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Ingenieria Biomedica - VIU\Codigo Brugada\control de calidad\"/>
    </mc:Choice>
  </mc:AlternateContent>
  <xr:revisionPtr revIDLastSave="0" documentId="13_ncr:1_{B211D081-8F89-4264-A3A2-D484ABE949A0}" xr6:coauthVersionLast="45" xr6:coauthVersionMax="45" xr10:uidLastSave="{00000000-0000-0000-0000-000000000000}"/>
  <bookViews>
    <workbookView xWindow="-120" yWindow="-120" windowWidth="38640" windowHeight="15840" activeTab="1" xr2:uid="{00000000-000D-0000-FFFF-FFFF00000000}"/>
  </bookViews>
  <sheets>
    <sheet name="COMPARACION" sheetId="2" r:id="rId1"/>
    <sheet name="RESULTADO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9" i="3" l="1"/>
  <c r="S6" i="3"/>
  <c r="AW9" i="2"/>
  <c r="AW10" i="2"/>
  <c r="AW11" i="2"/>
  <c r="AW12" i="2"/>
  <c r="AW13" i="2"/>
  <c r="AW14" i="2"/>
  <c r="AW15" i="2"/>
  <c r="AW16" i="2"/>
  <c r="AW17" i="2"/>
  <c r="AW18" i="2"/>
  <c r="AW19" i="2"/>
  <c r="AW20" i="2"/>
  <c r="AW21" i="2"/>
  <c r="AW22" i="2"/>
  <c r="AW23" i="2"/>
  <c r="AW24" i="2"/>
  <c r="AW25" i="2"/>
  <c r="AW26" i="2"/>
  <c r="AW27" i="2"/>
  <c r="AW28" i="2"/>
  <c r="AW29" i="2"/>
  <c r="AW30" i="2"/>
  <c r="AW31" i="2"/>
  <c r="AW32" i="2"/>
  <c r="AW33" i="2"/>
  <c r="AW8" i="2"/>
  <c r="AV9" i="2"/>
  <c r="AV10" i="2"/>
  <c r="AV11" i="2"/>
  <c r="AV12" i="2"/>
  <c r="AV13" i="2"/>
  <c r="AV14" i="2"/>
  <c r="AV15" i="2"/>
  <c r="AV16" i="2"/>
  <c r="AV17" i="2"/>
  <c r="AV18" i="2"/>
  <c r="AV19" i="2"/>
  <c r="AV20" i="2"/>
  <c r="AV21" i="2"/>
  <c r="AV22" i="2"/>
  <c r="AV23" i="2"/>
  <c r="AV24" i="2"/>
  <c r="AV25" i="2"/>
  <c r="AV26" i="2"/>
  <c r="AV27" i="2"/>
  <c r="AV28" i="2"/>
  <c r="AV29" i="2"/>
  <c r="AV30" i="2"/>
  <c r="AV31" i="2"/>
  <c r="AV32" i="2"/>
  <c r="AV33" i="2"/>
  <c r="AV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8" i="2"/>
  <c r="AT9" i="2"/>
  <c r="AT10" i="2"/>
  <c r="AT11" i="2"/>
  <c r="AT12" i="2"/>
  <c r="AT13" i="2"/>
  <c r="AT14" i="2"/>
  <c r="AT15" i="2"/>
  <c r="AT16" i="2"/>
  <c r="AT17" i="2"/>
  <c r="AT18" i="2"/>
  <c r="AT19" i="2"/>
  <c r="AT20" i="2"/>
  <c r="AT21" i="2"/>
  <c r="AT22" i="2"/>
  <c r="AT23" i="2"/>
  <c r="AT24" i="2"/>
  <c r="AT25" i="2"/>
  <c r="AT26" i="2"/>
  <c r="AT27" i="2"/>
  <c r="AT28" i="2"/>
  <c r="AT29" i="2"/>
  <c r="AT30" i="2"/>
  <c r="AT31" i="2"/>
  <c r="AT32" i="2"/>
  <c r="AT33" i="2"/>
  <c r="AT8" i="2"/>
  <c r="AS9" i="2"/>
  <c r="AS10" i="2"/>
  <c r="AS11" i="2"/>
  <c r="AS12" i="2"/>
  <c r="AS13" i="2"/>
  <c r="AS14" i="2"/>
  <c r="AS15" i="2"/>
  <c r="AS16" i="2"/>
  <c r="AS17" i="2"/>
  <c r="AS18" i="2"/>
  <c r="AS19" i="2"/>
  <c r="AS20" i="2"/>
  <c r="AS21" i="2"/>
  <c r="AS22" i="2"/>
  <c r="AS23" i="2"/>
  <c r="AS24" i="2"/>
  <c r="AS25" i="2"/>
  <c r="AS26" i="2"/>
  <c r="AS27" i="2"/>
  <c r="AS28" i="2"/>
  <c r="AS29" i="2"/>
  <c r="AS30" i="2"/>
  <c r="AS31" i="2"/>
  <c r="AS32" i="2"/>
  <c r="AS33" i="2"/>
  <c r="AS8" i="2"/>
  <c r="AR9" i="2"/>
  <c r="AR10" i="2"/>
  <c r="AR11" i="2"/>
  <c r="AR12" i="2"/>
  <c r="AR13" i="2"/>
  <c r="AR14" i="2"/>
  <c r="AR15" i="2"/>
  <c r="AR16" i="2"/>
  <c r="AR17" i="2"/>
  <c r="AR18" i="2"/>
  <c r="AR19" i="2"/>
  <c r="AR20" i="2"/>
  <c r="AR21" i="2"/>
  <c r="AR22" i="2"/>
  <c r="AR23" i="2"/>
  <c r="AR24" i="2"/>
  <c r="AR25" i="2"/>
  <c r="AR26" i="2"/>
  <c r="AR27" i="2"/>
  <c r="AR28" i="2"/>
  <c r="AR29" i="2"/>
  <c r="AR30" i="2"/>
  <c r="AR31" i="2"/>
  <c r="AR32" i="2"/>
  <c r="AR33" i="2"/>
  <c r="AR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8" i="2"/>
  <c r="AL9" i="2" l="1"/>
  <c r="AL10" i="2"/>
  <c r="AL11" i="2"/>
  <c r="AL12" i="2"/>
  <c r="AL13" i="2"/>
  <c r="AL14" i="2"/>
  <c r="AL15" i="2"/>
  <c r="AL16" i="2"/>
  <c r="AL17" i="2"/>
  <c r="AL18" i="2"/>
  <c r="AL19" i="2"/>
  <c r="AL20" i="2"/>
  <c r="AL21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8" i="2"/>
  <c r="S41" i="2" l="1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U5" i="2" s="1"/>
</calcChain>
</file>

<file path=xl/sharedStrings.xml><?xml version="1.0" encoding="utf-8"?>
<sst xmlns="http://schemas.openxmlformats.org/spreadsheetml/2006/main" count="162" uniqueCount="73">
  <si>
    <t>N</t>
  </si>
  <si>
    <t>SEÑAL ECG</t>
  </si>
  <si>
    <t>DERIVACIONES ECG</t>
  </si>
  <si>
    <t>EFECTIVIDAD</t>
  </si>
  <si>
    <t>GLOBAL</t>
  </si>
  <si>
    <t>BIPOLARES</t>
  </si>
  <si>
    <t>AUMENTADAS</t>
  </si>
  <si>
    <t>PRE-CORDIALES</t>
  </si>
  <si>
    <t>INDIVIDIDUAL</t>
  </si>
  <si>
    <t>DERIVACION</t>
  </si>
  <si>
    <t>EDAD</t>
  </si>
  <si>
    <t>I</t>
  </si>
  <si>
    <t>II</t>
  </si>
  <si>
    <t>III</t>
  </si>
  <si>
    <t>AVR</t>
  </si>
  <si>
    <t>AVL</t>
  </si>
  <si>
    <t>AVF</t>
  </si>
  <si>
    <t>V1</t>
  </si>
  <si>
    <t>V2</t>
  </si>
  <si>
    <t>V3</t>
  </si>
  <si>
    <t>V4</t>
  </si>
  <si>
    <t>V5</t>
  </si>
  <si>
    <t>V6</t>
  </si>
  <si>
    <t>OBSERVACIONES</t>
  </si>
  <si>
    <t>repercusion de cirterio de puntaje (altera al modificar)</t>
  </si>
  <si>
    <t>paciente1</t>
  </si>
  <si>
    <t>paciente2</t>
  </si>
  <si>
    <t>paciente3</t>
  </si>
  <si>
    <t>paciente4</t>
  </si>
  <si>
    <t>paciente5</t>
  </si>
  <si>
    <t>paciente6</t>
  </si>
  <si>
    <t>paciente7</t>
  </si>
  <si>
    <t>paciente8</t>
  </si>
  <si>
    <t>paciente9</t>
  </si>
  <si>
    <t>paciente10</t>
  </si>
  <si>
    <t>paciente11</t>
  </si>
  <si>
    <t>paciente12</t>
  </si>
  <si>
    <t>paciente13</t>
  </si>
  <si>
    <t>paciente14</t>
  </si>
  <si>
    <t>paciente 15</t>
  </si>
  <si>
    <t>paciente 16</t>
  </si>
  <si>
    <t>paciente 17</t>
  </si>
  <si>
    <t>paciente 18</t>
  </si>
  <si>
    <t>paciente 19</t>
  </si>
  <si>
    <t>paciente 20</t>
  </si>
  <si>
    <t>paciente 21</t>
  </si>
  <si>
    <t>paciente 22</t>
  </si>
  <si>
    <t>paciente 23</t>
  </si>
  <si>
    <t>paciente 24</t>
  </si>
  <si>
    <t>paciente 25</t>
  </si>
  <si>
    <t>paciente 26</t>
  </si>
  <si>
    <t>RESULTADO</t>
  </si>
  <si>
    <t>PATRON</t>
  </si>
  <si>
    <t>ANALISIS</t>
  </si>
  <si>
    <t>EXACTITUD</t>
  </si>
  <si>
    <t>SEGMENTACION POR EJE X (SEÑALES CON MAYOR ACIERTO)</t>
  </si>
  <si>
    <t>SEGMENTACION POR EJE Y (DERIVACIONES CON FACILIDAD DETECCION)</t>
  </si>
  <si>
    <t>SEGMENTACION TOTAL</t>
  </si>
  <si>
    <t>MATRIZ CONFUSION (OBSERVAR DONDE CONFUNDE ALGORITMO)</t>
  </si>
  <si>
    <t>COMBINAR PRECISION Y RECALL</t>
  </si>
  <si>
    <t>MATRIZ</t>
  </si>
  <si>
    <t>PRECISION</t>
  </si>
  <si>
    <t>RECALL</t>
  </si>
  <si>
    <t>FSCORE</t>
  </si>
  <si>
    <t>INDICADORES</t>
  </si>
  <si>
    <t>REDUCIR FALSO POSITIVIO Y FALSE NEGATIVOS</t>
  </si>
  <si>
    <t>TENDER A 100%</t>
  </si>
  <si>
    <t>PRECISION ANALISIS COLUMNA</t>
  </si>
  <si>
    <t>RECALL ANALISIS POR FILAS</t>
  </si>
  <si>
    <t>SET DE DATOS DESBALANCEADO</t>
  </si>
  <si>
    <t>CASIFICADOR UNA CATEGORIA</t>
  </si>
  <si>
    <t>EXISTE O NO EXISTE FRAGM,ENTACION</t>
  </si>
  <si>
    <t>ALGORTIMO ES UN CLASIFICADOR UNA CATGOERIA (EXISTE O NO) CON UN PATRON DESBALANCEADO (NO EXISTE MISMAM CANTIFD DE FRAGMENTADO Y NO FRAGAMENTADO) POR ENDE EXACTITUD NO APLICA EN TOTALIDAD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</si>
</sst>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Segoe UI"/>
      <family val="2"/>
    </font>
    <font>
      <sz val="14"/>
      <color rgb="FFFF0000"/>
      <name val="Calibri"/>
      <family val="2"/>
      <scheme val="minor"/>
    </font>
    <font>
      <sz val="14"/>
      <color theme="1"/>
      <name val="Bookman Old Style"/>
      <family val="1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61851863155"/>
        <bgColor indexed="64"/>
      </patternFill>
    </fill>
    <fill>
      <patternFill patternType="solid">
        <fgColor theme="3" tint="0.4999542222357860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10" fontId="3" fillId="2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/>
    <xf numFmtId="0" fontId="3" fillId="3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7" borderId="1" xfId="0" applyFont="1" applyFill="1" applyBorder="1" applyAlignment="1" applyProtection="1">
      <alignment horizontal="center" vertical="center"/>
      <protection hidden="1"/>
    </xf>
    <xf numFmtId="0" fontId="1" fillId="8" borderId="1" xfId="0" applyFont="1" applyFill="1" applyBorder="1" applyAlignment="1" applyProtection="1">
      <alignment horizontal="center" vertical="center"/>
      <protection hidden="1"/>
    </xf>
    <xf numFmtId="0" fontId="6" fillId="4" borderId="1" xfId="0" applyFont="1" applyFill="1" applyBorder="1" applyAlignment="1" applyProtection="1">
      <alignment horizontal="center" vertical="center"/>
      <protection hidden="1"/>
    </xf>
    <xf numFmtId="0" fontId="6" fillId="0" borderId="1" xfId="0" applyFont="1" applyBorder="1" applyAlignment="1" applyProtection="1">
      <alignment horizontal="center" vertical="center"/>
      <protection hidden="1"/>
    </xf>
    <xf numFmtId="0" fontId="6" fillId="5" borderId="1" xfId="0" applyFont="1" applyFill="1" applyBorder="1" applyAlignment="1" applyProtection="1">
      <alignment horizontal="center" vertical="center"/>
      <protection hidden="1"/>
    </xf>
    <xf numFmtId="0" fontId="6" fillId="0" borderId="1" xfId="0" applyFont="1" applyBorder="1" applyAlignment="1" applyProtection="1">
      <alignment horizontal="center"/>
      <protection hidden="1"/>
    </xf>
    <xf numFmtId="0" fontId="6" fillId="5" borderId="1" xfId="0" applyFont="1" applyFill="1" applyBorder="1" applyAlignment="1" applyProtection="1">
      <alignment horizontal="center"/>
      <protection hidden="1"/>
    </xf>
    <xf numFmtId="0" fontId="6" fillId="4" borderId="1" xfId="0" applyFont="1" applyFill="1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hidden="1"/>
    </xf>
    <xf numFmtId="0" fontId="0" fillId="4" borderId="0" xfId="0" applyFill="1" applyProtection="1">
      <protection hidden="1"/>
    </xf>
    <xf numFmtId="0" fontId="3" fillId="2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0" fontId="8" fillId="9" borderId="0" xfId="0" applyNumberFormat="1" applyFont="1" applyFill="1"/>
    <xf numFmtId="0" fontId="0" fillId="10" borderId="0" xfId="0" applyFill="1"/>
    <xf numFmtId="0" fontId="9" fillId="0" borderId="0" xfId="0" applyFont="1"/>
    <xf numFmtId="0" fontId="0" fillId="0" borderId="0" xfId="0" applyAlignment="1"/>
    <xf numFmtId="10" fontId="2" fillId="0" borderId="1" xfId="0" applyNumberFormat="1" applyFont="1" applyBorder="1" applyAlignment="1" applyProtection="1">
      <alignment horizontal="center"/>
      <protection hidden="1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6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 tint="0.59996337778862885"/>
        </patternFill>
      </fill>
    </dxf>
    <dxf>
      <fill>
        <patternFill>
          <bgColor rgb="FF00B050"/>
        </patternFill>
      </fill>
    </dxf>
    <dxf>
      <fill>
        <patternFill>
          <bgColor theme="5" tint="0.59996337778862885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60</xdr:row>
      <xdr:rowOff>0</xdr:rowOff>
    </xdr:from>
    <xdr:to>
      <xdr:col>4</xdr:col>
      <xdr:colOff>219371</xdr:colOff>
      <xdr:row>97</xdr:row>
      <xdr:rowOff>3095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90800" y="14535150"/>
          <a:ext cx="8634028" cy="70515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1</xdr:row>
          <xdr:rowOff>133350</xdr:rowOff>
        </xdr:from>
        <xdr:to>
          <xdr:col>3</xdr:col>
          <xdr:colOff>1152525</xdr:colOff>
          <xdr:row>2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217715</xdr:colOff>
      <xdr:row>39</xdr:row>
      <xdr:rowOff>122465</xdr:rowOff>
    </xdr:from>
    <xdr:to>
      <xdr:col>31</xdr:col>
      <xdr:colOff>409092</xdr:colOff>
      <xdr:row>65</xdr:row>
      <xdr:rowOff>129979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81572" y="10069286"/>
          <a:ext cx="6287377" cy="50965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209550</xdr:colOff>
      <xdr:row>9</xdr:row>
      <xdr:rowOff>152400</xdr:rowOff>
    </xdr:from>
    <xdr:to>
      <xdr:col>28</xdr:col>
      <xdr:colOff>410879</xdr:colOff>
      <xdr:row>11</xdr:row>
      <xdr:rowOff>181045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73000" y="2162175"/>
          <a:ext cx="9345329" cy="504895"/>
        </a:xfrm>
        <a:prstGeom prst="rect">
          <a:avLst/>
        </a:prstGeom>
      </xdr:spPr>
    </xdr:pic>
    <xdr:clientData/>
  </xdr:twoCellAnchor>
  <xdr:twoCellAnchor editAs="oneCell">
    <xdr:from>
      <xdr:col>16</xdr:col>
      <xdr:colOff>257175</xdr:colOff>
      <xdr:row>14</xdr:row>
      <xdr:rowOff>28575</xdr:rowOff>
    </xdr:from>
    <xdr:to>
      <xdr:col>19</xdr:col>
      <xdr:colOff>219075</xdr:colOff>
      <xdr:row>22</xdr:row>
      <xdr:rowOff>99332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20625" y="3228975"/>
          <a:ext cx="2247900" cy="1975757"/>
        </a:xfrm>
        <a:prstGeom prst="rect">
          <a:avLst/>
        </a:prstGeom>
      </xdr:spPr>
    </xdr:pic>
    <xdr:clientData/>
  </xdr:twoCellAnchor>
  <xdr:twoCellAnchor editAs="oneCell">
    <xdr:from>
      <xdr:col>19</xdr:col>
      <xdr:colOff>238124</xdr:colOff>
      <xdr:row>14</xdr:row>
      <xdr:rowOff>91104</xdr:rowOff>
    </xdr:from>
    <xdr:to>
      <xdr:col>25</xdr:col>
      <xdr:colOff>257175</xdr:colOff>
      <xdr:row>22</xdr:row>
      <xdr:rowOff>216849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87574" y="3291504"/>
          <a:ext cx="4591051" cy="2030745"/>
        </a:xfrm>
        <a:prstGeom prst="rect">
          <a:avLst/>
        </a:prstGeom>
      </xdr:spPr>
    </xdr:pic>
    <xdr:clientData/>
  </xdr:twoCellAnchor>
  <xdr:twoCellAnchor editAs="oneCell">
    <xdr:from>
      <xdr:col>16</xdr:col>
      <xdr:colOff>257175</xdr:colOff>
      <xdr:row>22</xdr:row>
      <xdr:rowOff>171450</xdr:rowOff>
    </xdr:from>
    <xdr:to>
      <xdr:col>25</xdr:col>
      <xdr:colOff>217332</xdr:colOff>
      <xdr:row>28</xdr:row>
      <xdr:rowOff>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620625" y="5276850"/>
          <a:ext cx="6818157" cy="1257300"/>
        </a:xfrm>
        <a:prstGeom prst="rect">
          <a:avLst/>
        </a:prstGeom>
      </xdr:spPr>
    </xdr:pic>
    <xdr:clientData/>
  </xdr:twoCellAnchor>
  <xdr:twoCellAnchor editAs="oneCell">
    <xdr:from>
      <xdr:col>16</xdr:col>
      <xdr:colOff>247650</xdr:colOff>
      <xdr:row>28</xdr:row>
      <xdr:rowOff>66675</xdr:rowOff>
    </xdr:from>
    <xdr:to>
      <xdr:col>22</xdr:col>
      <xdr:colOff>323850</xdr:colOff>
      <xdr:row>31</xdr:row>
      <xdr:rowOff>26254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611100" y="6600825"/>
          <a:ext cx="4648200" cy="673954"/>
        </a:xfrm>
        <a:prstGeom prst="rect">
          <a:avLst/>
        </a:prstGeom>
      </xdr:spPr>
    </xdr:pic>
    <xdr:clientData/>
  </xdr:twoCellAnchor>
  <xdr:twoCellAnchor editAs="oneCell">
    <xdr:from>
      <xdr:col>22</xdr:col>
      <xdr:colOff>400050</xdr:colOff>
      <xdr:row>28</xdr:row>
      <xdr:rowOff>107780</xdr:rowOff>
    </xdr:from>
    <xdr:to>
      <xdr:col>29</xdr:col>
      <xdr:colOff>657338</xdr:colOff>
      <xdr:row>31</xdr:row>
      <xdr:rowOff>47624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335500" y="6641930"/>
          <a:ext cx="5591288" cy="654219"/>
        </a:xfrm>
        <a:prstGeom prst="rect">
          <a:avLst/>
        </a:prstGeom>
      </xdr:spPr>
    </xdr:pic>
    <xdr:clientData/>
  </xdr:twoCellAnchor>
  <xdr:twoCellAnchor editAs="oneCell">
    <xdr:from>
      <xdr:col>16</xdr:col>
      <xdr:colOff>239628</xdr:colOff>
      <xdr:row>31</xdr:row>
      <xdr:rowOff>114300</xdr:rowOff>
    </xdr:from>
    <xdr:to>
      <xdr:col>24</xdr:col>
      <xdr:colOff>630053</xdr:colOff>
      <xdr:row>36</xdr:row>
      <xdr:rowOff>95452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603078" y="7362825"/>
          <a:ext cx="6486425" cy="933652"/>
        </a:xfrm>
        <a:prstGeom prst="rect">
          <a:avLst/>
        </a:prstGeom>
      </xdr:spPr>
    </xdr:pic>
    <xdr:clientData/>
  </xdr:twoCellAnchor>
  <xdr:twoCellAnchor editAs="oneCell">
    <xdr:from>
      <xdr:col>22</xdr:col>
      <xdr:colOff>565287</xdr:colOff>
      <xdr:row>13</xdr:row>
      <xdr:rowOff>202636</xdr:rowOff>
    </xdr:from>
    <xdr:to>
      <xdr:col>29</xdr:col>
      <xdr:colOff>452054</xdr:colOff>
      <xdr:row>20</xdr:row>
      <xdr:rowOff>234744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7503222" y="3184375"/>
          <a:ext cx="5220767" cy="1713478"/>
        </a:xfrm>
        <a:prstGeom prst="rect">
          <a:avLst/>
        </a:prstGeom>
      </xdr:spPr>
    </xdr:pic>
    <xdr:clientData/>
  </xdr:twoCellAnchor>
  <xdr:twoCellAnchor editAs="oneCell">
    <xdr:from>
      <xdr:col>25</xdr:col>
      <xdr:colOff>198784</xdr:colOff>
      <xdr:row>31</xdr:row>
      <xdr:rowOff>155931</xdr:rowOff>
    </xdr:from>
    <xdr:to>
      <xdr:col>28</xdr:col>
      <xdr:colOff>604632</xdr:colOff>
      <xdr:row>40</xdr:row>
      <xdr:rowOff>70708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9422719" y="7461192"/>
          <a:ext cx="2691848" cy="1629277"/>
        </a:xfrm>
        <a:prstGeom prst="rect">
          <a:avLst/>
        </a:prstGeom>
      </xdr:spPr>
    </xdr:pic>
    <xdr:clientData/>
  </xdr:twoCellAnchor>
  <xdr:twoCellAnchor editAs="oneCell">
    <xdr:from>
      <xdr:col>17</xdr:col>
      <xdr:colOff>621196</xdr:colOff>
      <xdr:row>36</xdr:row>
      <xdr:rowOff>140804</xdr:rowOff>
    </xdr:from>
    <xdr:to>
      <xdr:col>23</xdr:col>
      <xdr:colOff>155044</xdr:colOff>
      <xdr:row>49</xdr:row>
      <xdr:rowOff>141150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749131" y="8398565"/>
          <a:ext cx="4105848" cy="2476846"/>
        </a:xfrm>
        <a:prstGeom prst="rect">
          <a:avLst/>
        </a:prstGeom>
      </xdr:spPr>
    </xdr:pic>
    <xdr:clientData/>
  </xdr:twoCellAnchor>
  <xdr:twoCellAnchor editAs="oneCell">
    <xdr:from>
      <xdr:col>24</xdr:col>
      <xdr:colOff>16565</xdr:colOff>
      <xdr:row>41</xdr:row>
      <xdr:rowOff>41413</xdr:rowOff>
    </xdr:from>
    <xdr:to>
      <xdr:col>28</xdr:col>
      <xdr:colOff>359938</xdr:colOff>
      <xdr:row>47</xdr:row>
      <xdr:rowOff>184467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478500" y="9251674"/>
          <a:ext cx="3391373" cy="1286054"/>
        </a:xfrm>
        <a:prstGeom prst="rect">
          <a:avLst/>
        </a:prstGeom>
      </xdr:spPr>
    </xdr:pic>
    <xdr:clientData/>
  </xdr:twoCellAnchor>
  <xdr:twoCellAnchor editAs="oneCell">
    <xdr:from>
      <xdr:col>29</xdr:col>
      <xdr:colOff>403411</xdr:colOff>
      <xdr:row>34</xdr:row>
      <xdr:rowOff>56030</xdr:rowOff>
    </xdr:from>
    <xdr:to>
      <xdr:col>39</xdr:col>
      <xdr:colOff>71053</xdr:colOff>
      <xdr:row>58</xdr:row>
      <xdr:rowOff>180510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C3C3AB35-56DD-4B4D-B930-F4CC9EC9A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2669499" y="7799295"/>
          <a:ext cx="7287642" cy="4696480"/>
        </a:xfrm>
        <a:prstGeom prst="rect">
          <a:avLst/>
        </a:prstGeom>
      </xdr:spPr>
    </xdr:pic>
    <xdr:clientData/>
  </xdr:twoCellAnchor>
  <xdr:twoCellAnchor editAs="oneCell">
    <xdr:from>
      <xdr:col>10</xdr:col>
      <xdr:colOff>78441</xdr:colOff>
      <xdr:row>38</xdr:row>
      <xdr:rowOff>0</xdr:rowOff>
    </xdr:from>
    <xdr:to>
      <xdr:col>14</xdr:col>
      <xdr:colOff>2656</xdr:colOff>
      <xdr:row>55</xdr:row>
      <xdr:rowOff>67136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2598BBF5-3B3C-413B-8DCC-FA202FE2E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866529" y="8505265"/>
          <a:ext cx="2972215" cy="33056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1C46C-3122-40DD-9BB0-E3ECDED5E7CB}">
  <sheetPr codeName="Hoja1"/>
  <dimension ref="C3:AW41"/>
  <sheetViews>
    <sheetView topLeftCell="N4" zoomScale="70" zoomScaleNormal="70" workbookViewId="0">
      <selection activeCell="W8" sqref="W8:W33"/>
    </sheetView>
  </sheetViews>
  <sheetFormatPr baseColWidth="10" defaultRowHeight="15" x14ac:dyDescent="0.25"/>
  <cols>
    <col min="2" max="2" width="20.5703125" customWidth="1"/>
    <col min="3" max="3" width="5.7109375" customWidth="1"/>
    <col min="4" max="4" width="20.5703125" customWidth="1"/>
    <col min="5" max="7" width="8.7109375" style="23" customWidth="1"/>
    <col min="8" max="8" width="8.7109375" style="24" customWidth="1"/>
    <col min="9" max="9" width="8.7109375" style="25" customWidth="1"/>
    <col min="10" max="16" width="8.7109375" style="23" customWidth="1"/>
    <col min="17" max="17" width="46" customWidth="1"/>
    <col min="18" max="18" width="10.42578125" customWidth="1"/>
    <col min="19" max="19" width="21.85546875" customWidth="1"/>
    <col min="20" max="20" width="23.28515625" customWidth="1"/>
    <col min="23" max="23" width="28" customWidth="1"/>
  </cols>
  <sheetData>
    <row r="3" spans="3:49" ht="28.5" x14ac:dyDescent="0.45">
      <c r="K3" s="38"/>
      <c r="L3" s="38"/>
      <c r="M3" s="38"/>
      <c r="N3" s="32"/>
      <c r="O3" s="32"/>
    </row>
    <row r="5" spans="3:49" ht="18.75" x14ac:dyDescent="0.25">
      <c r="C5" s="33" t="s">
        <v>0</v>
      </c>
      <c r="D5" s="34" t="s">
        <v>1</v>
      </c>
      <c r="E5" s="35" t="s">
        <v>2</v>
      </c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6" t="s">
        <v>24</v>
      </c>
      <c r="S5" s="5" t="s">
        <v>3</v>
      </c>
      <c r="T5" s="6" t="s">
        <v>4</v>
      </c>
      <c r="U5" s="1">
        <f>SUM(S8:S28)/288</f>
        <v>0.3923611111111111</v>
      </c>
    </row>
    <row r="6" spans="3:49" ht="18.75" x14ac:dyDescent="0.25">
      <c r="C6" s="33"/>
      <c r="D6" s="34"/>
      <c r="E6" s="35" t="s">
        <v>5</v>
      </c>
      <c r="F6" s="35"/>
      <c r="G6" s="35"/>
      <c r="H6" s="35" t="s">
        <v>6</v>
      </c>
      <c r="I6" s="35"/>
      <c r="J6" s="35"/>
      <c r="K6" s="35" t="s">
        <v>7</v>
      </c>
      <c r="L6" s="35"/>
      <c r="M6" s="35"/>
      <c r="N6" s="35"/>
      <c r="O6" s="35"/>
      <c r="P6" s="35"/>
      <c r="Q6" s="37"/>
      <c r="S6" s="2" t="s">
        <v>8</v>
      </c>
      <c r="T6" s="2" t="s">
        <v>9</v>
      </c>
      <c r="U6" s="2" t="s">
        <v>10</v>
      </c>
    </row>
    <row r="7" spans="3:49" ht="18.75" x14ac:dyDescent="0.25">
      <c r="C7" s="33"/>
      <c r="D7" s="34"/>
      <c r="E7" s="12" t="s">
        <v>11</v>
      </c>
      <c r="F7" s="12" t="s">
        <v>12</v>
      </c>
      <c r="G7" s="12" t="s">
        <v>13</v>
      </c>
      <c r="H7" s="13" t="s">
        <v>14</v>
      </c>
      <c r="I7" s="14" t="s">
        <v>15</v>
      </c>
      <c r="J7" s="15" t="s">
        <v>16</v>
      </c>
      <c r="K7" s="16" t="s">
        <v>17</v>
      </c>
      <c r="L7" s="16" t="s">
        <v>18</v>
      </c>
      <c r="M7" s="16" t="s">
        <v>19</v>
      </c>
      <c r="N7" s="16" t="s">
        <v>20</v>
      </c>
      <c r="O7" s="16" t="s">
        <v>21</v>
      </c>
      <c r="P7" s="16" t="s">
        <v>22</v>
      </c>
      <c r="Q7" s="7" t="s">
        <v>23</v>
      </c>
      <c r="S7" s="3"/>
      <c r="T7" s="3"/>
      <c r="U7" s="3"/>
      <c r="X7" s="12" t="s">
        <v>11</v>
      </c>
      <c r="Y7" s="12" t="s">
        <v>12</v>
      </c>
      <c r="Z7" s="12" t="s">
        <v>13</v>
      </c>
      <c r="AA7" s="13" t="s">
        <v>14</v>
      </c>
      <c r="AB7" s="14" t="s">
        <v>15</v>
      </c>
      <c r="AC7" s="15" t="s">
        <v>16</v>
      </c>
      <c r="AD7" s="16" t="s">
        <v>17</v>
      </c>
      <c r="AE7" s="16" t="s">
        <v>18</v>
      </c>
      <c r="AF7" s="16" t="s">
        <v>19</v>
      </c>
      <c r="AG7" s="16" t="s">
        <v>20</v>
      </c>
      <c r="AH7" s="16" t="s">
        <v>21</v>
      </c>
      <c r="AI7" s="16" t="s">
        <v>22</v>
      </c>
      <c r="AL7" s="12" t="s">
        <v>11</v>
      </c>
      <c r="AM7" s="12" t="s">
        <v>12</v>
      </c>
      <c r="AN7" s="12" t="s">
        <v>13</v>
      </c>
      <c r="AO7" s="13" t="s">
        <v>14</v>
      </c>
      <c r="AP7" s="14" t="s">
        <v>15</v>
      </c>
      <c r="AQ7" s="15" t="s">
        <v>16</v>
      </c>
      <c r="AR7" s="16" t="s">
        <v>17</v>
      </c>
      <c r="AS7" s="16" t="s">
        <v>18</v>
      </c>
      <c r="AT7" s="16" t="s">
        <v>19</v>
      </c>
      <c r="AU7" s="16" t="s">
        <v>20</v>
      </c>
      <c r="AV7" s="16" t="s">
        <v>21</v>
      </c>
      <c r="AW7" s="16" t="s">
        <v>22</v>
      </c>
    </row>
    <row r="8" spans="3:49" ht="20.25" x14ac:dyDescent="0.25">
      <c r="C8" s="3">
        <v>1</v>
      </c>
      <c r="D8" s="3" t="s">
        <v>25</v>
      </c>
      <c r="E8" s="17">
        <v>0</v>
      </c>
      <c r="F8" s="18">
        <v>1</v>
      </c>
      <c r="G8" s="18">
        <v>1</v>
      </c>
      <c r="H8" s="19">
        <v>0</v>
      </c>
      <c r="I8" s="17">
        <v>0</v>
      </c>
      <c r="J8" s="18">
        <v>1</v>
      </c>
      <c r="K8" s="18">
        <v>1</v>
      </c>
      <c r="L8" s="18">
        <v>0</v>
      </c>
      <c r="M8" s="18">
        <v>1</v>
      </c>
      <c r="N8" s="18">
        <v>1</v>
      </c>
      <c r="O8" s="18">
        <v>1</v>
      </c>
      <c r="P8" s="18">
        <v>1</v>
      </c>
      <c r="Q8" s="3"/>
      <c r="S8" s="4">
        <f>SUM(E8:P8)</f>
        <v>8</v>
      </c>
      <c r="T8" s="3"/>
      <c r="U8" s="3"/>
      <c r="W8" s="3" t="s">
        <v>25</v>
      </c>
      <c r="X8" s="17">
        <v>0</v>
      </c>
      <c r="Y8" s="17">
        <v>0</v>
      </c>
      <c r="Z8" s="17">
        <v>1</v>
      </c>
      <c r="AA8" s="17">
        <v>0</v>
      </c>
      <c r="AB8" s="17">
        <v>0</v>
      </c>
      <c r="AC8" s="17">
        <v>0</v>
      </c>
      <c r="AD8" s="17">
        <v>1</v>
      </c>
      <c r="AE8" s="17">
        <v>1</v>
      </c>
      <c r="AF8" s="17">
        <v>0</v>
      </c>
      <c r="AG8" s="17">
        <v>0</v>
      </c>
      <c r="AH8" s="17">
        <v>0</v>
      </c>
      <c r="AI8" s="17">
        <v>0</v>
      </c>
      <c r="AL8">
        <f t="shared" ref="AL8:AW8" si="0">IF(E8=X8,1,0)</f>
        <v>1</v>
      </c>
      <c r="AM8">
        <f t="shared" si="0"/>
        <v>0</v>
      </c>
      <c r="AN8">
        <f t="shared" si="0"/>
        <v>1</v>
      </c>
      <c r="AO8">
        <f t="shared" si="0"/>
        <v>1</v>
      </c>
      <c r="AP8">
        <f t="shared" si="0"/>
        <v>1</v>
      </c>
      <c r="AQ8">
        <f t="shared" si="0"/>
        <v>0</v>
      </c>
      <c r="AR8">
        <f t="shared" si="0"/>
        <v>1</v>
      </c>
      <c r="AS8">
        <f t="shared" si="0"/>
        <v>0</v>
      </c>
      <c r="AT8">
        <f t="shared" si="0"/>
        <v>0</v>
      </c>
      <c r="AU8">
        <f t="shared" si="0"/>
        <v>0</v>
      </c>
      <c r="AV8">
        <f t="shared" si="0"/>
        <v>0</v>
      </c>
      <c r="AW8">
        <f t="shared" si="0"/>
        <v>0</v>
      </c>
    </row>
    <row r="9" spans="3:49" ht="20.25" x14ac:dyDescent="0.25">
      <c r="C9" s="3">
        <v>2</v>
      </c>
      <c r="D9" s="3" t="s">
        <v>26</v>
      </c>
      <c r="E9" s="18">
        <v>0</v>
      </c>
      <c r="F9" s="18">
        <v>0</v>
      </c>
      <c r="G9" s="18">
        <v>1</v>
      </c>
      <c r="H9" s="19">
        <v>0</v>
      </c>
      <c r="I9" s="17">
        <v>0</v>
      </c>
      <c r="J9" s="18">
        <v>1</v>
      </c>
      <c r="K9" s="18">
        <v>1</v>
      </c>
      <c r="L9" s="18">
        <v>1</v>
      </c>
      <c r="M9" s="18">
        <v>1</v>
      </c>
      <c r="N9" s="18">
        <v>1</v>
      </c>
      <c r="O9" s="18">
        <v>1</v>
      </c>
      <c r="P9" s="18">
        <v>1</v>
      </c>
      <c r="Q9" s="3"/>
      <c r="S9" s="4">
        <f t="shared" ref="S9:S41" si="1">SUM(E9:P9)</f>
        <v>8</v>
      </c>
      <c r="T9" s="3"/>
      <c r="U9" s="3"/>
      <c r="W9" s="3" t="s">
        <v>26</v>
      </c>
      <c r="X9" s="17">
        <v>0</v>
      </c>
      <c r="Y9" s="17">
        <v>0</v>
      </c>
      <c r="Z9" s="17">
        <v>0</v>
      </c>
      <c r="AA9" s="17">
        <v>0</v>
      </c>
      <c r="AB9" s="17">
        <v>0</v>
      </c>
      <c r="AC9" s="17">
        <v>0</v>
      </c>
      <c r="AD9" s="17">
        <v>1</v>
      </c>
      <c r="AE9" s="17">
        <v>1</v>
      </c>
      <c r="AF9" s="17">
        <v>0</v>
      </c>
      <c r="AG9" s="17">
        <v>0</v>
      </c>
      <c r="AH9" s="17">
        <v>0</v>
      </c>
      <c r="AI9" s="17">
        <v>0</v>
      </c>
      <c r="AL9">
        <f t="shared" ref="AL9:AL33" si="2">IF(E9=X9,1,0)</f>
        <v>1</v>
      </c>
      <c r="AM9">
        <f t="shared" ref="AM9:AM33" si="3">IF(F9=Y9,1,0)</f>
        <v>1</v>
      </c>
      <c r="AN9">
        <f t="shared" ref="AN9:AN33" si="4">IF(G9=Z9,1,0)</f>
        <v>0</v>
      </c>
      <c r="AO9">
        <f t="shared" ref="AO9:AO33" si="5">IF(H9=AA9,1,0)</f>
        <v>1</v>
      </c>
      <c r="AP9">
        <f t="shared" ref="AP9:AP33" si="6">IF(I9=AB9,1,0)</f>
        <v>1</v>
      </c>
      <c r="AQ9">
        <f t="shared" ref="AQ9:AQ33" si="7">IF(J9=AC9,1,0)</f>
        <v>0</v>
      </c>
      <c r="AR9">
        <f t="shared" ref="AR9:AR33" si="8">IF(K9=AD9,1,0)</f>
        <v>1</v>
      </c>
      <c r="AS9">
        <f t="shared" ref="AS9:AS33" si="9">IF(L9=AE9,1,0)</f>
        <v>1</v>
      </c>
      <c r="AT9">
        <f t="shared" ref="AT9:AT33" si="10">IF(M9=AF9,1,0)</f>
        <v>0</v>
      </c>
      <c r="AU9">
        <f t="shared" ref="AU9:AU33" si="11">IF(N9=AG9,1,0)</f>
        <v>0</v>
      </c>
      <c r="AV9">
        <f t="shared" ref="AV9:AV33" si="12">IF(O9=AH9,1,0)</f>
        <v>0</v>
      </c>
      <c r="AW9">
        <f t="shared" ref="AW9:AW33" si="13">IF(P9=AI9,1,0)</f>
        <v>0</v>
      </c>
    </row>
    <row r="10" spans="3:49" ht="20.25" x14ac:dyDescent="0.25">
      <c r="C10" s="3">
        <v>3</v>
      </c>
      <c r="D10" s="3" t="s">
        <v>27</v>
      </c>
      <c r="E10" s="18">
        <v>0</v>
      </c>
      <c r="F10" s="18">
        <v>1</v>
      </c>
      <c r="G10" s="18">
        <v>1</v>
      </c>
      <c r="H10" s="19">
        <v>1</v>
      </c>
      <c r="I10" s="17">
        <v>0</v>
      </c>
      <c r="J10" s="18">
        <v>1</v>
      </c>
      <c r="K10" s="18">
        <v>1</v>
      </c>
      <c r="L10" s="18">
        <v>0</v>
      </c>
      <c r="M10" s="18">
        <v>1</v>
      </c>
      <c r="N10" s="18">
        <v>1</v>
      </c>
      <c r="O10" s="18">
        <v>1</v>
      </c>
      <c r="P10" s="18">
        <v>1</v>
      </c>
      <c r="Q10" s="3"/>
      <c r="S10" s="4">
        <f t="shared" si="1"/>
        <v>9</v>
      </c>
      <c r="T10" s="3"/>
      <c r="U10" s="3"/>
      <c r="W10" s="3" t="s">
        <v>27</v>
      </c>
      <c r="X10" s="17">
        <v>0</v>
      </c>
      <c r="Y10" s="17">
        <v>0</v>
      </c>
      <c r="Z10" s="17">
        <v>0</v>
      </c>
      <c r="AA10" s="17">
        <v>0</v>
      </c>
      <c r="AB10" s="17">
        <v>0</v>
      </c>
      <c r="AC10" s="17">
        <v>0</v>
      </c>
      <c r="AD10" s="17">
        <v>1</v>
      </c>
      <c r="AE10" s="17">
        <v>1</v>
      </c>
      <c r="AF10" s="17">
        <v>1</v>
      </c>
      <c r="AG10" s="17">
        <v>0</v>
      </c>
      <c r="AH10" s="17">
        <v>1</v>
      </c>
      <c r="AI10" s="17">
        <v>1</v>
      </c>
      <c r="AL10">
        <f t="shared" si="2"/>
        <v>1</v>
      </c>
      <c r="AM10">
        <f t="shared" si="3"/>
        <v>0</v>
      </c>
      <c r="AN10">
        <f t="shared" si="4"/>
        <v>0</v>
      </c>
      <c r="AO10">
        <f t="shared" si="5"/>
        <v>0</v>
      </c>
      <c r="AP10">
        <f t="shared" si="6"/>
        <v>1</v>
      </c>
      <c r="AQ10">
        <f t="shared" si="7"/>
        <v>0</v>
      </c>
      <c r="AR10">
        <f t="shared" si="8"/>
        <v>1</v>
      </c>
      <c r="AS10">
        <f t="shared" si="9"/>
        <v>0</v>
      </c>
      <c r="AT10">
        <f t="shared" si="10"/>
        <v>1</v>
      </c>
      <c r="AU10">
        <f t="shared" si="11"/>
        <v>0</v>
      </c>
      <c r="AV10">
        <f t="shared" si="12"/>
        <v>1</v>
      </c>
      <c r="AW10">
        <f t="shared" si="13"/>
        <v>1</v>
      </c>
    </row>
    <row r="11" spans="3:49" ht="20.25" x14ac:dyDescent="0.25">
      <c r="C11" s="3">
        <v>4</v>
      </c>
      <c r="D11" s="3" t="s">
        <v>28</v>
      </c>
      <c r="E11" s="18">
        <v>0</v>
      </c>
      <c r="F11" s="18">
        <v>0</v>
      </c>
      <c r="G11" s="18">
        <v>1</v>
      </c>
      <c r="H11" s="19">
        <v>0</v>
      </c>
      <c r="I11" s="17">
        <v>1</v>
      </c>
      <c r="J11" s="18">
        <v>1</v>
      </c>
      <c r="K11" s="18">
        <v>1</v>
      </c>
      <c r="L11" s="18">
        <v>1</v>
      </c>
      <c r="M11" s="18">
        <v>0</v>
      </c>
      <c r="N11" s="18">
        <v>0</v>
      </c>
      <c r="O11" s="18">
        <v>0</v>
      </c>
      <c r="P11" s="18">
        <v>0</v>
      </c>
      <c r="Q11" s="3"/>
      <c r="S11" s="4">
        <f t="shared" si="1"/>
        <v>5</v>
      </c>
      <c r="T11" s="3"/>
      <c r="U11" s="3"/>
      <c r="W11" s="3" t="s">
        <v>28</v>
      </c>
      <c r="X11" s="17">
        <v>0</v>
      </c>
      <c r="Y11" s="17">
        <v>0</v>
      </c>
      <c r="Z11" s="17">
        <v>1</v>
      </c>
      <c r="AA11" s="17">
        <v>0</v>
      </c>
      <c r="AB11" s="17">
        <v>0</v>
      </c>
      <c r="AC11" s="17">
        <v>1</v>
      </c>
      <c r="AD11" s="17">
        <v>1</v>
      </c>
      <c r="AE11" s="17">
        <v>1</v>
      </c>
      <c r="AF11" s="17">
        <v>0</v>
      </c>
      <c r="AG11" s="17">
        <v>0</v>
      </c>
      <c r="AH11" s="17">
        <v>0</v>
      </c>
      <c r="AI11" s="17">
        <v>0</v>
      </c>
      <c r="AL11">
        <f t="shared" si="2"/>
        <v>1</v>
      </c>
      <c r="AM11">
        <f t="shared" si="3"/>
        <v>1</v>
      </c>
      <c r="AN11">
        <f t="shared" si="4"/>
        <v>1</v>
      </c>
      <c r="AO11">
        <f t="shared" si="5"/>
        <v>1</v>
      </c>
      <c r="AP11">
        <f t="shared" si="6"/>
        <v>0</v>
      </c>
      <c r="AQ11">
        <f t="shared" si="7"/>
        <v>1</v>
      </c>
      <c r="AR11">
        <f t="shared" si="8"/>
        <v>1</v>
      </c>
      <c r="AS11">
        <f t="shared" si="9"/>
        <v>1</v>
      </c>
      <c r="AT11">
        <f t="shared" si="10"/>
        <v>1</v>
      </c>
      <c r="AU11">
        <f t="shared" si="11"/>
        <v>1</v>
      </c>
      <c r="AV11">
        <f t="shared" si="12"/>
        <v>1</v>
      </c>
      <c r="AW11">
        <f t="shared" si="13"/>
        <v>1</v>
      </c>
    </row>
    <row r="12" spans="3:49" ht="20.25" x14ac:dyDescent="0.25">
      <c r="C12" s="3">
        <v>5</v>
      </c>
      <c r="D12" s="3" t="s">
        <v>29</v>
      </c>
      <c r="E12" s="18">
        <v>0</v>
      </c>
      <c r="F12" s="18">
        <v>1</v>
      </c>
      <c r="G12" s="18">
        <v>1</v>
      </c>
      <c r="H12" s="19">
        <v>0</v>
      </c>
      <c r="I12" s="17">
        <v>0</v>
      </c>
      <c r="J12" s="18">
        <v>1</v>
      </c>
      <c r="K12" s="18">
        <v>1</v>
      </c>
      <c r="L12" s="18">
        <v>0</v>
      </c>
      <c r="M12" s="18">
        <v>1</v>
      </c>
      <c r="N12" s="18">
        <v>1</v>
      </c>
      <c r="O12" s="18">
        <v>0</v>
      </c>
      <c r="P12" s="18">
        <v>0</v>
      </c>
      <c r="Q12" s="3"/>
      <c r="S12" s="4">
        <f t="shared" si="1"/>
        <v>6</v>
      </c>
      <c r="T12" s="3"/>
      <c r="U12" s="3"/>
      <c r="W12" s="3" t="s">
        <v>29</v>
      </c>
      <c r="X12" s="17">
        <v>0</v>
      </c>
      <c r="Y12" s="17">
        <v>0</v>
      </c>
      <c r="Z12" s="17">
        <v>0</v>
      </c>
      <c r="AA12" s="17">
        <v>0</v>
      </c>
      <c r="AB12" s="17">
        <v>0</v>
      </c>
      <c r="AC12" s="17">
        <v>0</v>
      </c>
      <c r="AD12" s="17">
        <v>1</v>
      </c>
      <c r="AE12" s="17">
        <v>1</v>
      </c>
      <c r="AF12" s="17">
        <v>0</v>
      </c>
      <c r="AG12" s="17">
        <v>0</v>
      </c>
      <c r="AH12" s="17">
        <v>0</v>
      </c>
      <c r="AI12" s="17">
        <v>0</v>
      </c>
      <c r="AL12">
        <f t="shared" si="2"/>
        <v>1</v>
      </c>
      <c r="AM12">
        <f t="shared" si="3"/>
        <v>0</v>
      </c>
      <c r="AN12">
        <f t="shared" si="4"/>
        <v>0</v>
      </c>
      <c r="AO12">
        <f t="shared" si="5"/>
        <v>1</v>
      </c>
      <c r="AP12">
        <f t="shared" si="6"/>
        <v>1</v>
      </c>
      <c r="AQ12">
        <f t="shared" si="7"/>
        <v>0</v>
      </c>
      <c r="AR12">
        <f t="shared" si="8"/>
        <v>1</v>
      </c>
      <c r="AS12">
        <f t="shared" si="9"/>
        <v>0</v>
      </c>
      <c r="AT12">
        <f t="shared" si="10"/>
        <v>0</v>
      </c>
      <c r="AU12">
        <f t="shared" si="11"/>
        <v>0</v>
      </c>
      <c r="AV12">
        <f t="shared" si="12"/>
        <v>1</v>
      </c>
      <c r="AW12">
        <f t="shared" si="13"/>
        <v>1</v>
      </c>
    </row>
    <row r="13" spans="3:49" ht="20.25" x14ac:dyDescent="0.25">
      <c r="C13" s="3">
        <v>6</v>
      </c>
      <c r="D13" s="3" t="s">
        <v>30</v>
      </c>
      <c r="E13" s="18">
        <v>0</v>
      </c>
      <c r="F13" s="18">
        <v>1</v>
      </c>
      <c r="G13" s="18">
        <v>1</v>
      </c>
      <c r="H13" s="19">
        <v>0</v>
      </c>
      <c r="I13" s="17">
        <v>1</v>
      </c>
      <c r="J13" s="18">
        <v>1</v>
      </c>
      <c r="K13" s="18">
        <v>0</v>
      </c>
      <c r="L13" s="18">
        <v>1</v>
      </c>
      <c r="M13" s="18">
        <v>1</v>
      </c>
      <c r="N13" s="18">
        <v>1</v>
      </c>
      <c r="O13" s="18">
        <v>1</v>
      </c>
      <c r="P13" s="18">
        <v>1</v>
      </c>
      <c r="Q13" s="8"/>
      <c r="S13" s="4">
        <f t="shared" si="1"/>
        <v>9</v>
      </c>
      <c r="T13" s="3"/>
      <c r="U13" s="3"/>
      <c r="W13" s="3" t="s">
        <v>30</v>
      </c>
      <c r="X13" s="17">
        <v>0</v>
      </c>
      <c r="Y13" s="17">
        <v>1</v>
      </c>
      <c r="Z13" s="17">
        <v>0</v>
      </c>
      <c r="AA13" s="17">
        <v>0</v>
      </c>
      <c r="AB13" s="17">
        <v>0</v>
      </c>
      <c r="AC13" s="17">
        <v>0</v>
      </c>
      <c r="AD13" s="17">
        <v>1</v>
      </c>
      <c r="AE13" s="17">
        <v>1</v>
      </c>
      <c r="AF13" s="17">
        <v>0</v>
      </c>
      <c r="AG13" s="17">
        <v>0</v>
      </c>
      <c r="AH13" s="17">
        <v>0</v>
      </c>
      <c r="AI13" s="17">
        <v>0</v>
      </c>
      <c r="AL13">
        <f t="shared" si="2"/>
        <v>1</v>
      </c>
      <c r="AM13">
        <f t="shared" si="3"/>
        <v>1</v>
      </c>
      <c r="AN13">
        <f t="shared" si="4"/>
        <v>0</v>
      </c>
      <c r="AO13">
        <f t="shared" si="5"/>
        <v>1</v>
      </c>
      <c r="AP13">
        <f t="shared" si="6"/>
        <v>0</v>
      </c>
      <c r="AQ13">
        <f t="shared" si="7"/>
        <v>0</v>
      </c>
      <c r="AR13">
        <f t="shared" si="8"/>
        <v>0</v>
      </c>
      <c r="AS13">
        <f t="shared" si="9"/>
        <v>1</v>
      </c>
      <c r="AT13">
        <f t="shared" si="10"/>
        <v>0</v>
      </c>
      <c r="AU13">
        <f t="shared" si="11"/>
        <v>0</v>
      </c>
      <c r="AV13">
        <f t="shared" si="12"/>
        <v>0</v>
      </c>
      <c r="AW13">
        <f t="shared" si="13"/>
        <v>0</v>
      </c>
    </row>
    <row r="14" spans="3:49" ht="20.25" x14ac:dyDescent="0.25">
      <c r="C14" s="3">
        <v>7</v>
      </c>
      <c r="D14" s="3" t="s">
        <v>31</v>
      </c>
      <c r="E14" s="18">
        <v>0</v>
      </c>
      <c r="F14" s="18">
        <v>0</v>
      </c>
      <c r="G14" s="18">
        <v>1</v>
      </c>
      <c r="H14" s="19">
        <v>0</v>
      </c>
      <c r="I14" s="17">
        <v>0</v>
      </c>
      <c r="J14" s="18">
        <v>1</v>
      </c>
      <c r="K14" s="18">
        <v>1</v>
      </c>
      <c r="L14" s="18">
        <v>0</v>
      </c>
      <c r="M14" s="18">
        <v>1</v>
      </c>
      <c r="N14" s="18">
        <v>0</v>
      </c>
      <c r="O14" s="18">
        <v>0</v>
      </c>
      <c r="P14" s="18">
        <v>0</v>
      </c>
      <c r="Q14" s="3"/>
      <c r="S14" s="4">
        <f t="shared" si="1"/>
        <v>4</v>
      </c>
      <c r="T14" s="3"/>
      <c r="U14" s="3"/>
      <c r="W14" s="3" t="s">
        <v>31</v>
      </c>
      <c r="X14" s="17">
        <v>0</v>
      </c>
      <c r="Y14" s="17">
        <v>0</v>
      </c>
      <c r="Z14" s="17">
        <v>1</v>
      </c>
      <c r="AA14" s="17">
        <v>0</v>
      </c>
      <c r="AB14" s="17">
        <v>0</v>
      </c>
      <c r="AC14" s="17">
        <v>1</v>
      </c>
      <c r="AD14" s="17">
        <v>1</v>
      </c>
      <c r="AE14" s="17">
        <v>1</v>
      </c>
      <c r="AF14" s="17">
        <v>1</v>
      </c>
      <c r="AG14" s="17">
        <v>0</v>
      </c>
      <c r="AH14" s="17">
        <v>0</v>
      </c>
      <c r="AI14" s="17">
        <v>0</v>
      </c>
      <c r="AL14">
        <f t="shared" si="2"/>
        <v>1</v>
      </c>
      <c r="AM14">
        <f t="shared" si="3"/>
        <v>1</v>
      </c>
      <c r="AN14">
        <f t="shared" si="4"/>
        <v>1</v>
      </c>
      <c r="AO14">
        <f t="shared" si="5"/>
        <v>1</v>
      </c>
      <c r="AP14">
        <f t="shared" si="6"/>
        <v>1</v>
      </c>
      <c r="AQ14">
        <f t="shared" si="7"/>
        <v>1</v>
      </c>
      <c r="AR14">
        <f t="shared" si="8"/>
        <v>1</v>
      </c>
      <c r="AS14">
        <f t="shared" si="9"/>
        <v>0</v>
      </c>
      <c r="AT14">
        <f t="shared" si="10"/>
        <v>1</v>
      </c>
      <c r="AU14">
        <f t="shared" si="11"/>
        <v>1</v>
      </c>
      <c r="AV14">
        <f t="shared" si="12"/>
        <v>1</v>
      </c>
      <c r="AW14">
        <f t="shared" si="13"/>
        <v>1</v>
      </c>
    </row>
    <row r="15" spans="3:49" ht="20.25" x14ac:dyDescent="0.25">
      <c r="C15" s="3">
        <v>9</v>
      </c>
      <c r="D15" s="3" t="s">
        <v>32</v>
      </c>
      <c r="E15" s="18">
        <v>0</v>
      </c>
      <c r="F15" s="18">
        <v>1</v>
      </c>
      <c r="G15" s="18">
        <v>1</v>
      </c>
      <c r="H15" s="19">
        <v>0</v>
      </c>
      <c r="I15" s="17">
        <v>0</v>
      </c>
      <c r="J15" s="18">
        <v>1</v>
      </c>
      <c r="K15" s="18">
        <v>0</v>
      </c>
      <c r="L15" s="18">
        <v>0</v>
      </c>
      <c r="M15" s="18">
        <v>0</v>
      </c>
      <c r="N15" s="18">
        <v>0</v>
      </c>
      <c r="O15" s="18">
        <v>1</v>
      </c>
      <c r="P15" s="18">
        <v>1</v>
      </c>
      <c r="Q15" s="3"/>
      <c r="S15" s="4">
        <f t="shared" si="1"/>
        <v>5</v>
      </c>
      <c r="T15" s="3"/>
      <c r="U15" s="3"/>
      <c r="W15" s="3" t="s">
        <v>32</v>
      </c>
      <c r="X15" s="17">
        <v>0</v>
      </c>
      <c r="Y15" s="17">
        <v>1</v>
      </c>
      <c r="Z15" s="17">
        <v>0</v>
      </c>
      <c r="AA15" s="17">
        <v>0</v>
      </c>
      <c r="AB15" s="17">
        <v>0</v>
      </c>
      <c r="AC15" s="17">
        <v>0</v>
      </c>
      <c r="AD15" s="17">
        <v>1</v>
      </c>
      <c r="AE15" s="17">
        <v>0</v>
      </c>
      <c r="AF15" s="17">
        <v>0</v>
      </c>
      <c r="AG15" s="17">
        <v>0</v>
      </c>
      <c r="AH15" s="17">
        <v>1</v>
      </c>
      <c r="AI15" s="17">
        <v>1</v>
      </c>
      <c r="AL15">
        <f t="shared" si="2"/>
        <v>1</v>
      </c>
      <c r="AM15">
        <f t="shared" si="3"/>
        <v>1</v>
      </c>
      <c r="AN15">
        <f t="shared" si="4"/>
        <v>0</v>
      </c>
      <c r="AO15">
        <f t="shared" si="5"/>
        <v>1</v>
      </c>
      <c r="AP15">
        <f t="shared" si="6"/>
        <v>1</v>
      </c>
      <c r="AQ15">
        <f t="shared" si="7"/>
        <v>0</v>
      </c>
      <c r="AR15">
        <f t="shared" si="8"/>
        <v>0</v>
      </c>
      <c r="AS15">
        <f t="shared" si="9"/>
        <v>1</v>
      </c>
      <c r="AT15">
        <f t="shared" si="10"/>
        <v>1</v>
      </c>
      <c r="AU15">
        <f t="shared" si="11"/>
        <v>1</v>
      </c>
      <c r="AV15">
        <f t="shared" si="12"/>
        <v>1</v>
      </c>
      <c r="AW15">
        <f t="shared" si="13"/>
        <v>1</v>
      </c>
    </row>
    <row r="16" spans="3:49" ht="20.25" x14ac:dyDescent="0.25">
      <c r="C16" s="3">
        <v>10</v>
      </c>
      <c r="D16" s="3" t="s">
        <v>33</v>
      </c>
      <c r="E16" s="18">
        <v>0</v>
      </c>
      <c r="F16" s="18">
        <v>0</v>
      </c>
      <c r="G16" s="18">
        <v>1</v>
      </c>
      <c r="H16" s="19">
        <v>1</v>
      </c>
      <c r="I16" s="17">
        <v>0</v>
      </c>
      <c r="J16" s="18">
        <v>0</v>
      </c>
      <c r="K16" s="18">
        <v>1</v>
      </c>
      <c r="L16" s="18">
        <v>1</v>
      </c>
      <c r="M16" s="18">
        <v>0</v>
      </c>
      <c r="N16" s="18">
        <v>0</v>
      </c>
      <c r="O16" s="18">
        <v>0</v>
      </c>
      <c r="P16" s="18">
        <v>0</v>
      </c>
      <c r="Q16" s="3"/>
      <c r="S16" s="4">
        <f t="shared" si="1"/>
        <v>4</v>
      </c>
      <c r="T16" s="3"/>
      <c r="U16" s="3"/>
      <c r="W16" s="3" t="s">
        <v>33</v>
      </c>
      <c r="X16" s="17">
        <v>0</v>
      </c>
      <c r="Y16" s="17">
        <v>1</v>
      </c>
      <c r="Z16" s="17">
        <v>0</v>
      </c>
      <c r="AA16" s="17">
        <v>0</v>
      </c>
      <c r="AB16" s="17">
        <v>0</v>
      </c>
      <c r="AC16" s="17">
        <v>0</v>
      </c>
      <c r="AD16" s="17">
        <v>1</v>
      </c>
      <c r="AE16" s="17">
        <v>0</v>
      </c>
      <c r="AF16" s="17">
        <v>0</v>
      </c>
      <c r="AG16" s="17">
        <v>0</v>
      </c>
      <c r="AH16" s="17">
        <v>0</v>
      </c>
      <c r="AI16" s="17">
        <v>0</v>
      </c>
      <c r="AL16">
        <f t="shared" si="2"/>
        <v>1</v>
      </c>
      <c r="AM16">
        <f t="shared" si="3"/>
        <v>0</v>
      </c>
      <c r="AN16">
        <f t="shared" si="4"/>
        <v>0</v>
      </c>
      <c r="AO16">
        <f t="shared" si="5"/>
        <v>0</v>
      </c>
      <c r="AP16">
        <f t="shared" si="6"/>
        <v>1</v>
      </c>
      <c r="AQ16">
        <f t="shared" si="7"/>
        <v>1</v>
      </c>
      <c r="AR16">
        <f t="shared" si="8"/>
        <v>1</v>
      </c>
      <c r="AS16">
        <f t="shared" si="9"/>
        <v>0</v>
      </c>
      <c r="AT16">
        <f t="shared" si="10"/>
        <v>1</v>
      </c>
      <c r="AU16">
        <f t="shared" si="11"/>
        <v>1</v>
      </c>
      <c r="AV16">
        <f t="shared" si="12"/>
        <v>1</v>
      </c>
      <c r="AW16">
        <f t="shared" si="13"/>
        <v>1</v>
      </c>
    </row>
    <row r="17" spans="3:49" ht="20.25" x14ac:dyDescent="0.25">
      <c r="C17" s="3">
        <v>11</v>
      </c>
      <c r="D17" s="3" t="s">
        <v>34</v>
      </c>
      <c r="E17" s="18">
        <v>1</v>
      </c>
      <c r="F17" s="18">
        <v>0</v>
      </c>
      <c r="G17" s="18">
        <v>1</v>
      </c>
      <c r="H17" s="19">
        <v>1</v>
      </c>
      <c r="I17" s="17">
        <v>0</v>
      </c>
      <c r="J17" s="18">
        <v>0</v>
      </c>
      <c r="K17" s="18">
        <v>1</v>
      </c>
      <c r="L17" s="18">
        <v>1</v>
      </c>
      <c r="M17" s="18">
        <v>0</v>
      </c>
      <c r="N17" s="18">
        <v>0</v>
      </c>
      <c r="O17" s="18">
        <v>0</v>
      </c>
      <c r="P17" s="18">
        <v>0</v>
      </c>
      <c r="Q17" s="3"/>
      <c r="S17" s="4">
        <f t="shared" si="1"/>
        <v>5</v>
      </c>
      <c r="T17" s="3"/>
      <c r="U17" s="3"/>
      <c r="W17" s="3" t="s">
        <v>34</v>
      </c>
      <c r="X17" s="17">
        <v>0</v>
      </c>
      <c r="Y17" s="17">
        <v>0</v>
      </c>
      <c r="Z17" s="17">
        <v>0</v>
      </c>
      <c r="AA17" s="17">
        <v>0</v>
      </c>
      <c r="AB17" s="17">
        <v>0</v>
      </c>
      <c r="AC17" s="17">
        <v>0</v>
      </c>
      <c r="AD17" s="17">
        <v>1</v>
      </c>
      <c r="AE17" s="17">
        <v>0</v>
      </c>
      <c r="AF17" s="17">
        <v>0</v>
      </c>
      <c r="AG17" s="17">
        <v>0</v>
      </c>
      <c r="AH17" s="17">
        <v>0</v>
      </c>
      <c r="AI17" s="17">
        <v>1</v>
      </c>
      <c r="AL17">
        <f t="shared" si="2"/>
        <v>0</v>
      </c>
      <c r="AM17">
        <f t="shared" si="3"/>
        <v>1</v>
      </c>
      <c r="AN17">
        <f t="shared" si="4"/>
        <v>0</v>
      </c>
      <c r="AO17">
        <f t="shared" si="5"/>
        <v>0</v>
      </c>
      <c r="AP17">
        <f t="shared" si="6"/>
        <v>1</v>
      </c>
      <c r="AQ17">
        <f t="shared" si="7"/>
        <v>1</v>
      </c>
      <c r="AR17">
        <f t="shared" si="8"/>
        <v>1</v>
      </c>
      <c r="AS17">
        <f t="shared" si="9"/>
        <v>0</v>
      </c>
      <c r="AT17">
        <f t="shared" si="10"/>
        <v>1</v>
      </c>
      <c r="AU17">
        <f t="shared" si="11"/>
        <v>1</v>
      </c>
      <c r="AV17">
        <f t="shared" si="12"/>
        <v>1</v>
      </c>
      <c r="AW17">
        <f t="shared" si="13"/>
        <v>0</v>
      </c>
    </row>
    <row r="18" spans="3:49" ht="20.25" x14ac:dyDescent="0.25">
      <c r="C18" s="3">
        <v>12</v>
      </c>
      <c r="D18" s="3" t="s">
        <v>35</v>
      </c>
      <c r="E18" s="18">
        <v>0</v>
      </c>
      <c r="F18" s="18">
        <v>0</v>
      </c>
      <c r="G18" s="18">
        <v>1</v>
      </c>
      <c r="H18" s="19">
        <v>0</v>
      </c>
      <c r="I18" s="17">
        <v>0</v>
      </c>
      <c r="J18" s="18">
        <v>0</v>
      </c>
      <c r="K18" s="18">
        <v>1</v>
      </c>
      <c r="L18" s="18">
        <v>1</v>
      </c>
      <c r="M18" s="18">
        <v>0</v>
      </c>
      <c r="N18" s="18">
        <v>0</v>
      </c>
      <c r="O18" s="18">
        <v>0</v>
      </c>
      <c r="P18" s="18">
        <v>0</v>
      </c>
      <c r="Q18" s="3"/>
      <c r="S18" s="4">
        <f t="shared" si="1"/>
        <v>3</v>
      </c>
      <c r="T18" s="3"/>
      <c r="U18" s="3"/>
      <c r="W18" s="3" t="s">
        <v>35</v>
      </c>
      <c r="X18" s="17">
        <v>0</v>
      </c>
      <c r="Y18" s="17">
        <v>0</v>
      </c>
      <c r="Z18" s="17">
        <v>0</v>
      </c>
      <c r="AA18" s="17">
        <v>1</v>
      </c>
      <c r="AB18" s="17">
        <v>0</v>
      </c>
      <c r="AC18" s="17">
        <v>0</v>
      </c>
      <c r="AD18" s="17">
        <v>1</v>
      </c>
      <c r="AE18" s="17">
        <v>0</v>
      </c>
      <c r="AF18" s="17">
        <v>0</v>
      </c>
      <c r="AG18" s="17">
        <v>0</v>
      </c>
      <c r="AH18" s="17">
        <v>0</v>
      </c>
      <c r="AI18" s="17">
        <v>1</v>
      </c>
      <c r="AL18">
        <f t="shared" si="2"/>
        <v>1</v>
      </c>
      <c r="AM18">
        <f t="shared" si="3"/>
        <v>1</v>
      </c>
      <c r="AN18">
        <f t="shared" si="4"/>
        <v>0</v>
      </c>
      <c r="AO18">
        <f t="shared" si="5"/>
        <v>0</v>
      </c>
      <c r="AP18">
        <f t="shared" si="6"/>
        <v>1</v>
      </c>
      <c r="AQ18">
        <f t="shared" si="7"/>
        <v>1</v>
      </c>
      <c r="AR18">
        <f t="shared" si="8"/>
        <v>1</v>
      </c>
      <c r="AS18">
        <f t="shared" si="9"/>
        <v>0</v>
      </c>
      <c r="AT18">
        <f t="shared" si="10"/>
        <v>1</v>
      </c>
      <c r="AU18">
        <f t="shared" si="11"/>
        <v>1</v>
      </c>
      <c r="AV18">
        <f t="shared" si="12"/>
        <v>1</v>
      </c>
      <c r="AW18">
        <f t="shared" si="13"/>
        <v>0</v>
      </c>
    </row>
    <row r="19" spans="3:49" ht="20.25" x14ac:dyDescent="0.25">
      <c r="C19" s="3">
        <v>13</v>
      </c>
      <c r="D19" s="3" t="s">
        <v>36</v>
      </c>
      <c r="E19" s="18">
        <v>0</v>
      </c>
      <c r="F19" s="18">
        <v>0</v>
      </c>
      <c r="G19" s="18">
        <v>1</v>
      </c>
      <c r="H19" s="19">
        <v>0</v>
      </c>
      <c r="I19" s="17">
        <v>0</v>
      </c>
      <c r="J19" s="18">
        <v>0</v>
      </c>
      <c r="K19" s="18">
        <v>1</v>
      </c>
      <c r="L19" s="18">
        <v>0</v>
      </c>
      <c r="M19" s="18">
        <v>1</v>
      </c>
      <c r="N19" s="18">
        <v>0</v>
      </c>
      <c r="O19" s="18">
        <v>0</v>
      </c>
      <c r="P19" s="18">
        <v>0</v>
      </c>
      <c r="Q19" s="3"/>
      <c r="S19" s="4">
        <f t="shared" si="1"/>
        <v>3</v>
      </c>
      <c r="T19" s="3"/>
      <c r="U19" s="3"/>
      <c r="W19" s="3" t="s">
        <v>36</v>
      </c>
      <c r="X19" s="17">
        <v>0</v>
      </c>
      <c r="Y19" s="17">
        <v>0</v>
      </c>
      <c r="Z19" s="17">
        <v>0</v>
      </c>
      <c r="AA19" s="17">
        <v>1</v>
      </c>
      <c r="AB19" s="17">
        <v>0</v>
      </c>
      <c r="AC19" s="17">
        <v>0</v>
      </c>
      <c r="AD19" s="17">
        <v>1</v>
      </c>
      <c r="AE19" s="17">
        <v>0</v>
      </c>
      <c r="AF19" s="17">
        <v>0</v>
      </c>
      <c r="AG19" s="17">
        <v>0</v>
      </c>
      <c r="AH19" s="17">
        <v>0</v>
      </c>
      <c r="AI19" s="17">
        <v>1</v>
      </c>
      <c r="AL19">
        <f t="shared" si="2"/>
        <v>1</v>
      </c>
      <c r="AM19">
        <f t="shared" si="3"/>
        <v>1</v>
      </c>
      <c r="AN19">
        <f t="shared" si="4"/>
        <v>0</v>
      </c>
      <c r="AO19">
        <f t="shared" si="5"/>
        <v>0</v>
      </c>
      <c r="AP19">
        <f t="shared" si="6"/>
        <v>1</v>
      </c>
      <c r="AQ19">
        <f t="shared" si="7"/>
        <v>1</v>
      </c>
      <c r="AR19">
        <f t="shared" si="8"/>
        <v>1</v>
      </c>
      <c r="AS19">
        <f t="shared" si="9"/>
        <v>1</v>
      </c>
      <c r="AT19">
        <f t="shared" si="10"/>
        <v>0</v>
      </c>
      <c r="AU19">
        <f t="shared" si="11"/>
        <v>1</v>
      </c>
      <c r="AV19">
        <f t="shared" si="12"/>
        <v>1</v>
      </c>
      <c r="AW19">
        <f t="shared" si="13"/>
        <v>0</v>
      </c>
    </row>
    <row r="20" spans="3:49" ht="20.25" x14ac:dyDescent="0.25">
      <c r="C20" s="3">
        <v>14</v>
      </c>
      <c r="D20" s="3" t="s">
        <v>37</v>
      </c>
      <c r="E20" s="18">
        <v>0</v>
      </c>
      <c r="F20" s="18">
        <v>0</v>
      </c>
      <c r="G20" s="18">
        <v>1</v>
      </c>
      <c r="H20" s="19">
        <v>0</v>
      </c>
      <c r="I20" s="17">
        <v>0</v>
      </c>
      <c r="J20" s="18">
        <v>0</v>
      </c>
      <c r="K20" s="18">
        <v>1</v>
      </c>
      <c r="L20" s="18">
        <v>1</v>
      </c>
      <c r="M20" s="18">
        <v>0</v>
      </c>
      <c r="N20" s="18">
        <v>0</v>
      </c>
      <c r="O20" s="18">
        <v>0</v>
      </c>
      <c r="P20" s="18">
        <v>0</v>
      </c>
      <c r="Q20" s="3"/>
      <c r="S20" s="4">
        <f t="shared" si="1"/>
        <v>3</v>
      </c>
      <c r="T20" s="3"/>
      <c r="U20" s="3"/>
      <c r="W20" s="3" t="s">
        <v>37</v>
      </c>
      <c r="X20" s="17">
        <v>0</v>
      </c>
      <c r="Y20" s="17">
        <v>0</v>
      </c>
      <c r="Z20" s="17">
        <v>0</v>
      </c>
      <c r="AA20" s="17">
        <v>1</v>
      </c>
      <c r="AB20" s="17">
        <v>0</v>
      </c>
      <c r="AC20" s="17">
        <v>0</v>
      </c>
      <c r="AD20" s="17">
        <v>1</v>
      </c>
      <c r="AE20" s="17">
        <v>1</v>
      </c>
      <c r="AF20" s="17">
        <v>0</v>
      </c>
      <c r="AG20" s="17">
        <v>0</v>
      </c>
      <c r="AH20" s="17">
        <v>0</v>
      </c>
      <c r="AI20" s="17">
        <v>1</v>
      </c>
      <c r="AL20">
        <f t="shared" si="2"/>
        <v>1</v>
      </c>
      <c r="AM20">
        <f t="shared" si="3"/>
        <v>1</v>
      </c>
      <c r="AN20">
        <f t="shared" si="4"/>
        <v>0</v>
      </c>
      <c r="AO20">
        <f t="shared" si="5"/>
        <v>0</v>
      </c>
      <c r="AP20">
        <f t="shared" si="6"/>
        <v>1</v>
      </c>
      <c r="AQ20">
        <f t="shared" si="7"/>
        <v>1</v>
      </c>
      <c r="AR20">
        <f t="shared" si="8"/>
        <v>1</v>
      </c>
      <c r="AS20">
        <f t="shared" si="9"/>
        <v>1</v>
      </c>
      <c r="AT20">
        <f t="shared" si="10"/>
        <v>1</v>
      </c>
      <c r="AU20">
        <f t="shared" si="11"/>
        <v>1</v>
      </c>
      <c r="AV20">
        <f t="shared" si="12"/>
        <v>1</v>
      </c>
      <c r="AW20">
        <f t="shared" si="13"/>
        <v>0</v>
      </c>
    </row>
    <row r="21" spans="3:49" ht="20.25" x14ac:dyDescent="0.25">
      <c r="C21" s="3">
        <v>15</v>
      </c>
      <c r="D21" s="3" t="s">
        <v>38</v>
      </c>
      <c r="E21" s="18">
        <v>0</v>
      </c>
      <c r="F21" s="18">
        <v>0</v>
      </c>
      <c r="G21" s="18">
        <v>0</v>
      </c>
      <c r="H21" s="19">
        <v>1</v>
      </c>
      <c r="I21" s="17">
        <v>0</v>
      </c>
      <c r="J21" s="18">
        <v>0</v>
      </c>
      <c r="K21" s="18">
        <v>1</v>
      </c>
      <c r="L21" s="18">
        <v>1</v>
      </c>
      <c r="M21" s="18">
        <v>1</v>
      </c>
      <c r="N21" s="18">
        <v>0</v>
      </c>
      <c r="O21" s="18">
        <v>0</v>
      </c>
      <c r="P21" s="18">
        <v>0</v>
      </c>
      <c r="Q21" s="3"/>
      <c r="S21" s="4">
        <f t="shared" si="1"/>
        <v>4</v>
      </c>
      <c r="T21" s="3"/>
      <c r="U21" s="3"/>
      <c r="W21" s="3" t="s">
        <v>38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1</v>
      </c>
      <c r="AE21" s="17">
        <v>0</v>
      </c>
      <c r="AF21" s="17">
        <v>0</v>
      </c>
      <c r="AG21" s="17">
        <v>0</v>
      </c>
      <c r="AH21" s="17">
        <v>0</v>
      </c>
      <c r="AI21" s="17">
        <v>1</v>
      </c>
      <c r="AL21">
        <f t="shared" si="2"/>
        <v>1</v>
      </c>
      <c r="AM21">
        <f t="shared" si="3"/>
        <v>1</v>
      </c>
      <c r="AN21">
        <f t="shared" si="4"/>
        <v>1</v>
      </c>
      <c r="AO21">
        <f t="shared" si="5"/>
        <v>0</v>
      </c>
      <c r="AP21">
        <f t="shared" si="6"/>
        <v>1</v>
      </c>
      <c r="AQ21">
        <f t="shared" si="7"/>
        <v>1</v>
      </c>
      <c r="AR21">
        <f t="shared" si="8"/>
        <v>1</v>
      </c>
      <c r="AS21">
        <f t="shared" si="9"/>
        <v>0</v>
      </c>
      <c r="AT21">
        <f t="shared" si="10"/>
        <v>0</v>
      </c>
      <c r="AU21">
        <f t="shared" si="11"/>
        <v>1</v>
      </c>
      <c r="AV21">
        <f t="shared" si="12"/>
        <v>1</v>
      </c>
      <c r="AW21">
        <f t="shared" si="13"/>
        <v>0</v>
      </c>
    </row>
    <row r="22" spans="3:49" ht="20.25" x14ac:dyDescent="0.25">
      <c r="C22" s="3">
        <v>17</v>
      </c>
      <c r="D22" s="9" t="s">
        <v>39</v>
      </c>
      <c r="E22" s="18">
        <v>0</v>
      </c>
      <c r="F22" s="18">
        <v>0</v>
      </c>
      <c r="G22" s="18">
        <v>1</v>
      </c>
      <c r="H22" s="19">
        <v>0</v>
      </c>
      <c r="I22" s="17">
        <v>0</v>
      </c>
      <c r="J22" s="18">
        <v>1</v>
      </c>
      <c r="K22" s="18">
        <v>1</v>
      </c>
      <c r="L22" s="18">
        <v>1</v>
      </c>
      <c r="M22" s="18">
        <v>1</v>
      </c>
      <c r="N22" s="18">
        <v>0</v>
      </c>
      <c r="O22" s="18">
        <v>1</v>
      </c>
      <c r="P22" s="18">
        <v>1</v>
      </c>
      <c r="Q22" s="3"/>
      <c r="S22" s="4">
        <f t="shared" si="1"/>
        <v>7</v>
      </c>
      <c r="T22" s="3"/>
      <c r="U22" s="3"/>
      <c r="W22" s="9" t="s">
        <v>39</v>
      </c>
      <c r="X22" s="17">
        <v>0</v>
      </c>
      <c r="Y22" s="17">
        <v>0</v>
      </c>
      <c r="Z22" s="17">
        <v>1</v>
      </c>
      <c r="AA22" s="17">
        <v>0</v>
      </c>
      <c r="AB22" s="17">
        <v>0</v>
      </c>
      <c r="AC22" s="17">
        <v>1</v>
      </c>
      <c r="AD22" s="17">
        <v>1</v>
      </c>
      <c r="AE22" s="17">
        <v>1</v>
      </c>
      <c r="AF22" s="17">
        <v>1</v>
      </c>
      <c r="AG22" s="17">
        <v>0</v>
      </c>
      <c r="AH22" s="17">
        <v>0</v>
      </c>
      <c r="AI22" s="17">
        <v>0</v>
      </c>
      <c r="AL22">
        <f t="shared" si="2"/>
        <v>1</v>
      </c>
      <c r="AM22">
        <f t="shared" si="3"/>
        <v>1</v>
      </c>
      <c r="AN22">
        <f t="shared" si="4"/>
        <v>1</v>
      </c>
      <c r="AO22">
        <f t="shared" si="5"/>
        <v>1</v>
      </c>
      <c r="AP22">
        <f t="shared" si="6"/>
        <v>1</v>
      </c>
      <c r="AQ22">
        <f t="shared" si="7"/>
        <v>1</v>
      </c>
      <c r="AR22">
        <f t="shared" si="8"/>
        <v>1</v>
      </c>
      <c r="AS22">
        <f t="shared" si="9"/>
        <v>1</v>
      </c>
      <c r="AT22">
        <f t="shared" si="10"/>
        <v>1</v>
      </c>
      <c r="AU22">
        <f t="shared" si="11"/>
        <v>1</v>
      </c>
      <c r="AV22">
        <f t="shared" si="12"/>
        <v>0</v>
      </c>
      <c r="AW22">
        <f t="shared" si="13"/>
        <v>0</v>
      </c>
    </row>
    <row r="23" spans="3:49" ht="20.25" x14ac:dyDescent="0.25">
      <c r="C23" s="3">
        <v>18</v>
      </c>
      <c r="D23" s="9" t="s">
        <v>40</v>
      </c>
      <c r="E23" s="18">
        <v>1</v>
      </c>
      <c r="F23" s="18">
        <v>1</v>
      </c>
      <c r="G23" s="18">
        <v>1</v>
      </c>
      <c r="H23" s="19">
        <v>0</v>
      </c>
      <c r="I23" s="17">
        <v>1</v>
      </c>
      <c r="J23" s="18">
        <v>1</v>
      </c>
      <c r="K23" s="18">
        <v>1</v>
      </c>
      <c r="L23" s="18">
        <v>1</v>
      </c>
      <c r="M23" s="18">
        <v>0</v>
      </c>
      <c r="N23" s="18">
        <v>0</v>
      </c>
      <c r="O23" s="18">
        <v>0</v>
      </c>
      <c r="P23" s="18">
        <v>1</v>
      </c>
      <c r="Q23" s="3"/>
      <c r="S23" s="4">
        <f t="shared" si="1"/>
        <v>8</v>
      </c>
      <c r="T23" s="3"/>
      <c r="U23" s="3"/>
      <c r="W23" s="9" t="s">
        <v>40</v>
      </c>
      <c r="X23" s="17">
        <v>0</v>
      </c>
      <c r="Y23" s="17">
        <v>1</v>
      </c>
      <c r="Z23" s="17">
        <v>1</v>
      </c>
      <c r="AA23" s="17">
        <v>0</v>
      </c>
      <c r="AB23" s="17">
        <v>0</v>
      </c>
      <c r="AC23" s="17">
        <v>1</v>
      </c>
      <c r="AD23" s="17">
        <v>0</v>
      </c>
      <c r="AE23" s="17">
        <v>1</v>
      </c>
      <c r="AF23" s="17">
        <v>1</v>
      </c>
      <c r="AG23" s="17">
        <v>0</v>
      </c>
      <c r="AH23" s="17">
        <v>0</v>
      </c>
      <c r="AI23" s="17">
        <v>1</v>
      </c>
      <c r="AL23">
        <f t="shared" si="2"/>
        <v>0</v>
      </c>
      <c r="AM23">
        <f t="shared" si="3"/>
        <v>1</v>
      </c>
      <c r="AN23">
        <f t="shared" si="4"/>
        <v>1</v>
      </c>
      <c r="AO23">
        <f t="shared" si="5"/>
        <v>1</v>
      </c>
      <c r="AP23">
        <f t="shared" si="6"/>
        <v>0</v>
      </c>
      <c r="AQ23">
        <f t="shared" si="7"/>
        <v>1</v>
      </c>
      <c r="AR23">
        <f t="shared" si="8"/>
        <v>0</v>
      </c>
      <c r="AS23">
        <f t="shared" si="9"/>
        <v>1</v>
      </c>
      <c r="AT23">
        <f t="shared" si="10"/>
        <v>0</v>
      </c>
      <c r="AU23">
        <f t="shared" si="11"/>
        <v>1</v>
      </c>
      <c r="AV23">
        <f t="shared" si="12"/>
        <v>1</v>
      </c>
      <c r="AW23">
        <f t="shared" si="13"/>
        <v>1</v>
      </c>
    </row>
    <row r="24" spans="3:49" ht="20.25" x14ac:dyDescent="0.25">
      <c r="C24" s="3">
        <v>19</v>
      </c>
      <c r="D24" s="9" t="s">
        <v>41</v>
      </c>
      <c r="E24" s="18">
        <v>1</v>
      </c>
      <c r="F24" s="18">
        <v>0</v>
      </c>
      <c r="G24" s="18">
        <v>1</v>
      </c>
      <c r="H24" s="19">
        <v>0</v>
      </c>
      <c r="I24" s="17">
        <v>1</v>
      </c>
      <c r="J24" s="18">
        <v>0</v>
      </c>
      <c r="K24" s="18">
        <v>0</v>
      </c>
      <c r="L24" s="18">
        <v>0</v>
      </c>
      <c r="M24" s="18">
        <v>0</v>
      </c>
      <c r="N24" s="18">
        <v>0</v>
      </c>
      <c r="O24" s="18">
        <v>0</v>
      </c>
      <c r="P24" s="18">
        <v>0</v>
      </c>
      <c r="Q24" s="3"/>
      <c r="S24" s="4">
        <f t="shared" si="1"/>
        <v>3</v>
      </c>
      <c r="T24" s="3"/>
      <c r="U24" s="3"/>
      <c r="W24" s="27" t="s">
        <v>41</v>
      </c>
      <c r="X24" s="17">
        <v>0</v>
      </c>
      <c r="Y24" s="17">
        <v>0</v>
      </c>
      <c r="Z24" s="17">
        <v>1</v>
      </c>
      <c r="AA24" s="17">
        <v>0</v>
      </c>
      <c r="AB24" s="17">
        <v>0</v>
      </c>
      <c r="AC24" s="17">
        <v>0</v>
      </c>
      <c r="AD24" s="17">
        <v>0</v>
      </c>
      <c r="AE24" s="17">
        <v>0</v>
      </c>
      <c r="AF24" s="17">
        <v>0</v>
      </c>
      <c r="AG24" s="17">
        <v>0</v>
      </c>
      <c r="AH24" s="17">
        <v>0</v>
      </c>
      <c r="AI24" s="17">
        <v>0</v>
      </c>
      <c r="AL24">
        <f t="shared" si="2"/>
        <v>0</v>
      </c>
      <c r="AM24">
        <f t="shared" si="3"/>
        <v>1</v>
      </c>
      <c r="AN24">
        <f t="shared" si="4"/>
        <v>1</v>
      </c>
      <c r="AO24">
        <f t="shared" si="5"/>
        <v>1</v>
      </c>
      <c r="AP24">
        <f t="shared" si="6"/>
        <v>0</v>
      </c>
      <c r="AQ24">
        <f t="shared" si="7"/>
        <v>1</v>
      </c>
      <c r="AR24">
        <f t="shared" si="8"/>
        <v>1</v>
      </c>
      <c r="AS24">
        <f t="shared" si="9"/>
        <v>1</v>
      </c>
      <c r="AT24">
        <f t="shared" si="10"/>
        <v>1</v>
      </c>
      <c r="AU24">
        <f t="shared" si="11"/>
        <v>1</v>
      </c>
      <c r="AV24">
        <f t="shared" si="12"/>
        <v>1</v>
      </c>
      <c r="AW24">
        <f t="shared" si="13"/>
        <v>1</v>
      </c>
    </row>
    <row r="25" spans="3:49" ht="20.25" x14ac:dyDescent="0.25">
      <c r="C25" s="3">
        <v>20</v>
      </c>
      <c r="D25" s="9" t="s">
        <v>42</v>
      </c>
      <c r="E25" s="18">
        <v>0</v>
      </c>
      <c r="F25" s="18">
        <v>0</v>
      </c>
      <c r="G25" s="18">
        <v>1</v>
      </c>
      <c r="H25" s="19">
        <v>0</v>
      </c>
      <c r="I25" s="17">
        <v>1</v>
      </c>
      <c r="J25" s="18">
        <v>0</v>
      </c>
      <c r="K25" s="18">
        <v>1</v>
      </c>
      <c r="L25" s="18">
        <v>1</v>
      </c>
      <c r="M25" s="18">
        <v>1</v>
      </c>
      <c r="N25" s="18">
        <v>0</v>
      </c>
      <c r="O25" s="18">
        <v>0</v>
      </c>
      <c r="P25" s="18">
        <v>0</v>
      </c>
      <c r="Q25" s="3"/>
      <c r="S25" s="4">
        <f t="shared" si="1"/>
        <v>5</v>
      </c>
      <c r="T25" s="3"/>
      <c r="U25" s="3"/>
      <c r="W25" s="9" t="s">
        <v>42</v>
      </c>
      <c r="X25" s="17">
        <v>0</v>
      </c>
      <c r="Y25" s="17">
        <v>0</v>
      </c>
      <c r="Z25" s="17">
        <v>1</v>
      </c>
      <c r="AA25" s="17">
        <v>0</v>
      </c>
      <c r="AB25" s="17">
        <v>0</v>
      </c>
      <c r="AC25" s="17">
        <v>0</v>
      </c>
      <c r="AD25" s="17">
        <v>1</v>
      </c>
      <c r="AE25" s="17">
        <v>1</v>
      </c>
      <c r="AF25" s="17">
        <v>1</v>
      </c>
      <c r="AG25" s="17">
        <v>0</v>
      </c>
      <c r="AH25" s="17">
        <v>0</v>
      </c>
      <c r="AI25" s="17">
        <v>0</v>
      </c>
      <c r="AL25">
        <f t="shared" si="2"/>
        <v>1</v>
      </c>
      <c r="AM25">
        <f t="shared" si="3"/>
        <v>1</v>
      </c>
      <c r="AN25">
        <f t="shared" si="4"/>
        <v>1</v>
      </c>
      <c r="AO25">
        <f t="shared" si="5"/>
        <v>1</v>
      </c>
      <c r="AP25">
        <f t="shared" si="6"/>
        <v>0</v>
      </c>
      <c r="AQ25">
        <f t="shared" si="7"/>
        <v>1</v>
      </c>
      <c r="AR25">
        <f t="shared" si="8"/>
        <v>1</v>
      </c>
      <c r="AS25">
        <f t="shared" si="9"/>
        <v>1</v>
      </c>
      <c r="AT25">
        <f t="shared" si="10"/>
        <v>1</v>
      </c>
      <c r="AU25">
        <f t="shared" si="11"/>
        <v>1</v>
      </c>
      <c r="AV25">
        <f t="shared" si="12"/>
        <v>1</v>
      </c>
      <c r="AW25">
        <f t="shared" si="13"/>
        <v>1</v>
      </c>
    </row>
    <row r="26" spans="3:49" ht="20.25" x14ac:dyDescent="0.25">
      <c r="C26" s="3">
        <v>21</v>
      </c>
      <c r="D26" s="3" t="s">
        <v>43</v>
      </c>
      <c r="E26" s="18">
        <v>1</v>
      </c>
      <c r="F26" s="18">
        <v>0</v>
      </c>
      <c r="G26" s="18">
        <v>0</v>
      </c>
      <c r="H26" s="19">
        <v>0</v>
      </c>
      <c r="I26" s="17">
        <v>0</v>
      </c>
      <c r="J26" s="18">
        <v>0</v>
      </c>
      <c r="K26" s="18">
        <v>1</v>
      </c>
      <c r="L26" s="18">
        <v>1</v>
      </c>
      <c r="M26" s="18">
        <v>1</v>
      </c>
      <c r="N26" s="18">
        <v>1</v>
      </c>
      <c r="O26" s="18">
        <v>1</v>
      </c>
      <c r="P26" s="18">
        <v>1</v>
      </c>
      <c r="Q26" s="3"/>
      <c r="S26" s="4">
        <f t="shared" si="1"/>
        <v>7</v>
      </c>
      <c r="T26" s="3"/>
      <c r="U26" s="3"/>
      <c r="W26" s="3" t="s">
        <v>43</v>
      </c>
      <c r="X26" s="17">
        <v>0</v>
      </c>
      <c r="Y26" s="17">
        <v>0</v>
      </c>
      <c r="Z26" s="17">
        <v>0</v>
      </c>
      <c r="AA26" s="17">
        <v>0</v>
      </c>
      <c r="AB26" s="17">
        <v>1</v>
      </c>
      <c r="AC26" s="17">
        <v>0</v>
      </c>
      <c r="AD26" s="17">
        <v>0</v>
      </c>
      <c r="AE26" s="17">
        <v>1</v>
      </c>
      <c r="AF26" s="17">
        <v>0</v>
      </c>
      <c r="AG26" s="17">
        <v>1</v>
      </c>
      <c r="AH26" s="17">
        <v>0</v>
      </c>
      <c r="AI26" s="17">
        <v>0</v>
      </c>
      <c r="AL26">
        <f t="shared" si="2"/>
        <v>0</v>
      </c>
      <c r="AM26">
        <f t="shared" si="3"/>
        <v>1</v>
      </c>
      <c r="AN26">
        <f t="shared" si="4"/>
        <v>1</v>
      </c>
      <c r="AO26">
        <f t="shared" si="5"/>
        <v>1</v>
      </c>
      <c r="AP26">
        <f t="shared" si="6"/>
        <v>0</v>
      </c>
      <c r="AQ26">
        <f t="shared" si="7"/>
        <v>1</v>
      </c>
      <c r="AR26">
        <f t="shared" si="8"/>
        <v>0</v>
      </c>
      <c r="AS26">
        <f t="shared" si="9"/>
        <v>1</v>
      </c>
      <c r="AT26">
        <f t="shared" si="10"/>
        <v>0</v>
      </c>
      <c r="AU26">
        <f t="shared" si="11"/>
        <v>1</v>
      </c>
      <c r="AV26">
        <f t="shared" si="12"/>
        <v>0</v>
      </c>
      <c r="AW26">
        <f t="shared" si="13"/>
        <v>0</v>
      </c>
    </row>
    <row r="27" spans="3:49" ht="20.25" x14ac:dyDescent="0.25">
      <c r="C27" s="3">
        <v>22</v>
      </c>
      <c r="D27" s="3" t="s">
        <v>44</v>
      </c>
      <c r="E27" s="18">
        <v>0</v>
      </c>
      <c r="F27" s="18">
        <v>0</v>
      </c>
      <c r="G27" s="18">
        <v>0</v>
      </c>
      <c r="H27" s="19">
        <v>0</v>
      </c>
      <c r="I27" s="17">
        <v>0</v>
      </c>
      <c r="J27" s="18">
        <v>0</v>
      </c>
      <c r="K27" s="18">
        <v>1</v>
      </c>
      <c r="L27" s="18">
        <v>1</v>
      </c>
      <c r="M27" s="18">
        <v>1</v>
      </c>
      <c r="N27" s="18">
        <v>1</v>
      </c>
      <c r="O27" s="18">
        <v>0</v>
      </c>
      <c r="P27" s="18">
        <v>0</v>
      </c>
      <c r="Q27" s="3"/>
      <c r="S27" s="4">
        <f t="shared" si="1"/>
        <v>4</v>
      </c>
      <c r="T27" s="3"/>
      <c r="U27" s="3"/>
      <c r="W27" s="26" t="s">
        <v>44</v>
      </c>
      <c r="X27" s="17">
        <v>0</v>
      </c>
      <c r="Y27" s="17">
        <v>0</v>
      </c>
      <c r="Z27" s="17">
        <v>1</v>
      </c>
      <c r="AA27" s="17">
        <v>0</v>
      </c>
      <c r="AB27" s="17">
        <v>0</v>
      </c>
      <c r="AC27" s="17">
        <v>0</v>
      </c>
      <c r="AD27" s="17">
        <v>1</v>
      </c>
      <c r="AE27" s="17">
        <v>1</v>
      </c>
      <c r="AF27" s="17">
        <v>1</v>
      </c>
      <c r="AG27" s="17">
        <v>0</v>
      </c>
      <c r="AH27" s="17">
        <v>0</v>
      </c>
      <c r="AI27" s="17">
        <v>0</v>
      </c>
      <c r="AL27">
        <f t="shared" si="2"/>
        <v>1</v>
      </c>
      <c r="AM27">
        <f t="shared" si="3"/>
        <v>1</v>
      </c>
      <c r="AN27">
        <f t="shared" si="4"/>
        <v>0</v>
      </c>
      <c r="AO27">
        <f t="shared" si="5"/>
        <v>1</v>
      </c>
      <c r="AP27">
        <f t="shared" si="6"/>
        <v>1</v>
      </c>
      <c r="AQ27">
        <f t="shared" si="7"/>
        <v>1</v>
      </c>
      <c r="AR27">
        <f t="shared" si="8"/>
        <v>1</v>
      </c>
      <c r="AS27">
        <f t="shared" si="9"/>
        <v>1</v>
      </c>
      <c r="AT27">
        <f t="shared" si="10"/>
        <v>1</v>
      </c>
      <c r="AU27">
        <f t="shared" si="11"/>
        <v>0</v>
      </c>
      <c r="AV27">
        <f t="shared" si="12"/>
        <v>1</v>
      </c>
      <c r="AW27">
        <f t="shared" si="13"/>
        <v>1</v>
      </c>
    </row>
    <row r="28" spans="3:49" ht="20.25" x14ac:dyDescent="0.25">
      <c r="C28" s="3">
        <v>23</v>
      </c>
      <c r="D28" s="9" t="s">
        <v>45</v>
      </c>
      <c r="E28" s="18">
        <v>0</v>
      </c>
      <c r="F28" s="18">
        <v>0</v>
      </c>
      <c r="G28" s="18">
        <v>1</v>
      </c>
      <c r="H28" s="19">
        <v>0</v>
      </c>
      <c r="I28" s="17">
        <v>1</v>
      </c>
      <c r="J28" s="18">
        <v>0</v>
      </c>
      <c r="K28" s="18">
        <v>0</v>
      </c>
      <c r="L28" s="18">
        <v>0</v>
      </c>
      <c r="M28" s="18">
        <v>1</v>
      </c>
      <c r="N28" s="18">
        <v>0</v>
      </c>
      <c r="O28" s="18">
        <v>0</v>
      </c>
      <c r="P28" s="18">
        <v>0</v>
      </c>
      <c r="Q28" s="3"/>
      <c r="S28" s="4">
        <f t="shared" si="1"/>
        <v>3</v>
      </c>
      <c r="T28" s="3"/>
      <c r="U28" s="3"/>
      <c r="W28" s="9" t="s">
        <v>45</v>
      </c>
      <c r="X28" s="17">
        <v>0</v>
      </c>
      <c r="Y28" s="17">
        <v>0</v>
      </c>
      <c r="Z28" s="17">
        <v>1</v>
      </c>
      <c r="AA28" s="17">
        <v>0</v>
      </c>
      <c r="AB28" s="17">
        <v>0</v>
      </c>
      <c r="AC28" s="17">
        <v>1</v>
      </c>
      <c r="AD28" s="17">
        <v>0</v>
      </c>
      <c r="AE28" s="17">
        <v>0</v>
      </c>
      <c r="AF28" s="17">
        <v>0</v>
      </c>
      <c r="AG28" s="17">
        <v>0</v>
      </c>
      <c r="AH28" s="17">
        <v>0</v>
      </c>
      <c r="AI28" s="17">
        <v>0</v>
      </c>
      <c r="AL28">
        <f t="shared" si="2"/>
        <v>1</v>
      </c>
      <c r="AM28">
        <f t="shared" si="3"/>
        <v>1</v>
      </c>
      <c r="AN28">
        <f t="shared" si="4"/>
        <v>1</v>
      </c>
      <c r="AO28">
        <f t="shared" si="5"/>
        <v>1</v>
      </c>
      <c r="AP28">
        <f t="shared" si="6"/>
        <v>0</v>
      </c>
      <c r="AQ28">
        <f t="shared" si="7"/>
        <v>0</v>
      </c>
      <c r="AR28">
        <f t="shared" si="8"/>
        <v>1</v>
      </c>
      <c r="AS28">
        <f t="shared" si="9"/>
        <v>1</v>
      </c>
      <c r="AT28">
        <f t="shared" si="10"/>
        <v>0</v>
      </c>
      <c r="AU28">
        <f t="shared" si="11"/>
        <v>1</v>
      </c>
      <c r="AV28">
        <f t="shared" si="12"/>
        <v>1</v>
      </c>
      <c r="AW28">
        <f t="shared" si="13"/>
        <v>1</v>
      </c>
    </row>
    <row r="29" spans="3:49" ht="20.25" x14ac:dyDescent="0.25">
      <c r="C29" s="3">
        <v>25</v>
      </c>
      <c r="D29" s="3" t="s">
        <v>46</v>
      </c>
      <c r="E29" s="18">
        <v>0</v>
      </c>
      <c r="F29" s="20">
        <v>0</v>
      </c>
      <c r="G29" s="18">
        <v>0</v>
      </c>
      <c r="H29" s="21">
        <v>0</v>
      </c>
      <c r="I29" s="22">
        <v>1</v>
      </c>
      <c r="J29" s="18">
        <v>0</v>
      </c>
      <c r="K29" s="20">
        <v>0</v>
      </c>
      <c r="L29" s="18">
        <v>1</v>
      </c>
      <c r="M29" s="18">
        <v>1</v>
      </c>
      <c r="N29" s="18">
        <v>0</v>
      </c>
      <c r="O29" s="18">
        <v>0</v>
      </c>
      <c r="P29" s="18">
        <v>0</v>
      </c>
      <c r="Q29" s="3"/>
      <c r="S29" s="4">
        <f t="shared" si="1"/>
        <v>3</v>
      </c>
      <c r="W29" s="3" t="s">
        <v>46</v>
      </c>
      <c r="X29" s="17">
        <v>0</v>
      </c>
      <c r="Y29" s="17">
        <v>0</v>
      </c>
      <c r="Z29" s="17">
        <v>1</v>
      </c>
      <c r="AA29" s="17">
        <v>0</v>
      </c>
      <c r="AB29" s="17">
        <v>0</v>
      </c>
      <c r="AC29" s="17">
        <v>0</v>
      </c>
      <c r="AD29" s="17">
        <v>1</v>
      </c>
      <c r="AE29" s="17">
        <v>1</v>
      </c>
      <c r="AF29" s="17">
        <v>1</v>
      </c>
      <c r="AG29" s="17">
        <v>0</v>
      </c>
      <c r="AH29" s="17">
        <v>0</v>
      </c>
      <c r="AI29" s="17">
        <v>0</v>
      </c>
      <c r="AL29">
        <f t="shared" si="2"/>
        <v>1</v>
      </c>
      <c r="AM29">
        <f t="shared" si="3"/>
        <v>1</v>
      </c>
      <c r="AN29">
        <f t="shared" si="4"/>
        <v>0</v>
      </c>
      <c r="AO29">
        <f t="shared" si="5"/>
        <v>1</v>
      </c>
      <c r="AP29">
        <f t="shared" si="6"/>
        <v>0</v>
      </c>
      <c r="AQ29">
        <f t="shared" si="7"/>
        <v>1</v>
      </c>
      <c r="AR29">
        <f t="shared" si="8"/>
        <v>0</v>
      </c>
      <c r="AS29">
        <f t="shared" si="9"/>
        <v>1</v>
      </c>
      <c r="AT29">
        <f t="shared" si="10"/>
        <v>1</v>
      </c>
      <c r="AU29">
        <f t="shared" si="11"/>
        <v>1</v>
      </c>
      <c r="AV29">
        <f t="shared" si="12"/>
        <v>1</v>
      </c>
      <c r="AW29">
        <f t="shared" si="13"/>
        <v>1</v>
      </c>
    </row>
    <row r="30" spans="3:49" ht="20.25" x14ac:dyDescent="0.25">
      <c r="C30" s="3">
        <v>26</v>
      </c>
      <c r="D30" s="3" t="s">
        <v>47</v>
      </c>
      <c r="E30" s="18">
        <v>0</v>
      </c>
      <c r="F30" s="20">
        <v>0</v>
      </c>
      <c r="G30" s="18">
        <v>0</v>
      </c>
      <c r="H30" s="21">
        <v>0</v>
      </c>
      <c r="I30" s="17">
        <v>0</v>
      </c>
      <c r="J30" s="18">
        <v>1</v>
      </c>
      <c r="K30" s="18">
        <v>1</v>
      </c>
      <c r="L30" s="18">
        <v>1</v>
      </c>
      <c r="M30" s="18">
        <v>1</v>
      </c>
      <c r="N30" s="18">
        <v>1</v>
      </c>
      <c r="O30" s="20">
        <v>1</v>
      </c>
      <c r="P30" s="18">
        <v>1</v>
      </c>
      <c r="Q30" s="3"/>
      <c r="S30" s="4">
        <f t="shared" si="1"/>
        <v>7</v>
      </c>
      <c r="W30" s="3" t="s">
        <v>47</v>
      </c>
      <c r="X30" s="17">
        <v>0</v>
      </c>
      <c r="Y30" s="17">
        <v>0</v>
      </c>
      <c r="Z30" s="17">
        <v>0</v>
      </c>
      <c r="AA30" s="17">
        <v>0</v>
      </c>
      <c r="AB30" s="17">
        <v>0</v>
      </c>
      <c r="AC30" s="17">
        <v>1</v>
      </c>
      <c r="AD30" s="17">
        <v>1</v>
      </c>
      <c r="AE30" s="17">
        <v>1</v>
      </c>
      <c r="AF30" s="17">
        <v>1</v>
      </c>
      <c r="AG30" s="17">
        <v>1</v>
      </c>
      <c r="AH30" s="17">
        <v>1</v>
      </c>
      <c r="AI30" s="17">
        <v>1</v>
      </c>
      <c r="AL30">
        <f t="shared" si="2"/>
        <v>1</v>
      </c>
      <c r="AM30">
        <f t="shared" si="3"/>
        <v>1</v>
      </c>
      <c r="AN30">
        <f t="shared" si="4"/>
        <v>1</v>
      </c>
      <c r="AO30">
        <f t="shared" si="5"/>
        <v>1</v>
      </c>
      <c r="AP30">
        <f t="shared" si="6"/>
        <v>1</v>
      </c>
      <c r="AQ30">
        <f t="shared" si="7"/>
        <v>1</v>
      </c>
      <c r="AR30">
        <f t="shared" si="8"/>
        <v>1</v>
      </c>
      <c r="AS30">
        <f t="shared" si="9"/>
        <v>1</v>
      </c>
      <c r="AT30">
        <f t="shared" si="10"/>
        <v>1</v>
      </c>
      <c r="AU30">
        <f t="shared" si="11"/>
        <v>1</v>
      </c>
      <c r="AV30">
        <f t="shared" si="12"/>
        <v>1</v>
      </c>
      <c r="AW30">
        <f t="shared" si="13"/>
        <v>1</v>
      </c>
    </row>
    <row r="31" spans="3:49" ht="20.25" x14ac:dyDescent="0.25">
      <c r="C31" s="3">
        <v>27</v>
      </c>
      <c r="D31" s="3" t="s">
        <v>48</v>
      </c>
      <c r="E31" s="18">
        <v>1</v>
      </c>
      <c r="F31" s="20">
        <v>0</v>
      </c>
      <c r="G31" s="18">
        <v>0</v>
      </c>
      <c r="H31" s="19">
        <v>0</v>
      </c>
      <c r="I31" s="17">
        <v>0</v>
      </c>
      <c r="J31" s="20">
        <v>0</v>
      </c>
      <c r="K31" s="20">
        <v>1</v>
      </c>
      <c r="L31" s="20">
        <v>1</v>
      </c>
      <c r="M31" s="20">
        <v>1</v>
      </c>
      <c r="N31" s="18">
        <v>1</v>
      </c>
      <c r="O31" s="20">
        <v>1</v>
      </c>
      <c r="P31" s="18">
        <v>0</v>
      </c>
      <c r="Q31" s="3"/>
      <c r="S31" s="4">
        <f t="shared" si="1"/>
        <v>6</v>
      </c>
      <c r="W31" s="3" t="s">
        <v>48</v>
      </c>
      <c r="X31" s="17">
        <v>0</v>
      </c>
      <c r="Y31" s="17">
        <v>0</v>
      </c>
      <c r="Z31" s="17">
        <v>0</v>
      </c>
      <c r="AA31" s="17">
        <v>0</v>
      </c>
      <c r="AB31" s="17">
        <v>0</v>
      </c>
      <c r="AC31" s="17">
        <v>0</v>
      </c>
      <c r="AD31" s="17">
        <v>1</v>
      </c>
      <c r="AE31" s="17">
        <v>1</v>
      </c>
      <c r="AF31" s="17">
        <v>1</v>
      </c>
      <c r="AG31" s="17">
        <v>1</v>
      </c>
      <c r="AH31" s="17">
        <v>1</v>
      </c>
      <c r="AI31" s="17">
        <v>0</v>
      </c>
      <c r="AL31">
        <f t="shared" si="2"/>
        <v>0</v>
      </c>
      <c r="AM31">
        <f t="shared" si="3"/>
        <v>1</v>
      </c>
      <c r="AN31">
        <f t="shared" si="4"/>
        <v>1</v>
      </c>
      <c r="AO31">
        <f t="shared" si="5"/>
        <v>1</v>
      </c>
      <c r="AP31">
        <f t="shared" si="6"/>
        <v>1</v>
      </c>
      <c r="AQ31">
        <f t="shared" si="7"/>
        <v>1</v>
      </c>
      <c r="AR31">
        <f t="shared" si="8"/>
        <v>1</v>
      </c>
      <c r="AS31">
        <f t="shared" si="9"/>
        <v>1</v>
      </c>
      <c r="AT31">
        <f t="shared" si="10"/>
        <v>1</v>
      </c>
      <c r="AU31">
        <f t="shared" si="11"/>
        <v>1</v>
      </c>
      <c r="AV31">
        <f t="shared" si="12"/>
        <v>1</v>
      </c>
      <c r="AW31">
        <f t="shared" si="13"/>
        <v>1</v>
      </c>
    </row>
    <row r="32" spans="3:49" ht="20.25" x14ac:dyDescent="0.25">
      <c r="C32" s="3">
        <v>28</v>
      </c>
      <c r="D32" s="3" t="s">
        <v>49</v>
      </c>
      <c r="E32" s="18">
        <v>0</v>
      </c>
      <c r="F32" s="20">
        <v>1</v>
      </c>
      <c r="G32" s="18">
        <v>0</v>
      </c>
      <c r="H32" s="19">
        <v>1</v>
      </c>
      <c r="I32" s="22">
        <v>0</v>
      </c>
      <c r="J32" s="18">
        <v>1</v>
      </c>
      <c r="K32" s="20">
        <v>1</v>
      </c>
      <c r="L32" s="20">
        <v>1</v>
      </c>
      <c r="M32" s="18">
        <v>1</v>
      </c>
      <c r="N32" s="18">
        <v>1</v>
      </c>
      <c r="O32" s="18">
        <v>1</v>
      </c>
      <c r="P32" s="18">
        <v>1</v>
      </c>
      <c r="Q32" s="3"/>
      <c r="S32" s="4">
        <f t="shared" si="1"/>
        <v>9</v>
      </c>
      <c r="W32" s="3" t="s">
        <v>49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17">
        <v>0</v>
      </c>
      <c r="AD32" s="17">
        <v>1</v>
      </c>
      <c r="AE32" s="17">
        <v>1</v>
      </c>
      <c r="AF32" s="17">
        <v>1</v>
      </c>
      <c r="AG32" s="17">
        <v>1</v>
      </c>
      <c r="AH32" s="17">
        <v>1</v>
      </c>
      <c r="AI32" s="17">
        <v>1</v>
      </c>
      <c r="AL32">
        <f t="shared" si="2"/>
        <v>1</v>
      </c>
      <c r="AM32">
        <f t="shared" si="3"/>
        <v>0</v>
      </c>
      <c r="AN32">
        <f t="shared" si="4"/>
        <v>1</v>
      </c>
      <c r="AO32">
        <f t="shared" si="5"/>
        <v>0</v>
      </c>
      <c r="AP32">
        <f t="shared" si="6"/>
        <v>1</v>
      </c>
      <c r="AQ32">
        <f t="shared" si="7"/>
        <v>0</v>
      </c>
      <c r="AR32">
        <f t="shared" si="8"/>
        <v>1</v>
      </c>
      <c r="AS32">
        <f t="shared" si="9"/>
        <v>1</v>
      </c>
      <c r="AT32">
        <f t="shared" si="10"/>
        <v>1</v>
      </c>
      <c r="AU32">
        <f t="shared" si="11"/>
        <v>1</v>
      </c>
      <c r="AV32">
        <f t="shared" si="12"/>
        <v>1</v>
      </c>
      <c r="AW32">
        <f t="shared" si="13"/>
        <v>1</v>
      </c>
    </row>
    <row r="33" spans="3:49" ht="20.25" x14ac:dyDescent="0.25">
      <c r="C33" s="11">
        <v>29</v>
      </c>
      <c r="D33" s="11" t="s">
        <v>50</v>
      </c>
      <c r="E33" s="20">
        <v>0</v>
      </c>
      <c r="F33" s="20">
        <v>0</v>
      </c>
      <c r="G33" s="20">
        <v>0</v>
      </c>
      <c r="H33" s="21">
        <v>0</v>
      </c>
      <c r="I33" s="22">
        <v>0</v>
      </c>
      <c r="J33" s="20">
        <v>0</v>
      </c>
      <c r="K33" s="20">
        <v>1</v>
      </c>
      <c r="L33" s="20">
        <v>1</v>
      </c>
      <c r="M33" s="20">
        <v>1</v>
      </c>
      <c r="N33" s="20">
        <v>0</v>
      </c>
      <c r="O33" s="20">
        <v>0</v>
      </c>
      <c r="P33" s="20">
        <v>0</v>
      </c>
      <c r="Q33" s="10"/>
      <c r="S33" s="4">
        <f t="shared" si="1"/>
        <v>3</v>
      </c>
      <c r="W33" s="11" t="s">
        <v>50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17">
        <v>0</v>
      </c>
      <c r="AD33" s="17">
        <v>1</v>
      </c>
      <c r="AE33" s="17">
        <v>1</v>
      </c>
      <c r="AF33" s="17">
        <v>1</v>
      </c>
      <c r="AG33" s="17">
        <v>0</v>
      </c>
      <c r="AH33" s="17">
        <v>0</v>
      </c>
      <c r="AI33" s="17">
        <v>0</v>
      </c>
      <c r="AL33">
        <f t="shared" si="2"/>
        <v>1</v>
      </c>
      <c r="AM33">
        <f t="shared" si="3"/>
        <v>1</v>
      </c>
      <c r="AN33">
        <f t="shared" si="4"/>
        <v>1</v>
      </c>
      <c r="AO33">
        <f t="shared" si="5"/>
        <v>1</v>
      </c>
      <c r="AP33">
        <f t="shared" si="6"/>
        <v>1</v>
      </c>
      <c r="AQ33">
        <f t="shared" si="7"/>
        <v>1</v>
      </c>
      <c r="AR33">
        <f t="shared" si="8"/>
        <v>1</v>
      </c>
      <c r="AS33">
        <f t="shared" si="9"/>
        <v>1</v>
      </c>
      <c r="AT33">
        <f t="shared" si="10"/>
        <v>1</v>
      </c>
      <c r="AU33">
        <f t="shared" si="11"/>
        <v>1</v>
      </c>
      <c r="AV33">
        <f t="shared" si="12"/>
        <v>1</v>
      </c>
      <c r="AW33">
        <f t="shared" si="13"/>
        <v>1</v>
      </c>
    </row>
    <row r="34" spans="3:49" ht="20.25" x14ac:dyDescent="0.25">
      <c r="S34" s="4">
        <f t="shared" si="1"/>
        <v>0</v>
      </c>
    </row>
    <row r="35" spans="3:49" ht="20.25" x14ac:dyDescent="0.25">
      <c r="S35" s="4">
        <f t="shared" si="1"/>
        <v>0</v>
      </c>
      <c r="AP35" t="s">
        <v>53</v>
      </c>
    </row>
    <row r="36" spans="3:49" ht="20.25" x14ac:dyDescent="0.25">
      <c r="G36" s="23" t="s">
        <v>51</v>
      </c>
      <c r="S36" s="4">
        <f t="shared" si="1"/>
        <v>0</v>
      </c>
      <c r="AC36" t="s">
        <v>52</v>
      </c>
    </row>
    <row r="37" spans="3:49" ht="20.25" x14ac:dyDescent="0.25">
      <c r="S37" s="4">
        <f t="shared" si="1"/>
        <v>0</v>
      </c>
    </row>
    <row r="38" spans="3:49" ht="20.25" x14ac:dyDescent="0.25">
      <c r="S38" s="4">
        <f t="shared" si="1"/>
        <v>0</v>
      </c>
    </row>
    <row r="39" spans="3:49" ht="20.25" x14ac:dyDescent="0.25">
      <c r="S39" s="4">
        <f t="shared" si="1"/>
        <v>0</v>
      </c>
    </row>
    <row r="40" spans="3:49" ht="20.25" x14ac:dyDescent="0.25">
      <c r="S40" s="4">
        <f t="shared" si="1"/>
        <v>0</v>
      </c>
    </row>
    <row r="41" spans="3:49" ht="20.25" x14ac:dyDescent="0.25">
      <c r="S41" s="4">
        <f t="shared" si="1"/>
        <v>0</v>
      </c>
    </row>
  </sheetData>
  <sheetProtection formatCells="0" selectLockedCells="1" selectUnlockedCells="1"/>
  <mergeCells count="9">
    <mergeCell ref="N3:O3"/>
    <mergeCell ref="C5:C7"/>
    <mergeCell ref="D5:D7"/>
    <mergeCell ref="E5:P5"/>
    <mergeCell ref="Q5:Q6"/>
    <mergeCell ref="E6:G6"/>
    <mergeCell ref="H6:J6"/>
    <mergeCell ref="K6:P6"/>
    <mergeCell ref="K3:M3"/>
  </mergeCells>
  <conditionalFormatting sqref="E8:P33">
    <cfRule type="containsText" dxfId="5" priority="6" operator="containsText" text="1">
      <formula>NOT(ISERROR(SEARCH("1",E8)))</formula>
    </cfRule>
    <cfRule type="containsText" dxfId="4" priority="7" operator="containsText" text="0">
      <formula>NOT(ISERROR(SEARCH("0",E8)))</formula>
    </cfRule>
  </conditionalFormatting>
  <conditionalFormatting sqref="X8:AI33">
    <cfRule type="containsText" dxfId="3" priority="2" operator="containsText" text="1">
      <formula>NOT(ISERROR(SEARCH("1",X8)))</formula>
    </cfRule>
    <cfRule type="containsText" dxfId="2" priority="3" operator="containsText" text="0">
      <formula>NOT(ISERROR(SEARCH("0",X8)))</formula>
    </cfRule>
  </conditionalFormatting>
  <conditionalFormatting sqref="AL8:AW33">
    <cfRule type="containsText" dxfId="1" priority="1" operator="containsText" text="1">
      <formula>NOT(ISERROR(SEARCH("1",AL8)))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>
                  <from>
                    <xdr:col>2</xdr:col>
                    <xdr:colOff>104775</xdr:colOff>
                    <xdr:row>1</xdr:row>
                    <xdr:rowOff>133350</xdr:rowOff>
                  </from>
                  <to>
                    <xdr:col>3</xdr:col>
                    <xdr:colOff>1152525</xdr:colOff>
                    <xdr:row>2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1CC26-BCB2-4E94-A1C0-1973766E4371}">
  <dimension ref="B5:AA35"/>
  <sheetViews>
    <sheetView tabSelected="1" topLeftCell="F28" zoomScale="85" zoomScaleNormal="85" workbookViewId="0">
      <selection activeCell="AH66" sqref="AH66"/>
    </sheetView>
  </sheetViews>
  <sheetFormatPr baseColWidth="10" defaultRowHeight="15" x14ac:dyDescent="0.25"/>
  <cols>
    <col min="4" max="4" width="14" customWidth="1"/>
  </cols>
  <sheetData>
    <row r="5" spans="2:27" ht="18.75" x14ac:dyDescent="0.25">
      <c r="E5" s="12" t="s">
        <v>11</v>
      </c>
      <c r="F5" s="12" t="s">
        <v>12</v>
      </c>
      <c r="G5" s="12" t="s">
        <v>13</v>
      </c>
      <c r="H5" s="13" t="s">
        <v>14</v>
      </c>
      <c r="I5" s="14" t="s">
        <v>15</v>
      </c>
      <c r="J5" s="15" t="s">
        <v>16</v>
      </c>
      <c r="K5" s="16" t="s">
        <v>17</v>
      </c>
      <c r="L5" s="16" t="s">
        <v>18</v>
      </c>
      <c r="M5" s="16" t="s">
        <v>19</v>
      </c>
      <c r="N5" s="16" t="s">
        <v>20</v>
      </c>
      <c r="O5" s="16" t="s">
        <v>21</v>
      </c>
      <c r="P5" s="16" t="s">
        <v>22</v>
      </c>
      <c r="U5" s="31" t="s">
        <v>72</v>
      </c>
    </row>
    <row r="6" spans="2:27" ht="18.75" x14ac:dyDescent="0.25">
      <c r="D6" s="3" t="s">
        <v>25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  <c r="K6">
        <v>1</v>
      </c>
      <c r="L6">
        <v>0</v>
      </c>
      <c r="M6">
        <v>0</v>
      </c>
      <c r="N6">
        <v>0</v>
      </c>
      <c r="O6">
        <v>0</v>
      </c>
      <c r="P6">
        <v>0</v>
      </c>
      <c r="S6">
        <f>SUM(E6:E31,F6:F31,G6:G31,H6:H31,I6:I31,J6:J31,K6:K31,L6:L31,M6:M31,N6:N31,O6:O31,P6:P31)</f>
        <v>223</v>
      </c>
    </row>
    <row r="7" spans="2:27" ht="18.75" x14ac:dyDescent="0.25">
      <c r="D7" s="3" t="s">
        <v>26</v>
      </c>
      <c r="E7">
        <v>1</v>
      </c>
      <c r="F7">
        <v>1</v>
      </c>
      <c r="G7">
        <v>0</v>
      </c>
      <c r="H7">
        <v>1</v>
      </c>
      <c r="I7">
        <v>1</v>
      </c>
      <c r="J7">
        <v>0</v>
      </c>
      <c r="K7">
        <v>1</v>
      </c>
      <c r="L7">
        <v>1</v>
      </c>
      <c r="M7">
        <v>0</v>
      </c>
      <c r="N7">
        <v>0</v>
      </c>
      <c r="O7">
        <v>0</v>
      </c>
      <c r="P7">
        <v>0</v>
      </c>
      <c r="R7" t="s">
        <v>57</v>
      </c>
      <c r="U7" t="s">
        <v>69</v>
      </c>
    </row>
    <row r="8" spans="2:27" ht="18.75" x14ac:dyDescent="0.25">
      <c r="D8" s="3" t="s">
        <v>27</v>
      </c>
      <c r="E8">
        <v>1</v>
      </c>
      <c r="F8">
        <v>0</v>
      </c>
      <c r="G8">
        <v>0</v>
      </c>
      <c r="H8">
        <v>0</v>
      </c>
      <c r="I8">
        <v>1</v>
      </c>
      <c r="J8">
        <v>0</v>
      </c>
      <c r="K8">
        <v>1</v>
      </c>
      <c r="L8">
        <v>0</v>
      </c>
      <c r="M8">
        <v>1</v>
      </c>
      <c r="N8">
        <v>0</v>
      </c>
      <c r="O8">
        <v>1</v>
      </c>
      <c r="P8">
        <v>1</v>
      </c>
      <c r="S8" t="s">
        <v>54</v>
      </c>
      <c r="U8" t="s">
        <v>55</v>
      </c>
    </row>
    <row r="9" spans="2:27" ht="23.25" x14ac:dyDescent="0.35">
      <c r="D9" s="3" t="s">
        <v>28</v>
      </c>
      <c r="E9">
        <v>1</v>
      </c>
      <c r="F9">
        <v>1</v>
      </c>
      <c r="G9">
        <v>1</v>
      </c>
      <c r="H9">
        <v>1</v>
      </c>
      <c r="I9">
        <v>0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S9" s="28">
        <f>(S6/312)</f>
        <v>0.71474358974358976</v>
      </c>
      <c r="U9" t="s">
        <v>56</v>
      </c>
    </row>
    <row r="10" spans="2:27" ht="18.75" x14ac:dyDescent="0.25">
      <c r="B10" s="30" t="s">
        <v>64</v>
      </c>
      <c r="D10" s="3" t="s">
        <v>29</v>
      </c>
      <c r="E10">
        <v>1</v>
      </c>
      <c r="F10">
        <v>0</v>
      </c>
      <c r="G10">
        <v>0</v>
      </c>
      <c r="H10">
        <v>1</v>
      </c>
      <c r="I10">
        <v>1</v>
      </c>
      <c r="J10">
        <v>0</v>
      </c>
      <c r="K10">
        <v>1</v>
      </c>
      <c r="L10">
        <v>0</v>
      </c>
      <c r="M10">
        <v>0</v>
      </c>
      <c r="N10">
        <v>0</v>
      </c>
      <c r="O10">
        <v>1</v>
      </c>
      <c r="P10">
        <v>1</v>
      </c>
    </row>
    <row r="11" spans="2:27" ht="18.75" x14ac:dyDescent="0.25">
      <c r="D11" s="3" t="s">
        <v>30</v>
      </c>
      <c r="E11">
        <v>1</v>
      </c>
      <c r="F11">
        <v>1</v>
      </c>
      <c r="G11">
        <v>0</v>
      </c>
      <c r="H11">
        <v>1</v>
      </c>
      <c r="I11">
        <v>0</v>
      </c>
      <c r="J11">
        <v>0</v>
      </c>
      <c r="K11">
        <v>0</v>
      </c>
      <c r="L11">
        <v>1</v>
      </c>
      <c r="M11">
        <v>0</v>
      </c>
      <c r="N11">
        <v>0</v>
      </c>
      <c r="O11">
        <v>0</v>
      </c>
      <c r="P11">
        <v>0</v>
      </c>
    </row>
    <row r="12" spans="2:27" ht="18.75" x14ac:dyDescent="0.25">
      <c r="B12" s="29" t="s">
        <v>54</v>
      </c>
      <c r="D12" s="3" t="s">
        <v>31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0</v>
      </c>
      <c r="M12">
        <v>1</v>
      </c>
      <c r="N12">
        <v>1</v>
      </c>
      <c r="O12">
        <v>1</v>
      </c>
      <c r="P12">
        <v>1</v>
      </c>
    </row>
    <row r="13" spans="2:27" ht="18.75" x14ac:dyDescent="0.25">
      <c r="B13" t="s">
        <v>60</v>
      </c>
      <c r="D13" s="3" t="s">
        <v>32</v>
      </c>
      <c r="E13">
        <v>1</v>
      </c>
      <c r="F13">
        <v>1</v>
      </c>
      <c r="G13">
        <v>0</v>
      </c>
      <c r="H13">
        <v>1</v>
      </c>
      <c r="I13">
        <v>1</v>
      </c>
      <c r="J13">
        <v>0</v>
      </c>
      <c r="K13">
        <v>0</v>
      </c>
      <c r="L13">
        <v>1</v>
      </c>
      <c r="M13">
        <v>1</v>
      </c>
      <c r="N13">
        <v>1</v>
      </c>
      <c r="O13">
        <v>1</v>
      </c>
      <c r="P13">
        <v>1</v>
      </c>
      <c r="AA13" t="s">
        <v>67</v>
      </c>
    </row>
    <row r="14" spans="2:27" ht="18.75" x14ac:dyDescent="0.25">
      <c r="B14" t="s">
        <v>61</v>
      </c>
      <c r="D14" s="3" t="s">
        <v>33</v>
      </c>
      <c r="E14">
        <v>1</v>
      </c>
      <c r="F14">
        <v>0</v>
      </c>
      <c r="G14">
        <v>0</v>
      </c>
      <c r="H14">
        <v>0</v>
      </c>
      <c r="I14">
        <v>1</v>
      </c>
      <c r="J14">
        <v>1</v>
      </c>
      <c r="K14">
        <v>1</v>
      </c>
      <c r="L14">
        <v>0</v>
      </c>
      <c r="M14">
        <v>1</v>
      </c>
      <c r="N14">
        <v>1</v>
      </c>
      <c r="O14">
        <v>1</v>
      </c>
      <c r="P14">
        <v>1</v>
      </c>
      <c r="S14" s="29" t="s">
        <v>58</v>
      </c>
      <c r="T14" s="29"/>
      <c r="U14" s="29"/>
      <c r="V14" s="29"/>
      <c r="W14" s="29"/>
      <c r="X14" s="29"/>
      <c r="AA14" t="s">
        <v>68</v>
      </c>
    </row>
    <row r="15" spans="2:27" ht="18.75" x14ac:dyDescent="0.25">
      <c r="B15" t="s">
        <v>62</v>
      </c>
      <c r="D15" s="3" t="s">
        <v>34</v>
      </c>
      <c r="E15">
        <v>0</v>
      </c>
      <c r="F15">
        <v>1</v>
      </c>
      <c r="G15">
        <v>0</v>
      </c>
      <c r="H15">
        <v>0</v>
      </c>
      <c r="I15">
        <v>1</v>
      </c>
      <c r="J15">
        <v>1</v>
      </c>
      <c r="K15">
        <v>1</v>
      </c>
      <c r="L15">
        <v>0</v>
      </c>
      <c r="M15">
        <v>1</v>
      </c>
      <c r="N15">
        <v>1</v>
      </c>
      <c r="O15">
        <v>1</v>
      </c>
      <c r="P15">
        <v>0</v>
      </c>
    </row>
    <row r="16" spans="2:27" ht="18.75" x14ac:dyDescent="0.25">
      <c r="B16" t="s">
        <v>63</v>
      </c>
      <c r="D16" s="3" t="s">
        <v>35</v>
      </c>
      <c r="E16">
        <v>1</v>
      </c>
      <c r="F16">
        <v>1</v>
      </c>
      <c r="G16">
        <v>0</v>
      </c>
      <c r="H16">
        <v>0</v>
      </c>
      <c r="I16">
        <v>1</v>
      </c>
      <c r="J16">
        <v>1</v>
      </c>
      <c r="K16">
        <v>1</v>
      </c>
      <c r="L16">
        <v>0</v>
      </c>
      <c r="M16">
        <v>1</v>
      </c>
      <c r="N16">
        <v>1</v>
      </c>
      <c r="O16">
        <v>1</v>
      </c>
      <c r="P16">
        <v>0</v>
      </c>
      <c r="AA16" t="s">
        <v>59</v>
      </c>
    </row>
    <row r="17" spans="4:27" ht="18.75" x14ac:dyDescent="0.25">
      <c r="D17" s="3" t="s">
        <v>36</v>
      </c>
      <c r="E17">
        <v>1</v>
      </c>
      <c r="F17">
        <v>1</v>
      </c>
      <c r="G17">
        <v>0</v>
      </c>
      <c r="H17">
        <v>0</v>
      </c>
      <c r="I17">
        <v>1</v>
      </c>
      <c r="J17">
        <v>1</v>
      </c>
      <c r="K17">
        <v>1</v>
      </c>
      <c r="L17">
        <v>1</v>
      </c>
      <c r="M17">
        <v>0</v>
      </c>
      <c r="N17">
        <v>1</v>
      </c>
      <c r="O17">
        <v>1</v>
      </c>
      <c r="P17">
        <v>0</v>
      </c>
    </row>
    <row r="18" spans="4:27" ht="18.75" x14ac:dyDescent="0.25">
      <c r="D18" s="3" t="s">
        <v>37</v>
      </c>
      <c r="E18">
        <v>1</v>
      </c>
      <c r="F18">
        <v>1</v>
      </c>
      <c r="G18">
        <v>0</v>
      </c>
      <c r="H18">
        <v>0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0</v>
      </c>
    </row>
    <row r="19" spans="4:27" ht="18.75" x14ac:dyDescent="0.25">
      <c r="D19" s="3" t="s">
        <v>38</v>
      </c>
      <c r="E19">
        <v>1</v>
      </c>
      <c r="F19">
        <v>1</v>
      </c>
      <c r="G19">
        <v>1</v>
      </c>
      <c r="H19">
        <v>0</v>
      </c>
      <c r="I19">
        <v>1</v>
      </c>
      <c r="J19">
        <v>1</v>
      </c>
      <c r="K19">
        <v>1</v>
      </c>
      <c r="L19">
        <v>0</v>
      </c>
      <c r="M19">
        <v>0</v>
      </c>
      <c r="N19">
        <v>1</v>
      </c>
      <c r="O19">
        <v>1</v>
      </c>
      <c r="P19">
        <v>0</v>
      </c>
    </row>
    <row r="20" spans="4:27" ht="18.75" x14ac:dyDescent="0.25">
      <c r="D20" s="9" t="s">
        <v>39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0</v>
      </c>
      <c r="P20">
        <v>0</v>
      </c>
    </row>
    <row r="21" spans="4:27" ht="18.75" x14ac:dyDescent="0.25">
      <c r="D21" s="9" t="s">
        <v>40</v>
      </c>
      <c r="E21">
        <v>0</v>
      </c>
      <c r="F21">
        <v>1</v>
      </c>
      <c r="G21">
        <v>1</v>
      </c>
      <c r="H21">
        <v>1</v>
      </c>
      <c r="I21">
        <v>0</v>
      </c>
      <c r="J21">
        <v>1</v>
      </c>
      <c r="K21">
        <v>0</v>
      </c>
      <c r="L21">
        <v>1</v>
      </c>
      <c r="M21">
        <v>0</v>
      </c>
      <c r="N21">
        <v>1</v>
      </c>
      <c r="O21">
        <v>1</v>
      </c>
      <c r="P21">
        <v>1</v>
      </c>
    </row>
    <row r="22" spans="4:27" ht="18.75" x14ac:dyDescent="0.25">
      <c r="D22" s="27" t="s">
        <v>41</v>
      </c>
      <c r="E22">
        <v>0</v>
      </c>
      <c r="F22">
        <v>1</v>
      </c>
      <c r="G22">
        <v>1</v>
      </c>
      <c r="H22">
        <v>1</v>
      </c>
      <c r="I22">
        <v>0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</row>
    <row r="23" spans="4:27" ht="18.75" x14ac:dyDescent="0.25">
      <c r="D23" s="9" t="s">
        <v>42</v>
      </c>
      <c r="E23">
        <v>1</v>
      </c>
      <c r="F23">
        <v>1</v>
      </c>
      <c r="G23">
        <v>1</v>
      </c>
      <c r="H23">
        <v>1</v>
      </c>
      <c r="I23">
        <v>0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</row>
    <row r="24" spans="4:27" ht="18.75" x14ac:dyDescent="0.25">
      <c r="D24" s="3" t="s">
        <v>43</v>
      </c>
      <c r="E24">
        <v>0</v>
      </c>
      <c r="F24">
        <v>1</v>
      </c>
      <c r="G24">
        <v>1</v>
      </c>
      <c r="H24">
        <v>1</v>
      </c>
      <c r="I24">
        <v>0</v>
      </c>
      <c r="J24">
        <v>1</v>
      </c>
      <c r="K24">
        <v>0</v>
      </c>
      <c r="L24">
        <v>1</v>
      </c>
      <c r="M24">
        <v>0</v>
      </c>
      <c r="N24">
        <v>1</v>
      </c>
      <c r="O24">
        <v>0</v>
      </c>
      <c r="P24">
        <v>0</v>
      </c>
      <c r="AA24" t="s">
        <v>66</v>
      </c>
    </row>
    <row r="25" spans="4:27" ht="18.75" x14ac:dyDescent="0.25">
      <c r="D25" s="26" t="s">
        <v>44</v>
      </c>
      <c r="E25">
        <v>1</v>
      </c>
      <c r="F25">
        <v>1</v>
      </c>
      <c r="G25">
        <v>0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0</v>
      </c>
      <c r="O25">
        <v>1</v>
      </c>
      <c r="P25">
        <v>1</v>
      </c>
      <c r="AA25" t="s">
        <v>65</v>
      </c>
    </row>
    <row r="26" spans="4:27" ht="18.75" x14ac:dyDescent="0.25">
      <c r="D26" s="9" t="s">
        <v>45</v>
      </c>
      <c r="E26">
        <v>1</v>
      </c>
      <c r="F26">
        <v>1</v>
      </c>
      <c r="G26">
        <v>1</v>
      </c>
      <c r="H26">
        <v>1</v>
      </c>
      <c r="I26">
        <v>0</v>
      </c>
      <c r="J26">
        <v>0</v>
      </c>
      <c r="K26">
        <v>1</v>
      </c>
      <c r="L26">
        <v>1</v>
      </c>
      <c r="M26">
        <v>0</v>
      </c>
      <c r="N26">
        <v>1</v>
      </c>
      <c r="O26">
        <v>1</v>
      </c>
      <c r="P26">
        <v>1</v>
      </c>
    </row>
    <row r="27" spans="4:27" ht="18.75" x14ac:dyDescent="0.25">
      <c r="D27" s="3" t="s">
        <v>46</v>
      </c>
      <c r="E27">
        <v>1</v>
      </c>
      <c r="F27">
        <v>1</v>
      </c>
      <c r="G27">
        <v>0</v>
      </c>
      <c r="H27">
        <v>1</v>
      </c>
      <c r="I27">
        <v>0</v>
      </c>
      <c r="J27">
        <v>1</v>
      </c>
      <c r="K27">
        <v>0</v>
      </c>
      <c r="L27">
        <v>1</v>
      </c>
      <c r="M27">
        <v>1</v>
      </c>
      <c r="N27">
        <v>1</v>
      </c>
      <c r="O27">
        <v>1</v>
      </c>
      <c r="P27">
        <v>1</v>
      </c>
    </row>
    <row r="28" spans="4:27" ht="18.75" x14ac:dyDescent="0.25">
      <c r="D28" s="3" t="s">
        <v>47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</row>
    <row r="29" spans="4:27" ht="18.75" x14ac:dyDescent="0.25">
      <c r="D29" s="3" t="s">
        <v>48</v>
      </c>
      <c r="E29">
        <v>0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</row>
    <row r="30" spans="4:27" ht="18.75" x14ac:dyDescent="0.25">
      <c r="D30" s="3" t="s">
        <v>49</v>
      </c>
      <c r="E30">
        <v>1</v>
      </c>
      <c r="F30">
        <v>0</v>
      </c>
      <c r="G30">
        <v>1</v>
      </c>
      <c r="H30">
        <v>0</v>
      </c>
      <c r="I30">
        <v>1</v>
      </c>
      <c r="J30">
        <v>0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</row>
    <row r="31" spans="4:27" ht="18.75" x14ac:dyDescent="0.25">
      <c r="D31" s="11" t="s">
        <v>50</v>
      </c>
      <c r="E31">
        <v>1</v>
      </c>
      <c r="F31">
        <v>1</v>
      </c>
      <c r="G31">
        <v>1</v>
      </c>
      <c r="H31">
        <v>1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1</v>
      </c>
      <c r="P31">
        <v>1</v>
      </c>
    </row>
    <row r="34" spans="11:11" x14ac:dyDescent="0.25">
      <c r="K34" t="s">
        <v>70</v>
      </c>
    </row>
    <row r="35" spans="11:11" x14ac:dyDescent="0.25">
      <c r="K35" t="s">
        <v>71</v>
      </c>
    </row>
  </sheetData>
  <conditionalFormatting sqref="E6:P31">
    <cfRule type="containsText" dxfId="0" priority="1" operator="containsText" text="1">
      <formula>NOT(ISERROR(SEARCH("1",E6)))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COMPARACION</vt:lpstr>
      <vt:lpstr>RESULTADO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Ingenio Biomedico E.I.R.L</dc:creator>
  <cp:lastModifiedBy>Ingenio Biomedico E.I.R.L</cp:lastModifiedBy>
  <dcterms:created xsi:type="dcterms:W3CDTF">2025-03-24T19:57:00Z</dcterms:created>
  <dcterms:modified xsi:type="dcterms:W3CDTF">2025-04-01T00:02:34Z</dcterms:modified>
</cp:coreProperties>
</file>