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esktop/Supplementary Final Image:Info/Demographics/"/>
    </mc:Choice>
  </mc:AlternateContent>
  <xr:revisionPtr revIDLastSave="0" documentId="13_ncr:1_{5F8B9CE1-21E6-A14E-B4C3-3792BC794217}" xr6:coauthVersionLast="47" xr6:coauthVersionMax="47" xr10:uidLastSave="{00000000-0000-0000-0000-000000000000}"/>
  <bookViews>
    <workbookView xWindow="0" yWindow="720" windowWidth="29400" windowHeight="18400" activeTab="1" xr2:uid="{834E3CDB-6916-4E45-82A2-0DBE3FA4517E}"/>
  </bookViews>
  <sheets>
    <sheet name="Group A" sheetId="1" r:id="rId1"/>
    <sheet name="Group B" sheetId="3" r:id="rId2"/>
  </sheets>
  <definedNames>
    <definedName name="_xlchart.v1.0" hidden="1">'Group A'!$D$1</definedName>
    <definedName name="_xlchart.v1.1" hidden="1">'Group A'!$D$2:$D$58</definedName>
    <definedName name="_xlchart.v1.2" hidden="1">'Group B'!$D$1</definedName>
    <definedName name="_xlchart.v1.3" hidden="1">'Group B'!$D$2:$D$58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3" l="1"/>
  <c r="M29" i="3" a="1"/>
  <c r="N31" i="3" s="1"/>
  <c r="M16" i="3" a="1"/>
  <c r="N21" i="3" s="1"/>
  <c r="N12" i="3"/>
  <c r="M12" i="3"/>
  <c r="M54" i="1" a="1"/>
  <c r="M54" i="1" s="1"/>
  <c r="N43" i="1"/>
  <c r="N44" i="1"/>
  <c r="N42" i="1"/>
  <c r="M41" i="1" a="1"/>
  <c r="M41" i="1" s="1"/>
  <c r="M29" i="1" a="1"/>
  <c r="M29" i="1" s="1"/>
  <c r="N18" i="1"/>
  <c r="N19" i="1"/>
  <c r="N20" i="1"/>
  <c r="N21" i="1"/>
  <c r="N17" i="1"/>
  <c r="M16" i="1" a="1"/>
  <c r="M16" i="1" s="1"/>
  <c r="N12" i="1"/>
  <c r="M12" i="1"/>
  <c r="N18" i="3" l="1"/>
  <c r="N32" i="3"/>
  <c r="N19" i="3"/>
  <c r="N33" i="3"/>
  <c r="M29" i="3"/>
  <c r="M16" i="3"/>
  <c r="N30" i="3"/>
  <c r="N17" i="3"/>
  <c r="N20" i="3"/>
  <c r="N55" i="1"/>
  <c r="N57" i="1"/>
  <c r="N56" i="1"/>
  <c r="N33" i="1"/>
  <c r="N32" i="1"/>
  <c r="N30" i="1"/>
  <c r="N31" i="1"/>
  <c r="M43" i="3" a="1"/>
  <c r="N44" i="3" s="1"/>
  <c r="N46" i="3" l="1"/>
  <c r="N45" i="3"/>
  <c r="M4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<sst xmlns="http://schemas.openxmlformats.org/spreadsheetml/2006/main" count="735" uniqueCount="36">
  <si>
    <t>Participant id</t>
  </si>
  <si>
    <t>Highest education level completed</t>
  </si>
  <si>
    <t>Age</t>
  </si>
  <si>
    <t>Sex</t>
  </si>
  <si>
    <t>Ethnicity simplified</t>
  </si>
  <si>
    <t>Nationality</t>
  </si>
  <si>
    <t>Language</t>
  </si>
  <si>
    <t>Student status</t>
  </si>
  <si>
    <t>Employment status</t>
  </si>
  <si>
    <t>English</t>
  </si>
  <si>
    <t>Female</t>
  </si>
  <si>
    <t>White</t>
  </si>
  <si>
    <t>No</t>
  </si>
  <si>
    <t>Full-Time</t>
  </si>
  <si>
    <t>Not in paid work (e.g. homemaker', 'retired or disabled)</t>
  </si>
  <si>
    <t>Male</t>
  </si>
  <si>
    <t>Unemployed (and job seeking)</t>
  </si>
  <si>
    <t>Black</t>
  </si>
  <si>
    <t>Other</t>
  </si>
  <si>
    <t>Yes</t>
  </si>
  <si>
    <t>Part-Time</t>
  </si>
  <si>
    <t>Asian</t>
  </si>
  <si>
    <t>Mixed</t>
  </si>
  <si>
    <t>United States</t>
  </si>
  <si>
    <t>Student</t>
  </si>
  <si>
    <t>Time Taken</t>
  </si>
  <si>
    <t>Latino</t>
  </si>
  <si>
    <t>India</t>
  </si>
  <si>
    <t>China</t>
  </si>
  <si>
    <t>High School Diploma</t>
  </si>
  <si>
    <t>Bachelors</t>
  </si>
  <si>
    <t>Masters</t>
  </si>
  <si>
    <t>Average Time=862.9343, Stdev Time=125.3884 seconds</t>
  </si>
  <si>
    <t>All participants are fluent in English, and are College Students.</t>
  </si>
  <si>
    <t>All participants are fluent in English, and are not College Students.</t>
  </si>
  <si>
    <t>Average Time=819.3032, Stdev Time=156.7484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</si>
</sst>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A'!$M$11:$N$11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'Group A'!$M$12:$N$12</c:f>
              <c:numCache>
                <c:formatCode>General</c:formatCode>
                <c:ptCount val="2"/>
                <c:pt idx="0">
                  <c:v>31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9-7B48-9325-E8876F0054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90586592"/>
        <c:axId val="390179936"/>
      </c:barChart>
      <c:catAx>
        <c:axId val="39058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79936"/>
        <c:crosses val="autoZero"/>
        <c:auto val="1"/>
        <c:lblAlgn val="ctr"/>
        <c:lblOffset val="100"/>
        <c:noMultiLvlLbl val="0"/>
      </c:catAx>
      <c:valAx>
        <c:axId val="390179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9058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/>
              <a:t>ETHNICITY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A'!$M$17:$M$21</c:f>
              <c:strCache>
                <c:ptCount val="5"/>
                <c:pt idx="0">
                  <c:v>White</c:v>
                </c:pt>
                <c:pt idx="1">
                  <c:v>Asian</c:v>
                </c:pt>
                <c:pt idx="2">
                  <c:v>Latino</c:v>
                </c:pt>
                <c:pt idx="3">
                  <c:v>Black</c:v>
                </c:pt>
                <c:pt idx="4">
                  <c:v>Mixed</c:v>
                </c:pt>
              </c:strCache>
            </c:strRef>
          </c:cat>
          <c:val>
            <c:numRef>
              <c:f>'Group A'!$N$17:$N$21</c:f>
              <c:numCache>
                <c:formatCode>General</c:formatCode>
                <c:ptCount val="5"/>
                <c:pt idx="0">
                  <c:v>21</c:v>
                </c:pt>
                <c:pt idx="1">
                  <c:v>19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B-C248-BDF6-CABE5B65E8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39128896"/>
        <c:axId val="839130624"/>
      </c:barChart>
      <c:catAx>
        <c:axId val="83912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30624"/>
        <c:crosses val="autoZero"/>
        <c:auto val="1"/>
        <c:lblAlgn val="ctr"/>
        <c:lblOffset val="100"/>
        <c:noMultiLvlLbl val="0"/>
      </c:catAx>
      <c:valAx>
        <c:axId val="839130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912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/>
              <a:t>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A'!$M$30:$M$32</c:f>
              <c:strCache>
                <c:ptCount val="3"/>
                <c:pt idx="0">
                  <c:v>Part-Time</c:v>
                </c:pt>
                <c:pt idx="1">
                  <c:v>Student</c:v>
                </c:pt>
                <c:pt idx="2">
                  <c:v>Other</c:v>
                </c:pt>
              </c:strCache>
            </c:strRef>
          </c:cat>
          <c:val>
            <c:numRef>
              <c:f>'Group A'!$N$30:$N$32</c:f>
              <c:numCache>
                <c:formatCode>General</c:formatCode>
                <c:ptCount val="3"/>
                <c:pt idx="0">
                  <c:v>17</c:v>
                </c:pt>
                <c:pt idx="1">
                  <c:v>34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A-7D40-9E33-8F40C7AB1D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39433280"/>
        <c:axId val="839319456"/>
      </c:barChart>
      <c:catAx>
        <c:axId val="8394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319456"/>
        <c:crosses val="autoZero"/>
        <c:auto val="1"/>
        <c:lblAlgn val="ctr"/>
        <c:lblOffset val="100"/>
        <c:noMultiLvlLbl val="0"/>
      </c:catAx>
      <c:valAx>
        <c:axId val="839319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943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/>
              <a:t>NATIONALITY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A'!$M$42:$M$44</c:f>
              <c:strCache>
                <c:ptCount val="3"/>
                <c:pt idx="0">
                  <c:v>United States</c:v>
                </c:pt>
                <c:pt idx="1">
                  <c:v>India</c:v>
                </c:pt>
                <c:pt idx="2">
                  <c:v>China</c:v>
                </c:pt>
              </c:strCache>
            </c:strRef>
          </c:cat>
          <c:val>
            <c:numRef>
              <c:f>'Group A'!$N$42:$N$44</c:f>
              <c:numCache>
                <c:formatCode>General</c:formatCode>
                <c:ptCount val="3"/>
                <c:pt idx="0">
                  <c:v>40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0-8D45-A5BA-A8A8415014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39150464"/>
        <c:axId val="839004016"/>
      </c:barChart>
      <c:catAx>
        <c:axId val="83915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04016"/>
        <c:crosses val="autoZero"/>
        <c:auto val="1"/>
        <c:lblAlgn val="ctr"/>
        <c:lblOffset val="100"/>
        <c:noMultiLvlLbl val="0"/>
      </c:catAx>
      <c:valAx>
        <c:axId val="839004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915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A'!$M$55:$M$57</c:f>
              <c:strCache>
                <c:ptCount val="3"/>
                <c:pt idx="0">
                  <c:v>High School Diploma</c:v>
                </c:pt>
                <c:pt idx="1">
                  <c:v>Bachelors</c:v>
                </c:pt>
                <c:pt idx="2">
                  <c:v>Masters</c:v>
                </c:pt>
              </c:strCache>
            </c:strRef>
          </c:cat>
          <c:val>
            <c:numRef>
              <c:f>'Group A'!$N$55:$N$57</c:f>
              <c:numCache>
                <c:formatCode>General</c:formatCode>
                <c:ptCount val="3"/>
                <c:pt idx="0">
                  <c:v>5</c:v>
                </c:pt>
                <c:pt idx="1">
                  <c:v>42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1-EB4A-A65D-DE3EDEB04D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31874704"/>
        <c:axId val="1231260464"/>
      </c:barChart>
      <c:catAx>
        <c:axId val="123187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260464"/>
        <c:crosses val="autoZero"/>
        <c:auto val="1"/>
        <c:lblAlgn val="ctr"/>
        <c:lblOffset val="100"/>
        <c:noMultiLvlLbl val="0"/>
      </c:catAx>
      <c:valAx>
        <c:axId val="12312604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187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B'!$M$11:$N$11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'Group B'!$M$12:$N$12</c:f>
              <c:numCache>
                <c:formatCode>General</c:formatCode>
                <c:ptCount val="2"/>
                <c:pt idx="0">
                  <c:v>20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B-514B-8414-A44171C7C2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90586592"/>
        <c:axId val="390179936"/>
      </c:barChart>
      <c:catAx>
        <c:axId val="39058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79936"/>
        <c:crosses val="autoZero"/>
        <c:auto val="1"/>
        <c:lblAlgn val="ctr"/>
        <c:lblOffset val="100"/>
        <c:noMultiLvlLbl val="0"/>
      </c:catAx>
      <c:valAx>
        <c:axId val="390179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9058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/>
              <a:t>ETHNICITY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B'!$M$17:$M$21</c:f>
              <c:strCache>
                <c:ptCount val="5"/>
                <c:pt idx="0">
                  <c:v>White</c:v>
                </c:pt>
                <c:pt idx="1">
                  <c:v>Asian</c:v>
                </c:pt>
                <c:pt idx="2">
                  <c:v>Latino</c:v>
                </c:pt>
                <c:pt idx="3">
                  <c:v>Black</c:v>
                </c:pt>
                <c:pt idx="4">
                  <c:v>Mixed</c:v>
                </c:pt>
              </c:strCache>
            </c:strRef>
          </c:cat>
          <c:val>
            <c:numRef>
              <c:f>'Group B'!$N$17:$N$21</c:f>
              <c:numCache>
                <c:formatCode>General</c:formatCode>
                <c:ptCount val="5"/>
                <c:pt idx="0">
                  <c:v>17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2-6B46-83AE-B78080BCCE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39128896"/>
        <c:axId val="839130624"/>
      </c:barChart>
      <c:catAx>
        <c:axId val="83912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30624"/>
        <c:crosses val="autoZero"/>
        <c:auto val="1"/>
        <c:lblAlgn val="ctr"/>
        <c:lblOffset val="100"/>
        <c:noMultiLvlLbl val="0"/>
      </c:catAx>
      <c:valAx>
        <c:axId val="839130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912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/>
              <a:t>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B'!$M$30:$M$34</c:f>
              <c:strCache>
                <c:ptCount val="5"/>
                <c:pt idx="0">
                  <c:v>Not in paid work (e.g. homemaker', 'retired or disabled)</c:v>
                </c:pt>
                <c:pt idx="1">
                  <c:v>Full-Time</c:v>
                </c:pt>
                <c:pt idx="2">
                  <c:v>Part-Time</c:v>
                </c:pt>
                <c:pt idx="3">
                  <c:v>Unemployed (and job seeking)</c:v>
                </c:pt>
                <c:pt idx="4">
                  <c:v>Other</c:v>
                </c:pt>
              </c:strCache>
            </c:strRef>
          </c:cat>
          <c:val>
            <c:numRef>
              <c:f>'Group B'!$N$30:$N$34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7-C544-916F-256AD4BB09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39433280"/>
        <c:axId val="839319456"/>
      </c:barChart>
      <c:catAx>
        <c:axId val="8394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319456"/>
        <c:crosses val="autoZero"/>
        <c:auto val="1"/>
        <c:lblAlgn val="ctr"/>
        <c:lblOffset val="100"/>
        <c:noMultiLvlLbl val="0"/>
      </c:catAx>
      <c:valAx>
        <c:axId val="839319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943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'Group B'!$M$44:$M$46</c:f>
              <c:strCache>
                <c:ptCount val="3"/>
                <c:pt idx="0">
                  <c:v>High School Diploma</c:v>
                </c:pt>
                <c:pt idx="1">
                  <c:v>Bachelors</c:v>
                </c:pt>
                <c:pt idx="2">
                  <c:v>Masters</c:v>
                </c:pt>
              </c:strCache>
            </c:strRef>
          </c:cat>
          <c:val>
            <c:numRef>
              <c:f>'Group B'!$N$44:$N$46</c:f>
              <c:numCache>
                <c:formatCode>General</c:formatCode>
                <c:ptCount val="3"/>
                <c:pt idx="0">
                  <c:v>29</c:v>
                </c:pt>
                <c:pt idx="1">
                  <c:v>12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B-FF42-911E-81EBAAD8FA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31874704"/>
        <c:axId val="1231260464"/>
      </c:barChart>
      <c:catAx>
        <c:axId val="123187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260464"/>
        <c:crosses val="autoZero"/>
        <c:auto val="1"/>
        <c:lblAlgn val="ctr"/>
        <c:lblOffset val="100"/>
        <c:noMultiLvlLbl val="0"/>
      </c:catAx>
      <c:valAx>
        <c:axId val="12312604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187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2400"/>
            <a:t>AGE DISTRIBUTION</a:t>
          </a:r>
        </a:p>
      </cx:txPr>
    </cx:title>
    <cx:plotArea>
      <cx:plotAreaRegion>
        <cx:series layoutId="clusteredColumn" uniqueId="{26C5442F-ABA9-B140-9392-A3D101F7EC35}">
          <cx:tx>
            <cx:txData>
              <cx:f>_xlchart.v1.0</cx:f>
              <cx:v>Age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24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2400"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AGE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2400"/>
            <a:t>AGE DISTRIBUTION</a:t>
          </a:r>
        </a:p>
      </cx:txPr>
    </cx:title>
    <cx:plotArea>
      <cx:plotAreaRegion>
        <cx:series layoutId="clusteredColumn" uniqueId="{26C5442F-ABA9-B140-9392-A3D101F7EC35}">
          <cx:tx>
            <cx:txData>
              <cx:f>_xlchart.v1.2</cx:f>
              <cx:v>Age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24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2400"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microsoft.com/office/2014/relationships/chartEx" Target="../charts/chartEx2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489858</xdr:colOff>
      <xdr:row>3</xdr:row>
      <xdr:rowOff>107042</xdr:rowOff>
    </xdr:from>
    <xdr:to>
      <xdr:col>22</xdr:col>
      <xdr:colOff>444500</xdr:colOff>
      <xdr:row>11</xdr:row>
      <xdr:rowOff>110992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F7D5AB-BF11-A566-5F51-ABB105981C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09572" y="905328"/>
              <a:ext cx="9134928" cy="16186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486657</xdr:colOff>
      <xdr:row>11</xdr:row>
      <xdr:rowOff>108108</xdr:rowOff>
    </xdr:from>
    <xdr:to>
      <xdr:col>22</xdr:col>
      <xdr:colOff>441299</xdr:colOff>
      <xdr:row>18</xdr:row>
      <xdr:rowOff>164352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831C96-7735-A438-6A7E-76C37E8C3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493058</xdr:colOff>
      <xdr:row>18</xdr:row>
      <xdr:rowOff>155709</xdr:rowOff>
    </xdr:from>
    <xdr:to>
      <xdr:col>22</xdr:col>
      <xdr:colOff>433294</xdr:colOff>
      <xdr:row>26</xdr:row>
      <xdr:rowOff>178227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BBD2A-35FB-9124-CDDB-05B2AA56D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493058</xdr:colOff>
      <xdr:row>26</xdr:row>
      <xdr:rowOff>174811</xdr:rowOff>
    </xdr:from>
    <xdr:to>
      <xdr:col>22</xdr:col>
      <xdr:colOff>433295</xdr:colOff>
      <xdr:row>38</xdr:row>
      <xdr:rowOff>141940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9366B4-A25F-8FCD-6223-6D9404473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480786</xdr:colOff>
      <xdr:row>38</xdr:row>
      <xdr:rowOff>116114</xdr:rowOff>
    </xdr:from>
    <xdr:to>
      <xdr:col>22</xdr:col>
      <xdr:colOff>417286</xdr:colOff>
      <xdr:row>52</xdr:row>
      <xdr:rowOff>65314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7B47A7-98AB-1A6C-0F20-D22A1BB4D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462642</xdr:colOff>
      <xdr:row>52</xdr:row>
      <xdr:rowOff>25400</xdr:rowOff>
    </xdr:from>
    <xdr:to>
      <xdr:col>22</xdr:col>
      <xdr:colOff>417285</xdr:colOff>
      <xdr:row>65</xdr:row>
      <xdr:rowOff>174172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0F063B-E4F8-A97A-E3F5-7F37EA624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489858</xdr:colOff>
      <xdr:row>3</xdr:row>
      <xdr:rowOff>107042</xdr:rowOff>
    </xdr:from>
    <xdr:to>
      <xdr:col>22</xdr:col>
      <xdr:colOff>444500</xdr:colOff>
      <xdr:row>11</xdr:row>
      <xdr:rowOff>110992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9597B49-8960-EC4A-B477-5B40AD17F0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31558" y="894442"/>
              <a:ext cx="9035142" cy="164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486657</xdr:colOff>
      <xdr:row>11</xdr:row>
      <xdr:rowOff>108108</xdr:rowOff>
    </xdr:from>
    <xdr:to>
      <xdr:col>22</xdr:col>
      <xdr:colOff>441299</xdr:colOff>
      <xdr:row>18</xdr:row>
      <xdr:rowOff>164352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DD72F-C7DA-6249-9ABC-9B8B3FBC0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493058</xdr:colOff>
      <xdr:row>18</xdr:row>
      <xdr:rowOff>155709</xdr:rowOff>
    </xdr:from>
    <xdr:to>
      <xdr:col>22</xdr:col>
      <xdr:colOff>433294</xdr:colOff>
      <xdr:row>26</xdr:row>
      <xdr:rowOff>178227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9781D4-1A32-F24F-BCE5-A21B3AC6B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474914</xdr:colOff>
      <xdr:row>26</xdr:row>
      <xdr:rowOff>156669</xdr:rowOff>
    </xdr:from>
    <xdr:to>
      <xdr:col>22</xdr:col>
      <xdr:colOff>415151</xdr:colOff>
      <xdr:row>40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B54842-6750-3F4C-9090-BC115343D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462644</xdr:colOff>
      <xdr:row>40</xdr:row>
      <xdr:rowOff>134257</xdr:rowOff>
    </xdr:from>
    <xdr:to>
      <xdr:col>22</xdr:col>
      <xdr:colOff>417287</xdr:colOff>
      <xdr:row>52</xdr:row>
      <xdr:rowOff>174172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BD4816-DDC8-D444-82C9-8259A4C0C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6DA6-AAD9-9148-8856-E618B12731AC}">
  <dimension ref="A1:V58"/>
  <sheetViews>
    <sheetView zoomScale="60" zoomScaleNormal="60" workbookViewId="0">
      <selection activeCell="K6" sqref="K6"/>
    </sheetView>
  </sheetViews>
  <sheetFormatPr baseColWidth="10" defaultRowHeight="16" x14ac:dyDescent="0.2"/>
  <cols>
    <col min="1" max="1" width="12.5" customWidth="1"/>
    <col min="2" max="2" width="16.83203125" style="3" customWidth="1"/>
    <col min="3" max="3" width="32.83203125" customWidth="1"/>
    <col min="6" max="6" width="24" customWidth="1"/>
    <col min="7" max="7" width="18.5" customWidth="1"/>
    <col min="9" max="9" width="25.83203125" customWidth="1"/>
    <col min="10" max="10" width="38" customWidth="1"/>
  </cols>
  <sheetData>
    <row r="1" spans="1:22" ht="21" x14ac:dyDescent="0.2">
      <c r="A1" s="5" t="s">
        <v>0</v>
      </c>
      <c r="B1" s="5" t="s">
        <v>25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M1" s="6" t="s">
        <v>32</v>
      </c>
      <c r="N1" s="6"/>
      <c r="O1" s="6"/>
      <c r="P1" s="6"/>
      <c r="Q1" s="6"/>
      <c r="R1" s="6"/>
      <c r="S1" s="6"/>
      <c r="T1" s="6"/>
      <c r="U1" s="6"/>
      <c r="V1" s="6"/>
    </row>
    <row r="2" spans="1:22" ht="25" customHeight="1" x14ac:dyDescent="0.2">
      <c r="A2" s="4">
        <v>1</v>
      </c>
      <c r="B2" s="4">
        <v>1096.2386212321501</v>
      </c>
      <c r="C2" s="4" t="s">
        <v>29</v>
      </c>
      <c r="D2" s="4">
        <v>25</v>
      </c>
      <c r="E2" s="4" t="s">
        <v>10</v>
      </c>
      <c r="F2" s="4" t="s">
        <v>11</v>
      </c>
      <c r="G2" s="4" t="s">
        <v>23</v>
      </c>
      <c r="H2" s="4" t="s">
        <v>9</v>
      </c>
      <c r="I2" s="4" t="s">
        <v>19</v>
      </c>
      <c r="J2" s="4" t="s">
        <v>20</v>
      </c>
      <c r="M2" s="6" t="s">
        <v>33</v>
      </c>
      <c r="N2" s="6"/>
      <c r="O2" s="6"/>
      <c r="P2" s="6"/>
      <c r="Q2" s="6"/>
      <c r="R2" s="6"/>
      <c r="S2" s="6"/>
      <c r="T2" s="6"/>
      <c r="U2" s="6"/>
      <c r="V2" s="6"/>
    </row>
    <row r="3" spans="1:22" x14ac:dyDescent="0.2">
      <c r="A3" s="4">
        <v>2</v>
      </c>
      <c r="B3" s="4">
        <v>929.05368127316899</v>
      </c>
      <c r="C3" s="4" t="s">
        <v>30</v>
      </c>
      <c r="D3" s="4">
        <v>23</v>
      </c>
      <c r="E3" s="4" t="s">
        <v>10</v>
      </c>
      <c r="F3" s="4" t="s">
        <v>21</v>
      </c>
      <c r="G3" s="4" t="s">
        <v>23</v>
      </c>
      <c r="H3" s="4" t="s">
        <v>9</v>
      </c>
      <c r="I3" s="4" t="s">
        <v>19</v>
      </c>
      <c r="J3" s="4" t="s">
        <v>24</v>
      </c>
    </row>
    <row r="4" spans="1:22" x14ac:dyDescent="0.2">
      <c r="A4" s="4">
        <v>3</v>
      </c>
      <c r="B4" s="4">
        <v>725.33147155957204</v>
      </c>
      <c r="C4" s="4" t="s">
        <v>30</v>
      </c>
      <c r="D4" s="4">
        <v>24</v>
      </c>
      <c r="E4" s="4" t="s">
        <v>15</v>
      </c>
      <c r="F4" s="4" t="s">
        <v>26</v>
      </c>
      <c r="G4" s="4" t="s">
        <v>23</v>
      </c>
      <c r="H4" s="4" t="s">
        <v>9</v>
      </c>
      <c r="I4" s="4" t="s">
        <v>19</v>
      </c>
      <c r="J4" s="4" t="s">
        <v>24</v>
      </c>
    </row>
    <row r="5" spans="1:22" x14ac:dyDescent="0.2">
      <c r="A5" s="4">
        <v>4</v>
      </c>
      <c r="B5" s="4">
        <v>878.59178638111405</v>
      </c>
      <c r="C5" s="4" t="s">
        <v>30</v>
      </c>
      <c r="D5" s="4">
        <v>25</v>
      </c>
      <c r="E5" s="4" t="s">
        <v>10</v>
      </c>
      <c r="F5" s="4" t="s">
        <v>21</v>
      </c>
      <c r="G5" s="7" t="s">
        <v>27</v>
      </c>
      <c r="H5" s="4" t="s">
        <v>9</v>
      </c>
      <c r="I5" s="4" t="s">
        <v>19</v>
      </c>
      <c r="J5" s="4" t="s">
        <v>24</v>
      </c>
    </row>
    <row r="6" spans="1:22" x14ac:dyDescent="0.2">
      <c r="A6" s="4">
        <v>5</v>
      </c>
      <c r="B6" s="4">
        <v>710.69112929568496</v>
      </c>
      <c r="C6" s="4" t="s">
        <v>31</v>
      </c>
      <c r="D6" s="4">
        <v>33</v>
      </c>
      <c r="E6" s="4" t="s">
        <v>10</v>
      </c>
      <c r="F6" s="4" t="s">
        <v>21</v>
      </c>
      <c r="G6" s="4" t="s">
        <v>28</v>
      </c>
      <c r="H6" s="4" t="s">
        <v>9</v>
      </c>
      <c r="I6" s="4" t="s">
        <v>19</v>
      </c>
      <c r="J6" s="4" t="s">
        <v>24</v>
      </c>
    </row>
    <row r="7" spans="1:22" x14ac:dyDescent="0.2">
      <c r="A7" s="4">
        <v>6</v>
      </c>
      <c r="B7" s="4">
        <v>923.99589058853803</v>
      </c>
      <c r="C7" s="4" t="s">
        <v>31</v>
      </c>
      <c r="D7" s="4">
        <v>31</v>
      </c>
      <c r="E7" s="4" t="s">
        <v>15</v>
      </c>
      <c r="F7" s="4" t="s">
        <v>21</v>
      </c>
      <c r="G7" s="7" t="s">
        <v>27</v>
      </c>
      <c r="H7" s="4" t="s">
        <v>9</v>
      </c>
      <c r="I7" s="4" t="s">
        <v>19</v>
      </c>
      <c r="J7" s="4" t="s">
        <v>20</v>
      </c>
    </row>
    <row r="8" spans="1:22" x14ac:dyDescent="0.2">
      <c r="A8" s="4">
        <v>7</v>
      </c>
      <c r="B8" s="4">
        <v>930.013519689796</v>
      </c>
      <c r="C8" s="4" t="s">
        <v>30</v>
      </c>
      <c r="D8" s="4">
        <v>26</v>
      </c>
      <c r="E8" s="4" t="s">
        <v>15</v>
      </c>
      <c r="F8" s="4" t="s">
        <v>21</v>
      </c>
      <c r="G8" s="7" t="s">
        <v>27</v>
      </c>
      <c r="H8" s="4" t="s">
        <v>9</v>
      </c>
      <c r="I8" s="4" t="s">
        <v>19</v>
      </c>
      <c r="J8" s="4" t="s">
        <v>24</v>
      </c>
    </row>
    <row r="9" spans="1:22" x14ac:dyDescent="0.2">
      <c r="A9" s="4">
        <v>8</v>
      </c>
      <c r="B9" s="4">
        <v>944.69419828381001</v>
      </c>
      <c r="C9" s="4" t="s">
        <v>30</v>
      </c>
      <c r="D9" s="4">
        <v>27</v>
      </c>
      <c r="E9" s="4" t="s">
        <v>10</v>
      </c>
      <c r="F9" s="4" t="s">
        <v>21</v>
      </c>
      <c r="G9" s="4" t="s">
        <v>28</v>
      </c>
      <c r="H9" s="4" t="s">
        <v>9</v>
      </c>
      <c r="I9" s="4" t="s">
        <v>19</v>
      </c>
      <c r="J9" s="4" t="s">
        <v>24</v>
      </c>
    </row>
    <row r="10" spans="1:22" x14ac:dyDescent="0.2">
      <c r="A10" s="4">
        <v>9</v>
      </c>
      <c r="B10" s="4">
        <v>766.92675937865295</v>
      </c>
      <c r="C10" s="4" t="s">
        <v>30</v>
      </c>
      <c r="D10" s="4">
        <v>26</v>
      </c>
      <c r="E10" s="4" t="s">
        <v>15</v>
      </c>
      <c r="F10" s="4" t="s">
        <v>26</v>
      </c>
      <c r="G10" s="4" t="s">
        <v>23</v>
      </c>
      <c r="H10" s="4" t="s">
        <v>9</v>
      </c>
      <c r="I10" s="4" t="s">
        <v>19</v>
      </c>
      <c r="J10" s="4" t="s">
        <v>24</v>
      </c>
    </row>
    <row r="11" spans="1:22" ht="17" x14ac:dyDescent="0.2">
      <c r="A11" s="4">
        <v>10</v>
      </c>
      <c r="B11" s="4">
        <v>672.84823324388697</v>
      </c>
      <c r="C11" s="4" t="s">
        <v>30</v>
      </c>
      <c r="D11" s="4">
        <v>22</v>
      </c>
      <c r="E11" s="4" t="s">
        <v>10</v>
      </c>
      <c r="F11" s="4" t="s">
        <v>17</v>
      </c>
      <c r="G11" s="4" t="s">
        <v>23</v>
      </c>
      <c r="H11" s="4" t="s">
        <v>9</v>
      </c>
      <c r="I11" s="4" t="s">
        <v>19</v>
      </c>
      <c r="J11" s="4" t="s">
        <v>18</v>
      </c>
      <c r="M11" s="2" t="s">
        <v>10</v>
      </c>
      <c r="N11" s="2" t="s">
        <v>15</v>
      </c>
    </row>
    <row r="12" spans="1:22" x14ac:dyDescent="0.2">
      <c r="A12" s="4">
        <v>11</v>
      </c>
      <c r="B12" s="4">
        <v>1004.7506258997</v>
      </c>
      <c r="C12" s="4" t="s">
        <v>31</v>
      </c>
      <c r="D12" s="4">
        <v>33</v>
      </c>
      <c r="E12" s="4" t="s">
        <v>10</v>
      </c>
      <c r="F12" s="4" t="s">
        <v>21</v>
      </c>
      <c r="G12" s="4" t="s">
        <v>27</v>
      </c>
      <c r="H12" s="4" t="s">
        <v>9</v>
      </c>
      <c r="I12" s="4" t="s">
        <v>19</v>
      </c>
      <c r="J12" s="4" t="s">
        <v>20</v>
      </c>
      <c r="M12">
        <f>COUNTIF(E2:E58,"Female")</f>
        <v>31</v>
      </c>
      <c r="N12">
        <f>COUNTIF(E2:E58,"male")</f>
        <v>26</v>
      </c>
    </row>
    <row r="13" spans="1:22" x14ac:dyDescent="0.2">
      <c r="A13" s="4">
        <v>12</v>
      </c>
      <c r="B13" s="4">
        <v>802.44124751091101</v>
      </c>
      <c r="C13" s="4" t="s">
        <v>30</v>
      </c>
      <c r="D13" s="4">
        <v>25</v>
      </c>
      <c r="E13" s="4" t="s">
        <v>10</v>
      </c>
      <c r="F13" s="4" t="s">
        <v>21</v>
      </c>
      <c r="G13" s="4" t="s">
        <v>28</v>
      </c>
      <c r="H13" s="4" t="s">
        <v>9</v>
      </c>
      <c r="I13" s="4" t="s">
        <v>19</v>
      </c>
      <c r="J13" s="4" t="s">
        <v>18</v>
      </c>
    </row>
    <row r="14" spans="1:22" x14ac:dyDescent="0.2">
      <c r="A14" s="4">
        <v>13</v>
      </c>
      <c r="B14" s="4">
        <v>1122.3813913464101</v>
      </c>
      <c r="C14" s="4" t="s">
        <v>30</v>
      </c>
      <c r="D14" s="4">
        <v>27</v>
      </c>
      <c r="E14" s="4" t="s">
        <v>15</v>
      </c>
      <c r="F14" s="4" t="s">
        <v>11</v>
      </c>
      <c r="G14" s="4" t="s">
        <v>23</v>
      </c>
      <c r="H14" s="4" t="s">
        <v>9</v>
      </c>
      <c r="I14" s="4" t="s">
        <v>19</v>
      </c>
      <c r="J14" s="4" t="s">
        <v>24</v>
      </c>
    </row>
    <row r="15" spans="1:22" x14ac:dyDescent="0.2">
      <c r="A15" s="4">
        <v>14</v>
      </c>
      <c r="B15" s="4">
        <v>838.76943857395895</v>
      </c>
      <c r="C15" s="4" t="s">
        <v>30</v>
      </c>
      <c r="D15" s="4">
        <v>27</v>
      </c>
      <c r="E15" s="4" t="s">
        <v>15</v>
      </c>
      <c r="F15" s="4" t="s">
        <v>11</v>
      </c>
      <c r="G15" s="4" t="s">
        <v>23</v>
      </c>
      <c r="H15" s="4" t="s">
        <v>9</v>
      </c>
      <c r="I15" s="4" t="s">
        <v>19</v>
      </c>
      <c r="J15" s="4" t="s">
        <v>24</v>
      </c>
    </row>
    <row r="16" spans="1:22" x14ac:dyDescent="0.2">
      <c r="A16" s="4">
        <v>15</v>
      </c>
      <c r="B16" s="4">
        <v>1117.0837010585201</v>
      </c>
      <c r="C16" s="4" t="s">
        <v>30</v>
      </c>
      <c r="D16" s="4">
        <v>24</v>
      </c>
      <c r="E16" s="4" t="s">
        <v>10</v>
      </c>
      <c r="F16" s="4" t="s">
        <v>26</v>
      </c>
      <c r="G16" s="4" t="s">
        <v>23</v>
      </c>
      <c r="H16" s="4" t="s">
        <v>9</v>
      </c>
      <c r="I16" s="4" t="s">
        <v>19</v>
      </c>
      <c r="J16" s="4" t="s">
        <v>20</v>
      </c>
      <c r="M16" t="str" cm="1">
        <f t="array" ref="M16:M22">_xlfn.UNIQUE(F:F)</f>
        <v>Ethnicity simplified</v>
      </c>
    </row>
    <row r="17" spans="1:14" x14ac:dyDescent="0.2">
      <c r="A17" s="4">
        <v>16</v>
      </c>
      <c r="B17" s="4">
        <v>682.87956686995597</v>
      </c>
      <c r="C17" s="4" t="s">
        <v>30</v>
      </c>
      <c r="D17" s="4">
        <v>27</v>
      </c>
      <c r="E17" s="4" t="s">
        <v>10</v>
      </c>
      <c r="F17" s="4" t="s">
        <v>11</v>
      </c>
      <c r="G17" s="4" t="s">
        <v>23</v>
      </c>
      <c r="H17" s="4" t="s">
        <v>9</v>
      </c>
      <c r="I17" s="4" t="s">
        <v>19</v>
      </c>
      <c r="J17" s="4" t="s">
        <v>20</v>
      </c>
      <c r="M17" t="str">
        <v>White</v>
      </c>
      <c r="N17">
        <f>COUNTIF(F2:F58,M17)</f>
        <v>21</v>
      </c>
    </row>
    <row r="18" spans="1:14" x14ac:dyDescent="0.2">
      <c r="A18" s="4">
        <v>17</v>
      </c>
      <c r="B18" s="4">
        <v>794.64589964440995</v>
      </c>
      <c r="C18" s="4" t="s">
        <v>31</v>
      </c>
      <c r="D18" s="4">
        <v>34</v>
      </c>
      <c r="E18" s="4" t="s">
        <v>10</v>
      </c>
      <c r="F18" s="4" t="s">
        <v>11</v>
      </c>
      <c r="G18" s="4" t="s">
        <v>23</v>
      </c>
      <c r="H18" s="4" t="s">
        <v>9</v>
      </c>
      <c r="I18" s="4" t="s">
        <v>19</v>
      </c>
      <c r="J18" s="4" t="s">
        <v>20</v>
      </c>
      <c r="M18" t="str">
        <v>Asian</v>
      </c>
      <c r="N18">
        <f t="shared" ref="N18:N21" si="0">COUNTIF(F3:F59,M18)</f>
        <v>19</v>
      </c>
    </row>
    <row r="19" spans="1:14" x14ac:dyDescent="0.2">
      <c r="A19" s="4">
        <v>18</v>
      </c>
      <c r="B19" s="4">
        <v>915.20490416202699</v>
      </c>
      <c r="C19" s="4" t="s">
        <v>30</v>
      </c>
      <c r="D19" s="4">
        <v>31</v>
      </c>
      <c r="E19" s="4" t="s">
        <v>15</v>
      </c>
      <c r="F19" s="4" t="s">
        <v>21</v>
      </c>
      <c r="G19" s="4" t="s">
        <v>28</v>
      </c>
      <c r="H19" s="4" t="s">
        <v>9</v>
      </c>
      <c r="I19" s="4" t="s">
        <v>19</v>
      </c>
      <c r="J19" s="4" t="s">
        <v>20</v>
      </c>
      <c r="M19" t="str">
        <v>Latino</v>
      </c>
      <c r="N19">
        <f t="shared" si="0"/>
        <v>6</v>
      </c>
    </row>
    <row r="20" spans="1:14" x14ac:dyDescent="0.2">
      <c r="A20" s="4">
        <v>19</v>
      </c>
      <c r="B20" s="4">
        <v>878.907101971972</v>
      </c>
      <c r="C20" s="4" t="s">
        <v>30</v>
      </c>
      <c r="D20" s="4">
        <v>29</v>
      </c>
      <c r="E20" s="4" t="s">
        <v>10</v>
      </c>
      <c r="F20" s="4" t="s">
        <v>21</v>
      </c>
      <c r="G20" s="4" t="s">
        <v>28</v>
      </c>
      <c r="H20" s="4" t="s">
        <v>9</v>
      </c>
      <c r="I20" s="4" t="s">
        <v>19</v>
      </c>
      <c r="J20" s="4" t="s">
        <v>20</v>
      </c>
      <c r="M20" t="str">
        <v>Black</v>
      </c>
      <c r="N20">
        <f t="shared" si="0"/>
        <v>5</v>
      </c>
    </row>
    <row r="21" spans="1:14" x14ac:dyDescent="0.2">
      <c r="A21" s="4">
        <v>20</v>
      </c>
      <c r="B21" s="4">
        <v>918.70862367340601</v>
      </c>
      <c r="C21" s="4" t="s">
        <v>29</v>
      </c>
      <c r="D21" s="4">
        <v>23</v>
      </c>
      <c r="E21" s="4" t="s">
        <v>10</v>
      </c>
      <c r="F21" s="4" t="s">
        <v>21</v>
      </c>
      <c r="G21" s="4" t="s">
        <v>23</v>
      </c>
      <c r="H21" s="4" t="s">
        <v>9</v>
      </c>
      <c r="I21" s="4" t="s">
        <v>19</v>
      </c>
      <c r="J21" s="4" t="s">
        <v>24</v>
      </c>
      <c r="M21" t="str">
        <v>Mixed</v>
      </c>
      <c r="N21">
        <f t="shared" si="0"/>
        <v>6</v>
      </c>
    </row>
    <row r="22" spans="1:14" x14ac:dyDescent="0.2">
      <c r="A22" s="4">
        <v>21</v>
      </c>
      <c r="B22" s="4">
        <v>809.29039155177998</v>
      </c>
      <c r="C22" s="4" t="s">
        <v>30</v>
      </c>
      <c r="D22" s="4">
        <v>25</v>
      </c>
      <c r="E22" s="4" t="s">
        <v>10</v>
      </c>
      <c r="F22" s="4" t="s">
        <v>11</v>
      </c>
      <c r="G22" s="4" t="s">
        <v>23</v>
      </c>
      <c r="H22" s="4" t="s">
        <v>9</v>
      </c>
      <c r="I22" s="4" t="s">
        <v>19</v>
      </c>
      <c r="J22" s="4" t="s">
        <v>24</v>
      </c>
      <c r="M22">
        <v>0</v>
      </c>
    </row>
    <row r="23" spans="1:14" x14ac:dyDescent="0.2">
      <c r="A23" s="4">
        <v>22</v>
      </c>
      <c r="B23" s="4">
        <v>744.697860022285</v>
      </c>
      <c r="C23" s="4" t="s">
        <v>30</v>
      </c>
      <c r="D23" s="4">
        <v>25</v>
      </c>
      <c r="E23" s="4" t="s">
        <v>10</v>
      </c>
      <c r="F23" s="4" t="s">
        <v>26</v>
      </c>
      <c r="G23" s="4" t="s">
        <v>23</v>
      </c>
      <c r="H23" s="4" t="s">
        <v>9</v>
      </c>
      <c r="I23" s="4" t="s">
        <v>19</v>
      </c>
      <c r="J23" s="4" t="s">
        <v>24</v>
      </c>
    </row>
    <row r="24" spans="1:14" x14ac:dyDescent="0.2">
      <c r="A24" s="4">
        <v>23</v>
      </c>
      <c r="B24" s="4">
        <v>802.56842296460104</v>
      </c>
      <c r="C24" s="4" t="s">
        <v>30</v>
      </c>
      <c r="D24" s="4">
        <v>24</v>
      </c>
      <c r="E24" s="4" t="s">
        <v>10</v>
      </c>
      <c r="F24" s="4" t="s">
        <v>17</v>
      </c>
      <c r="G24" s="4" t="s">
        <v>23</v>
      </c>
      <c r="H24" s="4" t="s">
        <v>9</v>
      </c>
      <c r="I24" s="4" t="s">
        <v>19</v>
      </c>
      <c r="J24" s="4" t="s">
        <v>24</v>
      </c>
    </row>
    <row r="25" spans="1:14" x14ac:dyDescent="0.2">
      <c r="A25" s="4">
        <v>24</v>
      </c>
      <c r="B25" s="4">
        <v>874.16129311854195</v>
      </c>
      <c r="C25" s="4" t="s">
        <v>30</v>
      </c>
      <c r="D25" s="4">
        <v>28</v>
      </c>
      <c r="E25" s="4" t="s">
        <v>15</v>
      </c>
      <c r="F25" s="4" t="s">
        <v>21</v>
      </c>
      <c r="G25" s="4" t="s">
        <v>28</v>
      </c>
      <c r="H25" s="4" t="s">
        <v>9</v>
      </c>
      <c r="I25" s="4" t="s">
        <v>19</v>
      </c>
      <c r="J25" s="4" t="s">
        <v>20</v>
      </c>
    </row>
    <row r="26" spans="1:14" x14ac:dyDescent="0.2">
      <c r="A26" s="4">
        <v>25</v>
      </c>
      <c r="B26" s="4">
        <v>652.12262936337095</v>
      </c>
      <c r="C26" s="4" t="s">
        <v>30</v>
      </c>
      <c r="D26" s="4">
        <v>30</v>
      </c>
      <c r="E26" s="4" t="s">
        <v>15</v>
      </c>
      <c r="F26" s="4" t="s">
        <v>21</v>
      </c>
      <c r="G26" s="7" t="s">
        <v>27</v>
      </c>
      <c r="H26" s="4" t="s">
        <v>9</v>
      </c>
      <c r="I26" s="4" t="s">
        <v>19</v>
      </c>
      <c r="J26" s="4" t="s">
        <v>24</v>
      </c>
    </row>
    <row r="27" spans="1:14" x14ac:dyDescent="0.2">
      <c r="A27" s="4">
        <v>26</v>
      </c>
      <c r="B27" s="4">
        <v>879.34886140154197</v>
      </c>
      <c r="C27" s="4" t="s">
        <v>30</v>
      </c>
      <c r="D27" s="4">
        <v>28</v>
      </c>
      <c r="E27" s="4" t="s">
        <v>15</v>
      </c>
      <c r="F27" s="4" t="s">
        <v>21</v>
      </c>
      <c r="G27" s="7" t="s">
        <v>28</v>
      </c>
      <c r="H27" s="4" t="s">
        <v>9</v>
      </c>
      <c r="I27" s="4" t="s">
        <v>19</v>
      </c>
      <c r="J27" s="4" t="s">
        <v>18</v>
      </c>
    </row>
    <row r="28" spans="1:14" x14ac:dyDescent="0.2">
      <c r="A28" s="4">
        <v>27</v>
      </c>
      <c r="B28" s="4">
        <v>660.24987181123697</v>
      </c>
      <c r="C28" s="4" t="s">
        <v>31</v>
      </c>
      <c r="D28" s="4">
        <v>38</v>
      </c>
      <c r="E28" s="4" t="s">
        <v>10</v>
      </c>
      <c r="F28" s="4" t="s">
        <v>26</v>
      </c>
      <c r="G28" s="7" t="s">
        <v>23</v>
      </c>
      <c r="H28" s="4" t="s">
        <v>9</v>
      </c>
      <c r="I28" s="4" t="s">
        <v>19</v>
      </c>
      <c r="J28" s="4" t="s">
        <v>20</v>
      </c>
    </row>
    <row r="29" spans="1:14" x14ac:dyDescent="0.2">
      <c r="A29" s="4">
        <v>28</v>
      </c>
      <c r="B29" s="4">
        <v>831.20539101976897</v>
      </c>
      <c r="C29" s="4" t="s">
        <v>29</v>
      </c>
      <c r="D29" s="4">
        <v>27</v>
      </c>
      <c r="E29" s="4" t="s">
        <v>10</v>
      </c>
      <c r="F29" s="4" t="s">
        <v>11</v>
      </c>
      <c r="G29" s="4" t="s">
        <v>23</v>
      </c>
      <c r="H29" s="4" t="s">
        <v>9</v>
      </c>
      <c r="I29" s="4" t="s">
        <v>19</v>
      </c>
      <c r="J29" s="4" t="s">
        <v>24</v>
      </c>
      <c r="M29" t="str" cm="1">
        <f t="array" ref="M29:M33">_xlfn.UNIQUE(J:J)</f>
        <v>Employment status</v>
      </c>
    </row>
    <row r="30" spans="1:14" x14ac:dyDescent="0.2">
      <c r="A30" s="4">
        <v>29</v>
      </c>
      <c r="B30" s="4">
        <v>872.93602948359</v>
      </c>
      <c r="C30" s="4" t="s">
        <v>30</v>
      </c>
      <c r="D30" s="4">
        <v>26</v>
      </c>
      <c r="E30" s="4" t="s">
        <v>10</v>
      </c>
      <c r="F30" s="4" t="s">
        <v>21</v>
      </c>
      <c r="G30" s="4" t="s">
        <v>28</v>
      </c>
      <c r="H30" s="4" t="s">
        <v>9</v>
      </c>
      <c r="I30" s="4" t="s">
        <v>19</v>
      </c>
      <c r="J30" s="4" t="s">
        <v>24</v>
      </c>
      <c r="M30" t="str">
        <v>Part-Time</v>
      </c>
      <c r="N30">
        <f>COUNTIF(J2:J58,M30)</f>
        <v>17</v>
      </c>
    </row>
    <row r="31" spans="1:14" x14ac:dyDescent="0.2">
      <c r="A31" s="4">
        <v>30</v>
      </c>
      <c r="B31" s="4">
        <v>781.28618016208804</v>
      </c>
      <c r="C31" s="4" t="s">
        <v>30</v>
      </c>
      <c r="D31" s="4">
        <v>24</v>
      </c>
      <c r="E31" s="4" t="s">
        <v>10</v>
      </c>
      <c r="F31" s="4" t="s">
        <v>21</v>
      </c>
      <c r="G31" s="7" t="s">
        <v>28</v>
      </c>
      <c r="H31" s="4" t="s">
        <v>9</v>
      </c>
      <c r="I31" s="4" t="s">
        <v>19</v>
      </c>
      <c r="J31" s="4" t="s">
        <v>20</v>
      </c>
      <c r="M31" t="str">
        <v>Student</v>
      </c>
      <c r="N31">
        <f t="shared" ref="N31:N33" si="1">COUNTIF(J3:J59,M31)</f>
        <v>34</v>
      </c>
    </row>
    <row r="32" spans="1:14" x14ac:dyDescent="0.2">
      <c r="A32" s="4">
        <v>31</v>
      </c>
      <c r="B32" s="4">
        <v>1082.8138169184999</v>
      </c>
      <c r="C32" s="4" t="s">
        <v>31</v>
      </c>
      <c r="D32" s="4">
        <v>35</v>
      </c>
      <c r="E32" s="4" t="s">
        <v>10</v>
      </c>
      <c r="F32" s="4" t="s">
        <v>11</v>
      </c>
      <c r="G32" s="7" t="s">
        <v>23</v>
      </c>
      <c r="H32" s="4" t="s">
        <v>9</v>
      </c>
      <c r="I32" s="4" t="s">
        <v>19</v>
      </c>
      <c r="J32" s="4" t="s">
        <v>20</v>
      </c>
      <c r="M32" t="str">
        <v>Other</v>
      </c>
      <c r="N32">
        <f t="shared" si="1"/>
        <v>6</v>
      </c>
    </row>
    <row r="33" spans="1:14" x14ac:dyDescent="0.2">
      <c r="A33" s="4">
        <v>32</v>
      </c>
      <c r="B33" s="4">
        <v>922.15326818860296</v>
      </c>
      <c r="C33" s="4" t="s">
        <v>30</v>
      </c>
      <c r="D33" s="4">
        <v>26</v>
      </c>
      <c r="E33" s="4" t="s">
        <v>10</v>
      </c>
      <c r="F33" s="4" t="s">
        <v>11</v>
      </c>
      <c r="G33" s="4" t="s">
        <v>23</v>
      </c>
      <c r="H33" s="4" t="s">
        <v>9</v>
      </c>
      <c r="I33" s="4" t="s">
        <v>19</v>
      </c>
      <c r="J33" s="4" t="s">
        <v>18</v>
      </c>
      <c r="M33">
        <v>0</v>
      </c>
      <c r="N33">
        <f t="shared" si="1"/>
        <v>0</v>
      </c>
    </row>
    <row r="34" spans="1:14" x14ac:dyDescent="0.2">
      <c r="A34" s="4">
        <v>33</v>
      </c>
      <c r="B34" s="4">
        <v>1057.31346718077</v>
      </c>
      <c r="C34" s="4" t="s">
        <v>29</v>
      </c>
      <c r="D34" s="4">
        <v>23</v>
      </c>
      <c r="E34" s="4" t="s">
        <v>15</v>
      </c>
      <c r="F34" s="4" t="s">
        <v>11</v>
      </c>
      <c r="G34" s="4" t="s">
        <v>23</v>
      </c>
      <c r="H34" s="4" t="s">
        <v>9</v>
      </c>
      <c r="I34" s="4" t="s">
        <v>19</v>
      </c>
      <c r="J34" s="4" t="s">
        <v>24</v>
      </c>
    </row>
    <row r="35" spans="1:14" x14ac:dyDescent="0.2">
      <c r="A35" s="4">
        <v>34</v>
      </c>
      <c r="B35" s="4">
        <v>808.67411238973102</v>
      </c>
      <c r="C35" s="4" t="s">
        <v>30</v>
      </c>
      <c r="D35" s="4">
        <v>21</v>
      </c>
      <c r="E35" s="4" t="s">
        <v>15</v>
      </c>
      <c r="F35" s="4" t="s">
        <v>17</v>
      </c>
      <c r="G35" s="4" t="s">
        <v>23</v>
      </c>
      <c r="H35" s="4" t="s">
        <v>9</v>
      </c>
      <c r="I35" s="4" t="s">
        <v>19</v>
      </c>
      <c r="J35" s="4" t="s">
        <v>24</v>
      </c>
    </row>
    <row r="36" spans="1:14" x14ac:dyDescent="0.2">
      <c r="A36" s="4">
        <v>35</v>
      </c>
      <c r="B36" s="4">
        <v>776.25590547825504</v>
      </c>
      <c r="C36" s="4" t="s">
        <v>30</v>
      </c>
      <c r="D36" s="4">
        <v>34</v>
      </c>
      <c r="E36" s="4" t="s">
        <v>15</v>
      </c>
      <c r="F36" s="4" t="s">
        <v>17</v>
      </c>
      <c r="G36" s="4" t="s">
        <v>23</v>
      </c>
      <c r="H36" s="4" t="s">
        <v>9</v>
      </c>
      <c r="I36" s="4" t="s">
        <v>19</v>
      </c>
      <c r="J36" s="4" t="s">
        <v>24</v>
      </c>
    </row>
    <row r="37" spans="1:14" x14ac:dyDescent="0.2">
      <c r="A37" s="4">
        <v>36</v>
      </c>
      <c r="B37" s="4">
        <v>1004.44207855604</v>
      </c>
      <c r="C37" s="4" t="s">
        <v>30</v>
      </c>
      <c r="D37" s="4">
        <v>24</v>
      </c>
      <c r="E37" s="4" t="s">
        <v>10</v>
      </c>
      <c r="F37" s="4" t="s">
        <v>11</v>
      </c>
      <c r="G37" s="4" t="s">
        <v>23</v>
      </c>
      <c r="H37" s="4" t="s">
        <v>9</v>
      </c>
      <c r="I37" s="4" t="s">
        <v>19</v>
      </c>
      <c r="J37" s="4" t="s">
        <v>24</v>
      </c>
    </row>
    <row r="38" spans="1:14" x14ac:dyDescent="0.2">
      <c r="A38" s="4">
        <v>37</v>
      </c>
      <c r="B38" s="4">
        <v>715.56019875580898</v>
      </c>
      <c r="C38" s="4" t="s">
        <v>30</v>
      </c>
      <c r="D38" s="4">
        <v>26</v>
      </c>
      <c r="E38" s="4" t="s">
        <v>15</v>
      </c>
      <c r="F38" s="4" t="s">
        <v>11</v>
      </c>
      <c r="G38" s="4" t="s">
        <v>23</v>
      </c>
      <c r="H38" s="4" t="s">
        <v>9</v>
      </c>
      <c r="I38" s="4" t="s">
        <v>19</v>
      </c>
      <c r="J38" s="4" t="s">
        <v>24</v>
      </c>
    </row>
    <row r="39" spans="1:14" x14ac:dyDescent="0.2">
      <c r="A39" s="4">
        <v>38</v>
      </c>
      <c r="B39" s="4">
        <v>900.23256629994501</v>
      </c>
      <c r="C39" s="4" t="s">
        <v>31</v>
      </c>
      <c r="D39" s="4">
        <v>24</v>
      </c>
      <c r="E39" s="4" t="s">
        <v>10</v>
      </c>
      <c r="F39" s="4" t="s">
        <v>11</v>
      </c>
      <c r="G39" s="4" t="s">
        <v>23</v>
      </c>
      <c r="H39" s="4" t="s">
        <v>9</v>
      </c>
      <c r="I39" s="4" t="s">
        <v>19</v>
      </c>
      <c r="J39" s="4" t="s">
        <v>20</v>
      </c>
    </row>
    <row r="40" spans="1:14" x14ac:dyDescent="0.2">
      <c r="A40" s="4">
        <v>39</v>
      </c>
      <c r="B40" s="4">
        <v>927.56250263998197</v>
      </c>
      <c r="C40" s="4" t="s">
        <v>29</v>
      </c>
      <c r="D40" s="4">
        <v>24</v>
      </c>
      <c r="E40" s="4" t="s">
        <v>15</v>
      </c>
      <c r="F40" s="4" t="s">
        <v>22</v>
      </c>
      <c r="G40" s="4" t="s">
        <v>23</v>
      </c>
      <c r="H40" s="4" t="s">
        <v>9</v>
      </c>
      <c r="I40" s="4" t="s">
        <v>19</v>
      </c>
      <c r="J40" s="4" t="s">
        <v>20</v>
      </c>
    </row>
    <row r="41" spans="1:14" x14ac:dyDescent="0.2">
      <c r="A41" s="4">
        <v>40</v>
      </c>
      <c r="B41" s="4">
        <v>872.234526063413</v>
      </c>
      <c r="C41" s="4" t="s">
        <v>30</v>
      </c>
      <c r="D41" s="4">
        <v>24</v>
      </c>
      <c r="E41" s="4" t="s">
        <v>15</v>
      </c>
      <c r="F41" s="4" t="s">
        <v>11</v>
      </c>
      <c r="G41" s="4" t="s">
        <v>23</v>
      </c>
      <c r="H41" s="4" t="s">
        <v>9</v>
      </c>
      <c r="I41" s="4" t="s">
        <v>19</v>
      </c>
      <c r="J41" s="4" t="s">
        <v>18</v>
      </c>
      <c r="M41" t="str" cm="1">
        <f t="array" ref="M41:M45">_xlfn.UNIQUE(G:G)</f>
        <v>Nationality</v>
      </c>
    </row>
    <row r="42" spans="1:14" x14ac:dyDescent="0.2">
      <c r="A42" s="4">
        <v>41</v>
      </c>
      <c r="B42" s="4">
        <v>809.62076126869601</v>
      </c>
      <c r="C42" s="4" t="s">
        <v>30</v>
      </c>
      <c r="D42" s="4">
        <v>27</v>
      </c>
      <c r="E42" s="4" t="s">
        <v>15</v>
      </c>
      <c r="F42" s="4" t="s">
        <v>21</v>
      </c>
      <c r="G42" s="4" t="s">
        <v>27</v>
      </c>
      <c r="H42" s="4" t="s">
        <v>9</v>
      </c>
      <c r="I42" s="4" t="s">
        <v>19</v>
      </c>
      <c r="J42" s="4" t="s">
        <v>24</v>
      </c>
      <c r="M42" t="str">
        <v>United States</v>
      </c>
      <c r="N42">
        <f>COUNTIF(G2:G58,M42)</f>
        <v>40</v>
      </c>
    </row>
    <row r="43" spans="1:14" x14ac:dyDescent="0.2">
      <c r="A43" s="4">
        <v>42</v>
      </c>
      <c r="B43" s="4">
        <v>891.33363952129798</v>
      </c>
      <c r="C43" s="4" t="s">
        <v>30</v>
      </c>
      <c r="D43" s="4">
        <v>26</v>
      </c>
      <c r="E43" s="4" t="s">
        <v>10</v>
      </c>
      <c r="F43" s="4" t="s">
        <v>21</v>
      </c>
      <c r="G43" s="4" t="s">
        <v>27</v>
      </c>
      <c r="H43" s="4" t="s">
        <v>9</v>
      </c>
      <c r="I43" s="4" t="s">
        <v>19</v>
      </c>
      <c r="J43" s="4" t="s">
        <v>24</v>
      </c>
      <c r="M43" t="str">
        <v>India</v>
      </c>
      <c r="N43">
        <f t="shared" ref="N43:N44" si="2">COUNTIF(G3:G59,M43)</f>
        <v>7</v>
      </c>
    </row>
    <row r="44" spans="1:14" x14ac:dyDescent="0.2">
      <c r="A44" s="4">
        <v>43</v>
      </c>
      <c r="B44" s="4">
        <v>905.64777674669301</v>
      </c>
      <c r="C44" s="4" t="s">
        <v>30</v>
      </c>
      <c r="D44" s="4">
        <v>25</v>
      </c>
      <c r="E44" s="4" t="s">
        <v>15</v>
      </c>
      <c r="F44" s="4" t="s">
        <v>11</v>
      </c>
      <c r="G44" s="7" t="s">
        <v>23</v>
      </c>
      <c r="H44" s="4" t="s">
        <v>9</v>
      </c>
      <c r="I44" s="4" t="s">
        <v>19</v>
      </c>
      <c r="J44" s="4" t="s">
        <v>24</v>
      </c>
      <c r="M44" t="str">
        <v>China</v>
      </c>
      <c r="N44">
        <f t="shared" si="2"/>
        <v>10</v>
      </c>
    </row>
    <row r="45" spans="1:14" x14ac:dyDescent="0.2">
      <c r="A45" s="4">
        <v>44</v>
      </c>
      <c r="B45" s="4">
        <v>730.82155340153804</v>
      </c>
      <c r="C45" s="4" t="s">
        <v>30</v>
      </c>
      <c r="D45" s="4">
        <v>28</v>
      </c>
      <c r="E45" s="4" t="s">
        <v>15</v>
      </c>
      <c r="F45" s="4" t="s">
        <v>17</v>
      </c>
      <c r="G45" s="7" t="s">
        <v>23</v>
      </c>
      <c r="H45" s="4" t="s">
        <v>9</v>
      </c>
      <c r="I45" s="4" t="s">
        <v>19</v>
      </c>
      <c r="J45" s="4" t="s">
        <v>24</v>
      </c>
      <c r="M45">
        <v>0</v>
      </c>
    </row>
    <row r="46" spans="1:14" x14ac:dyDescent="0.2">
      <c r="A46" s="4">
        <v>45</v>
      </c>
      <c r="B46" s="4">
        <v>918.75820695706398</v>
      </c>
      <c r="C46" s="4" t="s">
        <v>30</v>
      </c>
      <c r="D46" s="4">
        <v>24</v>
      </c>
      <c r="E46" s="4" t="s">
        <v>15</v>
      </c>
      <c r="F46" s="4" t="s">
        <v>22</v>
      </c>
      <c r="G46" s="7" t="s">
        <v>23</v>
      </c>
      <c r="H46" s="4" t="s">
        <v>9</v>
      </c>
      <c r="I46" s="4" t="s">
        <v>19</v>
      </c>
      <c r="J46" s="4" t="s">
        <v>20</v>
      </c>
    </row>
    <row r="47" spans="1:14" x14ac:dyDescent="0.2">
      <c r="A47" s="4">
        <v>46</v>
      </c>
      <c r="B47" s="4">
        <v>723.69537590760899</v>
      </c>
      <c r="C47" s="4" t="s">
        <v>30</v>
      </c>
      <c r="D47" s="4">
        <v>23</v>
      </c>
      <c r="E47" s="4" t="s">
        <v>15</v>
      </c>
      <c r="F47" s="4" t="s">
        <v>21</v>
      </c>
      <c r="G47" s="4" t="s">
        <v>28</v>
      </c>
      <c r="H47" s="4" t="s">
        <v>9</v>
      </c>
      <c r="I47" s="4" t="s">
        <v>19</v>
      </c>
      <c r="J47" s="4" t="s">
        <v>24</v>
      </c>
    </row>
    <row r="48" spans="1:14" x14ac:dyDescent="0.2">
      <c r="A48" s="4">
        <v>47</v>
      </c>
      <c r="B48" s="4">
        <v>1042.6932548500699</v>
      </c>
      <c r="C48" s="4" t="s">
        <v>30</v>
      </c>
      <c r="D48" s="4">
        <v>25</v>
      </c>
      <c r="E48" s="4" t="s">
        <v>15</v>
      </c>
      <c r="F48" s="4" t="s">
        <v>11</v>
      </c>
      <c r="G48" s="7" t="s">
        <v>23</v>
      </c>
      <c r="H48" s="4" t="s">
        <v>9</v>
      </c>
      <c r="I48" s="4" t="s">
        <v>19</v>
      </c>
      <c r="J48" s="4" t="s">
        <v>20</v>
      </c>
    </row>
    <row r="49" spans="1:14" x14ac:dyDescent="0.2">
      <c r="A49" s="4">
        <v>48</v>
      </c>
      <c r="B49" s="4">
        <v>863.733372818764</v>
      </c>
      <c r="C49" s="4" t="s">
        <v>30</v>
      </c>
      <c r="D49" s="4">
        <v>28</v>
      </c>
      <c r="E49" s="4" t="s">
        <v>15</v>
      </c>
      <c r="F49" s="4" t="s">
        <v>22</v>
      </c>
      <c r="G49" s="7" t="s">
        <v>23</v>
      </c>
      <c r="H49" s="4" t="s">
        <v>9</v>
      </c>
      <c r="I49" s="4" t="s">
        <v>19</v>
      </c>
      <c r="J49" s="4" t="s">
        <v>24</v>
      </c>
    </row>
    <row r="50" spans="1:14" x14ac:dyDescent="0.2">
      <c r="A50" s="4">
        <v>49</v>
      </c>
      <c r="B50" s="4">
        <v>622.52228887875901</v>
      </c>
      <c r="C50" s="4" t="s">
        <v>30</v>
      </c>
      <c r="D50" s="4">
        <v>26</v>
      </c>
      <c r="E50" s="4" t="s">
        <v>15</v>
      </c>
      <c r="F50" s="4" t="s">
        <v>11</v>
      </c>
      <c r="G50" s="7" t="s">
        <v>23</v>
      </c>
      <c r="H50" s="4" t="s">
        <v>9</v>
      </c>
      <c r="I50" s="4" t="s">
        <v>19</v>
      </c>
      <c r="J50" s="4" t="s">
        <v>24</v>
      </c>
    </row>
    <row r="51" spans="1:14" x14ac:dyDescent="0.2">
      <c r="A51" s="4">
        <v>50</v>
      </c>
      <c r="B51" s="4">
        <v>876.80245413305704</v>
      </c>
      <c r="C51" s="4" t="s">
        <v>31</v>
      </c>
      <c r="D51" s="4">
        <v>38</v>
      </c>
      <c r="E51" s="4" t="s">
        <v>15</v>
      </c>
      <c r="F51" s="4" t="s">
        <v>11</v>
      </c>
      <c r="G51" s="7" t="s">
        <v>23</v>
      </c>
      <c r="H51" s="4" t="s">
        <v>9</v>
      </c>
      <c r="I51" s="4" t="s">
        <v>19</v>
      </c>
      <c r="J51" s="4" t="s">
        <v>24</v>
      </c>
    </row>
    <row r="52" spans="1:14" x14ac:dyDescent="0.2">
      <c r="A52" s="4">
        <v>51</v>
      </c>
      <c r="B52" s="4">
        <v>1024.94696617716</v>
      </c>
      <c r="C52" s="4" t="s">
        <v>30</v>
      </c>
      <c r="D52" s="4">
        <v>27</v>
      </c>
      <c r="E52" s="4" t="s">
        <v>10</v>
      </c>
      <c r="F52" s="4" t="s">
        <v>22</v>
      </c>
      <c r="G52" s="7" t="s">
        <v>23</v>
      </c>
      <c r="H52" s="4" t="s">
        <v>9</v>
      </c>
      <c r="I52" s="4" t="s">
        <v>19</v>
      </c>
      <c r="J52" s="4" t="s">
        <v>24</v>
      </c>
    </row>
    <row r="53" spans="1:14" x14ac:dyDescent="0.2">
      <c r="A53" s="4">
        <v>52</v>
      </c>
      <c r="B53" s="4">
        <v>994.49477285425905</v>
      </c>
      <c r="C53" s="4" t="s">
        <v>30</v>
      </c>
      <c r="D53" s="4">
        <v>27</v>
      </c>
      <c r="E53" s="4" t="s">
        <v>10</v>
      </c>
      <c r="F53" s="4" t="s">
        <v>26</v>
      </c>
      <c r="G53" s="4" t="s">
        <v>23</v>
      </c>
      <c r="H53" s="4" t="s">
        <v>9</v>
      </c>
      <c r="I53" s="4" t="s">
        <v>19</v>
      </c>
      <c r="J53" s="4" t="s">
        <v>24</v>
      </c>
    </row>
    <row r="54" spans="1:14" x14ac:dyDescent="0.2">
      <c r="A54" s="4">
        <v>53</v>
      </c>
      <c r="B54" s="4">
        <v>634.68235217353003</v>
      </c>
      <c r="C54" s="4" t="s">
        <v>31</v>
      </c>
      <c r="D54" s="4">
        <v>37</v>
      </c>
      <c r="E54" s="4" t="s">
        <v>10</v>
      </c>
      <c r="F54" s="4" t="s">
        <v>11</v>
      </c>
      <c r="G54" s="7" t="s">
        <v>23</v>
      </c>
      <c r="H54" s="4" t="s">
        <v>9</v>
      </c>
      <c r="I54" s="4" t="s">
        <v>19</v>
      </c>
      <c r="J54" s="4" t="s">
        <v>24</v>
      </c>
      <c r="M54" t="str" cm="1">
        <f t="array" ref="M54:M58">_xlfn.UNIQUE(C:C)</f>
        <v>Highest education level completed</v>
      </c>
    </row>
    <row r="55" spans="1:14" x14ac:dyDescent="0.2">
      <c r="A55" s="4">
        <v>54</v>
      </c>
      <c r="B55" s="4">
        <v>818.92947916664195</v>
      </c>
      <c r="C55" s="4" t="s">
        <v>30</v>
      </c>
      <c r="D55" s="4">
        <v>26</v>
      </c>
      <c r="E55" s="4" t="s">
        <v>15</v>
      </c>
      <c r="F55" s="4" t="s">
        <v>11</v>
      </c>
      <c r="G55" s="7" t="s">
        <v>23</v>
      </c>
      <c r="H55" s="4" t="s">
        <v>9</v>
      </c>
      <c r="I55" s="4" t="s">
        <v>19</v>
      </c>
      <c r="J55" s="4" t="s">
        <v>24</v>
      </c>
      <c r="M55" t="str">
        <v>High School Diploma</v>
      </c>
      <c r="N55">
        <f>COUNTIF(C2:C58,M55)</f>
        <v>5</v>
      </c>
    </row>
    <row r="56" spans="1:14" x14ac:dyDescent="0.2">
      <c r="A56" s="4">
        <v>55</v>
      </c>
      <c r="B56" s="4">
        <v>784.85219344216205</v>
      </c>
      <c r="C56" s="4" t="s">
        <v>30</v>
      </c>
      <c r="D56" s="4">
        <v>27</v>
      </c>
      <c r="E56" s="4" t="s">
        <v>10</v>
      </c>
      <c r="F56" s="4" t="s">
        <v>11</v>
      </c>
      <c r="G56" s="7" t="s">
        <v>23</v>
      </c>
      <c r="H56" s="4" t="s">
        <v>9</v>
      </c>
      <c r="I56" s="4" t="s">
        <v>19</v>
      </c>
      <c r="J56" s="4" t="s">
        <v>24</v>
      </c>
      <c r="M56" t="str">
        <v>Bachelors</v>
      </c>
      <c r="N56">
        <f t="shared" ref="N56:N57" si="3">COUNTIF(C3:C59,M56)</f>
        <v>42</v>
      </c>
    </row>
    <row r="57" spans="1:14" x14ac:dyDescent="0.2">
      <c r="A57" s="4">
        <v>56</v>
      </c>
      <c r="B57" s="4">
        <v>938.62497257239102</v>
      </c>
      <c r="C57" s="4" t="s">
        <v>31</v>
      </c>
      <c r="D57" s="4">
        <v>35</v>
      </c>
      <c r="E57" s="4" t="s">
        <v>10</v>
      </c>
      <c r="F57" s="4" t="s">
        <v>22</v>
      </c>
      <c r="G57" s="7" t="s">
        <v>23</v>
      </c>
      <c r="H57" s="4" t="s">
        <v>9</v>
      </c>
      <c r="I57" s="4" t="s">
        <v>19</v>
      </c>
      <c r="J57" s="4" t="s">
        <v>18</v>
      </c>
      <c r="M57" t="str">
        <v>Masters</v>
      </c>
      <c r="N57">
        <f t="shared" si="3"/>
        <v>10</v>
      </c>
    </row>
    <row r="58" spans="1:14" x14ac:dyDescent="0.2">
      <c r="A58" s="4">
        <v>57</v>
      </c>
      <c r="B58" s="4">
        <v>975.82885451198695</v>
      </c>
      <c r="C58" s="4" t="s">
        <v>30</v>
      </c>
      <c r="D58" s="4">
        <v>23</v>
      </c>
      <c r="E58" s="4" t="s">
        <v>10</v>
      </c>
      <c r="F58" s="4" t="s">
        <v>22</v>
      </c>
      <c r="G58" s="7" t="s">
        <v>23</v>
      </c>
      <c r="H58" s="4" t="s">
        <v>9</v>
      </c>
      <c r="I58" s="4" t="s">
        <v>19</v>
      </c>
      <c r="J58" s="4" t="s">
        <v>20</v>
      </c>
      <c r="M58">
        <v>0</v>
      </c>
    </row>
  </sheetData>
  <mergeCells count="2">
    <mergeCell ref="M1:V1"/>
    <mergeCell ref="M2:V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92EC-F3DA-7C4F-BF86-BE783744AD6D}">
  <dimension ref="A1:V58"/>
  <sheetViews>
    <sheetView tabSelected="1" zoomScale="70" zoomScaleNormal="70" workbookViewId="0">
      <selection activeCell="K11" sqref="K11"/>
    </sheetView>
  </sheetViews>
  <sheetFormatPr baseColWidth="10" defaultRowHeight="16" x14ac:dyDescent="0.2"/>
  <cols>
    <col min="1" max="1" width="12.5" customWidth="1"/>
    <col min="2" max="2" width="16.83203125" style="3" customWidth="1"/>
    <col min="3" max="3" width="32.83203125" customWidth="1"/>
    <col min="6" max="6" width="24" customWidth="1"/>
    <col min="7" max="7" width="18.5" customWidth="1"/>
    <col min="9" max="9" width="25.83203125" customWidth="1"/>
    <col min="10" max="10" width="38" customWidth="1"/>
  </cols>
  <sheetData>
    <row r="1" spans="1:22" ht="21" x14ac:dyDescent="0.2">
      <c r="A1" s="5" t="s">
        <v>0</v>
      </c>
      <c r="B1" s="5" t="s">
        <v>25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M1" s="6" t="s">
        <v>35</v>
      </c>
      <c r="N1" s="6"/>
      <c r="O1" s="6"/>
      <c r="P1" s="6"/>
      <c r="Q1" s="6"/>
      <c r="R1" s="6"/>
      <c r="S1" s="6"/>
      <c r="T1" s="6"/>
      <c r="U1" s="6"/>
      <c r="V1" s="6"/>
    </row>
    <row r="2" spans="1:22" ht="25" customHeight="1" x14ac:dyDescent="0.2">
      <c r="A2" s="4">
        <v>1</v>
      </c>
      <c r="B2" s="4">
        <v>750.21893171218505</v>
      </c>
      <c r="C2" s="4" t="s">
        <v>29</v>
      </c>
      <c r="D2" s="4">
        <v>58</v>
      </c>
      <c r="E2" s="1" t="s">
        <v>15</v>
      </c>
      <c r="F2" s="4" t="s">
        <v>11</v>
      </c>
      <c r="G2" s="4" t="s">
        <v>23</v>
      </c>
      <c r="H2" s="4" t="s">
        <v>9</v>
      </c>
      <c r="I2" s="4" t="s">
        <v>12</v>
      </c>
      <c r="J2" s="1" t="s">
        <v>14</v>
      </c>
      <c r="M2" s="6" t="s">
        <v>34</v>
      </c>
      <c r="N2" s="6"/>
      <c r="O2" s="6"/>
      <c r="P2" s="6"/>
      <c r="Q2" s="6"/>
      <c r="R2" s="6"/>
      <c r="S2" s="6"/>
      <c r="T2" s="6"/>
      <c r="U2" s="6"/>
      <c r="V2" s="6"/>
    </row>
    <row r="3" spans="1:22" ht="17" x14ac:dyDescent="0.2">
      <c r="A3" s="4">
        <v>2</v>
      </c>
      <c r="B3" s="4">
        <v>986.18613344994105</v>
      </c>
      <c r="C3" s="4" t="s">
        <v>29</v>
      </c>
      <c r="D3" s="4">
        <v>58</v>
      </c>
      <c r="E3" s="1" t="s">
        <v>15</v>
      </c>
      <c r="F3" s="4" t="s">
        <v>21</v>
      </c>
      <c r="G3" s="4" t="s">
        <v>23</v>
      </c>
      <c r="H3" s="4" t="s">
        <v>9</v>
      </c>
      <c r="I3" s="4" t="s">
        <v>12</v>
      </c>
      <c r="J3" s="1" t="s">
        <v>13</v>
      </c>
    </row>
    <row r="4" spans="1:22" ht="34" x14ac:dyDescent="0.2">
      <c r="A4" s="4">
        <v>3</v>
      </c>
      <c r="B4" s="4">
        <v>726.52028737378805</v>
      </c>
      <c r="C4" s="4" t="s">
        <v>29</v>
      </c>
      <c r="D4" s="4">
        <v>60</v>
      </c>
      <c r="E4" s="4" t="s">
        <v>15</v>
      </c>
      <c r="F4" s="4" t="s">
        <v>26</v>
      </c>
      <c r="G4" s="4" t="s">
        <v>23</v>
      </c>
      <c r="H4" s="4" t="s">
        <v>9</v>
      </c>
      <c r="I4" s="4" t="s">
        <v>12</v>
      </c>
      <c r="J4" s="1" t="s">
        <v>14</v>
      </c>
    </row>
    <row r="5" spans="1:22" ht="34" x14ac:dyDescent="0.2">
      <c r="A5" s="4">
        <v>4</v>
      </c>
      <c r="B5" s="4">
        <v>768.96859129658003</v>
      </c>
      <c r="C5" s="4" t="s">
        <v>29</v>
      </c>
      <c r="D5" s="4">
        <v>65</v>
      </c>
      <c r="E5" s="4" t="s">
        <v>10</v>
      </c>
      <c r="F5" s="4" t="s">
        <v>26</v>
      </c>
      <c r="G5" s="4" t="s">
        <v>23</v>
      </c>
      <c r="H5" s="4" t="s">
        <v>9</v>
      </c>
      <c r="I5" s="4" t="s">
        <v>12</v>
      </c>
      <c r="J5" s="1" t="s">
        <v>14</v>
      </c>
    </row>
    <row r="6" spans="1:22" ht="34" x14ac:dyDescent="0.2">
      <c r="A6" s="4">
        <v>5</v>
      </c>
      <c r="B6" s="4">
        <v>530.96555892698905</v>
      </c>
      <c r="C6" s="4" t="s">
        <v>29</v>
      </c>
      <c r="D6" s="4">
        <v>52</v>
      </c>
      <c r="E6" s="4" t="s">
        <v>10</v>
      </c>
      <c r="F6" s="4" t="s">
        <v>26</v>
      </c>
      <c r="G6" s="4" t="s">
        <v>23</v>
      </c>
      <c r="H6" s="4" t="s">
        <v>9</v>
      </c>
      <c r="I6" s="4" t="s">
        <v>12</v>
      </c>
      <c r="J6" s="1" t="s">
        <v>14</v>
      </c>
    </row>
    <row r="7" spans="1:22" ht="17" x14ac:dyDescent="0.2">
      <c r="A7" s="4">
        <v>6</v>
      </c>
      <c r="B7" s="4">
        <v>791.11481079162604</v>
      </c>
      <c r="C7" s="4" t="s">
        <v>29</v>
      </c>
      <c r="D7" s="4">
        <v>64</v>
      </c>
      <c r="E7" s="4" t="s">
        <v>15</v>
      </c>
      <c r="F7" s="4" t="s">
        <v>11</v>
      </c>
      <c r="G7" s="4" t="s">
        <v>23</v>
      </c>
      <c r="H7" s="4" t="s">
        <v>9</v>
      </c>
      <c r="I7" s="4" t="s">
        <v>12</v>
      </c>
      <c r="J7" s="1" t="s">
        <v>13</v>
      </c>
    </row>
    <row r="8" spans="1:22" ht="17" x14ac:dyDescent="0.2">
      <c r="A8" s="4">
        <v>7</v>
      </c>
      <c r="B8" s="4">
        <v>1109.24975086831</v>
      </c>
      <c r="C8" s="4" t="s">
        <v>29</v>
      </c>
      <c r="D8" s="4">
        <v>61</v>
      </c>
      <c r="E8" s="4" t="s">
        <v>15</v>
      </c>
      <c r="F8" s="4" t="s">
        <v>11</v>
      </c>
      <c r="G8" s="4" t="s">
        <v>23</v>
      </c>
      <c r="H8" s="4" t="s">
        <v>9</v>
      </c>
      <c r="I8" s="4" t="s">
        <v>12</v>
      </c>
      <c r="J8" s="1" t="s">
        <v>20</v>
      </c>
    </row>
    <row r="9" spans="1:22" ht="17" x14ac:dyDescent="0.2">
      <c r="A9" s="4">
        <v>8</v>
      </c>
      <c r="B9" s="4">
        <v>685.49216954629696</v>
      </c>
      <c r="C9" s="4" t="s">
        <v>29</v>
      </c>
      <c r="D9" s="4">
        <v>52</v>
      </c>
      <c r="E9" s="4" t="s">
        <v>10</v>
      </c>
      <c r="F9" s="4" t="s">
        <v>21</v>
      </c>
      <c r="G9" s="4" t="s">
        <v>23</v>
      </c>
      <c r="H9" s="4" t="s">
        <v>9</v>
      </c>
      <c r="I9" s="4" t="s">
        <v>12</v>
      </c>
      <c r="J9" s="1" t="s">
        <v>20</v>
      </c>
    </row>
    <row r="10" spans="1:22" ht="17" x14ac:dyDescent="0.2">
      <c r="A10" s="4">
        <v>9</v>
      </c>
      <c r="B10" s="4">
        <v>795.23092900009897</v>
      </c>
      <c r="C10" s="4" t="s">
        <v>30</v>
      </c>
      <c r="D10" s="4">
        <v>58</v>
      </c>
      <c r="E10" s="4" t="s">
        <v>15</v>
      </c>
      <c r="F10" s="4" t="s">
        <v>26</v>
      </c>
      <c r="G10" s="4" t="s">
        <v>23</v>
      </c>
      <c r="H10" s="4" t="s">
        <v>9</v>
      </c>
      <c r="I10" s="4" t="s">
        <v>12</v>
      </c>
      <c r="J10" s="1" t="s">
        <v>20</v>
      </c>
    </row>
    <row r="11" spans="1:22" ht="17" x14ac:dyDescent="0.2">
      <c r="A11" s="4">
        <v>10</v>
      </c>
      <c r="B11" s="4">
        <v>915.101720278828</v>
      </c>
      <c r="C11" s="4" t="s">
        <v>29</v>
      </c>
      <c r="D11" s="4">
        <v>60</v>
      </c>
      <c r="E11" s="1" t="s">
        <v>15</v>
      </c>
      <c r="F11" s="4" t="s">
        <v>17</v>
      </c>
      <c r="G11" s="4" t="s">
        <v>23</v>
      </c>
      <c r="H11" s="4" t="s">
        <v>9</v>
      </c>
      <c r="I11" s="4" t="s">
        <v>12</v>
      </c>
      <c r="J11" s="1" t="s">
        <v>13</v>
      </c>
      <c r="M11" s="2" t="s">
        <v>10</v>
      </c>
      <c r="N11" s="2" t="s">
        <v>15</v>
      </c>
    </row>
    <row r="12" spans="1:22" ht="34" x14ac:dyDescent="0.2">
      <c r="A12" s="4">
        <v>11</v>
      </c>
      <c r="B12" s="4">
        <v>821.88269089230198</v>
      </c>
      <c r="C12" s="4" t="s">
        <v>30</v>
      </c>
      <c r="D12" s="4">
        <v>67</v>
      </c>
      <c r="E12" s="4" t="s">
        <v>10</v>
      </c>
      <c r="F12" s="4" t="s">
        <v>11</v>
      </c>
      <c r="G12" s="4" t="s">
        <v>23</v>
      </c>
      <c r="H12" s="4" t="s">
        <v>9</v>
      </c>
      <c r="I12" s="4" t="s">
        <v>12</v>
      </c>
      <c r="J12" s="1" t="s">
        <v>14</v>
      </c>
      <c r="M12">
        <f>COUNTIF(E2:E58,"Female")</f>
        <v>20</v>
      </c>
      <c r="N12">
        <f>COUNTIF(E2:E58,"male")</f>
        <v>24</v>
      </c>
    </row>
    <row r="13" spans="1:22" ht="17" x14ac:dyDescent="0.2">
      <c r="A13" s="4">
        <v>12</v>
      </c>
      <c r="B13" s="4">
        <v>1016.62379146118</v>
      </c>
      <c r="C13" s="4" t="s">
        <v>29</v>
      </c>
      <c r="D13" s="4">
        <v>52</v>
      </c>
      <c r="E13" s="1" t="s">
        <v>15</v>
      </c>
      <c r="F13" s="4" t="s">
        <v>21</v>
      </c>
      <c r="G13" s="4" t="s">
        <v>23</v>
      </c>
      <c r="H13" s="4" t="s">
        <v>9</v>
      </c>
      <c r="I13" s="4" t="s">
        <v>12</v>
      </c>
      <c r="J13" s="1" t="s">
        <v>13</v>
      </c>
    </row>
    <row r="14" spans="1:22" ht="17" x14ac:dyDescent="0.2">
      <c r="A14" s="4">
        <v>13</v>
      </c>
      <c r="B14" s="4">
        <v>614.12786532708299</v>
      </c>
      <c r="C14" s="4" t="s">
        <v>30</v>
      </c>
      <c r="D14" s="4">
        <v>51</v>
      </c>
      <c r="E14" s="1" t="s">
        <v>15</v>
      </c>
      <c r="F14" s="4" t="s">
        <v>11</v>
      </c>
      <c r="G14" s="4" t="s">
        <v>23</v>
      </c>
      <c r="H14" s="4" t="s">
        <v>9</v>
      </c>
      <c r="I14" s="4" t="s">
        <v>12</v>
      </c>
      <c r="J14" s="1" t="s">
        <v>13</v>
      </c>
    </row>
    <row r="15" spans="1:22" ht="17" x14ac:dyDescent="0.2">
      <c r="A15" s="4">
        <v>14</v>
      </c>
      <c r="B15" s="4">
        <v>735.18973118858696</v>
      </c>
      <c r="C15" s="4" t="s">
        <v>29</v>
      </c>
      <c r="D15" s="4">
        <v>56</v>
      </c>
      <c r="E15" s="1" t="s">
        <v>15</v>
      </c>
      <c r="F15" s="4" t="s">
        <v>17</v>
      </c>
      <c r="G15" s="4" t="s">
        <v>23</v>
      </c>
      <c r="H15" s="4" t="s">
        <v>9</v>
      </c>
      <c r="I15" s="4" t="s">
        <v>12</v>
      </c>
      <c r="J15" s="1" t="s">
        <v>13</v>
      </c>
    </row>
    <row r="16" spans="1:22" ht="34" x14ac:dyDescent="0.2">
      <c r="A16" s="4">
        <v>15</v>
      </c>
      <c r="B16" s="4">
        <v>557.96433977526499</v>
      </c>
      <c r="C16" s="4" t="s">
        <v>29</v>
      </c>
      <c r="D16" s="4">
        <v>54</v>
      </c>
      <c r="E16" s="1" t="s">
        <v>15</v>
      </c>
      <c r="F16" s="4" t="s">
        <v>26</v>
      </c>
      <c r="G16" s="4" t="s">
        <v>23</v>
      </c>
      <c r="H16" s="4" t="s">
        <v>9</v>
      </c>
      <c r="I16" s="4" t="s">
        <v>12</v>
      </c>
      <c r="J16" s="1" t="s">
        <v>14</v>
      </c>
      <c r="M16" t="str" cm="1">
        <f t="array" ref="M16:M22">_xlfn.UNIQUE(F:F)</f>
        <v>Ethnicity simplified</v>
      </c>
    </row>
    <row r="17" spans="1:14" ht="17" x14ac:dyDescent="0.2">
      <c r="A17" s="4">
        <v>16</v>
      </c>
      <c r="B17" s="4">
        <v>1069.31493167127</v>
      </c>
      <c r="C17" s="4" t="s">
        <v>30</v>
      </c>
      <c r="D17" s="4">
        <v>54</v>
      </c>
      <c r="E17" s="1" t="s">
        <v>10</v>
      </c>
      <c r="F17" s="4" t="s">
        <v>17</v>
      </c>
      <c r="G17" s="4" t="s">
        <v>23</v>
      </c>
      <c r="H17" s="4" t="s">
        <v>9</v>
      </c>
      <c r="I17" s="4" t="s">
        <v>12</v>
      </c>
      <c r="J17" s="1" t="s">
        <v>13</v>
      </c>
      <c r="M17" t="str">
        <v>White</v>
      </c>
      <c r="N17">
        <f>COUNTIF(F2:F58,M17)</f>
        <v>17</v>
      </c>
    </row>
    <row r="18" spans="1:14" ht="17" x14ac:dyDescent="0.2">
      <c r="A18" s="4">
        <v>17</v>
      </c>
      <c r="B18" s="4">
        <v>757.46328411774095</v>
      </c>
      <c r="C18" s="4" t="s">
        <v>29</v>
      </c>
      <c r="D18" s="4">
        <v>60</v>
      </c>
      <c r="E18" s="1" t="s">
        <v>10</v>
      </c>
      <c r="F18" s="4" t="s">
        <v>17</v>
      </c>
      <c r="G18" s="4" t="s">
        <v>23</v>
      </c>
      <c r="H18" s="4" t="s">
        <v>9</v>
      </c>
      <c r="I18" s="4" t="s">
        <v>12</v>
      </c>
      <c r="J18" s="1" t="s">
        <v>16</v>
      </c>
      <c r="M18" t="str">
        <v>Asian</v>
      </c>
      <c r="N18">
        <f t="shared" ref="N18:N21" si="0">COUNTIF(F3:F59,M18)</f>
        <v>9</v>
      </c>
    </row>
    <row r="19" spans="1:14" ht="17" x14ac:dyDescent="0.2">
      <c r="A19" s="4">
        <v>18</v>
      </c>
      <c r="B19" s="4">
        <v>998.28966885315003</v>
      </c>
      <c r="C19" s="4" t="s">
        <v>30</v>
      </c>
      <c r="D19" s="4">
        <v>66</v>
      </c>
      <c r="E19" s="1" t="s">
        <v>15</v>
      </c>
      <c r="F19" s="4" t="s">
        <v>11</v>
      </c>
      <c r="G19" s="4" t="s">
        <v>23</v>
      </c>
      <c r="H19" s="4" t="s">
        <v>9</v>
      </c>
      <c r="I19" s="4" t="s">
        <v>12</v>
      </c>
      <c r="J19" s="1" t="s">
        <v>20</v>
      </c>
      <c r="M19" t="str">
        <v>Latino</v>
      </c>
      <c r="N19">
        <f t="shared" si="0"/>
        <v>7</v>
      </c>
    </row>
    <row r="20" spans="1:14" ht="17" x14ac:dyDescent="0.2">
      <c r="A20" s="4">
        <v>19</v>
      </c>
      <c r="B20" s="4">
        <v>680.01468014170905</v>
      </c>
      <c r="C20" s="4" t="s">
        <v>29</v>
      </c>
      <c r="D20" s="4">
        <v>63</v>
      </c>
      <c r="E20" s="1" t="s">
        <v>10</v>
      </c>
      <c r="F20" s="4" t="s">
        <v>11</v>
      </c>
      <c r="G20" s="4" t="s">
        <v>23</v>
      </c>
      <c r="H20" s="4" t="s">
        <v>9</v>
      </c>
      <c r="I20" s="4" t="s">
        <v>12</v>
      </c>
      <c r="J20" s="1" t="s">
        <v>20</v>
      </c>
      <c r="M20" t="str">
        <v>Black</v>
      </c>
      <c r="N20">
        <f t="shared" si="0"/>
        <v>8</v>
      </c>
    </row>
    <row r="21" spans="1:14" ht="17" x14ac:dyDescent="0.2">
      <c r="A21" s="4">
        <v>20</v>
      </c>
      <c r="B21" s="4">
        <v>993.23879395809797</v>
      </c>
      <c r="C21" s="4" t="s">
        <v>29</v>
      </c>
      <c r="D21" s="4">
        <v>50</v>
      </c>
      <c r="E21" s="1" t="s">
        <v>10</v>
      </c>
      <c r="F21" s="4" t="s">
        <v>21</v>
      </c>
      <c r="G21" s="4" t="s">
        <v>23</v>
      </c>
      <c r="H21" s="4" t="s">
        <v>9</v>
      </c>
      <c r="I21" s="4" t="s">
        <v>12</v>
      </c>
      <c r="J21" s="1" t="s">
        <v>20</v>
      </c>
      <c r="M21" t="str">
        <v>Mixed</v>
      </c>
      <c r="N21">
        <f t="shared" si="0"/>
        <v>3</v>
      </c>
    </row>
    <row r="22" spans="1:14" ht="17" x14ac:dyDescent="0.2">
      <c r="A22" s="4">
        <v>21</v>
      </c>
      <c r="B22" s="4">
        <v>913.77415326388996</v>
      </c>
      <c r="C22" s="4" t="s">
        <v>30</v>
      </c>
      <c r="D22" s="4">
        <v>57</v>
      </c>
      <c r="E22" s="4" t="s">
        <v>10</v>
      </c>
      <c r="F22" s="4" t="s">
        <v>11</v>
      </c>
      <c r="G22" s="4" t="s">
        <v>23</v>
      </c>
      <c r="H22" s="4" t="s">
        <v>9</v>
      </c>
      <c r="I22" s="4" t="s">
        <v>12</v>
      </c>
      <c r="J22" s="1" t="s">
        <v>20</v>
      </c>
      <c r="M22">
        <v>0</v>
      </c>
    </row>
    <row r="23" spans="1:14" ht="17" x14ac:dyDescent="0.2">
      <c r="A23" s="4">
        <v>22</v>
      </c>
      <c r="B23" s="4">
        <v>967.42042006845895</v>
      </c>
      <c r="C23" s="4" t="s">
        <v>30</v>
      </c>
      <c r="D23" s="4">
        <v>54</v>
      </c>
      <c r="E23" s="1" t="s">
        <v>10</v>
      </c>
      <c r="F23" s="4" t="s">
        <v>26</v>
      </c>
      <c r="G23" s="4" t="s">
        <v>23</v>
      </c>
      <c r="H23" s="4" t="s">
        <v>9</v>
      </c>
      <c r="I23" s="4" t="s">
        <v>12</v>
      </c>
      <c r="J23" s="1" t="s">
        <v>13</v>
      </c>
    </row>
    <row r="24" spans="1:14" ht="17" x14ac:dyDescent="0.2">
      <c r="A24" s="4">
        <v>23</v>
      </c>
      <c r="B24" s="4">
        <v>648.60810048496296</v>
      </c>
      <c r="C24" s="4" t="s">
        <v>29</v>
      </c>
      <c r="D24" s="4">
        <v>59</v>
      </c>
      <c r="E24" s="1" t="s">
        <v>15</v>
      </c>
      <c r="F24" s="4" t="s">
        <v>17</v>
      </c>
      <c r="G24" s="4" t="s">
        <v>23</v>
      </c>
      <c r="H24" s="4" t="s">
        <v>9</v>
      </c>
      <c r="I24" s="4" t="s">
        <v>12</v>
      </c>
      <c r="J24" s="1" t="s">
        <v>20</v>
      </c>
    </row>
    <row r="25" spans="1:14" ht="17" x14ac:dyDescent="0.2">
      <c r="A25" s="4">
        <v>24</v>
      </c>
      <c r="B25" s="4">
        <v>769.65247383317705</v>
      </c>
      <c r="C25" s="4" t="s">
        <v>30</v>
      </c>
      <c r="D25" s="4">
        <v>54</v>
      </c>
      <c r="E25" s="4" t="s">
        <v>10</v>
      </c>
      <c r="F25" s="4" t="s">
        <v>21</v>
      </c>
      <c r="G25" s="4" t="s">
        <v>23</v>
      </c>
      <c r="H25" s="4" t="s">
        <v>9</v>
      </c>
      <c r="I25" s="4" t="s">
        <v>12</v>
      </c>
      <c r="J25" s="1" t="s">
        <v>20</v>
      </c>
    </row>
    <row r="26" spans="1:14" ht="17" x14ac:dyDescent="0.2">
      <c r="A26" s="4">
        <v>25</v>
      </c>
      <c r="B26" s="4">
        <v>1057.0090261385701</v>
      </c>
      <c r="C26" s="4" t="s">
        <v>29</v>
      </c>
      <c r="D26" s="4">
        <v>53</v>
      </c>
      <c r="E26" s="1" t="s">
        <v>15</v>
      </c>
      <c r="F26" s="4" t="s">
        <v>11</v>
      </c>
      <c r="G26" s="4" t="s">
        <v>23</v>
      </c>
      <c r="H26" s="4" t="s">
        <v>9</v>
      </c>
      <c r="I26" s="4" t="s">
        <v>12</v>
      </c>
      <c r="J26" s="1" t="s">
        <v>13</v>
      </c>
    </row>
    <row r="27" spans="1:14" ht="17" x14ac:dyDescent="0.2">
      <c r="A27" s="4">
        <v>26</v>
      </c>
      <c r="B27" s="4">
        <v>894.16634527062001</v>
      </c>
      <c r="C27" s="4" t="s">
        <v>29</v>
      </c>
      <c r="D27" s="4">
        <v>52</v>
      </c>
      <c r="E27" s="1" t="s">
        <v>15</v>
      </c>
      <c r="F27" s="4" t="s">
        <v>21</v>
      </c>
      <c r="G27" s="4" t="s">
        <v>23</v>
      </c>
      <c r="H27" s="4" t="s">
        <v>9</v>
      </c>
      <c r="I27" s="4" t="s">
        <v>12</v>
      </c>
      <c r="J27" s="1" t="s">
        <v>16</v>
      </c>
    </row>
    <row r="28" spans="1:14" ht="34" x14ac:dyDescent="0.2">
      <c r="A28" s="4">
        <v>27</v>
      </c>
      <c r="B28" s="4">
        <v>783.74133071605695</v>
      </c>
      <c r="C28" s="4" t="s">
        <v>30</v>
      </c>
      <c r="D28" s="4">
        <v>53</v>
      </c>
      <c r="E28" s="1" t="s">
        <v>15</v>
      </c>
      <c r="F28" s="4" t="s">
        <v>26</v>
      </c>
      <c r="G28" s="4" t="s">
        <v>23</v>
      </c>
      <c r="H28" s="4" t="s">
        <v>9</v>
      </c>
      <c r="I28" s="4" t="s">
        <v>12</v>
      </c>
      <c r="J28" s="1" t="s">
        <v>14</v>
      </c>
    </row>
    <row r="29" spans="1:14" ht="17" x14ac:dyDescent="0.2">
      <c r="A29" s="4">
        <v>28</v>
      </c>
      <c r="B29" s="4">
        <v>945.46143612374203</v>
      </c>
      <c r="C29" s="4" t="s">
        <v>29</v>
      </c>
      <c r="D29" s="4">
        <v>61</v>
      </c>
      <c r="E29" s="1" t="s">
        <v>15</v>
      </c>
      <c r="F29" s="4" t="s">
        <v>11</v>
      </c>
      <c r="G29" s="4" t="s">
        <v>23</v>
      </c>
      <c r="H29" s="4" t="s">
        <v>9</v>
      </c>
      <c r="I29" s="4" t="s">
        <v>12</v>
      </c>
      <c r="J29" s="1" t="s">
        <v>18</v>
      </c>
      <c r="M29" t="str" cm="1">
        <f t="array" ref="M29:M35">_xlfn.UNIQUE(J:J)</f>
        <v>Employment status</v>
      </c>
    </row>
    <row r="30" spans="1:14" ht="17" x14ac:dyDescent="0.2">
      <c r="A30" s="4">
        <v>29</v>
      </c>
      <c r="B30" s="4">
        <v>808.69618481619602</v>
      </c>
      <c r="C30" s="4" t="s">
        <v>31</v>
      </c>
      <c r="D30" s="4">
        <v>62</v>
      </c>
      <c r="E30" s="1" t="s">
        <v>10</v>
      </c>
      <c r="F30" s="4" t="s">
        <v>21</v>
      </c>
      <c r="G30" s="4" t="s">
        <v>23</v>
      </c>
      <c r="H30" s="4" t="s">
        <v>9</v>
      </c>
      <c r="I30" s="4" t="s">
        <v>12</v>
      </c>
      <c r="J30" s="1" t="s">
        <v>16</v>
      </c>
      <c r="M30" t="str">
        <v>Not in paid work (e.g. homemaker', 'retired or disabled)</v>
      </c>
      <c r="N30">
        <f>COUNTIF(J2:J58,M30)</f>
        <v>10</v>
      </c>
    </row>
    <row r="31" spans="1:14" ht="17" x14ac:dyDescent="0.2">
      <c r="A31" s="4">
        <v>30</v>
      </c>
      <c r="B31" s="4">
        <v>880.07189115595702</v>
      </c>
      <c r="C31" s="4" t="s">
        <v>30</v>
      </c>
      <c r="D31" s="4">
        <v>60</v>
      </c>
      <c r="E31" s="1" t="s">
        <v>15</v>
      </c>
      <c r="F31" s="4" t="s">
        <v>22</v>
      </c>
      <c r="G31" s="4" t="s">
        <v>23</v>
      </c>
      <c r="H31" s="4" t="s">
        <v>9</v>
      </c>
      <c r="I31" s="4" t="s">
        <v>12</v>
      </c>
      <c r="J31" s="1" t="s">
        <v>13</v>
      </c>
      <c r="M31" t="str">
        <v>Full-Time</v>
      </c>
      <c r="N31">
        <f t="shared" ref="N31:N34" si="1">COUNTIF(J3:J59,M31)</f>
        <v>12</v>
      </c>
    </row>
    <row r="32" spans="1:14" ht="17" x14ac:dyDescent="0.2">
      <c r="A32" s="4">
        <v>31</v>
      </c>
      <c r="B32" s="4">
        <v>740.95409486091501</v>
      </c>
      <c r="C32" s="4" t="s">
        <v>31</v>
      </c>
      <c r="D32" s="4">
        <v>55</v>
      </c>
      <c r="E32" s="1" t="s">
        <v>10</v>
      </c>
      <c r="F32" s="4" t="s">
        <v>11</v>
      </c>
      <c r="G32" s="4" t="s">
        <v>23</v>
      </c>
      <c r="H32" s="4" t="s">
        <v>9</v>
      </c>
      <c r="I32" s="4" t="s">
        <v>12</v>
      </c>
      <c r="J32" s="1" t="s">
        <v>13</v>
      </c>
      <c r="M32" t="str">
        <v>Part-Time</v>
      </c>
      <c r="N32">
        <f t="shared" si="1"/>
        <v>12</v>
      </c>
    </row>
    <row r="33" spans="1:14" ht="34" x14ac:dyDescent="0.2">
      <c r="A33" s="4">
        <v>32</v>
      </c>
      <c r="B33" s="4">
        <v>763.34697725163801</v>
      </c>
      <c r="C33" s="4" t="s">
        <v>29</v>
      </c>
      <c r="D33" s="4">
        <v>62</v>
      </c>
      <c r="E33" s="1" t="s">
        <v>15</v>
      </c>
      <c r="F33" s="4" t="s">
        <v>11</v>
      </c>
      <c r="G33" s="4" t="s">
        <v>23</v>
      </c>
      <c r="H33" s="4" t="s">
        <v>9</v>
      </c>
      <c r="I33" s="4" t="s">
        <v>12</v>
      </c>
      <c r="J33" s="1" t="s">
        <v>14</v>
      </c>
      <c r="M33" t="str">
        <v>Unemployed (and job seeking)</v>
      </c>
      <c r="N33">
        <f t="shared" si="1"/>
        <v>6</v>
      </c>
    </row>
    <row r="34" spans="1:14" ht="17" x14ac:dyDescent="0.2">
      <c r="A34" s="4">
        <v>33</v>
      </c>
      <c r="B34" s="4">
        <v>859.66613835500505</v>
      </c>
      <c r="C34" s="4" t="s">
        <v>29</v>
      </c>
      <c r="D34" s="4">
        <v>66</v>
      </c>
      <c r="E34" s="1" t="s">
        <v>10</v>
      </c>
      <c r="F34" s="4" t="s">
        <v>11</v>
      </c>
      <c r="G34" s="4" t="s">
        <v>23</v>
      </c>
      <c r="H34" s="4" t="s">
        <v>9</v>
      </c>
      <c r="I34" s="4" t="s">
        <v>12</v>
      </c>
      <c r="J34" s="1" t="s">
        <v>20</v>
      </c>
      <c r="M34" t="str">
        <v>Other</v>
      </c>
      <c r="N34">
        <f t="shared" si="1"/>
        <v>4</v>
      </c>
    </row>
    <row r="35" spans="1:14" ht="17" x14ac:dyDescent="0.2">
      <c r="A35" s="4">
        <v>34</v>
      </c>
      <c r="B35" s="4">
        <v>955.81542055167301</v>
      </c>
      <c r="C35" s="4" t="s">
        <v>29</v>
      </c>
      <c r="D35" s="4">
        <v>52</v>
      </c>
      <c r="E35" s="1" t="s">
        <v>15</v>
      </c>
      <c r="F35" s="4" t="s">
        <v>17</v>
      </c>
      <c r="G35" s="4" t="s">
        <v>23</v>
      </c>
      <c r="H35" s="4" t="s">
        <v>9</v>
      </c>
      <c r="I35" s="4" t="s">
        <v>12</v>
      </c>
      <c r="J35" s="1" t="s">
        <v>13</v>
      </c>
      <c r="M35">
        <v>0</v>
      </c>
    </row>
    <row r="36" spans="1:14" ht="34" x14ac:dyDescent="0.2">
      <c r="A36" s="4">
        <v>35</v>
      </c>
      <c r="B36" s="4">
        <v>1016.1668588994499</v>
      </c>
      <c r="C36" s="4" t="s">
        <v>29</v>
      </c>
      <c r="D36" s="4">
        <v>51</v>
      </c>
      <c r="E36" s="1" t="s">
        <v>15</v>
      </c>
      <c r="F36" s="4" t="s">
        <v>17</v>
      </c>
      <c r="G36" s="4" t="s">
        <v>23</v>
      </c>
      <c r="H36" s="4" t="s">
        <v>9</v>
      </c>
      <c r="I36" s="4" t="s">
        <v>12</v>
      </c>
      <c r="J36" s="1" t="s">
        <v>14</v>
      </c>
    </row>
    <row r="37" spans="1:14" ht="17" x14ac:dyDescent="0.2">
      <c r="A37" s="4">
        <v>36</v>
      </c>
      <c r="B37" s="4">
        <v>549.94085928775803</v>
      </c>
      <c r="C37" s="4" t="s">
        <v>31</v>
      </c>
      <c r="D37" s="4">
        <v>57</v>
      </c>
      <c r="E37" s="1" t="s">
        <v>10</v>
      </c>
      <c r="F37" s="4" t="s">
        <v>22</v>
      </c>
      <c r="G37" s="4" t="s">
        <v>23</v>
      </c>
      <c r="H37" s="4" t="s">
        <v>9</v>
      </c>
      <c r="I37" s="4" t="s">
        <v>12</v>
      </c>
      <c r="J37" s="1" t="s">
        <v>18</v>
      </c>
    </row>
    <row r="38" spans="1:14" ht="17" x14ac:dyDescent="0.2">
      <c r="A38" s="4">
        <v>37</v>
      </c>
      <c r="B38" s="4">
        <v>624.90833229145005</v>
      </c>
      <c r="C38" s="4" t="s">
        <v>30</v>
      </c>
      <c r="D38" s="4">
        <v>58</v>
      </c>
      <c r="E38" s="1" t="s">
        <v>10</v>
      </c>
      <c r="F38" s="4" t="s">
        <v>11</v>
      </c>
      <c r="G38" s="4" t="s">
        <v>23</v>
      </c>
      <c r="H38" s="4" t="s">
        <v>9</v>
      </c>
      <c r="I38" s="4" t="s">
        <v>12</v>
      </c>
      <c r="J38" s="1" t="s">
        <v>20</v>
      </c>
    </row>
    <row r="39" spans="1:14" ht="17" x14ac:dyDescent="0.2">
      <c r="A39" s="4">
        <v>38</v>
      </c>
      <c r="B39" s="4">
        <v>654.89353036733996</v>
      </c>
      <c r="C39" s="4" t="s">
        <v>29</v>
      </c>
      <c r="D39" s="4">
        <v>57</v>
      </c>
      <c r="E39" s="1" t="s">
        <v>10</v>
      </c>
      <c r="F39" s="4" t="s">
        <v>11</v>
      </c>
      <c r="G39" s="4" t="s">
        <v>23</v>
      </c>
      <c r="H39" s="4" t="s">
        <v>9</v>
      </c>
      <c r="I39" s="4" t="s">
        <v>12</v>
      </c>
      <c r="J39" s="1" t="s">
        <v>16</v>
      </c>
    </row>
    <row r="40" spans="1:14" ht="17" x14ac:dyDescent="0.2">
      <c r="A40" s="4">
        <v>39</v>
      </c>
      <c r="B40" s="4">
        <v>820.87705005570899</v>
      </c>
      <c r="C40" s="4" t="s">
        <v>29</v>
      </c>
      <c r="D40" s="4">
        <v>56</v>
      </c>
      <c r="E40" s="1" t="s">
        <v>15</v>
      </c>
      <c r="F40" s="4" t="s">
        <v>22</v>
      </c>
      <c r="G40" s="4" t="s">
        <v>23</v>
      </c>
      <c r="H40" s="4" t="s">
        <v>9</v>
      </c>
      <c r="I40" s="4" t="s">
        <v>12</v>
      </c>
      <c r="J40" s="1" t="s">
        <v>16</v>
      </c>
    </row>
    <row r="41" spans="1:14" ht="34" x14ac:dyDescent="0.2">
      <c r="A41" s="4">
        <v>40</v>
      </c>
      <c r="B41" s="4">
        <v>986.59480193597199</v>
      </c>
      <c r="C41" s="4" t="s">
        <v>29</v>
      </c>
      <c r="D41" s="4">
        <v>61</v>
      </c>
      <c r="E41" s="1" t="s">
        <v>10</v>
      </c>
      <c r="F41" s="4" t="s">
        <v>11</v>
      </c>
      <c r="G41" s="4" t="s">
        <v>23</v>
      </c>
      <c r="H41" s="4" t="s">
        <v>9</v>
      </c>
      <c r="I41" s="4" t="s">
        <v>12</v>
      </c>
      <c r="J41" s="1" t="s">
        <v>14</v>
      </c>
    </row>
    <row r="42" spans="1:14" ht="17" x14ac:dyDescent="0.2">
      <c r="A42" s="4">
        <v>41</v>
      </c>
      <c r="B42" s="4">
        <v>1025.8463487229999</v>
      </c>
      <c r="C42" s="4" t="s">
        <v>29</v>
      </c>
      <c r="D42" s="4">
        <v>63</v>
      </c>
      <c r="E42" s="1" t="s">
        <v>15</v>
      </c>
      <c r="F42" s="4" t="s">
        <v>21</v>
      </c>
      <c r="G42" s="4" t="s">
        <v>23</v>
      </c>
      <c r="H42" s="4" t="s">
        <v>9</v>
      </c>
      <c r="I42" s="4" t="s">
        <v>12</v>
      </c>
      <c r="J42" s="1" t="s">
        <v>16</v>
      </c>
    </row>
    <row r="43" spans="1:14" ht="17" x14ac:dyDescent="0.2">
      <c r="A43" s="4">
        <v>42</v>
      </c>
      <c r="B43" s="4">
        <v>840.31645608456995</v>
      </c>
      <c r="C43" s="4" t="s">
        <v>30</v>
      </c>
      <c r="D43" s="4">
        <v>58</v>
      </c>
      <c r="E43" s="1" t="s">
        <v>15</v>
      </c>
      <c r="F43" s="4" t="s">
        <v>21</v>
      </c>
      <c r="G43" s="4" t="s">
        <v>23</v>
      </c>
      <c r="H43" s="4" t="s">
        <v>9</v>
      </c>
      <c r="I43" s="4" t="s">
        <v>12</v>
      </c>
      <c r="J43" s="1" t="s">
        <v>18</v>
      </c>
      <c r="M43" t="str" cm="1">
        <f t="array" ref="M43:M47">_xlfn.UNIQUE(C:C)</f>
        <v>Highest education level completed</v>
      </c>
    </row>
    <row r="44" spans="1:14" ht="17" x14ac:dyDescent="0.2">
      <c r="A44" s="4">
        <v>43</v>
      </c>
      <c r="B44" s="4">
        <v>690.52218060248799</v>
      </c>
      <c r="C44" s="4" t="s">
        <v>29</v>
      </c>
      <c r="D44" s="4">
        <v>55</v>
      </c>
      <c r="E44" s="1" t="s">
        <v>10</v>
      </c>
      <c r="F44" s="4" t="s">
        <v>11</v>
      </c>
      <c r="G44" s="4" t="s">
        <v>23</v>
      </c>
      <c r="H44" s="4" t="s">
        <v>9</v>
      </c>
      <c r="I44" s="4" t="s">
        <v>12</v>
      </c>
      <c r="J44" s="1" t="s">
        <v>20</v>
      </c>
      <c r="M44" t="str">
        <v>High School Diploma</v>
      </c>
      <c r="N44">
        <f>COUNTIF(C2:C58,M44)</f>
        <v>29</v>
      </c>
    </row>
    <row r="45" spans="1:14" ht="17" x14ac:dyDescent="0.2">
      <c r="A45" s="4">
        <v>44</v>
      </c>
      <c r="B45" s="4">
        <v>547.73309403447502</v>
      </c>
      <c r="C45" s="4" t="s">
        <v>29</v>
      </c>
      <c r="D45" s="4">
        <v>53</v>
      </c>
      <c r="E45" s="1" t="s">
        <v>10</v>
      </c>
      <c r="F45" s="4" t="s">
        <v>17</v>
      </c>
      <c r="G45" s="4" t="s">
        <v>23</v>
      </c>
      <c r="H45" s="4" t="s">
        <v>9</v>
      </c>
      <c r="I45" s="4" t="s">
        <v>12</v>
      </c>
      <c r="J45" s="1" t="s">
        <v>18</v>
      </c>
      <c r="M45" t="str">
        <v>Bachelors</v>
      </c>
      <c r="N45">
        <f>COUNTIF(C3:C59,M45)</f>
        <v>12</v>
      </c>
    </row>
    <row r="46" spans="1:14" x14ac:dyDescent="0.2">
      <c r="A46" s="8"/>
      <c r="B46" s="8"/>
      <c r="C46" s="8"/>
      <c r="D46" s="8"/>
      <c r="F46" s="8"/>
      <c r="G46" s="9"/>
      <c r="H46" s="8"/>
      <c r="I46" s="8"/>
      <c r="J46" s="8"/>
      <c r="M46" t="str">
        <v>Masters</v>
      </c>
      <c r="N46">
        <f>COUNTIF(C4:C60,M46)</f>
        <v>3</v>
      </c>
    </row>
    <row r="47" spans="1:14" x14ac:dyDescent="0.2">
      <c r="A47" s="8"/>
      <c r="B47" s="8"/>
      <c r="C47" s="8"/>
      <c r="D47" s="8"/>
      <c r="F47" s="8"/>
      <c r="G47" s="8"/>
      <c r="H47" s="8"/>
      <c r="I47" s="8"/>
      <c r="J47" s="8"/>
      <c r="M47">
        <v>0</v>
      </c>
    </row>
    <row r="48" spans="1:14" x14ac:dyDescent="0.2">
      <c r="A48" s="8"/>
      <c r="B48" s="8"/>
      <c r="C48" s="8"/>
      <c r="D48" s="8"/>
      <c r="F48" s="8"/>
      <c r="G48" s="9"/>
      <c r="H48" s="8"/>
      <c r="I48" s="8"/>
      <c r="J48" s="8"/>
    </row>
    <row r="49" spans="1:10" x14ac:dyDescent="0.2">
      <c r="A49" s="8"/>
      <c r="B49" s="8"/>
      <c r="C49" s="8"/>
      <c r="D49" s="8"/>
      <c r="F49" s="8"/>
      <c r="G49" s="9"/>
      <c r="H49" s="8"/>
      <c r="I49" s="8"/>
      <c r="J49" s="8"/>
    </row>
    <row r="50" spans="1:10" x14ac:dyDescent="0.2">
      <c r="A50" s="8"/>
      <c r="B50" s="8"/>
      <c r="C50" s="8"/>
      <c r="D50" s="8"/>
      <c r="F50" s="8"/>
      <c r="G50" s="9"/>
      <c r="H50" s="8"/>
      <c r="I50" s="8"/>
      <c r="J50" s="8"/>
    </row>
    <row r="51" spans="1:10" x14ac:dyDescent="0.2">
      <c r="A51" s="8"/>
      <c r="B51" s="8"/>
      <c r="C51" s="8"/>
      <c r="D51" s="8"/>
      <c r="F51" s="8"/>
      <c r="G51" s="9"/>
      <c r="H51" s="8"/>
      <c r="I51" s="8"/>
      <c r="J51" s="8"/>
    </row>
    <row r="52" spans="1:10" x14ac:dyDescent="0.2">
      <c r="A52" s="8"/>
      <c r="B52" s="8"/>
      <c r="C52" s="8"/>
      <c r="D52" s="8"/>
      <c r="F52" s="8"/>
      <c r="G52" s="9"/>
      <c r="H52" s="8"/>
      <c r="I52" s="8"/>
      <c r="J52" s="8"/>
    </row>
    <row r="53" spans="1:10" x14ac:dyDescent="0.2">
      <c r="A53" s="8"/>
      <c r="B53" s="8"/>
      <c r="C53" s="8"/>
      <c r="D53" s="8"/>
      <c r="F53" s="8"/>
      <c r="G53" s="8"/>
      <c r="H53" s="8"/>
      <c r="I53" s="8"/>
      <c r="J53" s="8"/>
    </row>
    <row r="54" spans="1:10" x14ac:dyDescent="0.2">
      <c r="A54" s="8"/>
      <c r="B54" s="8"/>
      <c r="C54" s="8"/>
      <c r="D54" s="8"/>
      <c r="F54" s="8"/>
      <c r="G54" s="9"/>
      <c r="H54" s="8"/>
      <c r="I54" s="8"/>
      <c r="J54" s="8"/>
    </row>
    <row r="55" spans="1:10" x14ac:dyDescent="0.2">
      <c r="A55" s="8"/>
      <c r="B55" s="8"/>
      <c r="C55" s="8"/>
      <c r="D55" s="8"/>
      <c r="F55" s="8"/>
      <c r="G55" s="9"/>
      <c r="H55" s="8"/>
      <c r="I55" s="8"/>
      <c r="J55" s="8"/>
    </row>
    <row r="56" spans="1:10" x14ac:dyDescent="0.2">
      <c r="A56" s="8"/>
      <c r="B56" s="8"/>
      <c r="C56" s="8"/>
      <c r="D56" s="8"/>
      <c r="F56" s="8"/>
      <c r="G56" s="9"/>
      <c r="H56" s="8"/>
      <c r="I56" s="8"/>
      <c r="J56" s="8"/>
    </row>
    <row r="57" spans="1:10" x14ac:dyDescent="0.2">
      <c r="A57" s="8"/>
      <c r="B57" s="8"/>
      <c r="C57" s="8"/>
      <c r="D57" s="8"/>
      <c r="F57" s="8"/>
      <c r="G57" s="9"/>
      <c r="H57" s="8"/>
      <c r="I57" s="8"/>
      <c r="J57" s="8"/>
    </row>
    <row r="58" spans="1:10" x14ac:dyDescent="0.2">
      <c r="A58" s="8"/>
      <c r="B58" s="8"/>
      <c r="C58" s="8"/>
      <c r="D58" s="8"/>
      <c r="F58" s="8"/>
      <c r="G58" s="9"/>
      <c r="H58" s="8"/>
      <c r="I58" s="8"/>
      <c r="J58" s="8"/>
    </row>
  </sheetData>
  <mergeCells count="2">
    <mergeCell ref="M1:V1"/>
    <mergeCell ref="M2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</vt:lpstr>
      <vt:lpstr>Group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2023-07-11T06:22:18Z</dcterms:created>
  <dcterms:modified xsi:type="dcterms:W3CDTF">2023-07-11T08:55:33Z</dcterms:modified>
</cp:coreProperties>
</file>