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32A798C0-4513-46F1-9F83-720CFBD78092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<sst xmlns="http://schemas.openxmlformats.org/spreadsheetml/2006/main" count="69" uniqueCount="45">
  <si>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</si>
  <si>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</si>
  <si>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</si>
  <si>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</si>
  <si>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</si>
  <si>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</si>
  <si>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</si>
  <si>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</si>
  <si>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</si>
  <si>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</si>
  <si>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</si>
  <si>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</si>
  <si>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</si>
  <si>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</si>
  <si>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</si>
  <si>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</si>
  <si>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</si>
  <si>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</si>
  <si>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</si>
  <si>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</si>
  <si>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</si>
  <si>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</si>
  <si>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</si>
  <si>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</si>
  <si>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</si>
  <si>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</si>
  <si>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</si>
  <si>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</si>
  <si>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</si>
  <si>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</si>
  <si>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va nous introduire le projet</t>
  </si>
  <si>
    <t>Je vais faire la plannification du jour</t>
  </si>
  <si>
    <t>Je vais prendre le modèle de rapport et le mettre en forme en fonction des fonctionnalités demandées</t>
  </si>
  <si>
    <t>Définir les fonctionnalités necessaires dans mon code (Github project)</t>
  </si>
  <si>
    <t>Je vais essayer de comprendre Windows Form</t>
  </si>
  <si>
    <t>Je vais continuer à comprendre comment fonctionne Windows Form</t>
  </si>
  <si>
    <t>Je vais définir les fonctionnalités necessaires dans mon code (Github Project)</t>
  </si>
  <si>
    <t>Je vais commencer à coder mon jeu</t>
  </si>
  <si>
    <t>Je vais faire le journal de travail de ce que j'ai fait aujourd'hui</t>
  </si>
  <si>
    <t>Je vais ajouter les obstacles dans mon jeu</t>
  </si>
  <si>
    <t>Je vais essayer de faire déplacer les obstacles et les ennemis en même temps</t>
  </si>
  <si>
    <t>Je vais ajouter les collisions dans mon jeu</t>
  </si>
  <si>
    <t>J'avais oublié de faire la plannification pour la semaine avant les vacances et le lundi 27 octobre</t>
  </si>
  <si>
    <t>Je vais faire tous les commentaires de mon code</t>
  </si>
  <si>
    <t>Je vais essayer d'ajouter les collisions dans mon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</si>
</sst>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130</c:v>
                </c:pt>
                <c:pt idx="1">
                  <c:v>520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0.17687074829931973</c:v>
                </c:pt>
                <c:pt idx="1">
                  <c:v>0.70748299319727892</c:v>
                </c:pt>
                <c:pt idx="2">
                  <c:v>0</c:v>
                </c:pt>
                <c:pt idx="3">
                  <c:v>0.11564625850340136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12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12 heures 15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420</v>
      </c>
      <c r="D4" s="17">
        <f>SUBTOTAL(9,$D$7:$D$531)</f>
        <v>315</v>
      </c>
      <c r="E4" s="24">
        <f>SUM(C4:D4)</f>
        <v>735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ht="31.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15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20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45929</v>
      </c>
      <c r="C12" s="31"/>
      <c r="D12" s="32">
        <v>10</v>
      </c>
      <c r="E12" s="33" t="s">
        <v>15</v>
      </c>
      <c r="F12" s="23" t="s">
        <v>38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/>
      <c r="D13" s="36">
        <v>10</v>
      </c>
      <c r="E13" s="37" t="s">
        <v>15</v>
      </c>
      <c r="F13" s="23" t="s">
        <v>31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/>
      <c r="D14" s="32">
        <v>30</v>
      </c>
      <c r="E14" s="33" t="s">
        <v>14</v>
      </c>
      <c r="F14" s="23" t="s">
        <v>35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30</v>
      </c>
      <c r="E15" s="37" t="s">
        <v>16</v>
      </c>
      <c r="F15" s="23" t="s">
        <v>36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40</v>
      </c>
      <c r="B16" s="30">
        <v>45930</v>
      </c>
      <c r="C16" s="31">
        <v>2</v>
      </c>
      <c r="D16" s="32">
        <v>25</v>
      </c>
      <c r="E16" s="33" t="s">
        <v>16</v>
      </c>
      <c r="F16" s="23" t="s">
        <v>37</v>
      </c>
      <c r="G16" s="39"/>
      <c r="O16">
        <v>40</v>
      </c>
    </row>
    <row r="17" spans="1:15" x14ac:dyDescent="0.25">
      <c r="A17" s="63">
        <f>IF(ISBLANK(B17),"",_xlfn.ISOWEEKNUM('Journal de travail'!$B17))</f>
        <v>40</v>
      </c>
      <c r="B17" s="34">
        <v>45930</v>
      </c>
      <c r="C17" s="35"/>
      <c r="D17" s="36">
        <v>10</v>
      </c>
      <c r="E17" s="37" t="s">
        <v>15</v>
      </c>
      <c r="F17" s="23" t="s">
        <v>38</v>
      </c>
      <c r="G17" s="40"/>
      <c r="O17">
        <v>45</v>
      </c>
    </row>
    <row r="18" spans="1:15" ht="31.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 t="s">
        <v>42</v>
      </c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/>
      <c r="D19" s="36">
        <v>30</v>
      </c>
      <c r="E19" s="37" t="s">
        <v>16</v>
      </c>
      <c r="F19" s="23" t="s">
        <v>39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>
        <v>1</v>
      </c>
      <c r="D20" s="32">
        <v>15</v>
      </c>
      <c r="E20" s="33" t="s">
        <v>16</v>
      </c>
      <c r="F20" s="23" t="s">
        <v>40</v>
      </c>
      <c r="G20" s="39"/>
    </row>
    <row r="21" spans="1:15" x14ac:dyDescent="0.25">
      <c r="A21" s="63">
        <f>IF(ISBLANK(B21),"",_xlfn.ISOWEEKNUM('Journal de travail'!$B21))</f>
        <v>44</v>
      </c>
      <c r="B21" s="34">
        <v>45958</v>
      </c>
      <c r="C21" s="35">
        <v>2</v>
      </c>
      <c r="D21" s="36"/>
      <c r="E21" s="37" t="s">
        <v>16</v>
      </c>
      <c r="F21" s="23" t="s">
        <v>41</v>
      </c>
      <c r="G21" s="40"/>
    </row>
    <row r="22" spans="1:15" x14ac:dyDescent="0.25">
      <c r="A22" s="62">
        <f>IF(ISBLANK(B22),"",_xlfn.ISOWEEKNUM('Journal de travail'!$B22))</f>
        <v>44</v>
      </c>
      <c r="B22" s="30">
        <v>45959</v>
      </c>
      <c r="C22" s="31"/>
      <c r="D22" s="32">
        <v>15</v>
      </c>
      <c r="E22" s="33" t="s">
        <v>16</v>
      </c>
      <c r="F22" s="23" t="s">
        <v>43</v>
      </c>
      <c r="G22" s="39"/>
    </row>
    <row r="23" spans="1:15" x14ac:dyDescent="0.25">
      <c r="A23" s="63">
        <f>IF(ISBLANK(B23),"",_xlfn.ISOWEEKNUM('Journal de travail'!$B23))</f>
        <v>44</v>
      </c>
      <c r="B23" s="34">
        <v>45959</v>
      </c>
      <c r="C23" s="35">
        <v>1</v>
      </c>
      <c r="D23" s="36">
        <v>30</v>
      </c>
      <c r="E23" s="37" t="s">
        <v>16</v>
      </c>
      <c r="F23" s="23" t="s">
        <v>44</v>
      </c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70</v>
      </c>
      <c r="C6">
        <f t="shared" ref="C6:C10" si="0">SUM(A6:B6)</f>
        <v>130</v>
      </c>
      <c r="E6" s="70" t="str">
        <f>'Journal de travail'!M8</f>
        <v>Analyse</v>
      </c>
      <c r="F6" s="71" t="str">
        <f>QUOTIENT(SUM(A6:B6),60)&amp;" h "&amp;TEXT(MOD(SUM(A6:B6),60), "00")&amp;" min"</f>
        <v>2 h 10 min</v>
      </c>
      <c r="G6" s="72">
        <f>SUM(A6:B6)/$C$11</f>
        <v>0.17687074829931973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160</v>
      </c>
      <c r="C7">
        <f t="shared" si="0"/>
        <v>520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8 h 40 min</v>
      </c>
      <c r="G7" s="75">
        <f t="shared" ref="G7:G9" si="2">SUM(A7:B7)/$C$11</f>
        <v>0.70748299319727892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0.11564625850340136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420</v>
      </c>
      <c r="B11">
        <f>SUM(B6:B10)</f>
        <v>315</v>
      </c>
      <c r="C11">
        <f>SUM(A11:B11)</f>
        <v>735</v>
      </c>
      <c r="E11" s="81" t="s">
        <v>29</v>
      </c>
      <c r="F11" s="71" t="str">
        <f t="shared" si="1"/>
        <v>12 h 15 min</v>
      </c>
      <c r="G11" s="82">
        <f>C11/C12</f>
        <v>0.1361111111111111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f2034f-5386-4151-8c46-54da7a5b32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6C443FF0F244888E15ACF9A09EDB4" ma:contentTypeVersion="11" ma:contentTypeDescription="Crée un document." ma:contentTypeScope="" ma:versionID="9cffc06b5b0b871a9e6993194a98ee3c">
  <xsd:schema xmlns:xsd="http://www.w3.org/2001/XMLSchema" xmlns:xs="http://www.w3.org/2001/XMLSchema" xmlns:p="http://schemas.microsoft.com/office/2006/metadata/properties" xmlns:ns3="8ff2034f-5386-4151-8c46-54da7a5b32f0" targetNamespace="http://schemas.microsoft.com/office/2006/metadata/properties" ma:root="true" ma:fieldsID="cd96810c59a6697295ef320b9ca45faf" ns3:_="">
    <xsd:import namespace="8ff2034f-5386-4151-8c46-54da7a5b32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2034f-5386-4151-8c46-54da7a5b32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8ff2034f-5386-4151-8c46-54da7a5b32f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E57F0D-514D-4981-B0CB-C694387F7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2034f-5386-4151-8c46-54da7a5b3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2025-10-29T13:15:54Z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0x0101006B76C443FF0F244888E15ACF9A09EDB4</vt:lpwstr>
  </property>
  <property fmtid="{D5CDD505-2E9C-101B-9397-08002B2CF9AE}" pid="3" name="MediaServiceImageTags">
    <vt:lpwstr/>
  </property>
</Properties>
</file>