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 SCHED DEC04-1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<sst xmlns="http://schemas.openxmlformats.org/spreadsheetml/2006/main" count="1582" uniqueCount="185">
  <si>
    <t xml:space="preserve"> </t>
  </si>
  <si>
    <t xml:space="preserve">ORIOLE</t>
  </si>
  <si>
    <t xml:space="preserve">Name</t>
  </si>
  <si>
    <t xml:space="preserve">Ph - Time</t>
  </si>
  <si>
    <t xml:space="preserve">US - Monday</t>
  </si>
  <si>
    <t xml:space="preserve">R/H</t>
  </si>
  <si>
    <t xml:space="preserve">ND</t>
  </si>
  <si>
    <t xml:space="preserve">OT</t>
  </si>
  <si>
    <t xml:space="preserve">US - TUE</t>
  </si>
  <si>
    <t xml:space="preserve">US - WED</t>
  </si>
  <si>
    <t xml:space="preserve">US - THURS</t>
  </si>
  <si>
    <t xml:space="preserve">US - FRIDAY</t>
  </si>
  <si>
    <t xml:space="preserve">US - SAT</t>
  </si>
  <si>
    <t xml:space="preserve">US - SUNDAY</t>
  </si>
  <si>
    <t xml:space="preserve">N/D</t>
  </si>
  <si>
    <t xml:space="preserve">Total Hours</t>
  </si>
  <si>
    <t xml:space="preserve">TOTAL</t>
  </si>
  <si>
    <t xml:space="preserve">ACCOUNT</t>
  </si>
  <si>
    <t xml:space="preserve">TOTAL HOURS</t>
  </si>
  <si>
    <t xml:space="preserve">ADRIAN</t>
  </si>
  <si>
    <t xml:space="preserve">MON PM</t>
  </si>
  <si>
    <t xml:space="preserve">11:30 PM - 5:00 AM</t>
  </si>
  <si>
    <t xml:space="preserve">10:30 AM - 4:00 PM</t>
  </si>
  <si>
    <t xml:space="preserve">TUE PM</t>
  </si>
  <si>
    <t xml:space="preserve">11:00 PM - 7:00 AM</t>
  </si>
  <si>
    <t xml:space="preserve">MICRONEX</t>
  </si>
  <si>
    <t xml:space="preserve">MON MID</t>
  </si>
  <si>
    <t xml:space="preserve">OFF</t>
  </si>
  <si>
    <t xml:space="preserve">ROBI</t>
  </si>
  <si>
    <t xml:space="preserve">LOMBARDIS</t>
  </si>
  <si>
    <t xml:space="preserve">CARLA</t>
  </si>
  <si>
    <t xml:space="preserve">TUE AM</t>
  </si>
  <si>
    <t xml:space="preserve">5:00 AM - 12:30 AM</t>
  </si>
  <si>
    <t xml:space="preserve">4:00 PM - 11:30 PM</t>
  </si>
  <si>
    <t xml:space="preserve">WED AM</t>
  </si>
  <si>
    <t xml:space="preserve">6:00 AM - 12:30 AM</t>
  </si>
  <si>
    <t xml:space="preserve">5:00 PM - 11:30 PM</t>
  </si>
  <si>
    <t xml:space="preserve">THU AM</t>
  </si>
  <si>
    <t xml:space="preserve">FRI AM</t>
  </si>
  <si>
    <t xml:space="preserve">SAT AM</t>
  </si>
  <si>
    <t xml:space="preserve">6:00 AM - 2:30 PM</t>
  </si>
  <si>
    <t xml:space="preserve">5:00 PM - 1:30 AM</t>
  </si>
  <si>
    <t xml:space="preserve">SUN AM</t>
  </si>
  <si>
    <t xml:space="preserve">1:00 AM - 6:00 AM</t>
  </si>
  <si>
    <t xml:space="preserve">12:00 PM - 5:00 PM</t>
  </si>
  <si>
    <t xml:space="preserve">DRAGON</t>
  </si>
  <si>
    <t xml:space="preserve">SHIELLA</t>
  </si>
  <si>
    <t xml:space="preserve">5:00 AM - 1:00 PM</t>
  </si>
  <si>
    <t xml:space="preserve">4:00 PM - 12:00 AM</t>
  </si>
  <si>
    <t xml:space="preserve">MON AM</t>
  </si>
  <si>
    <t xml:space="preserve">VITOS</t>
  </si>
  <si>
    <t xml:space="preserve">FLADY</t>
  </si>
  <si>
    <t xml:space="preserve">WINDSOR</t>
  </si>
  <si>
    <t xml:space="preserve">RJ</t>
  </si>
  <si>
    <t xml:space="preserve">PIZZA CITY</t>
  </si>
  <si>
    <t xml:space="preserve">SAM</t>
  </si>
  <si>
    <t xml:space="preserve">JC</t>
  </si>
  <si>
    <t xml:space="preserve">11:30 PM - 6:00 AM</t>
  </si>
  <si>
    <t xml:space="preserve">10:30 AM - 5:00 PM</t>
  </si>
  <si>
    <t xml:space="preserve">WED PM</t>
  </si>
  <si>
    <t xml:space="preserve">THU PM</t>
  </si>
  <si>
    <t xml:space="preserve">FRI PM</t>
  </si>
  <si>
    <t xml:space="preserve">SAT PM</t>
  </si>
  <si>
    <t xml:space="preserve">PH-COL</t>
  </si>
  <si>
    <t xml:space="preserve">PH-JHU</t>
  </si>
  <si>
    <t xml:space="preserve">TRAINING</t>
  </si>
  <si>
    <t xml:space="preserve">name</t>
  </si>
  <si>
    <t xml:space="preserve">Adrian</t>
  </si>
  <si>
    <t xml:space="preserve">SANDRA</t>
  </si>
  <si>
    <t xml:space="preserve">TUE MID</t>
  </si>
  <si>
    <t xml:space="preserve">12:00 AM - 6:00 AM</t>
  </si>
  <si>
    <t xml:space="preserve">11:00 AM - 5:00 PM</t>
  </si>
  <si>
    <t xml:space="preserve">THU MID</t>
  </si>
  <si>
    <t xml:space="preserve">6:00 AM - 1:30 PM</t>
  </si>
  <si>
    <t xml:space="preserve">5:00 PM - 12:30 AM</t>
  </si>
  <si>
    <t xml:space="preserve">FRI MID</t>
  </si>
  <si>
    <t xml:space="preserve">SUN MID</t>
  </si>
  <si>
    <t xml:space="preserve">SL</t>
  </si>
  <si>
    <t xml:space="preserve">Robi</t>
  </si>
  <si>
    <t xml:space="preserve">JULIE</t>
  </si>
  <si>
    <t xml:space="preserve">Carla</t>
  </si>
  <si>
    <t xml:space="preserve">YUMINA</t>
  </si>
  <si>
    <t xml:space="preserve">Shiela</t>
  </si>
  <si>
    <t xml:space="preserve">sandra</t>
  </si>
  <si>
    <t xml:space="preserve">SAT MID</t>
  </si>
  <si>
    <t xml:space="preserve">Julie</t>
  </si>
  <si>
    <t xml:space="preserve">6:30 AM - 1:30 PM</t>
  </si>
  <si>
    <t xml:space="preserve">5:30 PM - 12:30 AM</t>
  </si>
  <si>
    <t xml:space="preserve">Yumina</t>
  </si>
  <si>
    <t xml:space="preserve">IRISH</t>
  </si>
  <si>
    <t xml:space="preserve">Amiel</t>
  </si>
  <si>
    <t xml:space="preserve">Liza</t>
  </si>
  <si>
    <t xml:space="preserve">LOMBARDI'S</t>
  </si>
  <si>
    <t xml:space="preserve">Jhoan</t>
  </si>
  <si>
    <t xml:space="preserve">Rei</t>
  </si>
  <si>
    <t xml:space="preserve">AMIEL</t>
  </si>
  <si>
    <t xml:space="preserve">11:00 PM - 6:30 AM</t>
  </si>
  <si>
    <t xml:space="preserve">10:00 AM - 5:30 PM</t>
  </si>
  <si>
    <t xml:space="preserve">10:00 AM - 6:00 PM</t>
  </si>
  <si>
    <t xml:space="preserve">SUN PM</t>
  </si>
  <si>
    <t xml:space="preserve">11:00 PM - 5:00 AM</t>
  </si>
  <si>
    <t xml:space="preserve">10:00 AM - 4:00 PM</t>
  </si>
  <si>
    <t xml:space="preserve">jc</t>
  </si>
  <si>
    <t xml:space="preserve">LIZA</t>
  </si>
  <si>
    <t xml:space="preserve">6:30 AM - 2:00 PM</t>
  </si>
  <si>
    <t xml:space="preserve">5:30 PM - 1:00 AM</t>
  </si>
  <si>
    <t xml:space="preserve">7:00 AM - 3:00 PM</t>
  </si>
  <si>
    <t xml:space="preserve">6:00 PM - 2:00 AM</t>
  </si>
  <si>
    <t xml:space="preserve">5:00 AM - 10:00 AM</t>
  </si>
  <si>
    <t xml:space="preserve">4:00 PM - 9:00 PM</t>
  </si>
  <si>
    <t xml:space="preserve">Sam</t>
  </si>
  <si>
    <t xml:space="preserve">JHOAN</t>
  </si>
  <si>
    <t xml:space="preserve">5:30 AM - 1:30 PM</t>
  </si>
  <si>
    <t xml:space="preserve">4:30 PM - 12:30 AM</t>
  </si>
  <si>
    <t xml:space="preserve">5:30 AM - 1:00 PM</t>
  </si>
  <si>
    <t xml:space="preserve">4:30 PM - 12:00 AM</t>
  </si>
  <si>
    <t xml:space="preserve">Irish</t>
  </si>
  <si>
    <t xml:space="preserve">Crystel</t>
  </si>
  <si>
    <t xml:space="preserve">KJ</t>
  </si>
  <si>
    <t xml:space="preserve">10:00 AM - 3:00 PM</t>
  </si>
  <si>
    <t xml:space="preserve">9:00 PM - 2:00 AM</t>
  </si>
  <si>
    <t xml:space="preserve">5:00 AM - 12:30 PM</t>
  </si>
  <si>
    <t xml:space="preserve">4:00 PM - 11:30 AM</t>
  </si>
  <si>
    <t xml:space="preserve">Flady</t>
  </si>
  <si>
    <t xml:space="preserve">6:00 AM - 12:00 PM</t>
  </si>
  <si>
    <t xml:space="preserve">5:00 PM - 11:00 PM</t>
  </si>
  <si>
    <t xml:space="preserve">1:30 AM - 6:00 AM</t>
  </si>
  <si>
    <t xml:space="preserve">12:30 PM - 5:00 PM</t>
  </si>
  <si>
    <t xml:space="preserve">1:30 AM - 5:00 AM</t>
  </si>
  <si>
    <t xml:space="preserve">12:30 PM - 4:00 PM</t>
  </si>
  <si>
    <t xml:space="preserve">CRYSTEL</t>
  </si>
  <si>
    <t xml:space="preserve">7:00 AM - 12:00 PM</t>
  </si>
  <si>
    <t xml:space="preserve">6:00 PM - 11:00 PM</t>
  </si>
  <si>
    <t xml:space="preserve">5:00 AM - 12:00 PM</t>
  </si>
  <si>
    <t xml:space="preserve">4:00 PM - 11:00 PM</t>
  </si>
  <si>
    <t xml:space="preserve">WED MID</t>
  </si>
  <si>
    <t xml:space="preserve">1:30 AM - 7:00 AM</t>
  </si>
  <si>
    <t xml:space="preserve">12:30 PM - 6:00 PM</t>
  </si>
  <si>
    <t xml:space="preserve">per account total</t>
  </si>
  <si>
    <t xml:space="preserve">per agent total</t>
  </si>
  <si>
    <t xml:space="preserve">12:00 PM - 9:00 AM</t>
  </si>
  <si>
    <t xml:space="preserve">11:00 AM - 8:00 PM</t>
  </si>
  <si>
    <t xml:space="preserve">5:00 AM - 9:00 AM</t>
  </si>
  <si>
    <t xml:space="preserve">4:00 PM - 8:00 PM</t>
  </si>
  <si>
    <t xml:space="preserve">REI</t>
  </si>
  <si>
    <t xml:space="preserve">12:00 AM - 5:00 AM</t>
  </si>
  <si>
    <t xml:space="preserve">11:00 AM - 4:00 PM</t>
  </si>
  <si>
    <t xml:space="preserve">MON AM </t>
  </si>
  <si>
    <t xml:space="preserve">6:30 AM - 10:00 AM</t>
  </si>
  <si>
    <t xml:space="preserve">5:30 PM - 9:00 PM</t>
  </si>
  <si>
    <t xml:space="preserve">END</t>
  </si>
  <si>
    <t xml:space="preserve">MAMAMIA</t>
  </si>
  <si>
    <t xml:space="preserve">GARIBALDI'S</t>
  </si>
  <si>
    <t xml:space="preserve">HOMESLYCE COL</t>
  </si>
  <si>
    <t xml:space="preserve">A</t>
  </si>
  <si>
    <t xml:space="preserve">SUN PM </t>
  </si>
  <si>
    <t xml:space="preserve">B</t>
  </si>
  <si>
    <t xml:space="preserve">RELIEVER</t>
  </si>
  <si>
    <t xml:space="preserve">PH-LOMBARDIS</t>
  </si>
  <si>
    <t xml:space="preserve">PH-DRAGON</t>
  </si>
  <si>
    <t xml:space="preserve">PH-WINDSOR</t>
  </si>
  <si>
    <t xml:space="preserve">PH - VITOS</t>
  </si>
  <si>
    <t xml:space="preserve">PH-VITOS</t>
  </si>
  <si>
    <t xml:space="preserve">PH-PIZZACITY</t>
  </si>
  <si>
    <t xml:space="preserve">5:00 AM - 12:00 AM</t>
  </si>
  <si>
    <t xml:space="preserve">PH-ORIOLE</t>
  </si>
  <si>
    <t xml:space="preserve">PH-PUYA</t>
  </si>
  <si>
    <t xml:space="preserve">HOMESLYCE</t>
  </si>
  <si>
    <t xml:space="preserve">LOMBARDIS-TRAINEE</t>
  </si>
  <si>
    <t xml:space="preserve">PH-TRAINING</t>
  </si>
  <si>
    <t xml:space="preserve">WINDSOR-TRAINEE</t>
  </si>
  <si>
    <t xml:space="preserve">NEW ACCOUNT</t>
  </si>
  <si>
    <t xml:space="preserve">LEAVE</t>
  </si>
  <si>
    <t xml:space="preserve">REMARKS</t>
  </si>
  <si>
    <t xml:space="preserve">TUE</t>
  </si>
  <si>
    <t xml:space="preserve">WED</t>
  </si>
  <si>
    <t xml:space="preserve">FRI</t>
  </si>
  <si>
    <t xml:space="preserve">MON</t>
  </si>
  <si>
    <t xml:space="preserve">SAT</t>
  </si>
  <si>
    <t xml:space="preserve">THU</t>
  </si>
  <si>
    <t xml:space="preserve">LOM</t>
  </si>
  <si>
    <t xml:space="preserve">PIZZACITY</t>
  </si>
  <si>
    <t xml:space="preserve">SUN</t>
  </si>
  <si>
    <t xml:space="preserve">ADY</t>
  </si>
  <si>
    <t xml:space="preserve">NEW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</si>
</sst>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mm\-dd"/>
    <numFmt numFmtId="167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434343"/>
      <name val="Arial"/>
      <family val="0"/>
      <charset val="1"/>
    </font>
    <font>
      <b val="true"/>
      <sz val="11"/>
      <color rgb="FF434343"/>
      <name val="Arial"/>
      <family val="0"/>
      <charset val="1"/>
    </font>
    <font>
      <b val="true"/>
      <sz val="18"/>
      <color rgb="FF434343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7E1CD"/>
        <bgColor rgb="FFB6D7A8"/>
      </patternFill>
    </fill>
    <fill>
      <patternFill patternType="solid">
        <fgColor rgb="FFFF99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33CCCC"/>
      </patternFill>
    </fill>
    <fill>
      <patternFill patternType="solid">
        <fgColor rgb="FF00B0F0"/>
        <bgColor rgb="FF33CCCC"/>
      </patternFill>
    </fill>
    <fill>
      <patternFill patternType="solid">
        <fgColor rgb="FFEA9999"/>
        <bgColor rgb="FFFF8080"/>
      </patternFill>
    </fill>
    <fill>
      <patternFill patternType="solid">
        <fgColor rgb="FFB6D7A8"/>
        <bgColor rgb="FFB7E1CD"/>
      </patternFill>
    </fill>
    <fill>
      <patternFill patternType="solid">
        <fgColor rgb="FFEAD1DC"/>
        <bgColor rgb="FFFFCC99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BM206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E72" activeCellId="0" sqref="E7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1.38"/>
    <col collapsed="false" customWidth="true" hidden="false" outlineLevel="0" max="2" min="2" style="1" width="22.53"/>
    <col collapsed="false" customWidth="true" hidden="false" outlineLevel="0" max="3" min="3" style="1" width="13.49"/>
    <col collapsed="false" customWidth="true" hidden="false" outlineLevel="0" max="4" min="4" style="1" width="32.68"/>
    <col collapsed="false" customWidth="true" hidden="false" outlineLevel="0" max="5" min="5" style="1" width="26.16"/>
    <col collapsed="false" customWidth="true" hidden="false" outlineLevel="0" max="6" min="6" style="1" width="4.5"/>
    <col collapsed="false" customWidth="true" hidden="false" outlineLevel="0" max="8" min="7" style="1" width="3.88"/>
    <col collapsed="false" customWidth="true" hidden="false" outlineLevel="0" max="9" min="9" style="1" width="8"/>
    <col collapsed="false" customWidth="true" hidden="false" outlineLevel="0" max="10" min="10" style="1" width="5.25"/>
    <col collapsed="false" customWidth="true" hidden="false" outlineLevel="0" max="11" min="11" style="1" width="16.12"/>
    <col collapsed="false" customWidth="true" hidden="false" outlineLevel="0" max="12" min="12" style="1" width="16.89"/>
    <col collapsed="false" customWidth="true" hidden="false" outlineLevel="0" max="13" min="13" style="1" width="4.5"/>
    <col collapsed="false" customWidth="true" hidden="false" outlineLevel="0" max="15" min="14" style="1" width="3.88"/>
    <col collapsed="false" customWidth="true" hidden="false" outlineLevel="0" max="16" min="16" style="1" width="8"/>
    <col collapsed="false" customWidth="true" hidden="false" outlineLevel="0" max="17" min="17" style="1" width="5.25"/>
    <col collapsed="false" customWidth="true" hidden="false" outlineLevel="0" max="18" min="18" style="1" width="17.13"/>
    <col collapsed="false" customWidth="true" hidden="false" outlineLevel="0" max="19" min="19" style="1" width="16.12"/>
    <col collapsed="false" customWidth="true" hidden="false" outlineLevel="0" max="20" min="20" style="1" width="4.5"/>
    <col collapsed="false" customWidth="true" hidden="false" outlineLevel="0" max="22" min="21" style="1" width="3.88"/>
    <col collapsed="false" customWidth="true" hidden="false" outlineLevel="0" max="23" min="23" style="1" width="7.38"/>
    <col collapsed="false" customWidth="true" hidden="false" outlineLevel="0" max="24" min="24" style="1" width="5.25"/>
    <col collapsed="false" customWidth="true" hidden="false" outlineLevel="0" max="25" min="25" style="1" width="17.13"/>
    <col collapsed="false" customWidth="true" hidden="false" outlineLevel="0" max="26" min="26" style="1" width="16.89"/>
    <col collapsed="false" customWidth="true" hidden="false" outlineLevel="0" max="27" min="27" style="1" width="4.5"/>
    <col collapsed="false" customWidth="true" hidden="false" outlineLevel="0" max="29" min="28" style="1" width="3.88"/>
    <col collapsed="false" customWidth="true" hidden="false" outlineLevel="0" max="30" min="30" style="1" width="7.63"/>
    <col collapsed="false" customWidth="true" hidden="false" outlineLevel="0" max="31" min="31" style="1" width="5.25"/>
    <col collapsed="false" customWidth="true" hidden="false" outlineLevel="0" max="32" min="32" style="1" width="19.88"/>
    <col collapsed="false" customWidth="true" hidden="false" outlineLevel="0" max="33" min="33" style="1" width="16.12"/>
    <col collapsed="false" customWidth="true" hidden="false" outlineLevel="0" max="34" min="34" style="1" width="4.5"/>
    <col collapsed="false" customWidth="true" hidden="false" outlineLevel="0" max="36" min="35" style="1" width="3.88"/>
    <col collapsed="false" customWidth="true" hidden="false" outlineLevel="0" max="37" min="37" style="1" width="8"/>
    <col collapsed="false" customWidth="true" hidden="false" outlineLevel="0" max="38" min="38" style="1" width="5.25"/>
    <col collapsed="false" customWidth="true" hidden="false" outlineLevel="0" max="40" min="39" style="1" width="16.12"/>
    <col collapsed="false" customWidth="true" hidden="false" outlineLevel="0" max="41" min="41" style="1" width="4.5"/>
    <col collapsed="false" customWidth="true" hidden="false" outlineLevel="0" max="43" min="42" style="1" width="3.88"/>
    <col collapsed="false" customWidth="true" hidden="false" outlineLevel="0" max="44" min="44" style="1" width="8.38"/>
    <col collapsed="false" customWidth="true" hidden="false" outlineLevel="0" max="45" min="45" style="1" width="5.25"/>
    <col collapsed="false" customWidth="true" hidden="false" outlineLevel="0" max="47" min="46" style="1" width="16.12"/>
    <col collapsed="false" customWidth="true" hidden="false" outlineLevel="0" max="48" min="48" style="1" width="4.5"/>
    <col collapsed="false" customWidth="true" hidden="false" outlineLevel="0" max="50" min="49" style="1" width="3.88"/>
    <col collapsed="false" customWidth="true" hidden="false" outlineLevel="0" max="51" min="51" style="1" width="10.13"/>
    <col collapsed="false" customWidth="true" hidden="false" outlineLevel="0" max="54" min="52" style="1" width="6.38"/>
    <col collapsed="false" customWidth="true" hidden="false" outlineLevel="0" max="65" min="55" style="1" width="16.12"/>
  </cols>
  <sheetData>
    <row r="1" customFormat="false" ht="15.75" hidden="false" customHeight="false" outlineLevel="0" collapsed="false">
      <c r="A1" s="2" t="s">
        <v>0</v>
      </c>
      <c r="B1" s="3"/>
      <c r="C1" s="3"/>
      <c r="D1" s="4"/>
      <c r="E1" s="4"/>
      <c r="F1" s="5"/>
      <c r="G1" s="5"/>
      <c r="H1" s="5"/>
      <c r="I1" s="5"/>
      <c r="J1" s="5"/>
      <c r="K1" s="6" t="s">
        <v>1</v>
      </c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6" t="s">
        <v>1</v>
      </c>
      <c r="AG1" s="6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6" t="s">
        <v>1</v>
      </c>
      <c r="AU1" s="6"/>
      <c r="AV1" s="7"/>
      <c r="AW1" s="7"/>
      <c r="AX1" s="7"/>
      <c r="AY1" s="7"/>
      <c r="AZ1" s="7"/>
      <c r="BA1" s="7"/>
      <c r="BB1" s="7"/>
      <c r="BC1" s="7"/>
      <c r="BD1" s="7"/>
      <c r="BE1" s="7"/>
      <c r="BF1" s="6" t="s">
        <v>1</v>
      </c>
      <c r="BG1" s="6"/>
      <c r="BH1" s="7"/>
      <c r="BI1" s="7"/>
      <c r="BJ1" s="7"/>
      <c r="BK1" s="7"/>
      <c r="BL1" s="7"/>
      <c r="BM1" s="7"/>
    </row>
    <row r="3" customFormat="false" ht="15.75" hidden="false" customHeight="false" outlineLevel="0" collapsed="false">
      <c r="A3" s="8"/>
      <c r="B3" s="8"/>
      <c r="C3" s="8"/>
      <c r="D3" s="9"/>
      <c r="E3" s="10" t="n">
        <v>45264</v>
      </c>
      <c r="F3" s="11"/>
      <c r="G3" s="11"/>
      <c r="H3" s="11"/>
      <c r="I3" s="12"/>
      <c r="J3" s="12"/>
      <c r="K3" s="13"/>
      <c r="L3" s="10" t="n">
        <v>45265</v>
      </c>
      <c r="M3" s="12"/>
      <c r="N3" s="12"/>
      <c r="O3" s="12"/>
      <c r="P3" s="12"/>
      <c r="Q3" s="8"/>
      <c r="R3" s="14"/>
      <c r="S3" s="10" t="n">
        <v>45266</v>
      </c>
      <c r="T3" s="8"/>
      <c r="U3" s="12"/>
      <c r="V3" s="12"/>
      <c r="W3" s="8"/>
      <c r="X3" s="15"/>
      <c r="Y3" s="11"/>
      <c r="Z3" s="10" t="n">
        <v>45267</v>
      </c>
      <c r="AA3" s="12"/>
      <c r="AB3" s="12"/>
      <c r="AC3" s="8"/>
      <c r="AD3" s="12"/>
      <c r="AE3" s="12"/>
      <c r="AF3" s="9"/>
      <c r="AG3" s="10" t="n">
        <v>45268</v>
      </c>
      <c r="AH3" s="12"/>
      <c r="AI3" s="8"/>
      <c r="AJ3" s="12"/>
      <c r="AK3" s="12"/>
      <c r="AL3" s="12"/>
      <c r="AM3" s="15"/>
      <c r="AN3" s="10" t="n">
        <v>45269</v>
      </c>
      <c r="AO3" s="8"/>
      <c r="AP3" s="16"/>
      <c r="AQ3" s="16"/>
      <c r="AR3" s="16"/>
      <c r="AS3" s="16"/>
      <c r="AT3" s="11"/>
      <c r="AU3" s="10" t="n">
        <v>45270</v>
      </c>
      <c r="AV3" s="16"/>
      <c r="AW3" s="16"/>
      <c r="AX3" s="16"/>
      <c r="AY3" s="17"/>
      <c r="AZ3" s="16"/>
      <c r="BA3" s="16"/>
      <c r="BB3" s="16"/>
      <c r="BC3" s="16"/>
      <c r="BD3" s="17"/>
      <c r="BE3" s="18"/>
      <c r="BF3" s="19"/>
      <c r="BG3" s="19"/>
      <c r="BH3" s="16"/>
      <c r="BI3" s="20"/>
      <c r="BJ3" s="13"/>
      <c r="BK3" s="13"/>
      <c r="BL3" s="17"/>
      <c r="BM3" s="17"/>
    </row>
    <row r="4" customFormat="false" ht="15.75" hidden="false" customHeight="false" outlineLevel="0" collapsed="false">
      <c r="A4" s="21" t="s">
        <v>2</v>
      </c>
      <c r="B4" s="22"/>
      <c r="C4" s="22"/>
      <c r="D4" s="23" t="s">
        <v>3</v>
      </c>
      <c r="E4" s="23" t="s">
        <v>4</v>
      </c>
      <c r="F4" s="23" t="s">
        <v>5</v>
      </c>
      <c r="G4" s="23" t="s">
        <v>6</v>
      </c>
      <c r="H4" s="23" t="s">
        <v>7</v>
      </c>
      <c r="I4" s="23"/>
      <c r="J4" s="23"/>
      <c r="K4" s="23" t="s">
        <v>3</v>
      </c>
      <c r="L4" s="23" t="s">
        <v>8</v>
      </c>
      <c r="M4" s="23" t="s">
        <v>5</v>
      </c>
      <c r="N4" s="23" t="s">
        <v>6</v>
      </c>
      <c r="O4" s="23" t="s">
        <v>7</v>
      </c>
      <c r="P4" s="24"/>
      <c r="Q4" s="24"/>
      <c r="R4" s="24" t="s">
        <v>3</v>
      </c>
      <c r="S4" s="23" t="s">
        <v>9</v>
      </c>
      <c r="T4" s="23" t="s">
        <v>5</v>
      </c>
      <c r="U4" s="23" t="s">
        <v>6</v>
      </c>
      <c r="V4" s="23" t="s">
        <v>7</v>
      </c>
      <c r="W4" s="24"/>
      <c r="X4" s="23"/>
      <c r="Y4" s="23" t="s">
        <v>3</v>
      </c>
      <c r="Z4" s="23" t="s">
        <v>10</v>
      </c>
      <c r="AA4" s="23" t="s">
        <v>5</v>
      </c>
      <c r="AB4" s="23" t="s">
        <v>6</v>
      </c>
      <c r="AC4" s="23" t="s">
        <v>7</v>
      </c>
      <c r="AD4" s="23"/>
      <c r="AE4" s="23"/>
      <c r="AF4" s="23" t="s">
        <v>3</v>
      </c>
      <c r="AG4" s="23" t="s">
        <v>11</v>
      </c>
      <c r="AH4" s="23" t="s">
        <v>5</v>
      </c>
      <c r="AI4" s="23" t="s">
        <v>6</v>
      </c>
      <c r="AJ4" s="23" t="s">
        <v>7</v>
      </c>
      <c r="AK4" s="23"/>
      <c r="AL4" s="23"/>
      <c r="AM4" s="23" t="s">
        <v>3</v>
      </c>
      <c r="AN4" s="23" t="s">
        <v>12</v>
      </c>
      <c r="AO4" s="23" t="s">
        <v>5</v>
      </c>
      <c r="AP4" s="23" t="s">
        <v>6</v>
      </c>
      <c r="AQ4" s="23" t="s">
        <v>7</v>
      </c>
      <c r="AR4" s="23"/>
      <c r="AS4" s="23"/>
      <c r="AT4" s="23" t="s">
        <v>3</v>
      </c>
      <c r="AU4" s="23" t="s">
        <v>13</v>
      </c>
      <c r="AV4" s="23" t="s">
        <v>5</v>
      </c>
      <c r="AW4" s="23" t="s">
        <v>6</v>
      </c>
      <c r="AX4" s="23" t="s">
        <v>7</v>
      </c>
      <c r="AY4" s="25"/>
      <c r="AZ4" s="26" t="s">
        <v>5</v>
      </c>
      <c r="BA4" s="26" t="s">
        <v>14</v>
      </c>
      <c r="BB4" s="26" t="s">
        <v>7</v>
      </c>
      <c r="BC4" s="26" t="s">
        <v>15</v>
      </c>
      <c r="BD4" s="27"/>
      <c r="BE4" s="28" t="s">
        <v>5</v>
      </c>
      <c r="BF4" s="28" t="s">
        <v>14</v>
      </c>
      <c r="BG4" s="28" t="s">
        <v>7</v>
      </c>
      <c r="BH4" s="28" t="s">
        <v>16</v>
      </c>
      <c r="BI4" s="27"/>
      <c r="BJ4" s="29" t="s">
        <v>17</v>
      </c>
      <c r="BK4" s="29" t="s">
        <v>18</v>
      </c>
      <c r="BL4" s="27"/>
      <c r="BM4" s="27"/>
    </row>
    <row r="5" customFormat="false" ht="15.75" hidden="false" customHeight="false" outlineLevel="0" collapsed="false">
      <c r="A5" s="30" t="s">
        <v>19</v>
      </c>
      <c r="B5" s="31" t="s">
        <v>20</v>
      </c>
      <c r="C5" s="32" t="n">
        <v>45264</v>
      </c>
      <c r="D5" s="31" t="s">
        <v>21</v>
      </c>
      <c r="E5" s="33" t="s">
        <v>22</v>
      </c>
      <c r="F5" s="34" t="n">
        <v>0</v>
      </c>
      <c r="G5" s="34" t="n">
        <v>5.5</v>
      </c>
      <c r="H5" s="34" t="n">
        <v>0</v>
      </c>
      <c r="I5" s="31" t="s">
        <v>23</v>
      </c>
      <c r="J5" s="32" t="n">
        <v>45265</v>
      </c>
      <c r="K5" s="31" t="s">
        <v>24</v>
      </c>
      <c r="L5" s="35" t="s">
        <v>25</v>
      </c>
      <c r="M5" s="34" t="n">
        <v>1</v>
      </c>
      <c r="N5" s="34" t="n">
        <v>7</v>
      </c>
      <c r="O5" s="34" t="n">
        <v>0</v>
      </c>
      <c r="P5" s="33"/>
      <c r="Q5" s="36"/>
      <c r="R5" s="33"/>
      <c r="S5" s="33"/>
      <c r="T5" s="34" t="n">
        <v>0</v>
      </c>
      <c r="U5" s="34" t="n">
        <v>0</v>
      </c>
      <c r="V5" s="34" t="n">
        <v>0</v>
      </c>
      <c r="W5" s="37"/>
      <c r="X5" s="36"/>
      <c r="Y5" s="33"/>
      <c r="Z5" s="33"/>
      <c r="AA5" s="34" t="n">
        <v>0</v>
      </c>
      <c r="AB5" s="34" t="n">
        <v>0</v>
      </c>
      <c r="AC5" s="34" t="n">
        <v>0</v>
      </c>
      <c r="AD5" s="33"/>
      <c r="AE5" s="36"/>
      <c r="AF5" s="33"/>
      <c r="AG5" s="33"/>
      <c r="AH5" s="34" t="n">
        <v>0</v>
      </c>
      <c r="AI5" s="34" t="n">
        <v>0</v>
      </c>
      <c r="AJ5" s="34" t="n">
        <v>0</v>
      </c>
      <c r="AK5" s="38"/>
      <c r="AL5" s="36"/>
      <c r="AM5" s="33"/>
      <c r="AN5" s="33"/>
      <c r="AO5" s="34" t="n">
        <v>0</v>
      </c>
      <c r="AP5" s="34" t="n">
        <v>0</v>
      </c>
      <c r="AQ5" s="34" t="n">
        <v>0</v>
      </c>
      <c r="AR5" s="39" t="s">
        <v>26</v>
      </c>
      <c r="AS5" s="32" t="n">
        <v>45271</v>
      </c>
      <c r="AT5" s="31" t="s">
        <v>27</v>
      </c>
      <c r="AU5" s="33" t="s">
        <v>27</v>
      </c>
      <c r="AV5" s="34" t="n">
        <v>0</v>
      </c>
      <c r="AW5" s="34" t="n">
        <v>0</v>
      </c>
      <c r="AX5" s="34" t="n">
        <v>0</v>
      </c>
      <c r="AY5" s="40"/>
      <c r="AZ5" s="41" t="n">
        <f aca="false">SUM(F5,M5,T5,AA5,AH5,AO5,AV5)</f>
        <v>1</v>
      </c>
      <c r="BA5" s="33" t="n">
        <f aca="false">SUM(G5,N5,U5,AB5,AI5,AP5,AW5)</f>
        <v>12.5</v>
      </c>
      <c r="BB5" s="33" t="n">
        <f aca="false">SUM(H5,O5,V5,AC5,AJ5,AQ5,AX5)</f>
        <v>0</v>
      </c>
      <c r="BC5" s="42" t="n">
        <f aca="false">SUM(AZ5,BA5,BB5)</f>
        <v>13.5</v>
      </c>
      <c r="BD5" s="27"/>
      <c r="BE5" s="33" t="n">
        <f aca="false">AZ5*80</f>
        <v>80</v>
      </c>
      <c r="BF5" s="33" t="n">
        <f aca="false">BA5*88</f>
        <v>1100</v>
      </c>
      <c r="BG5" s="33" t="n">
        <f aca="false">BB5*80</f>
        <v>0</v>
      </c>
      <c r="BH5" s="33" t="n">
        <f aca="false">SUM(BE5,BF5,BG5)</f>
        <v>1180</v>
      </c>
      <c r="BI5" s="27"/>
      <c r="BJ5" s="43" t="s">
        <v>1</v>
      </c>
      <c r="BK5" s="33" t="n">
        <f aca="false">BC14</f>
        <v>117.5</v>
      </c>
      <c r="BL5" s="27"/>
      <c r="BM5" s="27"/>
    </row>
    <row r="6" customFormat="false" ht="15.75" hidden="false" customHeight="false" outlineLevel="0" collapsed="false">
      <c r="A6" s="30" t="s">
        <v>28</v>
      </c>
      <c r="D6" s="43"/>
      <c r="E6" s="36"/>
      <c r="F6" s="34" t="n">
        <v>0</v>
      </c>
      <c r="G6" s="34" t="n">
        <v>0</v>
      </c>
      <c r="H6" s="34" t="n">
        <v>0</v>
      </c>
      <c r="K6" s="43"/>
      <c r="L6" s="36"/>
      <c r="M6" s="34" t="n">
        <v>0</v>
      </c>
      <c r="N6" s="34" t="n">
        <v>0</v>
      </c>
      <c r="O6" s="34" t="n">
        <v>0</v>
      </c>
      <c r="R6" s="43"/>
      <c r="S6" s="36"/>
      <c r="T6" s="34" t="n">
        <v>0</v>
      </c>
      <c r="U6" s="34" t="n">
        <v>0</v>
      </c>
      <c r="V6" s="34" t="n">
        <v>0</v>
      </c>
      <c r="Y6" s="43"/>
      <c r="Z6" s="36"/>
      <c r="AA6" s="34" t="n">
        <v>0</v>
      </c>
      <c r="AB6" s="34" t="n">
        <v>0</v>
      </c>
      <c r="AC6" s="34" t="n">
        <v>0</v>
      </c>
      <c r="AF6" s="43"/>
      <c r="AG6" s="36"/>
      <c r="AH6" s="34" t="n">
        <v>0</v>
      </c>
      <c r="AI6" s="34" t="n">
        <v>0</v>
      </c>
      <c r="AJ6" s="34" t="n">
        <v>0</v>
      </c>
      <c r="AM6" s="43"/>
      <c r="AN6" s="36"/>
      <c r="AO6" s="34" t="n">
        <v>0</v>
      </c>
      <c r="AP6" s="34" t="n">
        <v>0</v>
      </c>
      <c r="AQ6" s="34" t="n">
        <v>0</v>
      </c>
      <c r="AT6" s="43"/>
      <c r="AU6" s="36"/>
      <c r="AV6" s="34" t="n">
        <v>0</v>
      </c>
      <c r="AW6" s="34" t="n">
        <v>0</v>
      </c>
      <c r="AX6" s="34" t="n">
        <v>0</v>
      </c>
      <c r="AY6" s="40"/>
      <c r="AZ6" s="41" t="n">
        <f aca="false">SUM(F6,M6,T6,AA6,AH6,AO6,AV6)</f>
        <v>0</v>
      </c>
      <c r="BA6" s="33" t="n">
        <f aca="false">SUM(G6,N6,U6,AB6,AI6,AP6,AW6)</f>
        <v>0</v>
      </c>
      <c r="BB6" s="33" t="n">
        <f aca="false">SUM(H6,O6,V6,AC6,AJ6,AQ6,AX6)</f>
        <v>0</v>
      </c>
      <c r="BC6" s="42" t="n">
        <f aca="false">SUM(AZ6,BA6,BB6)</f>
        <v>0</v>
      </c>
      <c r="BD6" s="27"/>
      <c r="BE6" s="33" t="n">
        <f aca="false">AZ6*80</f>
        <v>0</v>
      </c>
      <c r="BF6" s="33" t="n">
        <f aca="false">BA6*88</f>
        <v>0</v>
      </c>
      <c r="BG6" s="33" t="n">
        <f aca="false">BB6*80</f>
        <v>0</v>
      </c>
      <c r="BH6" s="33" t="n">
        <f aca="false">SUM(BE6,BF6,BG6)</f>
        <v>0</v>
      </c>
      <c r="BI6" s="27"/>
      <c r="BJ6" s="43" t="s">
        <v>29</v>
      </c>
      <c r="BK6" s="43" t="n">
        <f aca="false">BC40</f>
        <v>155.5</v>
      </c>
      <c r="BL6" s="27"/>
      <c r="BM6" s="27"/>
    </row>
    <row r="7" customFormat="false" ht="15.75" hidden="false" customHeight="false" outlineLevel="0" collapsed="false">
      <c r="A7" s="30" t="s">
        <v>30</v>
      </c>
      <c r="B7" s="31" t="s">
        <v>31</v>
      </c>
      <c r="C7" s="32" t="n">
        <v>45265</v>
      </c>
      <c r="D7" s="31" t="s">
        <v>32</v>
      </c>
      <c r="E7" s="33" t="s">
        <v>33</v>
      </c>
      <c r="F7" s="34" t="n">
        <v>6.5</v>
      </c>
      <c r="G7" s="34" t="n">
        <v>1</v>
      </c>
      <c r="H7" s="34" t="n">
        <v>0</v>
      </c>
      <c r="I7" s="31" t="s">
        <v>34</v>
      </c>
      <c r="J7" s="32" t="n">
        <v>45266</v>
      </c>
      <c r="K7" s="31" t="s">
        <v>35</v>
      </c>
      <c r="L7" s="33" t="s">
        <v>36</v>
      </c>
      <c r="M7" s="34" t="n">
        <v>6.5</v>
      </c>
      <c r="N7" s="34" t="n">
        <v>0</v>
      </c>
      <c r="O7" s="34" t="n">
        <v>0</v>
      </c>
      <c r="P7" s="31" t="s">
        <v>37</v>
      </c>
      <c r="Q7" s="32" t="n">
        <v>45267</v>
      </c>
      <c r="R7" s="31" t="s">
        <v>27</v>
      </c>
      <c r="S7" s="33" t="s">
        <v>27</v>
      </c>
      <c r="T7" s="34" t="n">
        <v>0</v>
      </c>
      <c r="U7" s="34" t="n">
        <v>0</v>
      </c>
      <c r="V7" s="34" t="n">
        <v>0</v>
      </c>
      <c r="W7" s="31" t="s">
        <v>38</v>
      </c>
      <c r="X7" s="32" t="n">
        <v>45268</v>
      </c>
      <c r="Y7" s="31" t="s">
        <v>27</v>
      </c>
      <c r="Z7" s="33" t="s">
        <v>27</v>
      </c>
      <c r="AA7" s="34" t="n">
        <v>0</v>
      </c>
      <c r="AB7" s="34" t="n">
        <v>0</v>
      </c>
      <c r="AC7" s="34" t="n">
        <v>0</v>
      </c>
      <c r="AD7" s="31" t="s">
        <v>39</v>
      </c>
      <c r="AE7" s="32" t="n">
        <v>45269</v>
      </c>
      <c r="AF7" s="31" t="s">
        <v>40</v>
      </c>
      <c r="AG7" s="33" t="s">
        <v>41</v>
      </c>
      <c r="AH7" s="34" t="n">
        <v>8</v>
      </c>
      <c r="AI7" s="34" t="n">
        <v>0</v>
      </c>
      <c r="AJ7" s="34" t="n">
        <v>0.5</v>
      </c>
      <c r="AK7" s="39" t="s">
        <v>42</v>
      </c>
      <c r="AL7" s="32" t="n">
        <v>45270</v>
      </c>
      <c r="AM7" s="31" t="s">
        <v>40</v>
      </c>
      <c r="AN7" s="33" t="s">
        <v>41</v>
      </c>
      <c r="AO7" s="34" t="n">
        <v>8</v>
      </c>
      <c r="AP7" s="34" t="n">
        <v>0</v>
      </c>
      <c r="AQ7" s="34" t="n">
        <v>0.5</v>
      </c>
      <c r="AR7" s="39" t="s">
        <v>26</v>
      </c>
      <c r="AS7" s="32" t="n">
        <v>45271</v>
      </c>
      <c r="AT7" s="31" t="s">
        <v>43</v>
      </c>
      <c r="AU7" s="33" t="s">
        <v>44</v>
      </c>
      <c r="AV7" s="34" t="n">
        <v>0</v>
      </c>
      <c r="AW7" s="34" t="n">
        <v>5</v>
      </c>
      <c r="AX7" s="34" t="n">
        <v>0</v>
      </c>
      <c r="AY7" s="40"/>
      <c r="AZ7" s="41" t="n">
        <f aca="false">SUM(F7,M7,T7,AA7,AH7,AO7,AV7)</f>
        <v>29</v>
      </c>
      <c r="BA7" s="33" t="n">
        <f aca="false">SUM(G7,N7,U7,AB7,AI7,AP7,AW7)</f>
        <v>6</v>
      </c>
      <c r="BB7" s="33" t="n">
        <f aca="false">SUM(H7,O7,V7,AC7,AJ7,AQ7,AX7)</f>
        <v>1</v>
      </c>
      <c r="BC7" s="42" t="n">
        <f aca="false">SUM(AZ7,BA7,BB7)</f>
        <v>36</v>
      </c>
      <c r="BD7" s="27"/>
      <c r="BE7" s="33" t="n">
        <f aca="false">AZ7*80</f>
        <v>2320</v>
      </c>
      <c r="BF7" s="33" t="n">
        <f aca="false">BA7*88</f>
        <v>528</v>
      </c>
      <c r="BG7" s="33" t="n">
        <f aca="false">BB7*80</f>
        <v>80</v>
      </c>
      <c r="BH7" s="33" t="n">
        <f aca="false">SUM(BE7,BF7,BG7)</f>
        <v>2928</v>
      </c>
      <c r="BI7" s="27"/>
      <c r="BJ7" s="43" t="s">
        <v>45</v>
      </c>
      <c r="BK7" s="33" t="n">
        <f aca="false">BC51</f>
        <v>73.5</v>
      </c>
      <c r="BL7" s="27"/>
      <c r="BM7" s="27"/>
    </row>
    <row r="8" customFormat="false" ht="15.75" hidden="false" customHeight="false" outlineLevel="0" collapsed="false">
      <c r="A8" s="30" t="s">
        <v>46</v>
      </c>
      <c r="B8" s="31" t="s">
        <v>31</v>
      </c>
      <c r="C8" s="32" t="n">
        <v>45265</v>
      </c>
      <c r="D8" s="31" t="s">
        <v>27</v>
      </c>
      <c r="E8" s="33" t="s">
        <v>27</v>
      </c>
      <c r="F8" s="34" t="n">
        <v>0</v>
      </c>
      <c r="G8" s="34" t="n">
        <v>0</v>
      </c>
      <c r="H8" s="34" t="n">
        <v>0</v>
      </c>
      <c r="I8" s="31" t="s">
        <v>34</v>
      </c>
      <c r="J8" s="32" t="n">
        <v>45266</v>
      </c>
      <c r="K8" s="31" t="s">
        <v>27</v>
      </c>
      <c r="L8" s="33" t="s">
        <v>27</v>
      </c>
      <c r="M8" s="34" t="n">
        <v>0</v>
      </c>
      <c r="N8" s="34" t="n">
        <v>0</v>
      </c>
      <c r="O8" s="34" t="n">
        <v>0</v>
      </c>
      <c r="P8" s="31" t="s">
        <v>37</v>
      </c>
      <c r="Q8" s="32" t="n">
        <v>45267</v>
      </c>
      <c r="R8" s="31" t="s">
        <v>35</v>
      </c>
      <c r="S8" s="33" t="s">
        <v>36</v>
      </c>
      <c r="T8" s="34" t="n">
        <v>6.5</v>
      </c>
      <c r="U8" s="34" t="n">
        <v>0</v>
      </c>
      <c r="V8" s="34" t="n">
        <v>0</v>
      </c>
      <c r="W8" s="31" t="s">
        <v>38</v>
      </c>
      <c r="X8" s="32" t="n">
        <v>45268</v>
      </c>
      <c r="Y8" s="31" t="s">
        <v>35</v>
      </c>
      <c r="Z8" s="33" t="s">
        <v>36</v>
      </c>
      <c r="AA8" s="34" t="n">
        <v>6.5</v>
      </c>
      <c r="AB8" s="34" t="n">
        <v>0</v>
      </c>
      <c r="AC8" s="34" t="n">
        <v>0</v>
      </c>
      <c r="AD8" s="31" t="s">
        <v>39</v>
      </c>
      <c r="AE8" s="32" t="n">
        <v>45269</v>
      </c>
      <c r="AF8" s="31" t="s">
        <v>47</v>
      </c>
      <c r="AG8" s="35" t="s">
        <v>48</v>
      </c>
      <c r="AH8" s="34" t="n">
        <v>7</v>
      </c>
      <c r="AI8" s="34" t="n">
        <v>1</v>
      </c>
      <c r="AJ8" s="34" t="n">
        <v>0</v>
      </c>
      <c r="AK8" s="39" t="s">
        <v>42</v>
      </c>
      <c r="AL8" s="32" t="n">
        <v>45270</v>
      </c>
      <c r="AM8" s="31" t="s">
        <v>47</v>
      </c>
      <c r="AN8" s="35" t="s">
        <v>48</v>
      </c>
      <c r="AO8" s="34" t="n">
        <v>7</v>
      </c>
      <c r="AP8" s="34" t="n">
        <v>1</v>
      </c>
      <c r="AQ8" s="34" t="n">
        <v>0</v>
      </c>
      <c r="AR8" s="39" t="s">
        <v>49</v>
      </c>
      <c r="AS8" s="32" t="n">
        <v>45271</v>
      </c>
      <c r="AT8" s="31" t="s">
        <v>35</v>
      </c>
      <c r="AU8" s="33" t="s">
        <v>36</v>
      </c>
      <c r="AV8" s="34" t="n">
        <v>6.5</v>
      </c>
      <c r="AW8" s="34" t="n">
        <v>0</v>
      </c>
      <c r="AX8" s="34" t="n">
        <v>0</v>
      </c>
      <c r="AY8" s="40"/>
      <c r="AZ8" s="41" t="n">
        <f aca="false">SUM(F8,M8,T8,AA8,AH8,AO8,AV8)</f>
        <v>33.5</v>
      </c>
      <c r="BA8" s="33" t="n">
        <f aca="false">SUM(G8,N8,U8,AB8,AI8,AP8,AW8)</f>
        <v>2</v>
      </c>
      <c r="BB8" s="33" t="n">
        <f aca="false">SUM(H8,O8,V8,AC8,AJ8,AQ8,AX8)</f>
        <v>0</v>
      </c>
      <c r="BC8" s="42" t="n">
        <f aca="false">SUM(AZ8,BA8,BB8)</f>
        <v>35.5</v>
      </c>
      <c r="BD8" s="27"/>
      <c r="BE8" s="33" t="n">
        <f aca="false">AZ8*80</f>
        <v>2680</v>
      </c>
      <c r="BF8" s="33" t="n">
        <f aca="false">BA8*88</f>
        <v>176</v>
      </c>
      <c r="BG8" s="33" t="n">
        <f aca="false">BB8*80</f>
        <v>0</v>
      </c>
      <c r="BH8" s="33" t="n">
        <f aca="false">SUM(BE8,BF8,BG8)</f>
        <v>2856</v>
      </c>
      <c r="BI8" s="27"/>
      <c r="BJ8" s="43" t="s">
        <v>50</v>
      </c>
      <c r="BK8" s="43" t="n">
        <f aca="false">BC61</f>
        <v>23</v>
      </c>
      <c r="BL8" s="27"/>
      <c r="BM8" s="27"/>
    </row>
    <row r="9" customFormat="false" ht="15.75" hidden="false" customHeight="false" outlineLevel="0" collapsed="false">
      <c r="A9" s="30" t="s">
        <v>51</v>
      </c>
      <c r="B9" s="33"/>
      <c r="C9" s="36"/>
      <c r="D9" s="33"/>
      <c r="E9" s="33"/>
      <c r="F9" s="34" t="n">
        <v>0</v>
      </c>
      <c r="G9" s="34" t="n">
        <v>0</v>
      </c>
      <c r="H9" s="34" t="n">
        <v>0</v>
      </c>
      <c r="I9" s="33"/>
      <c r="J9" s="36"/>
      <c r="K9" s="33"/>
      <c r="L9" s="33"/>
      <c r="M9" s="34" t="n">
        <v>0</v>
      </c>
      <c r="N9" s="34" t="n">
        <v>0</v>
      </c>
      <c r="O9" s="34" t="n">
        <v>0</v>
      </c>
      <c r="P9" s="33"/>
      <c r="Q9" s="36"/>
      <c r="R9" s="33"/>
      <c r="S9" s="33"/>
      <c r="T9" s="34" t="n">
        <v>0</v>
      </c>
      <c r="U9" s="34" t="n">
        <v>0</v>
      </c>
      <c r="V9" s="34" t="n">
        <v>0</v>
      </c>
      <c r="W9" s="33"/>
      <c r="X9" s="36"/>
      <c r="Y9" s="33"/>
      <c r="Z9" s="33"/>
      <c r="AA9" s="34" t="n">
        <v>0</v>
      </c>
      <c r="AB9" s="34" t="n">
        <v>0</v>
      </c>
      <c r="AC9" s="34" t="n">
        <v>0</v>
      </c>
      <c r="AD9" s="33"/>
      <c r="AE9" s="36"/>
      <c r="AF9" s="33"/>
      <c r="AG9" s="33"/>
      <c r="AH9" s="34" t="n">
        <v>0</v>
      </c>
      <c r="AI9" s="34" t="n">
        <v>0</v>
      </c>
      <c r="AJ9" s="34" t="n">
        <v>0</v>
      </c>
      <c r="AK9" s="43"/>
      <c r="AL9" s="36"/>
      <c r="AM9" s="33"/>
      <c r="AN9" s="33"/>
      <c r="AO9" s="34" t="n">
        <v>0</v>
      </c>
      <c r="AP9" s="34" t="n">
        <v>0</v>
      </c>
      <c r="AQ9" s="34" t="n">
        <v>0</v>
      </c>
      <c r="AR9" s="43"/>
      <c r="AS9" s="36"/>
      <c r="AT9" s="33"/>
      <c r="AU9" s="33"/>
      <c r="AV9" s="34" t="n">
        <v>0</v>
      </c>
      <c r="AW9" s="34" t="n">
        <v>0</v>
      </c>
      <c r="AX9" s="34" t="n">
        <v>0</v>
      </c>
      <c r="AY9" s="40"/>
      <c r="AZ9" s="41" t="n">
        <f aca="false">SUM(F9,M9,T9,AA9,AH9,AO9,AV9)</f>
        <v>0</v>
      </c>
      <c r="BA9" s="33" t="n">
        <f aca="false">SUM(G9,N9,U9,AB9,AI9,AP9,AW9)</f>
        <v>0</v>
      </c>
      <c r="BB9" s="33" t="n">
        <f aca="false">SUM(H9,O9,V9,AC9,AJ9,AQ9,AX9)</f>
        <v>0</v>
      </c>
      <c r="BC9" s="42" t="n">
        <f aca="false">SUM(AZ9,BA9,BB9)</f>
        <v>0</v>
      </c>
      <c r="BD9" s="27"/>
      <c r="BE9" s="33" t="n">
        <f aca="false">AZ9*80</f>
        <v>0</v>
      </c>
      <c r="BF9" s="33" t="n">
        <f aca="false">BA9*88</f>
        <v>0</v>
      </c>
      <c r="BG9" s="33" t="n">
        <f aca="false">BB9*80</f>
        <v>0</v>
      </c>
      <c r="BH9" s="33" t="n">
        <f aca="false">SUM(BE9,BF9,BG9)</f>
        <v>0</v>
      </c>
      <c r="BI9" s="27"/>
      <c r="BJ9" s="43" t="s">
        <v>52</v>
      </c>
      <c r="BK9" s="43" t="n">
        <f aca="false">BC28</f>
        <v>156</v>
      </c>
      <c r="BL9" s="27"/>
      <c r="BM9" s="27"/>
    </row>
    <row r="10" customFormat="false" ht="15.75" hidden="false" customHeight="false" outlineLevel="0" collapsed="false">
      <c r="A10" s="30" t="s">
        <v>53</v>
      </c>
      <c r="B10" s="33"/>
      <c r="C10" s="36"/>
      <c r="D10" s="33"/>
      <c r="E10" s="33"/>
      <c r="F10" s="34" t="n">
        <v>0</v>
      </c>
      <c r="G10" s="34" t="n">
        <v>0</v>
      </c>
      <c r="H10" s="34" t="n">
        <v>0</v>
      </c>
      <c r="I10" s="33"/>
      <c r="J10" s="36"/>
      <c r="K10" s="33"/>
      <c r="L10" s="33"/>
      <c r="M10" s="34" t="n">
        <v>0</v>
      </c>
      <c r="N10" s="34" t="n">
        <v>0</v>
      </c>
      <c r="O10" s="34" t="n">
        <v>0</v>
      </c>
      <c r="P10" s="33"/>
      <c r="Q10" s="36"/>
      <c r="R10" s="33"/>
      <c r="S10" s="33"/>
      <c r="T10" s="34" t="n">
        <v>0</v>
      </c>
      <c r="U10" s="34" t="n">
        <v>0</v>
      </c>
      <c r="V10" s="34" t="n">
        <v>0</v>
      </c>
      <c r="W10" s="37"/>
      <c r="X10" s="36"/>
      <c r="Y10" s="33"/>
      <c r="Z10" s="33"/>
      <c r="AA10" s="34" t="n">
        <v>0</v>
      </c>
      <c r="AB10" s="34" t="n">
        <v>0</v>
      </c>
      <c r="AC10" s="34" t="n">
        <v>0</v>
      </c>
      <c r="AD10" s="33"/>
      <c r="AE10" s="36"/>
      <c r="AF10" s="33"/>
      <c r="AG10" s="33"/>
      <c r="AH10" s="34" t="n">
        <v>0</v>
      </c>
      <c r="AI10" s="34" t="n">
        <v>0</v>
      </c>
      <c r="AJ10" s="34" t="n">
        <v>0</v>
      </c>
      <c r="AK10" s="38"/>
      <c r="AL10" s="36"/>
      <c r="AM10" s="33"/>
      <c r="AN10" s="33"/>
      <c r="AO10" s="34" t="n">
        <v>0</v>
      </c>
      <c r="AP10" s="34" t="n">
        <v>0</v>
      </c>
      <c r="AQ10" s="34" t="n">
        <v>0</v>
      </c>
      <c r="AR10" s="43"/>
      <c r="AS10" s="36"/>
      <c r="AT10" s="33"/>
      <c r="AU10" s="33"/>
      <c r="AV10" s="34" t="n">
        <v>0</v>
      </c>
      <c r="AW10" s="34" t="n">
        <v>0</v>
      </c>
      <c r="AX10" s="34" t="n">
        <v>0</v>
      </c>
      <c r="AY10" s="44"/>
      <c r="AZ10" s="41" t="n">
        <f aca="false">SUM(F10,M10,T10,AA10,AH10,AO10,AV10)</f>
        <v>0</v>
      </c>
      <c r="BA10" s="33" t="n">
        <f aca="false">SUM(G10,N10,U10,AB10,AI10,AP10,AW10)</f>
        <v>0</v>
      </c>
      <c r="BB10" s="33" t="n">
        <f aca="false">SUM(H10,O10,V10,AC10,AJ10,AQ10,AX10)</f>
        <v>0</v>
      </c>
      <c r="BC10" s="42" t="n">
        <f aca="false">SUM(AZ10,BA10,BB10)</f>
        <v>0</v>
      </c>
      <c r="BD10" s="27"/>
      <c r="BE10" s="33" t="n">
        <f aca="false">AZ10*80</f>
        <v>0</v>
      </c>
      <c r="BF10" s="33" t="n">
        <f aca="false">BA10*88</f>
        <v>0</v>
      </c>
      <c r="BG10" s="33" t="n">
        <f aca="false">BB10*80</f>
        <v>0</v>
      </c>
      <c r="BH10" s="33" t="n">
        <f aca="false">SUM(BE10,BF10,BG10)</f>
        <v>0</v>
      </c>
      <c r="BI10" s="27"/>
      <c r="BJ10" s="43" t="s">
        <v>54</v>
      </c>
      <c r="BK10" s="43" t="n">
        <f aca="false">BC72</f>
        <v>87.5</v>
      </c>
      <c r="BL10" s="27"/>
      <c r="BM10" s="27"/>
    </row>
    <row r="11" customFormat="false" ht="15.75" hidden="false" customHeight="false" outlineLevel="0" collapsed="false">
      <c r="A11" s="30" t="s">
        <v>55</v>
      </c>
      <c r="B11" s="33"/>
      <c r="C11" s="36"/>
      <c r="D11" s="33"/>
      <c r="E11" s="33"/>
      <c r="F11" s="34" t="n">
        <v>0</v>
      </c>
      <c r="G11" s="34" t="n">
        <v>0</v>
      </c>
      <c r="H11" s="34" t="n">
        <v>0</v>
      </c>
      <c r="I11" s="33"/>
      <c r="J11" s="36"/>
      <c r="K11" s="33"/>
      <c r="L11" s="33"/>
      <c r="M11" s="34" t="n">
        <v>0</v>
      </c>
      <c r="N11" s="34" t="n">
        <v>0</v>
      </c>
      <c r="O11" s="34" t="n">
        <v>0</v>
      </c>
      <c r="P11" s="33"/>
      <c r="Q11" s="36"/>
      <c r="R11" s="33"/>
      <c r="S11" s="33"/>
      <c r="T11" s="34" t="n">
        <v>0</v>
      </c>
      <c r="U11" s="34" t="n">
        <v>0</v>
      </c>
      <c r="V11" s="34" t="n">
        <v>0</v>
      </c>
      <c r="W11" s="37"/>
      <c r="X11" s="36"/>
      <c r="Y11" s="33"/>
      <c r="Z11" s="33"/>
      <c r="AA11" s="34" t="n">
        <v>0</v>
      </c>
      <c r="AB11" s="34" t="n">
        <v>0</v>
      </c>
      <c r="AC11" s="34" t="n">
        <v>0</v>
      </c>
      <c r="AD11" s="33"/>
      <c r="AE11" s="36"/>
      <c r="AF11" s="33"/>
      <c r="AG11" s="33"/>
      <c r="AH11" s="34" t="n">
        <v>0</v>
      </c>
      <c r="AI11" s="34" t="n">
        <v>0</v>
      </c>
      <c r="AJ11" s="34" t="n">
        <v>0</v>
      </c>
      <c r="AK11" s="38"/>
      <c r="AL11" s="36"/>
      <c r="AM11" s="33"/>
      <c r="AN11" s="33"/>
      <c r="AO11" s="34" t="n">
        <v>0</v>
      </c>
      <c r="AP11" s="34" t="n">
        <v>0</v>
      </c>
      <c r="AQ11" s="34" t="n">
        <v>0</v>
      </c>
      <c r="AR11" s="43"/>
      <c r="AS11" s="36"/>
      <c r="AT11" s="33"/>
      <c r="AU11" s="33"/>
      <c r="AV11" s="34" t="n">
        <v>0</v>
      </c>
      <c r="AW11" s="34" t="n">
        <v>0</v>
      </c>
      <c r="AX11" s="34" t="n">
        <v>0</v>
      </c>
      <c r="AY11" s="40"/>
      <c r="AZ11" s="41" t="n">
        <f aca="false">SUM(F11,M11,T11,AA11,AH11,AO11,AV11)</f>
        <v>0</v>
      </c>
      <c r="BA11" s="33" t="n">
        <f aca="false">SUM(G11,N11,U11,AB11,AI11,AP11,AW11)</f>
        <v>0</v>
      </c>
      <c r="BB11" s="33" t="n">
        <f aca="false">SUM(H11,O11,V11,AC11,AJ11,AQ11,AX11)</f>
        <v>0</v>
      </c>
      <c r="BC11" s="42" t="n">
        <f aca="false">SUM(AZ11,BA11,BB11)</f>
        <v>0</v>
      </c>
      <c r="BD11" s="27"/>
      <c r="BE11" s="33" t="n">
        <f aca="false">AZ11*80</f>
        <v>0</v>
      </c>
      <c r="BF11" s="33" t="n">
        <f aca="false">BA11*88</f>
        <v>0</v>
      </c>
      <c r="BG11" s="33" t="n">
        <f aca="false">BB11*80</f>
        <v>0</v>
      </c>
      <c r="BH11" s="33" t="n">
        <f aca="false">SUM(BE11,BF11,BG11)</f>
        <v>0</v>
      </c>
      <c r="BI11" s="27"/>
      <c r="BJ11" s="43"/>
      <c r="BK11" s="43"/>
      <c r="BL11" s="27"/>
      <c r="BM11" s="27"/>
    </row>
    <row r="12" customFormat="false" ht="15.75" hidden="false" customHeight="false" outlineLevel="0" collapsed="false">
      <c r="A12" s="30" t="s">
        <v>56</v>
      </c>
      <c r="B12" s="31" t="s">
        <v>20</v>
      </c>
      <c r="C12" s="32" t="n">
        <v>45264</v>
      </c>
      <c r="D12" s="31" t="s">
        <v>27</v>
      </c>
      <c r="E12" s="33" t="s">
        <v>27</v>
      </c>
      <c r="F12" s="34" t="n">
        <v>0</v>
      </c>
      <c r="G12" s="34" t="n">
        <v>0</v>
      </c>
      <c r="H12" s="34" t="n">
        <v>0</v>
      </c>
      <c r="I12" s="31" t="s">
        <v>23</v>
      </c>
      <c r="J12" s="32" t="n">
        <v>45265</v>
      </c>
      <c r="K12" s="31" t="s">
        <v>57</v>
      </c>
      <c r="L12" s="33" t="s">
        <v>58</v>
      </c>
      <c r="M12" s="34" t="n">
        <v>0</v>
      </c>
      <c r="N12" s="34" t="n">
        <v>6.5</v>
      </c>
      <c r="O12" s="34" t="n">
        <v>0</v>
      </c>
      <c r="P12" s="31" t="s">
        <v>59</v>
      </c>
      <c r="Q12" s="32" t="n">
        <v>45266</v>
      </c>
      <c r="R12" s="31" t="s">
        <v>57</v>
      </c>
      <c r="S12" s="33" t="s">
        <v>58</v>
      </c>
      <c r="T12" s="34" t="n">
        <v>0</v>
      </c>
      <c r="U12" s="34" t="n">
        <v>6.5</v>
      </c>
      <c r="V12" s="34" t="n">
        <v>0</v>
      </c>
      <c r="W12" s="45" t="s">
        <v>60</v>
      </c>
      <c r="X12" s="32" t="n">
        <v>45267</v>
      </c>
      <c r="Y12" s="31" t="s">
        <v>57</v>
      </c>
      <c r="Z12" s="33" t="s">
        <v>58</v>
      </c>
      <c r="AA12" s="34" t="n">
        <v>0</v>
      </c>
      <c r="AB12" s="34" t="n">
        <v>6.5</v>
      </c>
      <c r="AC12" s="34" t="n">
        <v>0</v>
      </c>
      <c r="AD12" s="31" t="s">
        <v>61</v>
      </c>
      <c r="AE12" s="32" t="n">
        <v>45268</v>
      </c>
      <c r="AF12" s="31" t="s">
        <v>57</v>
      </c>
      <c r="AG12" s="33" t="s">
        <v>58</v>
      </c>
      <c r="AH12" s="34" t="n">
        <v>0</v>
      </c>
      <c r="AI12" s="34" t="n">
        <v>6.5</v>
      </c>
      <c r="AJ12" s="34" t="n">
        <v>0</v>
      </c>
      <c r="AK12" s="46" t="s">
        <v>62</v>
      </c>
      <c r="AL12" s="32" t="n">
        <v>45269</v>
      </c>
      <c r="AM12" s="31" t="s">
        <v>57</v>
      </c>
      <c r="AN12" s="33" t="s">
        <v>58</v>
      </c>
      <c r="AO12" s="34" t="n">
        <v>0</v>
      </c>
      <c r="AP12" s="34" t="n">
        <v>6.5</v>
      </c>
      <c r="AQ12" s="34" t="n">
        <v>0</v>
      </c>
      <c r="AR12" s="39" t="s">
        <v>26</v>
      </c>
      <c r="AS12" s="32" t="n">
        <v>45271</v>
      </c>
      <c r="AT12" s="31" t="s">
        <v>27</v>
      </c>
      <c r="AU12" s="33" t="s">
        <v>27</v>
      </c>
      <c r="AV12" s="34" t="n">
        <v>0</v>
      </c>
      <c r="AW12" s="34" t="n">
        <v>0</v>
      </c>
      <c r="AX12" s="34" t="n">
        <v>0</v>
      </c>
      <c r="AY12" s="40"/>
      <c r="AZ12" s="41" t="n">
        <f aca="false">SUM(F12,M12,T12,AA12,AH12,AO12,AV12)</f>
        <v>0</v>
      </c>
      <c r="BA12" s="33" t="n">
        <f aca="false">SUM(G12,N12,U12,AB12,AI12,AP12,AW12)</f>
        <v>32.5</v>
      </c>
      <c r="BB12" s="33" t="n">
        <f aca="false">SUM(H12,O12,V12,AC12,AJ12,AQ12,AX12)</f>
        <v>0</v>
      </c>
      <c r="BC12" s="42" t="n">
        <f aca="false">SUM(AZ12,BA12,BB12)</f>
        <v>32.5</v>
      </c>
      <c r="BD12" s="27"/>
      <c r="BE12" s="33" t="n">
        <f aca="false">AZ12*80</f>
        <v>0</v>
      </c>
      <c r="BF12" s="33" t="n">
        <f aca="false">BA12*88</f>
        <v>2860</v>
      </c>
      <c r="BG12" s="33" t="n">
        <f aca="false">BB12*80</f>
        <v>0</v>
      </c>
      <c r="BH12" s="33" t="n">
        <f aca="false">SUM(BE12,BF12,BG12)</f>
        <v>2860</v>
      </c>
      <c r="BI12" s="27"/>
      <c r="BJ12" s="43"/>
      <c r="BK12" s="43"/>
      <c r="BL12" s="27"/>
      <c r="BM12" s="27"/>
    </row>
    <row r="13" customFormat="false" ht="15.75" hidden="false" customHeight="false" outlineLevel="0" collapsed="false">
      <c r="A13" s="47"/>
      <c r="D13" s="7"/>
      <c r="F13" s="27"/>
      <c r="G13" s="27"/>
      <c r="H13" s="27"/>
      <c r="K13" s="48"/>
      <c r="L13" s="48"/>
      <c r="M13" s="27"/>
      <c r="N13" s="27"/>
      <c r="O13" s="27"/>
      <c r="P13" s="7"/>
      <c r="Q13" s="49"/>
      <c r="R13" s="27"/>
      <c r="S13" s="27"/>
      <c r="T13" s="27"/>
      <c r="U13" s="27"/>
      <c r="V13" s="27"/>
      <c r="W13" s="27"/>
      <c r="X13" s="49"/>
      <c r="Y13" s="27"/>
      <c r="Z13" s="27"/>
      <c r="AA13" s="27"/>
      <c r="AB13" s="27"/>
      <c r="AC13" s="27"/>
      <c r="AD13" s="47"/>
      <c r="AF13" s="48"/>
      <c r="AG13" s="48"/>
      <c r="AH13" s="27"/>
      <c r="AI13" s="27"/>
      <c r="AJ13" s="27"/>
      <c r="AO13" s="27"/>
      <c r="AP13" s="27"/>
      <c r="AQ13" s="27"/>
      <c r="AR13" s="27"/>
      <c r="AS13" s="49"/>
      <c r="AT13" s="7"/>
      <c r="AU13" s="7"/>
      <c r="AV13" s="27"/>
      <c r="AW13" s="27"/>
      <c r="AX13" s="27"/>
      <c r="AY13" s="40"/>
      <c r="AZ13" s="27"/>
      <c r="BA13" s="27"/>
      <c r="BB13" s="27"/>
      <c r="BC13" s="27"/>
      <c r="BD13" s="27"/>
      <c r="BE13" s="33"/>
      <c r="BF13" s="33"/>
      <c r="BG13" s="33"/>
      <c r="BH13" s="33"/>
      <c r="BI13" s="27"/>
      <c r="BJ13" s="43" t="s">
        <v>63</v>
      </c>
      <c r="BK13" s="43" t="n">
        <f aca="false">BC83</f>
        <v>0</v>
      </c>
      <c r="BL13" s="27"/>
      <c r="BM13" s="27"/>
    </row>
    <row r="14" customFormat="false" ht="15.75" hidden="false" customHeight="false" outlineLevel="0" collapsed="false">
      <c r="A14" s="47"/>
      <c r="D14" s="7"/>
      <c r="F14" s="27"/>
      <c r="G14" s="27"/>
      <c r="H14" s="27"/>
      <c r="K14" s="48"/>
      <c r="L14" s="48"/>
      <c r="M14" s="27"/>
      <c r="N14" s="27"/>
      <c r="O14" s="27"/>
      <c r="P14" s="7"/>
      <c r="Q14" s="49"/>
      <c r="R14" s="27"/>
      <c r="S14" s="27"/>
      <c r="T14" s="27"/>
      <c r="U14" s="27"/>
      <c r="V14" s="27"/>
      <c r="W14" s="27"/>
      <c r="X14" s="49"/>
      <c r="Y14" s="27"/>
      <c r="Z14" s="27"/>
      <c r="AA14" s="27"/>
      <c r="AB14" s="27"/>
      <c r="AC14" s="27"/>
      <c r="AD14" s="47"/>
      <c r="AF14" s="48"/>
      <c r="AG14" s="48"/>
      <c r="AH14" s="27"/>
      <c r="AI14" s="27"/>
      <c r="AJ14" s="27"/>
      <c r="AO14" s="27"/>
      <c r="AP14" s="27"/>
      <c r="AQ14" s="27"/>
      <c r="AR14" s="27"/>
      <c r="AS14" s="49"/>
      <c r="AT14" s="7"/>
      <c r="AU14" s="7"/>
      <c r="AV14" s="27"/>
      <c r="AW14" s="27"/>
      <c r="AX14" s="27"/>
      <c r="AY14" s="50" t="s">
        <v>15</v>
      </c>
      <c r="AZ14" s="51" t="n">
        <f aca="false">SUM(AZ5,AZ6,AZ7,AZ8,AZ9,AZ10,AZ11,AZ12)</f>
        <v>63.5</v>
      </c>
      <c r="BA14" s="52" t="n">
        <f aca="false">SUM(BA5,BA6,BA7,BA8,BA9,BA10,BA11,BA12)</f>
        <v>53</v>
      </c>
      <c r="BB14" s="52" t="n">
        <f aca="false">SUM(BB5,BB6,BB7,BB8,BB9,BB10,BB11,BB12)</f>
        <v>1</v>
      </c>
      <c r="BC14" s="53" t="n">
        <f aca="false">SUM(BC5,BC6,BC7,BC8,BC9,BC10,BC11,BC12)</f>
        <v>117.5</v>
      </c>
      <c r="BD14" s="27"/>
      <c r="BE14" s="34" t="n">
        <f aca="false">SUM(BE5,BE6,BE7,BE8,BE9,BE10)</f>
        <v>5080</v>
      </c>
      <c r="BF14" s="34" t="n">
        <f aca="false">SUM(BF5,BF6,BF7,BF8,BF9,BF10)</f>
        <v>1804</v>
      </c>
      <c r="BG14" s="34" t="n">
        <f aca="false">SUM(BG5,BG6,BG7,BG8,BG9,BG10)</f>
        <v>80</v>
      </c>
      <c r="BH14" s="34" t="n">
        <f aca="false">SUM(BH5,BH6,BH7,BH8,BH9,BH10,BH11,BH12)</f>
        <v>9824</v>
      </c>
      <c r="BI14" s="27"/>
      <c r="BJ14" s="43" t="s">
        <v>64</v>
      </c>
      <c r="BK14" s="43" t="n">
        <f aca="false">BC94</f>
        <v>0</v>
      </c>
      <c r="BL14" s="27"/>
      <c r="BM14" s="27"/>
    </row>
    <row r="15" customFormat="false" ht="15.75" hidden="false" customHeight="false" outlineLevel="0" collapsed="false">
      <c r="A15" s="47"/>
      <c r="D15" s="7"/>
      <c r="F15" s="27"/>
      <c r="G15" s="27"/>
      <c r="H15" s="27"/>
      <c r="K15" s="48"/>
      <c r="L15" s="48"/>
      <c r="M15" s="27"/>
      <c r="N15" s="27"/>
      <c r="O15" s="27"/>
      <c r="P15" s="7"/>
      <c r="Q15" s="49"/>
      <c r="R15" s="27"/>
      <c r="S15" s="27"/>
      <c r="T15" s="27"/>
      <c r="U15" s="27"/>
      <c r="V15" s="27"/>
      <c r="W15" s="27"/>
      <c r="X15" s="49"/>
      <c r="Y15" s="27"/>
      <c r="Z15" s="27"/>
      <c r="AA15" s="27"/>
      <c r="AB15" s="27"/>
      <c r="AC15" s="27"/>
      <c r="AD15" s="47"/>
      <c r="AF15" s="48"/>
      <c r="AG15" s="48"/>
      <c r="AH15" s="27"/>
      <c r="AI15" s="27"/>
      <c r="AJ15" s="27"/>
      <c r="AO15" s="27"/>
      <c r="AP15" s="27"/>
      <c r="AQ15" s="27"/>
      <c r="AR15" s="27"/>
      <c r="AS15" s="49"/>
      <c r="AT15" s="7"/>
      <c r="AU15" s="7"/>
      <c r="AV15" s="27"/>
      <c r="AW15" s="27"/>
      <c r="AX15" s="2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33" t="s">
        <v>65</v>
      </c>
      <c r="BK15" s="33" t="n">
        <f aca="false">SUM(BC138,BC142)</f>
        <v>0</v>
      </c>
      <c r="BL15" s="7"/>
      <c r="BM15" s="7"/>
    </row>
    <row r="16" customFormat="false" ht="15.75" hidden="false" customHeight="false" outlineLevel="0" collapsed="false">
      <c r="D16" s="7"/>
      <c r="K16" s="54" t="s">
        <v>52</v>
      </c>
      <c r="L16" s="54"/>
      <c r="M16" s="7"/>
      <c r="N16" s="7"/>
      <c r="O16" s="7"/>
      <c r="P16" s="7"/>
      <c r="Q16" s="49"/>
      <c r="R16" s="27"/>
      <c r="S16" s="27"/>
      <c r="T16" s="7"/>
      <c r="U16" s="7"/>
      <c r="V16" s="7"/>
      <c r="W16" s="7"/>
      <c r="X16" s="7"/>
      <c r="Y16" s="27"/>
      <c r="Z16" s="27"/>
      <c r="AA16" s="47"/>
      <c r="AB16" s="47"/>
      <c r="AC16" s="47"/>
      <c r="AD16" s="47"/>
      <c r="AF16" s="54" t="s">
        <v>52</v>
      </c>
      <c r="AG16" s="54"/>
      <c r="AO16" s="27"/>
      <c r="AP16" s="27"/>
      <c r="AQ16" s="27"/>
      <c r="AR16" s="52"/>
      <c r="AS16" s="55"/>
      <c r="AT16" s="54" t="s">
        <v>52</v>
      </c>
      <c r="AU16" s="54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54" t="s">
        <v>52</v>
      </c>
      <c r="BG16" s="54"/>
      <c r="BH16" s="7"/>
      <c r="BI16" s="7"/>
      <c r="BJ16" s="7"/>
      <c r="BK16" s="7"/>
      <c r="BL16" s="7"/>
      <c r="BM16" s="7"/>
    </row>
    <row r="18" customFormat="false" ht="15.75" hidden="false" customHeight="false" outlineLevel="0" collapsed="false">
      <c r="A18" s="8"/>
      <c r="B18" s="8"/>
      <c r="C18" s="8"/>
      <c r="D18" s="9"/>
      <c r="E18" s="10" t="n">
        <v>45264</v>
      </c>
      <c r="F18" s="11"/>
      <c r="G18" s="11"/>
      <c r="H18" s="11"/>
      <c r="I18" s="12"/>
      <c r="J18" s="12"/>
      <c r="K18" s="13"/>
      <c r="L18" s="10" t="n">
        <v>45265</v>
      </c>
      <c r="M18" s="12"/>
      <c r="N18" s="12"/>
      <c r="O18" s="12"/>
      <c r="P18" s="12"/>
      <c r="Q18" s="8"/>
      <c r="R18" s="14"/>
      <c r="S18" s="10" t="n">
        <v>45266</v>
      </c>
      <c r="T18" s="8"/>
      <c r="U18" s="12"/>
      <c r="V18" s="12"/>
      <c r="W18" s="8"/>
      <c r="X18" s="15"/>
      <c r="Y18" s="11"/>
      <c r="Z18" s="10" t="n">
        <v>45267</v>
      </c>
      <c r="AA18" s="12"/>
      <c r="AB18" s="12"/>
      <c r="AC18" s="8"/>
      <c r="AD18" s="12"/>
      <c r="AE18" s="12"/>
      <c r="AF18" s="9"/>
      <c r="AG18" s="10" t="n">
        <v>45268</v>
      </c>
      <c r="AH18" s="12"/>
      <c r="AI18" s="8"/>
      <c r="AJ18" s="12"/>
      <c r="AK18" s="12"/>
      <c r="AL18" s="12"/>
      <c r="AM18" s="15"/>
      <c r="AN18" s="10" t="n">
        <v>45269</v>
      </c>
      <c r="AO18" s="8"/>
      <c r="AP18" s="16"/>
      <c r="AQ18" s="16"/>
      <c r="AR18" s="16"/>
      <c r="AS18" s="16"/>
      <c r="AT18" s="11"/>
      <c r="AU18" s="10" t="n">
        <v>45270</v>
      </c>
      <c r="AV18" s="16"/>
      <c r="AW18" s="16"/>
      <c r="AX18" s="16"/>
      <c r="AY18" s="17"/>
      <c r="AZ18" s="16"/>
      <c r="BA18" s="16"/>
      <c r="BB18" s="16"/>
      <c r="BC18" s="16"/>
      <c r="BD18" s="17"/>
      <c r="BE18" s="18"/>
      <c r="BF18" s="19"/>
      <c r="BG18" s="19"/>
      <c r="BH18" s="16"/>
      <c r="BI18" s="20"/>
      <c r="BJ18" s="13"/>
      <c r="BK18" s="13"/>
      <c r="BL18" s="17"/>
      <c r="BM18" s="17"/>
    </row>
    <row r="19" customFormat="false" ht="15.75" hidden="false" customHeight="false" outlineLevel="0" collapsed="false">
      <c r="A19" s="2" t="s">
        <v>66</v>
      </c>
      <c r="B19" s="2"/>
      <c r="C19" s="2"/>
      <c r="D19" s="23" t="s">
        <v>3</v>
      </c>
      <c r="E19" s="23" t="s">
        <v>4</v>
      </c>
      <c r="F19" s="23" t="s">
        <v>5</v>
      </c>
      <c r="G19" s="23" t="s">
        <v>6</v>
      </c>
      <c r="H19" s="23" t="s">
        <v>7</v>
      </c>
      <c r="I19" s="56"/>
      <c r="J19" s="57"/>
      <c r="K19" s="23" t="s">
        <v>3</v>
      </c>
      <c r="L19" s="23" t="s">
        <v>8</v>
      </c>
      <c r="M19" s="23" t="s">
        <v>5</v>
      </c>
      <c r="N19" s="23" t="s">
        <v>6</v>
      </c>
      <c r="O19" s="23" t="s">
        <v>7</v>
      </c>
      <c r="P19" s="57"/>
      <c r="Q19" s="57"/>
      <c r="R19" s="23" t="s">
        <v>3</v>
      </c>
      <c r="S19" s="23" t="s">
        <v>9</v>
      </c>
      <c r="T19" s="23" t="s">
        <v>5</v>
      </c>
      <c r="U19" s="23" t="s">
        <v>6</v>
      </c>
      <c r="V19" s="23" t="s">
        <v>7</v>
      </c>
      <c r="W19" s="2"/>
      <c r="X19" s="57"/>
      <c r="Y19" s="23" t="s">
        <v>3</v>
      </c>
      <c r="Z19" s="23" t="s">
        <v>10</v>
      </c>
      <c r="AA19" s="23" t="s">
        <v>5</v>
      </c>
      <c r="AB19" s="23" t="s">
        <v>6</v>
      </c>
      <c r="AC19" s="23" t="s">
        <v>7</v>
      </c>
      <c r="AD19" s="58"/>
      <c r="AE19" s="57"/>
      <c r="AF19" s="23" t="s">
        <v>3</v>
      </c>
      <c r="AG19" s="23" t="s">
        <v>11</v>
      </c>
      <c r="AH19" s="23" t="s">
        <v>5</v>
      </c>
      <c r="AI19" s="23" t="s">
        <v>6</v>
      </c>
      <c r="AJ19" s="23" t="s">
        <v>7</v>
      </c>
      <c r="AK19" s="57"/>
      <c r="AL19" s="57"/>
      <c r="AM19" s="23" t="s">
        <v>3</v>
      </c>
      <c r="AN19" s="23" t="s">
        <v>12</v>
      </c>
      <c r="AO19" s="23" t="s">
        <v>5</v>
      </c>
      <c r="AP19" s="23" t="s">
        <v>6</v>
      </c>
      <c r="AQ19" s="23" t="s">
        <v>7</v>
      </c>
      <c r="AR19" s="57"/>
      <c r="AS19" s="57"/>
      <c r="AT19" s="23" t="s">
        <v>3</v>
      </c>
      <c r="AU19" s="23" t="s">
        <v>13</v>
      </c>
      <c r="AV19" s="23" t="s">
        <v>5</v>
      </c>
      <c r="AW19" s="23" t="s">
        <v>6</v>
      </c>
      <c r="AX19" s="23" t="s">
        <v>7</v>
      </c>
      <c r="AY19" s="25"/>
      <c r="AZ19" s="26" t="s">
        <v>5</v>
      </c>
      <c r="BA19" s="26" t="s">
        <v>14</v>
      </c>
      <c r="BB19" s="26" t="s">
        <v>7</v>
      </c>
      <c r="BC19" s="26" t="s">
        <v>15</v>
      </c>
      <c r="BD19" s="27"/>
      <c r="BE19" s="28" t="s">
        <v>5</v>
      </c>
      <c r="BF19" s="28" t="s">
        <v>14</v>
      </c>
      <c r="BG19" s="28" t="s">
        <v>7</v>
      </c>
      <c r="BH19" s="28" t="s">
        <v>16</v>
      </c>
      <c r="BI19" s="27"/>
      <c r="BJ19" s="33" t="s">
        <v>67</v>
      </c>
      <c r="BK19" s="43" t="n">
        <f aca="false">SUM(BH5,BH48)</f>
        <v>1180</v>
      </c>
      <c r="BL19" s="27"/>
      <c r="BM19" s="27"/>
    </row>
    <row r="20" customFormat="false" ht="15.75" hidden="false" customHeight="false" outlineLevel="0" collapsed="false">
      <c r="A20" s="30" t="s">
        <v>68</v>
      </c>
      <c r="B20" s="31" t="s">
        <v>69</v>
      </c>
      <c r="C20" s="32" t="n">
        <v>45265</v>
      </c>
      <c r="D20" s="31" t="s">
        <v>70</v>
      </c>
      <c r="E20" s="35" t="s">
        <v>71</v>
      </c>
      <c r="F20" s="34" t="n">
        <v>0</v>
      </c>
      <c r="G20" s="34" t="n">
        <v>6</v>
      </c>
      <c r="H20" s="34" t="n">
        <v>0</v>
      </c>
      <c r="I20" s="31" t="s">
        <v>34</v>
      </c>
      <c r="J20" s="32" t="n">
        <v>45266</v>
      </c>
      <c r="K20" s="31" t="s">
        <v>70</v>
      </c>
      <c r="L20" s="35" t="s">
        <v>71</v>
      </c>
      <c r="M20" s="34" t="n">
        <v>0</v>
      </c>
      <c r="N20" s="34" t="n">
        <v>6</v>
      </c>
      <c r="O20" s="34" t="n">
        <v>0</v>
      </c>
      <c r="P20" s="31" t="s">
        <v>72</v>
      </c>
      <c r="Q20" s="32" t="n">
        <v>45267</v>
      </c>
      <c r="R20" s="31" t="s">
        <v>73</v>
      </c>
      <c r="S20" s="35" t="s">
        <v>74</v>
      </c>
      <c r="T20" s="34" t="n">
        <v>7.5</v>
      </c>
      <c r="U20" s="34" t="n">
        <v>0</v>
      </c>
      <c r="V20" s="34" t="n">
        <v>0</v>
      </c>
      <c r="W20" s="45" t="s">
        <v>75</v>
      </c>
      <c r="X20" s="32" t="n">
        <v>45268</v>
      </c>
      <c r="Y20" s="31" t="s">
        <v>27</v>
      </c>
      <c r="Z20" s="35" t="s">
        <v>27</v>
      </c>
      <c r="AA20" s="34" t="n">
        <v>0</v>
      </c>
      <c r="AB20" s="34" t="n">
        <v>0</v>
      </c>
      <c r="AC20" s="34" t="n">
        <v>0</v>
      </c>
      <c r="AD20" s="31" t="s">
        <v>39</v>
      </c>
      <c r="AE20" s="32" t="n">
        <v>45269</v>
      </c>
      <c r="AF20" s="31" t="s">
        <v>27</v>
      </c>
      <c r="AG20" s="35" t="s">
        <v>27</v>
      </c>
      <c r="AH20" s="34" t="n">
        <v>0</v>
      </c>
      <c r="AI20" s="34" t="n">
        <v>0</v>
      </c>
      <c r="AJ20" s="34" t="n">
        <v>0</v>
      </c>
      <c r="AK20" s="31" t="s">
        <v>76</v>
      </c>
      <c r="AL20" s="32" t="n">
        <v>45270</v>
      </c>
      <c r="AM20" s="31" t="s">
        <v>70</v>
      </c>
      <c r="AN20" s="35" t="s">
        <v>71</v>
      </c>
      <c r="AO20" s="34" t="n">
        <v>0</v>
      </c>
      <c r="AP20" s="34" t="n">
        <v>6</v>
      </c>
      <c r="AQ20" s="34" t="n">
        <v>0</v>
      </c>
      <c r="AR20" s="31" t="s">
        <v>26</v>
      </c>
      <c r="AS20" s="32" t="n">
        <v>45271</v>
      </c>
      <c r="AT20" s="31" t="s">
        <v>77</v>
      </c>
      <c r="AU20" s="35" t="s">
        <v>77</v>
      </c>
      <c r="AV20" s="34" t="n">
        <v>0</v>
      </c>
      <c r="AW20" s="34" t="n">
        <v>0</v>
      </c>
      <c r="AX20" s="34" t="n">
        <v>0</v>
      </c>
      <c r="AY20" s="40"/>
      <c r="AZ20" s="41" t="n">
        <f aca="false">SUM(F20,M20,T20,AA20,AH20,AO20,AV20)</f>
        <v>7.5</v>
      </c>
      <c r="BA20" s="33" t="n">
        <f aca="false">SUM(G20,N20,U20,AB20,AI20,AP20,AW20)</f>
        <v>18</v>
      </c>
      <c r="BB20" s="33" t="n">
        <f aca="false">SUM(H20,O20,V20,AC20,AJ20,AQ20,AX20)</f>
        <v>0</v>
      </c>
      <c r="BC20" s="42" t="n">
        <f aca="false">SUM(AZ20,BA20,BB20)</f>
        <v>25.5</v>
      </c>
      <c r="BD20" s="27"/>
      <c r="BE20" s="33" t="n">
        <f aca="false">AZ20*67.31</f>
        <v>504.825</v>
      </c>
      <c r="BF20" s="33" t="n">
        <f aca="false">BA20*74</f>
        <v>1332</v>
      </c>
      <c r="BG20" s="33" t="n">
        <f aca="false">BB20*84</f>
        <v>0</v>
      </c>
      <c r="BH20" s="33" t="n">
        <f aca="false">SUM(BE20,BF20,BG20)</f>
        <v>1836.825</v>
      </c>
      <c r="BI20" s="27"/>
      <c r="BJ20" s="33" t="s">
        <v>78</v>
      </c>
      <c r="BK20" s="43" t="n">
        <f aca="false">SUM(BH6,BH27,BH81)</f>
        <v>0</v>
      </c>
      <c r="BL20" s="27"/>
      <c r="BM20" s="27"/>
    </row>
    <row r="21" customFormat="false" ht="15.75" hidden="false" customHeight="false" outlineLevel="0" collapsed="false">
      <c r="A21" s="30" t="s">
        <v>79</v>
      </c>
      <c r="B21" s="31" t="s">
        <v>31</v>
      </c>
      <c r="C21" s="32" t="n">
        <v>45265</v>
      </c>
      <c r="D21" s="31" t="s">
        <v>47</v>
      </c>
      <c r="E21" s="35" t="s">
        <v>48</v>
      </c>
      <c r="F21" s="34" t="n">
        <v>7</v>
      </c>
      <c r="G21" s="34" t="n">
        <v>1</v>
      </c>
      <c r="H21" s="34" t="n">
        <v>0</v>
      </c>
      <c r="I21" s="31" t="s">
        <v>34</v>
      </c>
      <c r="J21" s="32" t="n">
        <v>45266</v>
      </c>
      <c r="K21" s="31" t="s">
        <v>47</v>
      </c>
      <c r="L21" s="35" t="s">
        <v>48</v>
      </c>
      <c r="M21" s="34" t="n">
        <v>7</v>
      </c>
      <c r="N21" s="34" t="n">
        <v>1</v>
      </c>
      <c r="O21" s="34" t="n">
        <v>0</v>
      </c>
      <c r="P21" s="31" t="s">
        <v>37</v>
      </c>
      <c r="Q21" s="32" t="n">
        <v>45267</v>
      </c>
      <c r="R21" s="31" t="s">
        <v>27</v>
      </c>
      <c r="S21" s="35" t="s">
        <v>27</v>
      </c>
      <c r="T21" s="34" t="n">
        <v>0</v>
      </c>
      <c r="U21" s="34" t="n">
        <v>0</v>
      </c>
      <c r="V21" s="34" t="n">
        <v>0</v>
      </c>
      <c r="W21" s="31" t="s">
        <v>38</v>
      </c>
      <c r="X21" s="32" t="n">
        <v>45268</v>
      </c>
      <c r="Y21" s="31" t="s">
        <v>73</v>
      </c>
      <c r="Z21" s="35" t="s">
        <v>74</v>
      </c>
      <c r="AA21" s="34" t="n">
        <v>7.5</v>
      </c>
      <c r="AB21" s="34" t="n">
        <v>0</v>
      </c>
      <c r="AC21" s="34" t="n">
        <v>0</v>
      </c>
      <c r="AD21" s="31" t="s">
        <v>39</v>
      </c>
      <c r="AE21" s="32" t="n">
        <v>45269</v>
      </c>
      <c r="AF21" s="31" t="s">
        <v>73</v>
      </c>
      <c r="AG21" s="35" t="s">
        <v>74</v>
      </c>
      <c r="AH21" s="34" t="n">
        <v>7.5</v>
      </c>
      <c r="AI21" s="34" t="n">
        <v>0</v>
      </c>
      <c r="AJ21" s="34" t="n">
        <v>0</v>
      </c>
      <c r="AK21" s="31" t="s">
        <v>42</v>
      </c>
      <c r="AL21" s="32" t="n">
        <v>45270</v>
      </c>
      <c r="AM21" s="31" t="s">
        <v>47</v>
      </c>
      <c r="AN21" s="35" t="s">
        <v>48</v>
      </c>
      <c r="AO21" s="34" t="n">
        <v>7</v>
      </c>
      <c r="AP21" s="34" t="n">
        <v>1</v>
      </c>
      <c r="AQ21" s="34" t="n">
        <v>0</v>
      </c>
      <c r="AR21" s="31" t="s">
        <v>49</v>
      </c>
      <c r="AS21" s="32" t="n">
        <v>45271</v>
      </c>
      <c r="AT21" s="31" t="s">
        <v>47</v>
      </c>
      <c r="AU21" s="35" t="s">
        <v>48</v>
      </c>
      <c r="AV21" s="34" t="n">
        <v>7</v>
      </c>
      <c r="AW21" s="34" t="n">
        <v>1</v>
      </c>
      <c r="AX21" s="34" t="n">
        <v>0</v>
      </c>
      <c r="AY21" s="40"/>
      <c r="AZ21" s="41" t="n">
        <f aca="false">SUM(F21,M21,T21,AA21,AH21,AO21,AV21)</f>
        <v>43</v>
      </c>
      <c r="BA21" s="33" t="n">
        <f aca="false">SUM(G21,N21,U21,AB21,AI21,AP21,AW21)</f>
        <v>4</v>
      </c>
      <c r="BB21" s="33" t="n">
        <f aca="false">SUM(H21,O21,V21,AC21,AJ21,AQ21,AX21)</f>
        <v>0</v>
      </c>
      <c r="BC21" s="42" t="n">
        <f aca="false">SUM(AZ21,BA21,BB21)</f>
        <v>47</v>
      </c>
      <c r="BD21" s="27"/>
      <c r="BE21" s="33" t="n">
        <f aca="false">AZ21*80</f>
        <v>3440</v>
      </c>
      <c r="BF21" s="33" t="n">
        <f aca="false">BA21*88</f>
        <v>352</v>
      </c>
      <c r="BG21" s="33" t="n">
        <f aca="false">BB21*80</f>
        <v>0</v>
      </c>
      <c r="BH21" s="33" t="n">
        <f aca="false">SUM(BE21,BF21,BG21)</f>
        <v>3792</v>
      </c>
      <c r="BI21" s="27"/>
      <c r="BJ21" s="33" t="s">
        <v>80</v>
      </c>
      <c r="BK21" s="43" t="n">
        <f aca="false">SUM(BH7,BH69)</f>
        <v>3408</v>
      </c>
      <c r="BL21" s="27"/>
      <c r="BM21" s="27"/>
    </row>
    <row r="22" customFormat="false" ht="15.75" hidden="false" customHeight="false" outlineLevel="0" collapsed="false">
      <c r="A22" s="30" t="s">
        <v>81</v>
      </c>
      <c r="B22" s="31" t="s">
        <v>31</v>
      </c>
      <c r="C22" s="32" t="n">
        <v>45265</v>
      </c>
      <c r="D22" s="31" t="s">
        <v>27</v>
      </c>
      <c r="E22" s="35" t="s">
        <v>27</v>
      </c>
      <c r="F22" s="34" t="n">
        <v>0</v>
      </c>
      <c r="G22" s="34" t="n">
        <v>0</v>
      </c>
      <c r="H22" s="34" t="n">
        <v>0</v>
      </c>
      <c r="I22" s="31" t="s">
        <v>34</v>
      </c>
      <c r="J22" s="32" t="n">
        <v>45266</v>
      </c>
      <c r="K22" s="31" t="s">
        <v>73</v>
      </c>
      <c r="L22" s="35" t="s">
        <v>74</v>
      </c>
      <c r="M22" s="34" t="n">
        <v>7.5</v>
      </c>
      <c r="N22" s="34" t="n">
        <v>0</v>
      </c>
      <c r="O22" s="34" t="n">
        <v>0</v>
      </c>
      <c r="P22" s="31" t="s">
        <v>37</v>
      </c>
      <c r="Q22" s="32" t="n">
        <v>45267</v>
      </c>
      <c r="R22" s="31" t="s">
        <v>47</v>
      </c>
      <c r="S22" s="35" t="s">
        <v>48</v>
      </c>
      <c r="T22" s="34" t="n">
        <v>7</v>
      </c>
      <c r="U22" s="34" t="n">
        <v>1</v>
      </c>
      <c r="V22" s="34" t="n">
        <v>0</v>
      </c>
      <c r="W22" s="31" t="s">
        <v>38</v>
      </c>
      <c r="X22" s="32" t="n">
        <v>45268</v>
      </c>
      <c r="Y22" s="31" t="s">
        <v>47</v>
      </c>
      <c r="Z22" s="35" t="s">
        <v>48</v>
      </c>
      <c r="AA22" s="34" t="n">
        <v>7</v>
      </c>
      <c r="AB22" s="34" t="n">
        <v>1</v>
      </c>
      <c r="AC22" s="34" t="n">
        <v>0</v>
      </c>
      <c r="AD22" s="31" t="s">
        <v>39</v>
      </c>
      <c r="AE22" s="32" t="n">
        <v>45269</v>
      </c>
      <c r="AF22" s="31" t="s">
        <v>47</v>
      </c>
      <c r="AG22" s="35" t="s">
        <v>48</v>
      </c>
      <c r="AH22" s="34" t="n">
        <v>7</v>
      </c>
      <c r="AI22" s="34" t="n">
        <v>1</v>
      </c>
      <c r="AJ22" s="34" t="n">
        <v>0</v>
      </c>
      <c r="AK22" s="31" t="s">
        <v>42</v>
      </c>
      <c r="AL22" s="32" t="n">
        <v>45270</v>
      </c>
      <c r="AM22" s="31" t="s">
        <v>73</v>
      </c>
      <c r="AN22" s="35" t="s">
        <v>74</v>
      </c>
      <c r="AO22" s="34" t="n">
        <v>7.5</v>
      </c>
      <c r="AP22" s="34" t="n">
        <v>0</v>
      </c>
      <c r="AQ22" s="34" t="n">
        <v>0</v>
      </c>
      <c r="AR22" s="31" t="s">
        <v>49</v>
      </c>
      <c r="AS22" s="32" t="n">
        <v>45271</v>
      </c>
      <c r="AT22" s="31" t="s">
        <v>73</v>
      </c>
      <c r="AU22" s="35" t="s">
        <v>74</v>
      </c>
      <c r="AV22" s="34" t="n">
        <v>7.5</v>
      </c>
      <c r="AW22" s="34" t="n">
        <v>0</v>
      </c>
      <c r="AX22" s="34" t="n">
        <v>0</v>
      </c>
      <c r="AY22" s="40"/>
      <c r="AZ22" s="41" t="n">
        <f aca="false">SUM(F22,M22,T22,AA22,AH22,AO22,AV22)</f>
        <v>43.5</v>
      </c>
      <c r="BA22" s="33" t="n">
        <f aca="false">SUM(G22,N22,U22,AB22,AI22,AP22,AW22)</f>
        <v>3</v>
      </c>
      <c r="BB22" s="33" t="n">
        <f aca="false">SUM(H22,O22,V22,AC22,AJ22,AQ22,AX22)</f>
        <v>0</v>
      </c>
      <c r="BC22" s="42" t="n">
        <f aca="false">SUM(AZ22,BA22,BB22)</f>
        <v>46.5</v>
      </c>
      <c r="BD22" s="27"/>
      <c r="BE22" s="33" t="n">
        <f aca="false">AZ22*80</f>
        <v>3480</v>
      </c>
      <c r="BF22" s="33" t="n">
        <f aca="false">BA22*88</f>
        <v>264</v>
      </c>
      <c r="BG22" s="33" t="n">
        <f aca="false">BB22*80</f>
        <v>0</v>
      </c>
      <c r="BH22" s="33" t="n">
        <f aca="false">SUM(BE22,BF22,BG22)</f>
        <v>3744</v>
      </c>
      <c r="BI22" s="27"/>
      <c r="BJ22" s="33" t="s">
        <v>82</v>
      </c>
      <c r="BK22" s="43" t="n">
        <f aca="false">SUM(BH8,BH49)</f>
        <v>2856</v>
      </c>
      <c r="BL22" s="27"/>
      <c r="BM22" s="27"/>
    </row>
    <row r="23" customFormat="false" ht="15.75" hidden="false" customHeight="false" outlineLevel="0" collapsed="false">
      <c r="A23" s="30" t="s">
        <v>53</v>
      </c>
      <c r="B23" s="33"/>
      <c r="C23" s="36"/>
      <c r="D23" s="33"/>
      <c r="E23" s="35"/>
      <c r="F23" s="34" t="n">
        <v>0</v>
      </c>
      <c r="G23" s="34" t="n">
        <v>0</v>
      </c>
      <c r="H23" s="34" t="n">
        <v>0</v>
      </c>
      <c r="I23" s="33"/>
      <c r="J23" s="36"/>
      <c r="K23" s="33"/>
      <c r="L23" s="33"/>
      <c r="M23" s="34" t="n">
        <v>0</v>
      </c>
      <c r="N23" s="34" t="n">
        <v>0</v>
      </c>
      <c r="O23" s="34" t="n">
        <v>0</v>
      </c>
      <c r="P23" s="33"/>
      <c r="Q23" s="36"/>
      <c r="R23" s="33"/>
      <c r="S23" s="35"/>
      <c r="T23" s="34" t="n">
        <v>0</v>
      </c>
      <c r="U23" s="34" t="n">
        <v>6</v>
      </c>
      <c r="V23" s="34" t="n">
        <v>0</v>
      </c>
      <c r="W23" s="37"/>
      <c r="X23" s="36"/>
      <c r="Y23" s="33"/>
      <c r="Z23" s="35"/>
      <c r="AA23" s="34" t="n">
        <v>0</v>
      </c>
      <c r="AB23" s="34" t="n">
        <v>0</v>
      </c>
      <c r="AC23" s="34" t="n">
        <v>0</v>
      </c>
      <c r="AD23" s="33"/>
      <c r="AE23" s="36"/>
      <c r="AF23" s="33"/>
      <c r="AG23" s="35"/>
      <c r="AH23" s="34" t="n">
        <v>0</v>
      </c>
      <c r="AI23" s="34" t="n">
        <v>0</v>
      </c>
      <c r="AJ23" s="34" t="n">
        <v>0</v>
      </c>
      <c r="AK23" s="33"/>
      <c r="AL23" s="36"/>
      <c r="AM23" s="33"/>
      <c r="AN23" s="33"/>
      <c r="AO23" s="34" t="n">
        <v>0</v>
      </c>
      <c r="AP23" s="34" t="n">
        <v>0</v>
      </c>
      <c r="AQ23" s="34" t="n">
        <v>0</v>
      </c>
      <c r="AR23" s="33"/>
      <c r="AS23" s="36"/>
      <c r="AT23" s="33"/>
      <c r="AU23" s="33"/>
      <c r="AV23" s="34" t="n">
        <v>0</v>
      </c>
      <c r="AW23" s="34" t="n">
        <v>0</v>
      </c>
      <c r="AX23" s="34" t="n">
        <v>0</v>
      </c>
      <c r="AY23" s="40"/>
      <c r="AZ23" s="41" t="n">
        <f aca="false">SUM(F23,M23,T23,AA23,AH23,AO23,AV23)</f>
        <v>0</v>
      </c>
      <c r="BA23" s="33" t="n">
        <f aca="false">SUM(G23,N23,U23,AB23,AI23,AP23,AW23)</f>
        <v>6</v>
      </c>
      <c r="BB23" s="33" t="n">
        <f aca="false">SUM(H23,O23,V23,AC23,AJ23,AQ23,AX23)</f>
        <v>0</v>
      </c>
      <c r="BC23" s="42" t="n">
        <f aca="false">SUM(AZ23,BA23,BB23)</f>
        <v>6</v>
      </c>
      <c r="BD23" s="27"/>
      <c r="BE23" s="33" t="n">
        <f aca="false">AZ23*80</f>
        <v>0</v>
      </c>
      <c r="BF23" s="33" t="n">
        <f aca="false">BA23*88</f>
        <v>528</v>
      </c>
      <c r="BG23" s="33" t="n">
        <f aca="false">BB23*80</f>
        <v>0</v>
      </c>
      <c r="BH23" s="33" t="n">
        <f aca="false">SUM(BE23,BF23,BG23)</f>
        <v>528</v>
      </c>
      <c r="BI23" s="27"/>
      <c r="BJ23" s="33" t="s">
        <v>83</v>
      </c>
      <c r="BK23" s="43" t="n">
        <f aca="false">BH20</f>
        <v>1836.825</v>
      </c>
      <c r="BL23" s="27"/>
      <c r="BM23" s="27"/>
    </row>
    <row r="24" customFormat="false" ht="15.75" hidden="false" customHeight="false" outlineLevel="0" collapsed="false">
      <c r="A24" s="30" t="s">
        <v>55</v>
      </c>
      <c r="B24" s="33"/>
      <c r="C24" s="36"/>
      <c r="D24" s="33"/>
      <c r="E24" s="33"/>
      <c r="F24" s="34" t="n">
        <v>0</v>
      </c>
      <c r="G24" s="34" t="n">
        <v>0</v>
      </c>
      <c r="H24" s="34" t="n">
        <v>0</v>
      </c>
      <c r="I24" s="33"/>
      <c r="J24" s="36"/>
      <c r="K24" s="33"/>
      <c r="L24" s="33"/>
      <c r="M24" s="34" t="n">
        <v>0</v>
      </c>
      <c r="N24" s="34" t="n">
        <v>0</v>
      </c>
      <c r="O24" s="34" t="n">
        <v>0</v>
      </c>
      <c r="P24" s="31" t="s">
        <v>72</v>
      </c>
      <c r="Q24" s="32" t="n">
        <v>45267</v>
      </c>
      <c r="R24" s="31" t="s">
        <v>70</v>
      </c>
      <c r="S24" s="35" t="s">
        <v>71</v>
      </c>
      <c r="T24" s="34" t="n">
        <v>0</v>
      </c>
      <c r="U24" s="34" t="n">
        <v>6</v>
      </c>
      <c r="V24" s="34" t="n">
        <v>0</v>
      </c>
      <c r="W24" s="45" t="s">
        <v>75</v>
      </c>
      <c r="X24" s="32" t="n">
        <v>45268</v>
      </c>
      <c r="Y24" s="31" t="s">
        <v>70</v>
      </c>
      <c r="Z24" s="35" t="s">
        <v>71</v>
      </c>
      <c r="AA24" s="34" t="n">
        <v>0</v>
      </c>
      <c r="AB24" s="34" t="n">
        <v>6</v>
      </c>
      <c r="AC24" s="34" t="n">
        <v>0</v>
      </c>
      <c r="AD24" s="31" t="s">
        <v>84</v>
      </c>
      <c r="AE24" s="32" t="n">
        <v>45269</v>
      </c>
      <c r="AF24" s="31" t="s">
        <v>70</v>
      </c>
      <c r="AG24" s="35" t="s">
        <v>71</v>
      </c>
      <c r="AH24" s="34" t="n">
        <v>0</v>
      </c>
      <c r="AI24" s="34" t="n">
        <v>6</v>
      </c>
      <c r="AJ24" s="34" t="n">
        <v>0</v>
      </c>
      <c r="AK24" s="33"/>
      <c r="AL24" s="36"/>
      <c r="AM24" s="33"/>
      <c r="AN24" s="35"/>
      <c r="AO24" s="34" t="n">
        <v>0</v>
      </c>
      <c r="AP24" s="34" t="n">
        <v>0</v>
      </c>
      <c r="AQ24" s="34" t="n">
        <v>0</v>
      </c>
      <c r="AR24" s="31" t="s">
        <v>26</v>
      </c>
      <c r="AS24" s="32" t="n">
        <v>45271</v>
      </c>
      <c r="AT24" s="31" t="s">
        <v>70</v>
      </c>
      <c r="AU24" s="35" t="s">
        <v>71</v>
      </c>
      <c r="AV24" s="34" t="n">
        <v>0</v>
      </c>
      <c r="AW24" s="34" t="n">
        <v>6</v>
      </c>
      <c r="AX24" s="34" t="n">
        <v>0</v>
      </c>
      <c r="AY24" s="59"/>
      <c r="AZ24" s="41" t="n">
        <f aca="false">SUM(F24,M24,T24,AA24,AH24,AO24,AV24)</f>
        <v>0</v>
      </c>
      <c r="BA24" s="33" t="n">
        <f aca="false">SUM(G24,N24,U24,AB24,AI24,AP24,AW24)</f>
        <v>24</v>
      </c>
      <c r="BB24" s="33" t="n">
        <f aca="false">SUM(H24,O24,V24,AC24,AJ24,AQ24,AX24)</f>
        <v>0</v>
      </c>
      <c r="BC24" s="42" t="n">
        <f aca="false">SUM(AZ24,BA24,BB24)</f>
        <v>24</v>
      </c>
      <c r="BD24" s="27"/>
      <c r="BE24" s="33" t="n">
        <f aca="false">AZ24*80</f>
        <v>0</v>
      </c>
      <c r="BF24" s="33" t="n">
        <f aca="false">BA24*88</f>
        <v>2112</v>
      </c>
      <c r="BG24" s="33" t="n">
        <f aca="false">BB24*80</f>
        <v>0</v>
      </c>
      <c r="BH24" s="33" t="n">
        <f aca="false">SUM(BE24,BF24,BG24)</f>
        <v>2112</v>
      </c>
      <c r="BI24" s="27"/>
      <c r="BJ24" s="33" t="s">
        <v>85</v>
      </c>
      <c r="BK24" s="43" t="n">
        <f aca="false">BH21</f>
        <v>3792</v>
      </c>
      <c r="BL24" s="27"/>
      <c r="BM24" s="27"/>
    </row>
    <row r="25" customFormat="false" ht="15.75" hidden="false" customHeight="false" outlineLevel="0" collapsed="false">
      <c r="A25" s="30" t="s">
        <v>51</v>
      </c>
      <c r="B25" s="31" t="s">
        <v>31</v>
      </c>
      <c r="C25" s="32" t="n">
        <v>45265</v>
      </c>
      <c r="D25" s="31" t="s">
        <v>86</v>
      </c>
      <c r="E25" s="35" t="s">
        <v>87</v>
      </c>
      <c r="F25" s="34" t="n">
        <v>7</v>
      </c>
      <c r="G25" s="34" t="n">
        <v>0</v>
      </c>
      <c r="H25" s="34" t="n">
        <v>0</v>
      </c>
      <c r="I25" s="33"/>
      <c r="J25" s="36"/>
      <c r="K25" s="33"/>
      <c r="L25" s="35"/>
      <c r="M25" s="34" t="n">
        <v>0</v>
      </c>
      <c r="N25" s="34" t="n">
        <v>0</v>
      </c>
      <c r="O25" s="34" t="n">
        <v>0</v>
      </c>
      <c r="P25" s="33"/>
      <c r="Q25" s="36"/>
      <c r="R25" s="33"/>
      <c r="S25" s="33"/>
      <c r="T25" s="34" t="n">
        <v>0</v>
      </c>
      <c r="U25" s="34" t="n">
        <v>0</v>
      </c>
      <c r="V25" s="34" t="n">
        <v>0</v>
      </c>
      <c r="W25" s="33"/>
      <c r="X25" s="36"/>
      <c r="Y25" s="33"/>
      <c r="Z25" s="35"/>
      <c r="AA25" s="34" t="n">
        <v>0</v>
      </c>
      <c r="AB25" s="34" t="n">
        <v>0</v>
      </c>
      <c r="AC25" s="34" t="n">
        <v>0</v>
      </c>
      <c r="AD25" s="33"/>
      <c r="AE25" s="36"/>
      <c r="AF25" s="33"/>
      <c r="AG25" s="35"/>
      <c r="AH25" s="34" t="n">
        <v>0</v>
      </c>
      <c r="AI25" s="34" t="n">
        <v>0</v>
      </c>
      <c r="AJ25" s="34" t="n">
        <v>0</v>
      </c>
      <c r="AK25" s="33"/>
      <c r="AL25" s="36"/>
      <c r="AM25" s="33"/>
      <c r="AN25" s="33"/>
      <c r="AO25" s="34" t="n">
        <v>0</v>
      </c>
      <c r="AP25" s="34" t="n">
        <v>0</v>
      </c>
      <c r="AQ25" s="34" t="n">
        <v>0</v>
      </c>
      <c r="AR25" s="33"/>
      <c r="AS25" s="36"/>
      <c r="AT25" s="33"/>
      <c r="AU25" s="33"/>
      <c r="AV25" s="34" t="n">
        <v>0</v>
      </c>
      <c r="AW25" s="34" t="n">
        <v>0</v>
      </c>
      <c r="AX25" s="34" t="n">
        <v>0</v>
      </c>
      <c r="AY25" s="59"/>
      <c r="AZ25" s="41" t="n">
        <f aca="false">SUM(F25,M25,T25,AA25,AH25,AO25,AV25)</f>
        <v>7</v>
      </c>
      <c r="BA25" s="33" t="n">
        <f aca="false">SUM(G25,N25,U25,AB25,AI25,AP25,AW25)</f>
        <v>0</v>
      </c>
      <c r="BB25" s="33" t="n">
        <f aca="false">SUM(H25,O25,V25,AC25,AJ25,AQ25,AX25)</f>
        <v>0</v>
      </c>
      <c r="BC25" s="42" t="n">
        <f aca="false">SUM(AZ25,BA25,BB25)</f>
        <v>7</v>
      </c>
      <c r="BD25" s="27"/>
      <c r="BE25" s="33" t="n">
        <f aca="false">AZ25*80</f>
        <v>560</v>
      </c>
      <c r="BF25" s="33" t="n">
        <f aca="false">BA25*88</f>
        <v>0</v>
      </c>
      <c r="BG25" s="33" t="n">
        <f aca="false">BB25*80</f>
        <v>0</v>
      </c>
      <c r="BH25" s="33" t="n">
        <f aca="false">SUM(BE25,BF25,BG25)</f>
        <v>560</v>
      </c>
      <c r="BI25" s="27"/>
      <c r="BJ25" s="33" t="s">
        <v>88</v>
      </c>
      <c r="BK25" s="43" t="n">
        <f aca="false">BH22</f>
        <v>3744</v>
      </c>
      <c r="BL25" s="60"/>
      <c r="BM25" s="27"/>
    </row>
    <row r="26" customFormat="false" ht="15.75" hidden="false" customHeight="false" outlineLevel="0" collapsed="false">
      <c r="A26" s="30" t="s">
        <v>89</v>
      </c>
      <c r="B26" s="33"/>
      <c r="C26" s="36"/>
      <c r="D26" s="33"/>
      <c r="E26" s="35"/>
      <c r="F26" s="34" t="n">
        <v>0</v>
      </c>
      <c r="G26" s="34" t="n">
        <v>0</v>
      </c>
      <c r="H26" s="34" t="n">
        <v>0</v>
      </c>
      <c r="I26" s="33"/>
      <c r="J26" s="36"/>
      <c r="K26" s="33"/>
      <c r="L26" s="33"/>
      <c r="M26" s="34" t="n">
        <v>0</v>
      </c>
      <c r="N26" s="34" t="n">
        <v>0</v>
      </c>
      <c r="O26" s="34" t="n">
        <v>0</v>
      </c>
      <c r="P26" s="33"/>
      <c r="Q26" s="36"/>
      <c r="R26" s="33"/>
      <c r="S26" s="33"/>
      <c r="T26" s="34" t="n">
        <v>0</v>
      </c>
      <c r="U26" s="34" t="n">
        <v>0</v>
      </c>
      <c r="V26" s="34" t="n">
        <v>0</v>
      </c>
      <c r="W26" s="33"/>
      <c r="X26" s="36"/>
      <c r="Y26" s="33"/>
      <c r="Z26" s="35"/>
      <c r="AA26" s="34" t="n">
        <v>0</v>
      </c>
      <c r="AB26" s="34" t="n">
        <v>0</v>
      </c>
      <c r="AC26" s="34" t="n">
        <v>0</v>
      </c>
      <c r="AD26" s="33"/>
      <c r="AE26" s="36"/>
      <c r="AF26" s="33"/>
      <c r="AG26" s="35"/>
      <c r="AH26" s="34" t="n">
        <v>0</v>
      </c>
      <c r="AI26" s="34" t="n">
        <v>0</v>
      </c>
      <c r="AJ26" s="34" t="n">
        <v>0</v>
      </c>
      <c r="AK26" s="33"/>
      <c r="AL26" s="36"/>
      <c r="AM26" s="33"/>
      <c r="AN26" s="35"/>
      <c r="AO26" s="34" t="n">
        <v>0</v>
      </c>
      <c r="AP26" s="34" t="n">
        <v>0</v>
      </c>
      <c r="AQ26" s="34" t="n">
        <v>0</v>
      </c>
      <c r="AR26" s="33"/>
      <c r="AS26" s="36"/>
      <c r="AT26" s="33"/>
      <c r="AU26" s="35"/>
      <c r="AV26" s="34" t="n">
        <v>0</v>
      </c>
      <c r="AW26" s="34" t="n">
        <v>0</v>
      </c>
      <c r="AX26" s="34" t="n">
        <v>0</v>
      </c>
      <c r="AY26" s="59"/>
      <c r="AZ26" s="41" t="n">
        <f aca="false">SUM(F26,M26,T26,AA26,AH26,AO26,AV26)</f>
        <v>0</v>
      </c>
      <c r="BA26" s="33" t="n">
        <f aca="false">SUM(G26,N26,U26,AB26,AI26,AP26,AW26)</f>
        <v>0</v>
      </c>
      <c r="BB26" s="33" t="n">
        <f aca="false">SUM(H26,O26,V26,AC26,AJ26,AQ26,AX26)</f>
        <v>0</v>
      </c>
      <c r="BC26" s="42" t="n">
        <f aca="false">SUM(AZ26,BA26,BB26)</f>
        <v>0</v>
      </c>
      <c r="BD26" s="27"/>
      <c r="BE26" s="33" t="n">
        <f aca="false">AZ26*80</f>
        <v>0</v>
      </c>
      <c r="BF26" s="33" t="n">
        <f aca="false">BA26*88</f>
        <v>0</v>
      </c>
      <c r="BG26" s="33" t="n">
        <f aca="false">BB26*80</f>
        <v>0</v>
      </c>
      <c r="BH26" s="33" t="n">
        <f aca="false">SUM(BE26,BF26,BG26)</f>
        <v>0</v>
      </c>
      <c r="BI26" s="27"/>
      <c r="BJ26" s="33"/>
      <c r="BK26" s="43"/>
      <c r="BL26" s="60"/>
      <c r="BM26" s="27"/>
    </row>
    <row r="27" customFormat="false" ht="15.75" hidden="false" customHeight="false" outlineLevel="0" collapsed="false">
      <c r="A27" s="30" t="s">
        <v>28</v>
      </c>
      <c r="B27" s="33"/>
      <c r="C27" s="36"/>
      <c r="D27" s="33"/>
      <c r="E27" s="35"/>
      <c r="F27" s="34" t="n">
        <v>0</v>
      </c>
      <c r="G27" s="34" t="n">
        <v>0</v>
      </c>
      <c r="H27" s="34" t="n">
        <v>0</v>
      </c>
      <c r="I27" s="33"/>
      <c r="J27" s="36"/>
      <c r="K27" s="33"/>
      <c r="L27" s="35"/>
      <c r="M27" s="34" t="n">
        <v>0</v>
      </c>
      <c r="N27" s="34" t="n">
        <v>0</v>
      </c>
      <c r="O27" s="34" t="n">
        <v>0</v>
      </c>
      <c r="P27" s="33"/>
      <c r="Q27" s="36"/>
      <c r="R27" s="33"/>
      <c r="S27" s="35"/>
      <c r="T27" s="34" t="n">
        <v>0</v>
      </c>
      <c r="U27" s="34" t="n">
        <v>0</v>
      </c>
      <c r="V27" s="34" t="n">
        <v>0</v>
      </c>
      <c r="W27" s="33"/>
      <c r="X27" s="36"/>
      <c r="Y27" s="33"/>
      <c r="Z27" s="35"/>
      <c r="AA27" s="34" t="n">
        <v>0</v>
      </c>
      <c r="AB27" s="34" t="n">
        <v>0</v>
      </c>
      <c r="AC27" s="34" t="n">
        <v>0</v>
      </c>
      <c r="AD27" s="33"/>
      <c r="AE27" s="36"/>
      <c r="AF27" s="33"/>
      <c r="AG27" s="35"/>
      <c r="AH27" s="34" t="n">
        <v>0</v>
      </c>
      <c r="AI27" s="34" t="n">
        <v>0</v>
      </c>
      <c r="AJ27" s="34" t="n">
        <v>0</v>
      </c>
      <c r="AK27" s="33"/>
      <c r="AL27" s="36"/>
      <c r="AM27" s="33"/>
      <c r="AN27" s="35"/>
      <c r="AO27" s="34" t="n">
        <v>0</v>
      </c>
      <c r="AP27" s="34" t="n">
        <v>0</v>
      </c>
      <c r="AQ27" s="34" t="n">
        <v>0</v>
      </c>
      <c r="AR27" s="33"/>
      <c r="AS27" s="36"/>
      <c r="AT27" s="33"/>
      <c r="AU27" s="35"/>
      <c r="AV27" s="34" t="n">
        <v>0</v>
      </c>
      <c r="AW27" s="34" t="n">
        <v>0</v>
      </c>
      <c r="AX27" s="34" t="n">
        <v>0</v>
      </c>
      <c r="AY27" s="59"/>
      <c r="AZ27" s="41" t="n">
        <f aca="false">SUM(F27,M27,T27,AA27,AH27,AO27,AV27)</f>
        <v>0</v>
      </c>
      <c r="BA27" s="33" t="n">
        <f aca="false">SUM(G27,N27,U27,AB27,AI27,AP27,AW27)</f>
        <v>0</v>
      </c>
      <c r="BB27" s="33" t="n">
        <f aca="false">SUM(H27,O27,V27,AC27,AJ27,AQ27,AX27)</f>
        <v>0</v>
      </c>
      <c r="BC27" s="42" t="n">
        <f aca="false">SUM(AZ27,BA27,BB27)</f>
        <v>0</v>
      </c>
      <c r="BD27" s="27"/>
      <c r="BE27" s="33" t="n">
        <f aca="false">AZ27*80</f>
        <v>0</v>
      </c>
      <c r="BF27" s="33" t="n">
        <f aca="false">BA27*88</f>
        <v>0</v>
      </c>
      <c r="BG27" s="33" t="n">
        <f aca="false">BB27*80</f>
        <v>0</v>
      </c>
      <c r="BH27" s="33" t="n">
        <f aca="false">SUM(BE27,BF27,BG27)</f>
        <v>0</v>
      </c>
      <c r="BI27" s="27"/>
      <c r="BJ27" s="33" t="s">
        <v>90</v>
      </c>
      <c r="BK27" s="43" t="n">
        <f aca="false">BH32</f>
        <v>3192</v>
      </c>
      <c r="BL27" s="27"/>
      <c r="BM27" s="27"/>
    </row>
    <row r="28" customFormat="false" ht="15.75" hidden="false" customHeight="false" outlineLevel="0" collapsed="false">
      <c r="AY28" s="50" t="s">
        <v>15</v>
      </c>
      <c r="AZ28" s="51" t="n">
        <f aca="false">SUM(AZ20,AZ21,AZ22,AZ23,AZ24,AZ25,AZ26)</f>
        <v>101</v>
      </c>
      <c r="BA28" s="52" t="n">
        <f aca="false">SUM(BA20,BA21,BA22,BA23,BA24,BA25,BA26)</f>
        <v>55</v>
      </c>
      <c r="BB28" s="52" t="n">
        <f aca="false">SUM(BB20,BB21,BB22,BB23,BB24,BB25)</f>
        <v>0</v>
      </c>
      <c r="BC28" s="53" t="n">
        <f aca="false">SUM(BC20,BC21,BC22,BC23,BC24,BC25,BC26)</f>
        <v>156</v>
      </c>
      <c r="BD28" s="27"/>
      <c r="BE28" s="34" t="n">
        <f aca="false">SUM(BE20,BE21,BE22,BE23,BE24,BE25)</f>
        <v>7984.825</v>
      </c>
      <c r="BF28" s="34" t="n">
        <f aca="false">SUM(BF20,BF21,BF22,BF23,BF24,BF260)</f>
        <v>4588</v>
      </c>
      <c r="BG28" s="34" t="n">
        <f aca="false">SUM(BG20,BG21,BG22,BG23,BG24,BG25)</f>
        <v>0</v>
      </c>
      <c r="BH28" s="34" t="n">
        <f aca="false">SUM(BH20,BH21,BH22,BH23,BH24,BH25,BH26,BH27)</f>
        <v>12572.825</v>
      </c>
      <c r="BI28" s="27"/>
      <c r="BJ28" s="33" t="s">
        <v>91</v>
      </c>
      <c r="BK28" s="43" t="n">
        <f aca="false">BH33</f>
        <v>2848</v>
      </c>
      <c r="BL28" s="27"/>
      <c r="BM28" s="27"/>
    </row>
    <row r="29" customFormat="false" ht="15.75" hidden="false" customHeight="false" outlineLevel="0" collapsed="false">
      <c r="A29" s="47"/>
      <c r="B29" s="27"/>
      <c r="C29" s="27"/>
      <c r="D29" s="4"/>
      <c r="E29" s="4"/>
      <c r="F29" s="61"/>
      <c r="G29" s="61"/>
      <c r="H29" s="61"/>
      <c r="I29" s="61"/>
      <c r="J29" s="61"/>
      <c r="K29" s="6" t="s">
        <v>92</v>
      </c>
      <c r="L29" s="6"/>
      <c r="T29" s="27"/>
      <c r="U29" s="27"/>
      <c r="V29" s="27"/>
      <c r="W29" s="27"/>
      <c r="X29" s="61"/>
      <c r="Y29" s="61"/>
      <c r="Z29" s="62"/>
      <c r="AA29" s="61"/>
      <c r="AB29" s="61"/>
      <c r="AC29" s="61"/>
      <c r="AD29" s="61"/>
      <c r="AE29" s="61"/>
      <c r="AF29" s="6" t="s">
        <v>92</v>
      </c>
      <c r="AG29" s="6"/>
      <c r="AH29" s="61"/>
      <c r="AI29" s="61"/>
      <c r="AJ29" s="61"/>
      <c r="AK29" s="61"/>
      <c r="AL29" s="61"/>
      <c r="AM29" s="61"/>
      <c r="AN29" s="62"/>
      <c r="AO29" s="61"/>
      <c r="AP29" s="61"/>
      <c r="AQ29" s="61"/>
      <c r="AR29" s="61"/>
      <c r="AS29" s="61"/>
      <c r="AT29" s="6" t="s">
        <v>92</v>
      </c>
      <c r="AU29" s="6"/>
      <c r="AV29" s="62"/>
      <c r="AW29" s="62"/>
      <c r="AX29" s="62"/>
      <c r="AY29" s="62"/>
      <c r="AZ29" s="62"/>
      <c r="BA29" s="62"/>
      <c r="BB29" s="62"/>
      <c r="BC29" s="62"/>
      <c r="BD29" s="63"/>
      <c r="BE29" s="63"/>
      <c r="BF29" s="6" t="s">
        <v>92</v>
      </c>
      <c r="BG29" s="6"/>
      <c r="BH29" s="63"/>
      <c r="BI29" s="63"/>
      <c r="BJ29" s="33" t="s">
        <v>93</v>
      </c>
      <c r="BK29" s="43" t="n">
        <f aca="false">BH34</f>
        <v>2896</v>
      </c>
      <c r="BL29" s="63"/>
      <c r="BM29" s="63"/>
    </row>
    <row r="30" customFormat="false" ht="15.75" hidden="false" customHeight="false" outlineLevel="0" collapsed="false">
      <c r="A30" s="8"/>
      <c r="B30" s="8"/>
      <c r="C30" s="8"/>
      <c r="D30" s="9"/>
      <c r="E30" s="10" t="n">
        <v>45264</v>
      </c>
      <c r="F30" s="11"/>
      <c r="G30" s="11"/>
      <c r="H30" s="11"/>
      <c r="I30" s="12"/>
      <c r="J30" s="12"/>
      <c r="K30" s="13"/>
      <c r="L30" s="10" t="n">
        <v>45265</v>
      </c>
      <c r="M30" s="12"/>
      <c r="N30" s="12"/>
      <c r="O30" s="12"/>
      <c r="P30" s="12"/>
      <c r="Q30" s="8"/>
      <c r="R30" s="14"/>
      <c r="S30" s="10" t="n">
        <v>45266</v>
      </c>
      <c r="T30" s="8"/>
      <c r="U30" s="12"/>
      <c r="V30" s="12"/>
      <c r="W30" s="8"/>
      <c r="X30" s="15"/>
      <c r="Y30" s="11"/>
      <c r="Z30" s="10" t="n">
        <v>45267</v>
      </c>
      <c r="AA30" s="12"/>
      <c r="AB30" s="12"/>
      <c r="AC30" s="8"/>
      <c r="AD30" s="12"/>
      <c r="AE30" s="12"/>
      <c r="AF30" s="9"/>
      <c r="AG30" s="10" t="n">
        <v>45268</v>
      </c>
      <c r="AH30" s="12"/>
      <c r="AI30" s="8"/>
      <c r="AJ30" s="12"/>
      <c r="AK30" s="12"/>
      <c r="AL30" s="12"/>
      <c r="AM30" s="15"/>
      <c r="AN30" s="10" t="n">
        <v>45269</v>
      </c>
      <c r="AO30" s="8"/>
      <c r="AP30" s="16"/>
      <c r="AQ30" s="16"/>
      <c r="AR30" s="16"/>
      <c r="AS30" s="16"/>
      <c r="AT30" s="11"/>
      <c r="AU30" s="10" t="n">
        <v>45270</v>
      </c>
      <c r="AV30" s="16"/>
      <c r="AW30" s="16"/>
      <c r="AX30" s="16"/>
      <c r="AY30" s="17"/>
      <c r="AZ30" s="16"/>
      <c r="BA30" s="16"/>
      <c r="BB30" s="16"/>
      <c r="BC30" s="16"/>
      <c r="BD30" s="17"/>
      <c r="BE30" s="18"/>
      <c r="BF30" s="19"/>
      <c r="BG30" s="19"/>
      <c r="BH30" s="16"/>
      <c r="BI30" s="20"/>
      <c r="BJ30" s="13"/>
      <c r="BK30" s="13"/>
      <c r="BL30" s="17"/>
      <c r="BM30" s="17"/>
    </row>
    <row r="31" customFormat="false" ht="15.75" hidden="false" customHeight="false" outlineLevel="0" collapsed="false">
      <c r="A31" s="58"/>
      <c r="B31" s="23"/>
      <c r="C31" s="23"/>
      <c r="D31" s="23" t="s">
        <v>3</v>
      </c>
      <c r="E31" s="23" t="s">
        <v>4</v>
      </c>
      <c r="F31" s="23" t="s">
        <v>5</v>
      </c>
      <c r="G31" s="23" t="s">
        <v>6</v>
      </c>
      <c r="H31" s="23" t="s">
        <v>7</v>
      </c>
      <c r="I31" s="23"/>
      <c r="J31" s="23"/>
      <c r="K31" s="23" t="s">
        <v>3</v>
      </c>
      <c r="L31" s="23" t="s">
        <v>8</v>
      </c>
      <c r="M31" s="23" t="s">
        <v>5</v>
      </c>
      <c r="N31" s="23" t="s">
        <v>6</v>
      </c>
      <c r="O31" s="23" t="s">
        <v>7</v>
      </c>
      <c r="P31" s="23"/>
      <c r="Q31" s="23"/>
      <c r="R31" s="23" t="s">
        <v>3</v>
      </c>
      <c r="S31" s="23" t="s">
        <v>9</v>
      </c>
      <c r="T31" s="23" t="s">
        <v>5</v>
      </c>
      <c r="U31" s="23" t="s">
        <v>6</v>
      </c>
      <c r="V31" s="23" t="s">
        <v>7</v>
      </c>
      <c r="W31" s="24"/>
      <c r="X31" s="23"/>
      <c r="Y31" s="23" t="s">
        <v>3</v>
      </c>
      <c r="Z31" s="23" t="s">
        <v>10</v>
      </c>
      <c r="AA31" s="23" t="s">
        <v>5</v>
      </c>
      <c r="AB31" s="23" t="s">
        <v>6</v>
      </c>
      <c r="AC31" s="23" t="s">
        <v>7</v>
      </c>
      <c r="AD31" s="23"/>
      <c r="AE31" s="23"/>
      <c r="AF31" s="23" t="s">
        <v>3</v>
      </c>
      <c r="AG31" s="23" t="s">
        <v>11</v>
      </c>
      <c r="AH31" s="23" t="s">
        <v>5</v>
      </c>
      <c r="AI31" s="23" t="s">
        <v>6</v>
      </c>
      <c r="AJ31" s="23" t="s">
        <v>7</v>
      </c>
      <c r="AK31" s="23"/>
      <c r="AL31" s="23"/>
      <c r="AM31" s="23" t="s">
        <v>3</v>
      </c>
      <c r="AN31" s="23" t="s">
        <v>12</v>
      </c>
      <c r="AO31" s="23" t="s">
        <v>5</v>
      </c>
      <c r="AP31" s="23" t="s">
        <v>6</v>
      </c>
      <c r="AQ31" s="23" t="s">
        <v>7</v>
      </c>
      <c r="AR31" s="23"/>
      <c r="AS31" s="23"/>
      <c r="AT31" s="23" t="s">
        <v>3</v>
      </c>
      <c r="AU31" s="23" t="s">
        <v>13</v>
      </c>
      <c r="AV31" s="23" t="s">
        <v>5</v>
      </c>
      <c r="AW31" s="23" t="s">
        <v>6</v>
      </c>
      <c r="AX31" s="23" t="s">
        <v>7</v>
      </c>
      <c r="AY31" s="25"/>
      <c r="AZ31" s="26" t="s">
        <v>5</v>
      </c>
      <c r="BA31" s="26" t="s">
        <v>14</v>
      </c>
      <c r="BB31" s="26" t="s">
        <v>7</v>
      </c>
      <c r="BC31" s="26" t="s">
        <v>15</v>
      </c>
      <c r="BD31" s="27"/>
      <c r="BE31" s="28" t="s">
        <v>5</v>
      </c>
      <c r="BF31" s="28" t="s">
        <v>14</v>
      </c>
      <c r="BG31" s="28" t="s">
        <v>7</v>
      </c>
      <c r="BH31" s="28" t="s">
        <v>16</v>
      </c>
      <c r="BI31" s="27"/>
      <c r="BJ31" s="33" t="s">
        <v>94</v>
      </c>
      <c r="BK31" s="43" t="n">
        <f aca="false">BH66</f>
        <v>3168</v>
      </c>
      <c r="BL31" s="27"/>
      <c r="BM31" s="27"/>
    </row>
    <row r="32" customFormat="false" ht="15.75" hidden="false" customHeight="false" outlineLevel="0" collapsed="false">
      <c r="A32" s="30" t="s">
        <v>95</v>
      </c>
      <c r="B32" s="31" t="s">
        <v>20</v>
      </c>
      <c r="C32" s="32" t="n">
        <v>45264</v>
      </c>
      <c r="D32" s="31" t="s">
        <v>27</v>
      </c>
      <c r="E32" s="33" t="s">
        <v>27</v>
      </c>
      <c r="F32" s="34" t="n">
        <v>0</v>
      </c>
      <c r="G32" s="34" t="n">
        <v>0</v>
      </c>
      <c r="H32" s="34" t="n">
        <v>0</v>
      </c>
      <c r="I32" s="31" t="s">
        <v>23</v>
      </c>
      <c r="J32" s="32" t="n">
        <v>45265</v>
      </c>
      <c r="K32" s="31" t="s">
        <v>96</v>
      </c>
      <c r="L32" s="33" t="s">
        <v>97</v>
      </c>
      <c r="M32" s="34" t="n">
        <v>0.5</v>
      </c>
      <c r="N32" s="34" t="n">
        <v>7</v>
      </c>
      <c r="O32" s="34" t="n">
        <v>0</v>
      </c>
      <c r="P32" s="45" t="s">
        <v>59</v>
      </c>
      <c r="Q32" s="32" t="n">
        <v>45266</v>
      </c>
      <c r="R32" s="31" t="s">
        <v>96</v>
      </c>
      <c r="S32" s="33" t="s">
        <v>97</v>
      </c>
      <c r="T32" s="34" t="n">
        <v>0.5</v>
      </c>
      <c r="U32" s="34" t="n">
        <v>7</v>
      </c>
      <c r="V32" s="34" t="n">
        <v>0</v>
      </c>
      <c r="W32" s="45" t="s">
        <v>60</v>
      </c>
      <c r="X32" s="32" t="n">
        <v>45267</v>
      </c>
      <c r="Y32" s="31" t="s">
        <v>96</v>
      </c>
      <c r="Z32" s="33" t="s">
        <v>97</v>
      </c>
      <c r="AA32" s="34" t="n">
        <v>0.5</v>
      </c>
      <c r="AB32" s="34" t="n">
        <v>7</v>
      </c>
      <c r="AC32" s="34" t="n">
        <v>0</v>
      </c>
      <c r="AD32" s="31" t="s">
        <v>61</v>
      </c>
      <c r="AE32" s="32" t="n">
        <v>45268</v>
      </c>
      <c r="AF32" s="31" t="s">
        <v>27</v>
      </c>
      <c r="AG32" s="33" t="s">
        <v>27</v>
      </c>
      <c r="AH32" s="34" t="n">
        <v>0</v>
      </c>
      <c r="AI32" s="34" t="n">
        <v>0</v>
      </c>
      <c r="AJ32" s="34" t="n">
        <v>0</v>
      </c>
      <c r="AK32" s="46" t="s">
        <v>62</v>
      </c>
      <c r="AL32" s="32" t="n">
        <v>45269</v>
      </c>
      <c r="AM32" s="31" t="s">
        <v>24</v>
      </c>
      <c r="AN32" s="35" t="s">
        <v>98</v>
      </c>
      <c r="AO32" s="34" t="n">
        <v>1</v>
      </c>
      <c r="AP32" s="34" t="n">
        <v>7</v>
      </c>
      <c r="AQ32" s="34" t="n">
        <v>0</v>
      </c>
      <c r="AR32" s="31" t="s">
        <v>99</v>
      </c>
      <c r="AS32" s="32" t="n">
        <v>45270</v>
      </c>
      <c r="AT32" s="31" t="s">
        <v>100</v>
      </c>
      <c r="AU32" s="33" t="s">
        <v>101</v>
      </c>
      <c r="AV32" s="34" t="n">
        <v>0</v>
      </c>
      <c r="AW32" s="34" t="n">
        <v>6</v>
      </c>
      <c r="AX32" s="34" t="n">
        <v>0</v>
      </c>
      <c r="AY32" s="40"/>
      <c r="AZ32" s="41" t="n">
        <f aca="false">SUM(F32,M32,T32,AA32,AH32,AO32,AV32)</f>
        <v>2.5</v>
      </c>
      <c r="BA32" s="33" t="n">
        <f aca="false">SUM(G32,N32,U32,AB32,AI32,AP32,AW32)</f>
        <v>34</v>
      </c>
      <c r="BB32" s="33" t="n">
        <f aca="false">SUM(H32,O32,V32,AC32,AJ32,AQ32,AX32)</f>
        <v>0</v>
      </c>
      <c r="BC32" s="42" t="n">
        <f aca="false">SUM(AZ32,BA32,BB32)</f>
        <v>36.5</v>
      </c>
      <c r="BD32" s="27"/>
      <c r="BE32" s="33" t="n">
        <f aca="false">AZ32*80</f>
        <v>200</v>
      </c>
      <c r="BF32" s="33" t="n">
        <f aca="false">BA32*88</f>
        <v>2992</v>
      </c>
      <c r="BG32" s="33" t="n">
        <f aca="false">BB32*80</f>
        <v>0</v>
      </c>
      <c r="BH32" s="33" t="n">
        <f aca="false">SUM(BE32,BF32,BG32)</f>
        <v>3192</v>
      </c>
      <c r="BI32" s="27"/>
      <c r="BJ32" s="33" t="s">
        <v>102</v>
      </c>
      <c r="BK32" s="43" t="n">
        <f aca="false">SUM(BH12,BH27,BH77,BH89)</f>
        <v>2860</v>
      </c>
      <c r="BL32" s="27"/>
      <c r="BM32" s="27"/>
    </row>
    <row r="33" customFormat="false" ht="15.75" hidden="false" customHeight="false" outlineLevel="0" collapsed="false">
      <c r="A33" s="58" t="s">
        <v>103</v>
      </c>
      <c r="B33" s="31" t="s">
        <v>31</v>
      </c>
      <c r="C33" s="32" t="n">
        <v>45265</v>
      </c>
      <c r="D33" s="31" t="s">
        <v>104</v>
      </c>
      <c r="E33" s="35" t="s">
        <v>105</v>
      </c>
      <c r="F33" s="34" t="n">
        <v>7.5</v>
      </c>
      <c r="G33" s="34" t="n">
        <v>0</v>
      </c>
      <c r="H33" s="34" t="n">
        <v>0</v>
      </c>
      <c r="I33" s="31" t="s">
        <v>34</v>
      </c>
      <c r="J33" s="32" t="n">
        <v>45266</v>
      </c>
      <c r="K33" s="31" t="s">
        <v>104</v>
      </c>
      <c r="L33" s="35" t="s">
        <v>105</v>
      </c>
      <c r="M33" s="34" t="n">
        <v>7.5</v>
      </c>
      <c r="N33" s="34" t="n">
        <v>0</v>
      </c>
      <c r="O33" s="34" t="n">
        <v>0</v>
      </c>
      <c r="P33" s="31" t="s">
        <v>37</v>
      </c>
      <c r="Q33" s="32" t="n">
        <v>45267</v>
      </c>
      <c r="R33" s="31" t="s">
        <v>104</v>
      </c>
      <c r="S33" s="35" t="s">
        <v>105</v>
      </c>
      <c r="T33" s="34" t="n">
        <v>7.5</v>
      </c>
      <c r="U33" s="34" t="n">
        <v>0</v>
      </c>
      <c r="V33" s="34" t="n">
        <v>0</v>
      </c>
      <c r="W33" s="31" t="s">
        <v>38</v>
      </c>
      <c r="X33" s="32" t="n">
        <v>45268</v>
      </c>
      <c r="Y33" s="31" t="s">
        <v>27</v>
      </c>
      <c r="Z33" s="35" t="s">
        <v>27</v>
      </c>
      <c r="AA33" s="34" t="n">
        <v>0</v>
      </c>
      <c r="AB33" s="34" t="n">
        <v>0</v>
      </c>
      <c r="AC33" s="34" t="n">
        <v>0</v>
      </c>
      <c r="AD33" s="31" t="s">
        <v>39</v>
      </c>
      <c r="AE33" s="32" t="n">
        <v>45269</v>
      </c>
      <c r="AF33" s="31" t="s">
        <v>106</v>
      </c>
      <c r="AG33" s="35" t="s">
        <v>107</v>
      </c>
      <c r="AH33" s="34" t="n">
        <v>8</v>
      </c>
      <c r="AI33" s="34" t="n">
        <v>0</v>
      </c>
      <c r="AJ33" s="34" t="n">
        <v>0</v>
      </c>
      <c r="AK33" s="31" t="s">
        <v>42</v>
      </c>
      <c r="AL33" s="32" t="n">
        <v>45270</v>
      </c>
      <c r="AM33" s="31" t="s">
        <v>108</v>
      </c>
      <c r="AN33" s="33" t="s">
        <v>109</v>
      </c>
      <c r="AO33" s="34" t="n">
        <v>4</v>
      </c>
      <c r="AP33" s="34" t="n">
        <v>1</v>
      </c>
      <c r="AQ33" s="34" t="n">
        <v>0</v>
      </c>
      <c r="AR33" s="31" t="s">
        <v>49</v>
      </c>
      <c r="AS33" s="32" t="n">
        <v>45271</v>
      </c>
      <c r="AT33" s="45" t="s">
        <v>27</v>
      </c>
      <c r="AU33" s="37" t="s">
        <v>27</v>
      </c>
      <c r="AV33" s="34" t="n">
        <v>0</v>
      </c>
      <c r="AW33" s="34" t="n">
        <v>0</v>
      </c>
      <c r="AX33" s="34" t="n">
        <v>0</v>
      </c>
      <c r="AY33" s="40"/>
      <c r="AZ33" s="41" t="n">
        <f aca="false">SUM(F33,M33,T33,AA33,AH33,AO33,AV33)</f>
        <v>34.5</v>
      </c>
      <c r="BA33" s="33" t="n">
        <f aca="false">SUM(G33,N33,U33,AB33,AI33,AP33,AW33)</f>
        <v>1</v>
      </c>
      <c r="BB33" s="33" t="n">
        <f aca="false">SUM(H33,O33,V33,AC33,AJ33,AQ33,AX33)</f>
        <v>0</v>
      </c>
      <c r="BC33" s="42" t="n">
        <f aca="false">SUM(AZ33,BA33,BB33)</f>
        <v>35.5</v>
      </c>
      <c r="BD33" s="27"/>
      <c r="BE33" s="33" t="n">
        <f aca="false">AZ33*80</f>
        <v>2760</v>
      </c>
      <c r="BF33" s="33" t="n">
        <f aca="false">BA33*88</f>
        <v>88</v>
      </c>
      <c r="BG33" s="33" t="n">
        <f aca="false">BB33*80</f>
        <v>0</v>
      </c>
      <c r="BH33" s="33" t="n">
        <f aca="false">SUM(BE33,BF33,BG33)</f>
        <v>2848</v>
      </c>
      <c r="BI33" s="27"/>
      <c r="BJ33" s="33" t="s">
        <v>110</v>
      </c>
      <c r="BK33" s="43" t="n">
        <f aca="false">SUM(BH11,BH24,BH35,BH47,BH59,BH78)</f>
        <v>3156</v>
      </c>
      <c r="BL33" s="27"/>
      <c r="BM33" s="27"/>
    </row>
    <row r="34" customFormat="false" ht="15.75" hidden="false" customHeight="false" outlineLevel="0" collapsed="false">
      <c r="A34" s="30" t="s">
        <v>111</v>
      </c>
      <c r="B34" s="31" t="s">
        <v>31</v>
      </c>
      <c r="C34" s="32" t="n">
        <v>45265</v>
      </c>
      <c r="D34" s="31" t="s">
        <v>112</v>
      </c>
      <c r="E34" s="35" t="s">
        <v>113</v>
      </c>
      <c r="F34" s="34" t="n">
        <v>7.5</v>
      </c>
      <c r="G34" s="34" t="n">
        <v>0.5</v>
      </c>
      <c r="H34" s="34" t="n">
        <v>0</v>
      </c>
      <c r="I34" s="31" t="s">
        <v>34</v>
      </c>
      <c r="J34" s="32" t="n">
        <v>45266</v>
      </c>
      <c r="K34" s="31" t="s">
        <v>27</v>
      </c>
      <c r="L34" s="35" t="s">
        <v>27</v>
      </c>
      <c r="M34" s="34" t="n">
        <v>0</v>
      </c>
      <c r="N34" s="34" t="n">
        <v>0</v>
      </c>
      <c r="O34" s="34" t="n">
        <v>0</v>
      </c>
      <c r="P34" s="31" t="s">
        <v>37</v>
      </c>
      <c r="Q34" s="32" t="n">
        <v>45267</v>
      </c>
      <c r="R34" s="31" t="s">
        <v>27</v>
      </c>
      <c r="S34" s="35" t="s">
        <v>27</v>
      </c>
      <c r="T34" s="34" t="n">
        <v>0</v>
      </c>
      <c r="U34" s="34" t="n">
        <v>0</v>
      </c>
      <c r="V34" s="34" t="n">
        <v>0</v>
      </c>
      <c r="W34" s="31" t="s">
        <v>38</v>
      </c>
      <c r="X34" s="32" t="n">
        <v>45268</v>
      </c>
      <c r="Y34" s="31" t="s">
        <v>104</v>
      </c>
      <c r="Z34" s="35" t="s">
        <v>105</v>
      </c>
      <c r="AA34" s="34" t="n">
        <v>7.5</v>
      </c>
      <c r="AB34" s="34" t="n">
        <v>0</v>
      </c>
      <c r="AC34" s="34" t="n">
        <v>0</v>
      </c>
      <c r="AD34" s="31" t="s">
        <v>39</v>
      </c>
      <c r="AE34" s="32" t="n">
        <v>45269</v>
      </c>
      <c r="AF34" s="31" t="s">
        <v>108</v>
      </c>
      <c r="AG34" s="33" t="s">
        <v>109</v>
      </c>
      <c r="AH34" s="34" t="n">
        <v>4</v>
      </c>
      <c r="AI34" s="34" t="n">
        <v>1</v>
      </c>
      <c r="AJ34" s="34" t="n">
        <v>0</v>
      </c>
      <c r="AK34" s="31" t="s">
        <v>42</v>
      </c>
      <c r="AL34" s="32" t="n">
        <v>45270</v>
      </c>
      <c r="AM34" s="31" t="s">
        <v>106</v>
      </c>
      <c r="AN34" s="35" t="s">
        <v>107</v>
      </c>
      <c r="AO34" s="34" t="n">
        <v>8</v>
      </c>
      <c r="AP34" s="34" t="n">
        <v>0</v>
      </c>
      <c r="AQ34" s="34" t="n">
        <v>0</v>
      </c>
      <c r="AR34" s="31" t="s">
        <v>49</v>
      </c>
      <c r="AS34" s="32" t="n">
        <v>45271</v>
      </c>
      <c r="AT34" s="45" t="s">
        <v>114</v>
      </c>
      <c r="AU34" s="37" t="s">
        <v>115</v>
      </c>
      <c r="AV34" s="34" t="n">
        <v>7</v>
      </c>
      <c r="AW34" s="34" t="n">
        <v>0.5</v>
      </c>
      <c r="AX34" s="34" t="n">
        <v>0</v>
      </c>
      <c r="AY34" s="40"/>
      <c r="AZ34" s="41" t="n">
        <f aca="false">SUM(F34,M34,T34,AA34,AH34,AO34,AV34)</f>
        <v>34</v>
      </c>
      <c r="BA34" s="33" t="n">
        <f aca="false">SUM(G34,N34,U34,AB34,AI34,AP34,AW34)</f>
        <v>2</v>
      </c>
      <c r="BB34" s="33" t="n">
        <f aca="false">SUM(H34,O34,V34,AC34,AJ34,AQ34,AX34)</f>
        <v>0</v>
      </c>
      <c r="BC34" s="42" t="n">
        <f aca="false">SUM(AZ34,BA34,BB34)</f>
        <v>36</v>
      </c>
      <c r="BD34" s="27"/>
      <c r="BE34" s="33" t="n">
        <f aca="false">AZ34*80</f>
        <v>2720</v>
      </c>
      <c r="BF34" s="33" t="n">
        <f aca="false">BA34*88</f>
        <v>176</v>
      </c>
      <c r="BG34" s="33" t="n">
        <f aca="false">BB34*80</f>
        <v>0</v>
      </c>
      <c r="BH34" s="33" t="n">
        <f aca="false">SUM(BE34,BF34,BG34)</f>
        <v>2896</v>
      </c>
      <c r="BI34" s="27"/>
      <c r="BJ34" s="33"/>
      <c r="BK34" s="43"/>
      <c r="BL34" s="27"/>
      <c r="BM34" s="27"/>
    </row>
    <row r="35" customFormat="false" ht="15.75" hidden="false" customHeight="false" outlineLevel="0" collapsed="false">
      <c r="A35" s="30" t="s">
        <v>55</v>
      </c>
      <c r="B35" s="33"/>
      <c r="C35" s="36"/>
      <c r="D35" s="33"/>
      <c r="E35" s="33"/>
      <c r="F35" s="34" t="n">
        <v>0</v>
      </c>
      <c r="G35" s="34" t="n">
        <v>0</v>
      </c>
      <c r="H35" s="34" t="n">
        <v>0</v>
      </c>
      <c r="I35" s="33"/>
      <c r="J35" s="36"/>
      <c r="K35" s="33"/>
      <c r="L35" s="33"/>
      <c r="M35" s="34" t="n">
        <v>0</v>
      </c>
      <c r="N35" s="34" t="n">
        <v>0</v>
      </c>
      <c r="O35" s="34" t="n">
        <v>0</v>
      </c>
      <c r="P35" s="37"/>
      <c r="Q35" s="36"/>
      <c r="R35" s="33"/>
      <c r="S35" s="33"/>
      <c r="T35" s="34" t="n">
        <v>0</v>
      </c>
      <c r="U35" s="34" t="n">
        <v>0</v>
      </c>
      <c r="V35" s="34" t="n">
        <v>0</v>
      </c>
      <c r="W35" s="33"/>
      <c r="X35" s="36"/>
      <c r="Y35" s="43"/>
      <c r="Z35" s="43"/>
      <c r="AA35" s="34" t="n">
        <v>0</v>
      </c>
      <c r="AB35" s="34" t="n">
        <v>0</v>
      </c>
      <c r="AC35" s="34" t="n">
        <v>0</v>
      </c>
      <c r="AD35" s="33"/>
      <c r="AE35" s="36"/>
      <c r="AF35" s="33"/>
      <c r="AG35" s="33"/>
      <c r="AH35" s="34" t="n">
        <v>0</v>
      </c>
      <c r="AI35" s="34" t="n">
        <v>0</v>
      </c>
      <c r="AJ35" s="34" t="n">
        <v>0</v>
      </c>
      <c r="AK35" s="33"/>
      <c r="AL35" s="36"/>
      <c r="AM35" s="33"/>
      <c r="AN35" s="33"/>
      <c r="AO35" s="34" t="n">
        <v>0</v>
      </c>
      <c r="AP35" s="34" t="n">
        <v>0</v>
      </c>
      <c r="AQ35" s="34" t="n">
        <v>0</v>
      </c>
      <c r="AR35" s="33"/>
      <c r="AS35" s="36"/>
      <c r="AT35" s="33"/>
      <c r="AU35" s="33"/>
      <c r="AV35" s="34" t="n">
        <v>0</v>
      </c>
      <c r="AW35" s="34" t="n">
        <v>0</v>
      </c>
      <c r="AX35" s="34" t="n">
        <v>0</v>
      </c>
      <c r="AY35" s="40"/>
      <c r="AZ35" s="41" t="n">
        <f aca="false">SUM(F35,M35,T35,AA35,AH35,AO35,AV35)</f>
        <v>0</v>
      </c>
      <c r="BA35" s="33" t="n">
        <f aca="false">SUM(G35,N35,U35,AB35,AI35,AP35,AW35)</f>
        <v>0</v>
      </c>
      <c r="BB35" s="33" t="n">
        <f aca="false">SUM(H35,O35,V35,AC35,AJ35,AQ35,AX35)</f>
        <v>0</v>
      </c>
      <c r="BC35" s="42" t="n">
        <f aca="false">SUM(AZ35,BA35,BB35)</f>
        <v>0</v>
      </c>
      <c r="BD35" s="27"/>
      <c r="BE35" s="33" t="n">
        <f aca="false">AZ35*80</f>
        <v>0</v>
      </c>
      <c r="BF35" s="33" t="n">
        <f aca="false">BA35*88</f>
        <v>0</v>
      </c>
      <c r="BG35" s="33" t="n">
        <f aca="false">BB35*80</f>
        <v>0</v>
      </c>
      <c r="BH35" s="33" t="n">
        <f aca="false">SUM(BE35,BF35,BG35)</f>
        <v>0</v>
      </c>
      <c r="BI35" s="27"/>
      <c r="BJ35" s="33" t="s">
        <v>116</v>
      </c>
      <c r="BK35" s="33" t="n">
        <f aca="false">SUM(BH26,BH37,BH68)</f>
        <v>2968</v>
      </c>
      <c r="BL35" s="27"/>
      <c r="BM35" s="27"/>
    </row>
    <row r="36" customFormat="false" ht="15.75" hidden="false" customHeight="false" outlineLevel="0" collapsed="false">
      <c r="A36" s="30" t="s">
        <v>51</v>
      </c>
      <c r="B36" s="33"/>
      <c r="C36" s="36"/>
      <c r="D36" s="33"/>
      <c r="E36" s="33"/>
      <c r="F36" s="34" t="n">
        <v>0</v>
      </c>
      <c r="G36" s="34" t="n">
        <v>0</v>
      </c>
      <c r="H36" s="34" t="n">
        <v>0</v>
      </c>
      <c r="I36" s="33"/>
      <c r="J36" s="36"/>
      <c r="K36" s="33"/>
      <c r="L36" s="35"/>
      <c r="M36" s="34" t="n">
        <v>0</v>
      </c>
      <c r="N36" s="34" t="n">
        <v>0</v>
      </c>
      <c r="O36" s="34" t="n">
        <v>0</v>
      </c>
      <c r="P36" s="33"/>
      <c r="Q36" s="36"/>
      <c r="R36" s="33"/>
      <c r="S36" s="35"/>
      <c r="T36" s="34" t="n">
        <v>0</v>
      </c>
      <c r="U36" s="34" t="n">
        <v>0</v>
      </c>
      <c r="V36" s="34" t="n">
        <v>0</v>
      </c>
      <c r="W36" s="37"/>
      <c r="X36" s="36"/>
      <c r="Y36" s="33"/>
      <c r="Z36" s="33"/>
      <c r="AA36" s="34" t="n">
        <v>0</v>
      </c>
      <c r="AB36" s="34" t="n">
        <v>0</v>
      </c>
      <c r="AC36" s="34" t="n">
        <v>0</v>
      </c>
      <c r="AD36" s="31" t="s">
        <v>61</v>
      </c>
      <c r="AE36" s="32" t="n">
        <v>45269</v>
      </c>
      <c r="AF36" s="31" t="s">
        <v>96</v>
      </c>
      <c r="AG36" s="33" t="s">
        <v>97</v>
      </c>
      <c r="AH36" s="34" t="n">
        <v>0.5</v>
      </c>
      <c r="AI36" s="34" t="n">
        <v>7</v>
      </c>
      <c r="AJ36" s="34" t="n">
        <v>0</v>
      </c>
      <c r="AK36" s="33"/>
      <c r="AL36" s="36"/>
      <c r="AM36" s="33"/>
      <c r="AN36" s="35"/>
      <c r="AO36" s="34" t="n">
        <v>0</v>
      </c>
      <c r="AP36" s="34" t="n">
        <v>0</v>
      </c>
      <c r="AQ36" s="34" t="n">
        <v>0</v>
      </c>
      <c r="AR36" s="33"/>
      <c r="AS36" s="36"/>
      <c r="AT36" s="37"/>
      <c r="AU36" s="37"/>
      <c r="AV36" s="34" t="n">
        <v>0</v>
      </c>
      <c r="AW36" s="34" t="n">
        <v>0</v>
      </c>
      <c r="AX36" s="34" t="n">
        <v>0</v>
      </c>
      <c r="AY36" s="44"/>
      <c r="AZ36" s="41" t="n">
        <f aca="false">SUM(F36,M36,T36,AA36,AH36,AO36,AV36)</f>
        <v>0.5</v>
      </c>
      <c r="BA36" s="33" t="n">
        <f aca="false">SUM(G36,N36,U36,AB36,AI36,AP36,AW36)</f>
        <v>7</v>
      </c>
      <c r="BB36" s="33" t="n">
        <f aca="false">SUM(H36,O36,V36,AC36,AJ36,AQ37,AX36)</f>
        <v>0</v>
      </c>
      <c r="BC36" s="42" t="n">
        <f aca="false">SUM(AZ36,BA36,BB36)</f>
        <v>7.5</v>
      </c>
      <c r="BD36" s="27"/>
      <c r="BE36" s="33" t="n">
        <f aca="false">AZ36*80</f>
        <v>40</v>
      </c>
      <c r="BF36" s="33" t="n">
        <f aca="false">BA36*88</f>
        <v>616</v>
      </c>
      <c r="BG36" s="33" t="n">
        <f aca="false">BB36*80</f>
        <v>0</v>
      </c>
      <c r="BH36" s="33" t="n">
        <f aca="false">SUM(BE36,BF36,BG36)</f>
        <v>656</v>
      </c>
      <c r="BI36" s="27"/>
      <c r="BJ36" s="33" t="s">
        <v>53</v>
      </c>
      <c r="BK36" s="33" t="n">
        <f aca="false">SUM(BH10,BH23,BH39,BH46,BH57,BH67,BH80)</f>
        <v>4016</v>
      </c>
      <c r="BL36" s="27"/>
      <c r="BM36" s="27"/>
    </row>
    <row r="37" customFormat="false" ht="15.75" hidden="false" customHeight="false" outlineLevel="0" collapsed="false">
      <c r="A37" s="30" t="s">
        <v>89</v>
      </c>
      <c r="B37" s="33"/>
      <c r="C37" s="36"/>
      <c r="D37" s="33"/>
      <c r="E37" s="33"/>
      <c r="F37" s="34" t="n">
        <v>0</v>
      </c>
      <c r="G37" s="34" t="n">
        <v>0</v>
      </c>
      <c r="H37" s="34" t="n">
        <v>0</v>
      </c>
      <c r="I37" s="33"/>
      <c r="J37" s="36"/>
      <c r="K37" s="33"/>
      <c r="L37" s="35"/>
      <c r="M37" s="34" t="n">
        <v>0</v>
      </c>
      <c r="N37" s="34" t="n">
        <v>0</v>
      </c>
      <c r="O37" s="34" t="n">
        <v>0</v>
      </c>
      <c r="P37" s="33"/>
      <c r="Q37" s="36"/>
      <c r="R37" s="33"/>
      <c r="S37" s="35"/>
      <c r="T37" s="34" t="n">
        <v>0</v>
      </c>
      <c r="U37" s="34" t="n">
        <v>0</v>
      </c>
      <c r="V37" s="34" t="n">
        <v>0</v>
      </c>
      <c r="W37" s="33"/>
      <c r="X37" s="36"/>
      <c r="Y37" s="33"/>
      <c r="Z37" s="33"/>
      <c r="AA37" s="34" t="n">
        <v>0</v>
      </c>
      <c r="AB37" s="34" t="n">
        <v>0</v>
      </c>
      <c r="AC37" s="34" t="n">
        <v>0</v>
      </c>
      <c r="AD37" s="30"/>
      <c r="AE37" s="2"/>
      <c r="AF37" s="27"/>
      <c r="AG37" s="35"/>
      <c r="AH37" s="34" t="n">
        <v>0</v>
      </c>
      <c r="AI37" s="34" t="n">
        <v>0</v>
      </c>
      <c r="AJ37" s="34" t="n">
        <v>0</v>
      </c>
      <c r="AK37" s="33"/>
      <c r="AL37" s="36"/>
      <c r="AM37" s="33"/>
      <c r="AN37" s="33"/>
      <c r="AO37" s="34" t="n">
        <v>0</v>
      </c>
      <c r="AP37" s="34" t="n">
        <v>0</v>
      </c>
      <c r="AQ37" s="34" t="n">
        <v>0</v>
      </c>
      <c r="AR37" s="33"/>
      <c r="AS37" s="36"/>
      <c r="AT37" s="37"/>
      <c r="AU37" s="37"/>
      <c r="AV37" s="34" t="n">
        <v>0</v>
      </c>
      <c r="AW37" s="34" t="n">
        <v>0</v>
      </c>
      <c r="AX37" s="34" t="n">
        <v>0</v>
      </c>
      <c r="AY37" s="40"/>
      <c r="AZ37" s="41" t="n">
        <f aca="false">SUM(F37,M37,T37,AA37,AH37,AO37,AV37)</f>
        <v>0</v>
      </c>
      <c r="BA37" s="33" t="n">
        <f aca="false">SUM(G37,N37,U37,AB37,AI37,AP37,AW37)</f>
        <v>0</v>
      </c>
      <c r="BB37" s="33" t="n">
        <f aca="false">SUM(H37,O37,V37,AC37,AJ37,AQ39,AX37)</f>
        <v>0</v>
      </c>
      <c r="BC37" s="42" t="n">
        <f aca="false">SUM(AZ37,BA37,BB37)</f>
        <v>0</v>
      </c>
      <c r="BD37" s="27"/>
      <c r="BE37" s="33" t="n">
        <f aca="false">AZ37*80</f>
        <v>0</v>
      </c>
      <c r="BF37" s="33" t="n">
        <f aca="false">BA37*88</f>
        <v>0</v>
      </c>
      <c r="BG37" s="33" t="n">
        <f aca="false">BB37*80</f>
        <v>0</v>
      </c>
      <c r="BH37" s="33" t="n">
        <f aca="false">SUM(BE37,BF37,BG37)</f>
        <v>0</v>
      </c>
      <c r="BI37" s="27"/>
      <c r="BJ37" s="33" t="s">
        <v>117</v>
      </c>
      <c r="BK37" s="33" t="n">
        <f aca="false">BH45</f>
        <v>2336</v>
      </c>
      <c r="BL37" s="27"/>
      <c r="BM37" s="27"/>
    </row>
    <row r="38" customFormat="false" ht="15.75" hidden="false" customHeight="false" outlineLevel="0" collapsed="false">
      <c r="A38" s="30" t="s">
        <v>118</v>
      </c>
      <c r="B38" s="31" t="s">
        <v>31</v>
      </c>
      <c r="C38" s="32" t="n">
        <v>45265</v>
      </c>
      <c r="D38" s="31" t="s">
        <v>27</v>
      </c>
      <c r="E38" s="64" t="s">
        <v>27</v>
      </c>
      <c r="F38" s="65" t="n">
        <v>0</v>
      </c>
      <c r="G38" s="65" t="n">
        <v>0</v>
      </c>
      <c r="H38" s="65" t="n">
        <v>0</v>
      </c>
      <c r="I38" s="31" t="s">
        <v>34</v>
      </c>
      <c r="J38" s="32" t="n">
        <v>45266</v>
      </c>
      <c r="K38" s="31" t="s">
        <v>73</v>
      </c>
      <c r="L38" s="35" t="s">
        <v>74</v>
      </c>
      <c r="M38" s="34" t="n">
        <v>7.5</v>
      </c>
      <c r="N38" s="34" t="n">
        <v>0</v>
      </c>
      <c r="O38" s="34" t="n">
        <v>0</v>
      </c>
      <c r="P38" s="31" t="s">
        <v>37</v>
      </c>
      <c r="Q38" s="32" t="n">
        <v>45267</v>
      </c>
      <c r="R38" s="31" t="s">
        <v>73</v>
      </c>
      <c r="S38" s="35" t="s">
        <v>74</v>
      </c>
      <c r="T38" s="34" t="n">
        <v>7.5</v>
      </c>
      <c r="U38" s="34" t="n">
        <v>0</v>
      </c>
      <c r="V38" s="34" t="n">
        <v>0</v>
      </c>
      <c r="W38" s="31" t="s">
        <v>38</v>
      </c>
      <c r="X38" s="32" t="n">
        <v>45268</v>
      </c>
      <c r="Y38" s="31" t="s">
        <v>73</v>
      </c>
      <c r="Z38" s="35" t="s">
        <v>74</v>
      </c>
      <c r="AA38" s="34" t="n">
        <v>7.5</v>
      </c>
      <c r="AB38" s="34" t="n">
        <v>0</v>
      </c>
      <c r="AC38" s="34" t="n">
        <v>0</v>
      </c>
      <c r="AD38" s="31" t="s">
        <v>39</v>
      </c>
      <c r="AE38" s="32" t="n">
        <v>45269</v>
      </c>
      <c r="AF38" s="66" t="s">
        <v>119</v>
      </c>
      <c r="AG38" s="35" t="s">
        <v>120</v>
      </c>
      <c r="AH38" s="34" t="n">
        <v>5</v>
      </c>
      <c r="AI38" s="34" t="n">
        <v>0</v>
      </c>
      <c r="AJ38" s="34" t="n">
        <v>0</v>
      </c>
      <c r="AK38" s="31" t="s">
        <v>42</v>
      </c>
      <c r="AL38" s="32" t="n">
        <v>45270</v>
      </c>
      <c r="AM38" s="66" t="s">
        <v>119</v>
      </c>
      <c r="AN38" s="35" t="s">
        <v>120</v>
      </c>
      <c r="AO38" s="34" t="n">
        <v>5</v>
      </c>
      <c r="AP38" s="34" t="n">
        <v>0</v>
      </c>
      <c r="AQ38" s="34" t="n">
        <v>0</v>
      </c>
      <c r="AR38" s="31" t="s">
        <v>49</v>
      </c>
      <c r="AS38" s="32" t="n">
        <v>45271</v>
      </c>
      <c r="AT38" s="45" t="s">
        <v>121</v>
      </c>
      <c r="AU38" s="37" t="s">
        <v>122</v>
      </c>
      <c r="AV38" s="34" t="n">
        <v>7.5</v>
      </c>
      <c r="AW38" s="34" t="n">
        <v>0</v>
      </c>
      <c r="AX38" s="34" t="n">
        <v>0</v>
      </c>
      <c r="AY38" s="40"/>
      <c r="AZ38" s="41" t="n">
        <f aca="false">SUM(F38,M38,T38,AA38,AH38,AO38,AV38)</f>
        <v>40</v>
      </c>
      <c r="BA38" s="33" t="n">
        <f aca="false">SUM(G38,N38,U38,AB38,AI38,AP38,AW38)</f>
        <v>0</v>
      </c>
      <c r="BB38" s="33" t="n">
        <f aca="false">SUM(H38,O38,V38,AC38,AJ38,AQ40,AX38)</f>
        <v>0</v>
      </c>
      <c r="BC38" s="42" t="n">
        <f aca="false">SUM(AZ38,BA38,BB38)</f>
        <v>40</v>
      </c>
      <c r="BD38" s="27"/>
      <c r="BE38" s="33" t="n">
        <f aca="false">AZ38*67.31</f>
        <v>2692.4</v>
      </c>
      <c r="BF38" s="33" t="n">
        <f aca="false">BA38*74</f>
        <v>0</v>
      </c>
      <c r="BG38" s="33" t="n">
        <f aca="false">BB38*84</f>
        <v>0</v>
      </c>
      <c r="BH38" s="33" t="n">
        <f aca="false">SUM(BE38,BF38,BG38)</f>
        <v>2692.4</v>
      </c>
      <c r="BI38" s="27"/>
      <c r="BJ38" s="33"/>
      <c r="BK38" s="33"/>
      <c r="BL38" s="27"/>
      <c r="BM38" s="27"/>
    </row>
    <row r="39" customFormat="false" ht="15.75" hidden="false" customHeight="false" outlineLevel="0" collapsed="false">
      <c r="A39" s="30" t="s">
        <v>53</v>
      </c>
      <c r="B39" s="31" t="s">
        <v>20</v>
      </c>
      <c r="C39" s="32" t="n">
        <v>45264</v>
      </c>
      <c r="D39" s="31" t="s">
        <v>96</v>
      </c>
      <c r="E39" s="33" t="s">
        <v>97</v>
      </c>
      <c r="F39" s="34" t="n">
        <v>0.5</v>
      </c>
      <c r="G39" s="34" t="n">
        <v>7</v>
      </c>
      <c r="H39" s="34" t="n">
        <v>0</v>
      </c>
      <c r="I39" s="33"/>
      <c r="J39" s="36"/>
      <c r="K39" s="33"/>
      <c r="L39" s="33"/>
      <c r="M39" s="34" t="n">
        <v>0</v>
      </c>
      <c r="N39" s="34" t="n">
        <v>0</v>
      </c>
      <c r="O39" s="34" t="n">
        <v>0</v>
      </c>
      <c r="P39" s="33"/>
      <c r="Q39" s="36"/>
      <c r="R39" s="33"/>
      <c r="S39" s="33"/>
      <c r="T39" s="34" t="n">
        <v>0</v>
      </c>
      <c r="U39" s="34" t="n">
        <v>0</v>
      </c>
      <c r="V39" s="34" t="n">
        <v>0</v>
      </c>
      <c r="W39" s="2"/>
      <c r="X39" s="2"/>
      <c r="Y39" s="33"/>
      <c r="Z39" s="33"/>
      <c r="AA39" s="34" t="n">
        <v>0</v>
      </c>
      <c r="AB39" s="34" t="n">
        <v>0</v>
      </c>
      <c r="AC39" s="34" t="n">
        <v>0</v>
      </c>
      <c r="AD39" s="30"/>
      <c r="AE39" s="2"/>
      <c r="AF39" s="4"/>
      <c r="AG39" s="4"/>
      <c r="AH39" s="34" t="n">
        <v>0</v>
      </c>
      <c r="AI39" s="34" t="n">
        <v>0</v>
      </c>
      <c r="AJ39" s="34" t="n">
        <v>0</v>
      </c>
      <c r="AK39" s="33"/>
      <c r="AL39" s="36"/>
      <c r="AM39" s="33"/>
      <c r="AN39" s="35"/>
      <c r="AO39" s="34" t="n">
        <v>0</v>
      </c>
      <c r="AP39" s="34" t="n">
        <v>0</v>
      </c>
      <c r="AQ39" s="34" t="n">
        <v>0</v>
      </c>
      <c r="AR39" s="31"/>
      <c r="AS39" s="32"/>
      <c r="AT39" s="31"/>
      <c r="AU39" s="33"/>
      <c r="AV39" s="34" t="n">
        <v>0</v>
      </c>
      <c r="AW39" s="34" t="n">
        <v>0</v>
      </c>
      <c r="AX39" s="34" t="n">
        <v>0</v>
      </c>
      <c r="AY39" s="40"/>
      <c r="AZ39" s="41" t="n">
        <f aca="false">SUM(F39,M39,T39,AA39,AH39,AO39,AV39)</f>
        <v>0.5</v>
      </c>
      <c r="BA39" s="33" t="n">
        <f aca="false">SUM(G39,N39,U39,AB39,AI39,AP39,AW39)</f>
        <v>7</v>
      </c>
      <c r="BB39" s="33" t="n">
        <f aca="false">SUM(H39,O39,V39,AC39,AJ39,AQ41,AX39)</f>
        <v>0</v>
      </c>
      <c r="BC39" s="42" t="n">
        <f aca="false">SUM(AZ39,BA39,BB39)</f>
        <v>7.5</v>
      </c>
      <c r="BD39" s="27"/>
      <c r="BE39" s="33" t="n">
        <f aca="false">AZ39*80</f>
        <v>40</v>
      </c>
      <c r="BF39" s="33" t="n">
        <f aca="false">BA39*88</f>
        <v>616</v>
      </c>
      <c r="BG39" s="33" t="n">
        <f aca="false">BB39*80</f>
        <v>0</v>
      </c>
      <c r="BH39" s="33" t="n">
        <f aca="false">SUM(BE39,BF39,BG39)</f>
        <v>656</v>
      </c>
      <c r="BI39" s="27"/>
      <c r="BJ39" s="33" t="s">
        <v>123</v>
      </c>
      <c r="BK39" s="33" t="n">
        <f aca="false">SUM(BH9,BH25,BH36,BH44,BH58,BH70,BH79)</f>
        <v>3780</v>
      </c>
      <c r="BL39" s="27"/>
      <c r="BM39" s="27"/>
    </row>
    <row r="40" customFormat="false" ht="15.75" hidden="false" customHeight="false" outlineLevel="0" collapsed="false">
      <c r="A40" s="47"/>
      <c r="B40" s="27"/>
      <c r="C40" s="49"/>
      <c r="D40" s="27"/>
      <c r="E40" s="27"/>
      <c r="F40" s="27"/>
      <c r="G40" s="27"/>
      <c r="H40" s="27"/>
      <c r="I40" s="27"/>
      <c r="J40" s="67"/>
      <c r="K40" s="27"/>
      <c r="L40" s="27"/>
      <c r="M40" s="27"/>
      <c r="N40" s="27"/>
      <c r="O40" s="27"/>
      <c r="P40" s="27"/>
      <c r="Q40" s="49"/>
      <c r="R40" s="27"/>
      <c r="S40" s="27"/>
      <c r="T40" s="7"/>
      <c r="U40" s="7"/>
      <c r="V40" s="7"/>
      <c r="W40" s="7"/>
      <c r="X40" s="7"/>
      <c r="Y40" s="27"/>
      <c r="Z40" s="27"/>
      <c r="AA40" s="47"/>
      <c r="AB40" s="47"/>
      <c r="AC40" s="47"/>
      <c r="AD40" s="47"/>
      <c r="AE40" s="7"/>
      <c r="AF40" s="48"/>
      <c r="AG40" s="48"/>
      <c r="AH40" s="7"/>
      <c r="AI40" s="7"/>
      <c r="AJ40" s="7"/>
      <c r="AK40" s="7"/>
      <c r="AL40" s="7"/>
      <c r="AM40" s="48"/>
      <c r="AN40" s="48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50" t="s">
        <v>15</v>
      </c>
      <c r="AZ40" s="51" t="n">
        <f aca="false">SUM(AZ32,AZ33,AZ34,AZ35,AZ36,AZ37,AZ38)</f>
        <v>111.5</v>
      </c>
      <c r="BA40" s="52" t="n">
        <f aca="false">SUM(BA32,BA33,BA34,BA35,BA36,BA37,BA38)</f>
        <v>44</v>
      </c>
      <c r="BB40" s="52" t="n">
        <f aca="false">SUM(BB32,BB33,BB34,BB35,BB36,BB37)</f>
        <v>0</v>
      </c>
      <c r="BC40" s="53" t="n">
        <f aca="false">SUM(BC32,BC33,BC34,BC35,BC36,BC37,BC38)</f>
        <v>155.5</v>
      </c>
      <c r="BD40" s="27"/>
      <c r="BE40" s="34" t="n">
        <f aca="false">SUM(BE32,BE33,BE34,BE36,BE35,BE37,BE38)</f>
        <v>8412.4</v>
      </c>
      <c r="BF40" s="34" t="n">
        <f aca="false">SUM(BF32,BF33,BF34,BF35,BF36,BF37,BF38)</f>
        <v>3872</v>
      </c>
      <c r="BG40" s="34" t="n">
        <f aca="false">SUM(BG32,BG33,BG34,BG34,BG35,BG36,BG37,BG38)</f>
        <v>0</v>
      </c>
      <c r="BH40" s="34" t="n">
        <f aca="false">SUM(BH32,BH33,BH34,BH35,BH36,BH37,BH38,BH39)</f>
        <v>12940.4</v>
      </c>
      <c r="BI40" s="27"/>
      <c r="BJ40" s="33"/>
      <c r="BK40" s="33"/>
      <c r="BL40" s="27"/>
      <c r="BM40" s="27"/>
    </row>
    <row r="41" customFormat="false" ht="15.75" hidden="false" customHeight="false" outlineLevel="0" collapsed="false">
      <c r="A41" s="68"/>
      <c r="B41" s="37"/>
      <c r="C41" s="37"/>
      <c r="D41" s="69"/>
      <c r="E41" s="69"/>
      <c r="F41" s="70"/>
      <c r="G41" s="70"/>
      <c r="H41" s="70"/>
      <c r="I41" s="70"/>
      <c r="J41" s="5"/>
      <c r="K41" s="54" t="s">
        <v>45</v>
      </c>
      <c r="L41" s="54"/>
      <c r="M41" s="5"/>
      <c r="N41" s="5"/>
      <c r="O41" s="5"/>
      <c r="P41" s="5"/>
      <c r="Q41" s="5"/>
      <c r="R41" s="7"/>
      <c r="S41" s="5"/>
      <c r="T41" s="7"/>
      <c r="U41" s="7"/>
      <c r="V41" s="7"/>
      <c r="W41" s="7"/>
      <c r="X41" s="7"/>
      <c r="Y41" s="52"/>
      <c r="Z41" s="52"/>
      <c r="AA41" s="47"/>
      <c r="AB41" s="47"/>
      <c r="AC41" s="47"/>
      <c r="AD41" s="47"/>
      <c r="AE41" s="7"/>
      <c r="AF41" s="54" t="s">
        <v>45</v>
      </c>
      <c r="AG41" s="54"/>
      <c r="AH41" s="7"/>
      <c r="AI41" s="7"/>
      <c r="AJ41" s="7"/>
      <c r="AK41" s="7"/>
      <c r="AL41" s="7"/>
      <c r="AM41" s="69"/>
      <c r="AN41" s="69"/>
      <c r="AO41" s="7"/>
      <c r="AP41" s="7"/>
      <c r="AQ41" s="7"/>
      <c r="AR41" s="7"/>
      <c r="AS41" s="7"/>
      <c r="AT41" s="54" t="s">
        <v>45</v>
      </c>
      <c r="AU41" s="54"/>
      <c r="AV41" s="5"/>
      <c r="AW41" s="5"/>
      <c r="AX41" s="5"/>
      <c r="AY41" s="5"/>
      <c r="AZ41" s="5"/>
      <c r="BA41" s="5"/>
      <c r="BB41" s="5"/>
      <c r="BC41" s="5"/>
      <c r="BD41" s="7"/>
      <c r="BE41" s="7"/>
      <c r="BF41" s="54" t="s">
        <v>45</v>
      </c>
      <c r="BG41" s="54"/>
      <c r="BH41" s="7"/>
      <c r="BI41" s="7"/>
      <c r="BJ41" s="33" t="s">
        <v>118</v>
      </c>
      <c r="BK41" s="33" t="n">
        <f aca="false">BH38</f>
        <v>2692.4</v>
      </c>
      <c r="BL41" s="7"/>
      <c r="BM41" s="7"/>
    </row>
    <row r="42" customFormat="false" ht="15.75" hidden="false" customHeight="false" outlineLevel="0" collapsed="false">
      <c r="A42" s="8"/>
      <c r="B42" s="8"/>
      <c r="C42" s="8"/>
      <c r="D42" s="9"/>
      <c r="E42" s="10" t="n">
        <v>45264</v>
      </c>
      <c r="F42" s="11"/>
      <c r="G42" s="11"/>
      <c r="H42" s="11"/>
      <c r="I42" s="12"/>
      <c r="J42" s="12"/>
      <c r="K42" s="13"/>
      <c r="L42" s="10" t="n">
        <v>45265</v>
      </c>
      <c r="M42" s="12"/>
      <c r="N42" s="12"/>
      <c r="O42" s="12"/>
      <c r="P42" s="12"/>
      <c r="Q42" s="8"/>
      <c r="R42" s="14"/>
      <c r="S42" s="10" t="n">
        <v>45266</v>
      </c>
      <c r="T42" s="8"/>
      <c r="U42" s="12"/>
      <c r="V42" s="12"/>
      <c r="W42" s="8"/>
      <c r="X42" s="15"/>
      <c r="Y42" s="11"/>
      <c r="Z42" s="10" t="n">
        <v>45267</v>
      </c>
      <c r="AA42" s="12"/>
      <c r="AB42" s="12"/>
      <c r="AC42" s="8"/>
      <c r="AD42" s="12"/>
      <c r="AE42" s="12"/>
      <c r="AF42" s="9"/>
      <c r="AG42" s="10" t="n">
        <v>45268</v>
      </c>
      <c r="AH42" s="12"/>
      <c r="AI42" s="8"/>
      <c r="AJ42" s="12"/>
      <c r="AK42" s="12"/>
      <c r="AL42" s="12"/>
      <c r="AM42" s="15"/>
      <c r="AN42" s="10" t="n">
        <v>45269</v>
      </c>
      <c r="AO42" s="8"/>
      <c r="AP42" s="16"/>
      <c r="AQ42" s="16"/>
      <c r="AR42" s="16"/>
      <c r="AS42" s="16"/>
      <c r="AT42" s="11"/>
      <c r="AU42" s="10" t="n">
        <v>45270</v>
      </c>
      <c r="AV42" s="16"/>
      <c r="AW42" s="16"/>
      <c r="AX42" s="16"/>
      <c r="AY42" s="17"/>
      <c r="AZ42" s="16"/>
      <c r="BA42" s="16"/>
      <c r="BB42" s="16"/>
      <c r="BC42" s="16"/>
      <c r="BD42" s="17"/>
      <c r="BE42" s="18"/>
      <c r="BF42" s="19"/>
      <c r="BG42" s="19"/>
      <c r="BH42" s="16"/>
      <c r="BI42" s="20"/>
      <c r="BJ42" s="13"/>
      <c r="BK42" s="13"/>
      <c r="BL42" s="17"/>
      <c r="BM42" s="17"/>
    </row>
    <row r="43" customFormat="false" ht="15.75" hidden="false" customHeight="false" outlineLevel="0" collapsed="false">
      <c r="A43" s="58"/>
      <c r="B43" s="23"/>
      <c r="C43" s="23"/>
      <c r="D43" s="23" t="s">
        <v>3</v>
      </c>
      <c r="E43" s="23" t="s">
        <v>4</v>
      </c>
      <c r="F43" s="23" t="s">
        <v>5</v>
      </c>
      <c r="G43" s="23" t="s">
        <v>6</v>
      </c>
      <c r="H43" s="23" t="s">
        <v>7</v>
      </c>
      <c r="I43" s="23"/>
      <c r="J43" s="23"/>
      <c r="K43" s="23" t="s">
        <v>3</v>
      </c>
      <c r="L43" s="23" t="s">
        <v>8</v>
      </c>
      <c r="M43" s="23" t="s">
        <v>5</v>
      </c>
      <c r="N43" s="23" t="s">
        <v>6</v>
      </c>
      <c r="O43" s="23" t="s">
        <v>7</v>
      </c>
      <c r="P43" s="23"/>
      <c r="Q43" s="23"/>
      <c r="R43" s="23" t="s">
        <v>3</v>
      </c>
      <c r="S43" s="23" t="s">
        <v>9</v>
      </c>
      <c r="T43" s="23" t="s">
        <v>5</v>
      </c>
      <c r="U43" s="23" t="s">
        <v>6</v>
      </c>
      <c r="V43" s="23" t="s">
        <v>7</v>
      </c>
      <c r="W43" s="24"/>
      <c r="X43" s="23"/>
      <c r="Y43" s="23" t="s">
        <v>3</v>
      </c>
      <c r="Z43" s="23" t="s">
        <v>10</v>
      </c>
      <c r="AA43" s="23" t="s">
        <v>5</v>
      </c>
      <c r="AB43" s="23" t="s">
        <v>6</v>
      </c>
      <c r="AC43" s="23" t="s">
        <v>7</v>
      </c>
      <c r="AD43" s="23"/>
      <c r="AE43" s="23"/>
      <c r="AF43" s="23" t="s">
        <v>3</v>
      </c>
      <c r="AG43" s="23" t="s">
        <v>11</v>
      </c>
      <c r="AH43" s="23" t="s">
        <v>5</v>
      </c>
      <c r="AI43" s="23" t="s">
        <v>6</v>
      </c>
      <c r="AJ43" s="23" t="s">
        <v>7</v>
      </c>
      <c r="AK43" s="23"/>
      <c r="AL43" s="23"/>
      <c r="AM43" s="23" t="s">
        <v>3</v>
      </c>
      <c r="AN43" s="23" t="s">
        <v>12</v>
      </c>
      <c r="AO43" s="23" t="s">
        <v>5</v>
      </c>
      <c r="AP43" s="23" t="s">
        <v>6</v>
      </c>
      <c r="AQ43" s="23" t="s">
        <v>7</v>
      </c>
      <c r="AR43" s="23"/>
      <c r="AS43" s="23"/>
      <c r="AT43" s="23" t="s">
        <v>3</v>
      </c>
      <c r="AU43" s="23" t="s">
        <v>13</v>
      </c>
      <c r="AV43" s="23" t="s">
        <v>5</v>
      </c>
      <c r="AW43" s="23" t="s">
        <v>6</v>
      </c>
      <c r="AX43" s="23" t="s">
        <v>7</v>
      </c>
      <c r="AY43" s="25"/>
      <c r="AZ43" s="26" t="s">
        <v>5</v>
      </c>
      <c r="BA43" s="26" t="s">
        <v>14</v>
      </c>
      <c r="BB43" s="26" t="s">
        <v>7</v>
      </c>
      <c r="BC43" s="26" t="s">
        <v>15</v>
      </c>
      <c r="BD43" s="27"/>
      <c r="BE43" s="28" t="s">
        <v>5</v>
      </c>
      <c r="BF43" s="28" t="s">
        <v>14</v>
      </c>
      <c r="BG43" s="28" t="s">
        <v>7</v>
      </c>
      <c r="BH43" s="28" t="s">
        <v>16</v>
      </c>
      <c r="BI43" s="27"/>
      <c r="BL43" s="27"/>
      <c r="BM43" s="27"/>
    </row>
    <row r="44" customFormat="false" ht="15.75" hidden="false" customHeight="false" outlineLevel="0" collapsed="false">
      <c r="A44" s="30" t="s">
        <v>51</v>
      </c>
      <c r="B44" s="33"/>
      <c r="C44" s="36"/>
      <c r="D44" s="33"/>
      <c r="E44" s="64"/>
      <c r="F44" s="65" t="n">
        <v>0</v>
      </c>
      <c r="G44" s="65" t="n">
        <v>0</v>
      </c>
      <c r="H44" s="65" t="n">
        <v>0</v>
      </c>
      <c r="I44" s="31" t="s">
        <v>34</v>
      </c>
      <c r="J44" s="32" t="n">
        <v>45266</v>
      </c>
      <c r="K44" s="31" t="s">
        <v>124</v>
      </c>
      <c r="L44" s="64" t="s">
        <v>125</v>
      </c>
      <c r="M44" s="65" t="n">
        <v>6</v>
      </c>
      <c r="N44" s="65" t="n">
        <v>0</v>
      </c>
      <c r="O44" s="65" t="n">
        <v>0</v>
      </c>
      <c r="P44" s="31" t="s">
        <v>72</v>
      </c>
      <c r="Q44" s="32" t="n">
        <v>45267</v>
      </c>
      <c r="R44" s="31" t="s">
        <v>126</v>
      </c>
      <c r="S44" s="33" t="s">
        <v>127</v>
      </c>
      <c r="T44" s="34" t="n">
        <v>0</v>
      </c>
      <c r="U44" s="34" t="n">
        <v>4.5</v>
      </c>
      <c r="V44" s="34" t="n">
        <v>0</v>
      </c>
      <c r="W44" s="33"/>
      <c r="X44" s="36"/>
      <c r="Y44" s="33"/>
      <c r="Z44" s="33"/>
      <c r="AA44" s="34" t="n">
        <v>0</v>
      </c>
      <c r="AB44" s="34" t="n">
        <v>0</v>
      </c>
      <c r="AC44" s="34" t="n">
        <v>0</v>
      </c>
      <c r="AD44" s="33"/>
      <c r="AE44" s="36"/>
      <c r="AF44" s="33"/>
      <c r="AG44" s="33"/>
      <c r="AH44" s="34" t="n">
        <v>0</v>
      </c>
      <c r="AI44" s="34" t="n">
        <v>0</v>
      </c>
      <c r="AJ44" s="34" t="n">
        <v>0</v>
      </c>
      <c r="AK44" s="31" t="s">
        <v>76</v>
      </c>
      <c r="AL44" s="32" t="n">
        <v>45270</v>
      </c>
      <c r="AM44" s="31" t="s">
        <v>128</v>
      </c>
      <c r="AN44" s="33" t="s">
        <v>129</v>
      </c>
      <c r="AO44" s="34" t="n">
        <v>0</v>
      </c>
      <c r="AP44" s="34" t="n">
        <v>3.5</v>
      </c>
      <c r="AQ44" s="34" t="n">
        <v>0</v>
      </c>
      <c r="AR44" s="33"/>
      <c r="AS44" s="36"/>
      <c r="AT44" s="33"/>
      <c r="AU44" s="33"/>
      <c r="AV44" s="34" t="n">
        <v>0</v>
      </c>
      <c r="AW44" s="34" t="n">
        <v>0</v>
      </c>
      <c r="AX44" s="34" t="n">
        <v>0</v>
      </c>
      <c r="AY44" s="40"/>
      <c r="AZ44" s="41" t="n">
        <f aca="false">SUM(F44,M44,T44,AA44,AH44,AO44,AV44)</f>
        <v>6</v>
      </c>
      <c r="BA44" s="33" t="n">
        <f aca="false">SUM(G44,N44,U44,AB44,AI44,AP44,AW44)</f>
        <v>8</v>
      </c>
      <c r="BB44" s="33" t="n">
        <f aca="false">SUM(H44,O44,V44,AC44,AJ44,AQ44,AX44)</f>
        <v>0</v>
      </c>
      <c r="BC44" s="42" t="n">
        <f aca="false">SUM(AZ44,BA44,BB44)</f>
        <v>14</v>
      </c>
      <c r="BD44" s="27"/>
      <c r="BE44" s="33" t="n">
        <f aca="false">AZ44*80</f>
        <v>480</v>
      </c>
      <c r="BF44" s="33" t="n">
        <f aca="false">BA44*88</f>
        <v>704</v>
      </c>
      <c r="BG44" s="33" t="n">
        <f aca="false">BB44*80</f>
        <v>0</v>
      </c>
      <c r="BH44" s="33" t="n">
        <f aca="false">SUM(BE44,BF44,BG44)</f>
        <v>1184</v>
      </c>
      <c r="BI44" s="27"/>
      <c r="BL44" s="27"/>
      <c r="BM44" s="27"/>
    </row>
    <row r="45" customFormat="false" ht="15.75" hidden="false" customHeight="false" outlineLevel="0" collapsed="false">
      <c r="A45" s="30" t="s">
        <v>130</v>
      </c>
      <c r="B45" s="31" t="s">
        <v>31</v>
      </c>
      <c r="C45" s="32" t="n">
        <v>45265</v>
      </c>
      <c r="D45" s="31" t="s">
        <v>131</v>
      </c>
      <c r="E45" s="64" t="s">
        <v>132</v>
      </c>
      <c r="F45" s="65" t="n">
        <v>5</v>
      </c>
      <c r="G45" s="65" t="n">
        <v>0</v>
      </c>
      <c r="H45" s="65" t="n">
        <v>0</v>
      </c>
      <c r="I45" s="31" t="s">
        <v>34</v>
      </c>
      <c r="J45" s="32" t="n">
        <v>45266</v>
      </c>
      <c r="K45" s="31" t="s">
        <v>27</v>
      </c>
      <c r="L45" s="35" t="s">
        <v>27</v>
      </c>
      <c r="M45" s="65" t="n">
        <v>0</v>
      </c>
      <c r="N45" s="65" t="n">
        <v>0</v>
      </c>
      <c r="O45" s="65" t="n">
        <v>0</v>
      </c>
      <c r="P45" s="31" t="s">
        <v>37</v>
      </c>
      <c r="Q45" s="32" t="n">
        <v>45267</v>
      </c>
      <c r="R45" s="31" t="s">
        <v>124</v>
      </c>
      <c r="S45" s="64" t="s">
        <v>125</v>
      </c>
      <c r="T45" s="65" t="n">
        <v>6</v>
      </c>
      <c r="U45" s="65" t="n">
        <v>0</v>
      </c>
      <c r="V45" s="65" t="n">
        <v>0</v>
      </c>
      <c r="W45" s="31" t="s">
        <v>38</v>
      </c>
      <c r="X45" s="32" t="n">
        <v>45268</v>
      </c>
      <c r="Y45" s="31" t="s">
        <v>131</v>
      </c>
      <c r="Z45" s="64" t="s">
        <v>132</v>
      </c>
      <c r="AA45" s="65" t="n">
        <v>5</v>
      </c>
      <c r="AB45" s="65" t="n">
        <v>0</v>
      </c>
      <c r="AC45" s="65" t="n">
        <v>0</v>
      </c>
      <c r="AD45" s="31" t="s">
        <v>39</v>
      </c>
      <c r="AE45" s="32" t="n">
        <v>45269</v>
      </c>
      <c r="AF45" s="39" t="s">
        <v>133</v>
      </c>
      <c r="AG45" s="43" t="s">
        <v>134</v>
      </c>
      <c r="AH45" s="34" t="n">
        <v>5</v>
      </c>
      <c r="AI45" s="34" t="n">
        <v>2</v>
      </c>
      <c r="AJ45" s="34" t="n">
        <v>0</v>
      </c>
      <c r="AK45" s="31" t="s">
        <v>42</v>
      </c>
      <c r="AL45" s="32" t="n">
        <v>45270</v>
      </c>
      <c r="AM45" s="31" t="s">
        <v>27</v>
      </c>
      <c r="AN45" s="64" t="s">
        <v>27</v>
      </c>
      <c r="AO45" s="65" t="n">
        <v>0</v>
      </c>
      <c r="AP45" s="65" t="n">
        <v>0</v>
      </c>
      <c r="AQ45" s="65" t="n">
        <v>0</v>
      </c>
      <c r="AR45" s="31" t="s">
        <v>49</v>
      </c>
      <c r="AS45" s="32" t="n">
        <v>45271</v>
      </c>
      <c r="AT45" s="31" t="s">
        <v>124</v>
      </c>
      <c r="AU45" s="64" t="s">
        <v>125</v>
      </c>
      <c r="AV45" s="65" t="n">
        <v>6</v>
      </c>
      <c r="AW45" s="65" t="n">
        <v>0</v>
      </c>
      <c r="AX45" s="65" t="n">
        <v>0</v>
      </c>
      <c r="AY45" s="40"/>
      <c r="AZ45" s="41" t="n">
        <f aca="false">SUM(F45,M45,T45,AA45,AH45,AO45,AV45)</f>
        <v>27</v>
      </c>
      <c r="BA45" s="33" t="n">
        <f aca="false">SUM(G45,N45,U45,AB45,AI45,AP45,AW45)</f>
        <v>2</v>
      </c>
      <c r="BB45" s="33" t="n">
        <f aca="false">SUM(H45,O45,V45,AC45,AJ45,AQ45,AX45)</f>
        <v>0</v>
      </c>
      <c r="BC45" s="42" t="n">
        <f aca="false">SUM(AZ45,BA45,BB45)</f>
        <v>29</v>
      </c>
      <c r="BD45" s="27"/>
      <c r="BE45" s="33" t="n">
        <f aca="false">AZ45*80</f>
        <v>2160</v>
      </c>
      <c r="BF45" s="33" t="n">
        <f aca="false">BA45*88</f>
        <v>176</v>
      </c>
      <c r="BG45" s="33" t="n">
        <f aca="false">BB45*80</f>
        <v>0</v>
      </c>
      <c r="BH45" s="33" t="n">
        <f aca="false">SUM(BE45,BF45,BG45)</f>
        <v>2336</v>
      </c>
      <c r="BI45" s="27"/>
      <c r="BJ45" s="27"/>
      <c r="BK45" s="27"/>
      <c r="BL45" s="27"/>
      <c r="BM45" s="27"/>
    </row>
    <row r="46" customFormat="false" ht="15.75" hidden="false" customHeight="false" outlineLevel="0" collapsed="false">
      <c r="A46" s="30" t="s">
        <v>53</v>
      </c>
      <c r="B46" s="33"/>
      <c r="C46" s="36"/>
      <c r="D46" s="33"/>
      <c r="E46" s="64"/>
      <c r="F46" s="65" t="n">
        <v>0</v>
      </c>
      <c r="G46" s="65" t="n">
        <v>0</v>
      </c>
      <c r="H46" s="65" t="n">
        <v>0</v>
      </c>
      <c r="I46" s="31" t="s">
        <v>135</v>
      </c>
      <c r="J46" s="32" t="n">
        <v>45266</v>
      </c>
      <c r="K46" s="31" t="s">
        <v>126</v>
      </c>
      <c r="L46" s="33" t="s">
        <v>127</v>
      </c>
      <c r="M46" s="34" t="n">
        <v>0</v>
      </c>
      <c r="N46" s="34" t="n">
        <v>4.5</v>
      </c>
      <c r="O46" s="34" t="n">
        <v>0</v>
      </c>
      <c r="P46" s="33"/>
      <c r="Q46" s="36"/>
      <c r="R46" s="33"/>
      <c r="S46" s="33"/>
      <c r="T46" s="34" t="n">
        <v>0</v>
      </c>
      <c r="U46" s="34" t="n">
        <v>0</v>
      </c>
      <c r="V46" s="34" t="n">
        <v>0</v>
      </c>
      <c r="W46" s="31" t="s">
        <v>75</v>
      </c>
      <c r="X46" s="32" t="n">
        <v>45268</v>
      </c>
      <c r="Y46" s="31" t="s">
        <v>136</v>
      </c>
      <c r="Z46" s="33" t="s">
        <v>137</v>
      </c>
      <c r="AA46" s="34" t="n">
        <v>1</v>
      </c>
      <c r="AB46" s="34" t="n">
        <v>4.5</v>
      </c>
      <c r="AC46" s="34" t="n">
        <v>0</v>
      </c>
      <c r="AD46" s="31" t="s">
        <v>84</v>
      </c>
      <c r="AE46" s="32" t="n">
        <v>45269</v>
      </c>
      <c r="AF46" s="31" t="s">
        <v>128</v>
      </c>
      <c r="AG46" s="33" t="s">
        <v>129</v>
      </c>
      <c r="AH46" s="34" t="n">
        <v>0</v>
      </c>
      <c r="AI46" s="34" t="n">
        <v>3.5</v>
      </c>
      <c r="AJ46" s="34" t="n">
        <v>0</v>
      </c>
      <c r="AK46" s="33"/>
      <c r="AL46" s="36"/>
      <c r="AM46" s="33"/>
      <c r="AN46" s="33"/>
      <c r="AO46" s="34" t="n">
        <v>0</v>
      </c>
      <c r="AP46" s="34" t="n">
        <v>0</v>
      </c>
      <c r="AQ46" s="34" t="n">
        <v>0</v>
      </c>
      <c r="AR46" s="31" t="s">
        <v>26</v>
      </c>
      <c r="AS46" s="32" t="n">
        <v>45271</v>
      </c>
      <c r="AT46" s="31" t="s">
        <v>126</v>
      </c>
      <c r="AU46" s="33" t="s">
        <v>127</v>
      </c>
      <c r="AV46" s="34" t="n">
        <v>0</v>
      </c>
      <c r="AW46" s="34" t="n">
        <v>4.5</v>
      </c>
      <c r="AX46" s="34" t="n">
        <v>0</v>
      </c>
      <c r="AY46" s="40"/>
      <c r="AZ46" s="41" t="n">
        <f aca="false">SUM(F46,M46,T46,AA46,AH46,AO46,AV46)</f>
        <v>1</v>
      </c>
      <c r="BA46" s="33" t="n">
        <f aca="false">SUM(G46,N46,U46,AB46,AI46,AP46,AW46)</f>
        <v>17</v>
      </c>
      <c r="BB46" s="33" t="n">
        <f aca="false">SUM(H46,O46,V46,AC46,AJ46,AQ46,AX46)</f>
        <v>0</v>
      </c>
      <c r="BC46" s="42" t="n">
        <f aca="false">SUM(AZ46,BA46,BB46)</f>
        <v>18</v>
      </c>
      <c r="BD46" s="27"/>
      <c r="BE46" s="33" t="n">
        <f aca="false">AZ46*80</f>
        <v>80</v>
      </c>
      <c r="BF46" s="33" t="n">
        <f aca="false">BA46*88</f>
        <v>1496</v>
      </c>
      <c r="BG46" s="33" t="n">
        <f aca="false">BB46*80</f>
        <v>0</v>
      </c>
      <c r="BH46" s="33" t="n">
        <f aca="false">SUM(BE46,BF46,BG46)</f>
        <v>1576</v>
      </c>
      <c r="BI46" s="27"/>
      <c r="BJ46" s="71"/>
      <c r="BK46" s="72"/>
      <c r="BL46" s="27"/>
      <c r="BM46" s="27"/>
    </row>
    <row r="47" customFormat="false" ht="15.75" hidden="false" customHeight="false" outlineLevel="0" collapsed="false">
      <c r="A47" s="30" t="s">
        <v>55</v>
      </c>
      <c r="B47" s="31" t="s">
        <v>69</v>
      </c>
      <c r="C47" s="32" t="n">
        <v>45265</v>
      </c>
      <c r="D47" s="31" t="s">
        <v>136</v>
      </c>
      <c r="E47" s="33" t="s">
        <v>137</v>
      </c>
      <c r="F47" s="34" t="n">
        <v>1</v>
      </c>
      <c r="G47" s="34" t="n">
        <v>4.5</v>
      </c>
      <c r="H47" s="34" t="n">
        <v>0</v>
      </c>
      <c r="I47" s="33"/>
      <c r="J47" s="36"/>
      <c r="K47" s="33"/>
      <c r="L47" s="33"/>
      <c r="M47" s="34" t="n">
        <v>0</v>
      </c>
      <c r="N47" s="34" t="n">
        <v>0</v>
      </c>
      <c r="O47" s="34" t="n">
        <v>0</v>
      </c>
      <c r="P47" s="33"/>
      <c r="Q47" s="36"/>
      <c r="R47" s="33"/>
      <c r="S47" s="33"/>
      <c r="T47" s="34" t="n">
        <v>0</v>
      </c>
      <c r="U47" s="34" t="n">
        <v>0</v>
      </c>
      <c r="V47" s="34" t="n">
        <v>0</v>
      </c>
      <c r="W47" s="33"/>
      <c r="X47" s="36"/>
      <c r="Y47" s="33"/>
      <c r="Z47" s="33"/>
      <c r="AA47" s="34" t="n">
        <v>0</v>
      </c>
      <c r="AB47" s="34" t="n">
        <v>0</v>
      </c>
      <c r="AC47" s="34" t="n">
        <v>0</v>
      </c>
      <c r="AD47" s="33"/>
      <c r="AE47" s="36"/>
      <c r="AF47" s="33"/>
      <c r="AG47" s="33"/>
      <c r="AH47" s="34" t="n">
        <v>0</v>
      </c>
      <c r="AI47" s="34" t="n">
        <v>0</v>
      </c>
      <c r="AJ47" s="34" t="n">
        <v>0</v>
      </c>
      <c r="AK47" s="31" t="s">
        <v>42</v>
      </c>
      <c r="AL47" s="32" t="n">
        <v>45270</v>
      </c>
      <c r="AM47" s="31" t="s">
        <v>133</v>
      </c>
      <c r="AN47" s="64" t="s">
        <v>134</v>
      </c>
      <c r="AO47" s="65" t="n">
        <v>6</v>
      </c>
      <c r="AP47" s="65" t="n">
        <v>1</v>
      </c>
      <c r="AQ47" s="65" t="n">
        <v>0</v>
      </c>
      <c r="AR47" s="33"/>
      <c r="AS47" s="36"/>
      <c r="AT47" s="33"/>
      <c r="AU47" s="33"/>
      <c r="AV47" s="34" t="n">
        <v>0</v>
      </c>
      <c r="AW47" s="34" t="n">
        <v>0</v>
      </c>
      <c r="AX47" s="34" t="n">
        <v>0</v>
      </c>
      <c r="AY47" s="40"/>
      <c r="AZ47" s="41" t="n">
        <f aca="false">SUM(F47,M47,T47,AA47,AH47,AO47,AV47)</f>
        <v>7</v>
      </c>
      <c r="BA47" s="33" t="n">
        <f aca="false">SUM(G47,N47,U47,AB47,AI47,AP47,AW47)</f>
        <v>5.5</v>
      </c>
      <c r="BB47" s="33" t="n">
        <f aca="false">SUM(H47,O47,V47,AC47,AJ47,AQ47,AX47)</f>
        <v>0</v>
      </c>
      <c r="BC47" s="42" t="n">
        <f aca="false">SUM(AZ47,BA47,BB47)</f>
        <v>12.5</v>
      </c>
      <c r="BD47" s="27"/>
      <c r="BE47" s="33" t="n">
        <f aca="false">AZ47*80</f>
        <v>560</v>
      </c>
      <c r="BF47" s="33" t="n">
        <f aca="false">BA47*88</f>
        <v>484</v>
      </c>
      <c r="BG47" s="33" t="n">
        <f aca="false">BB47*80</f>
        <v>0</v>
      </c>
      <c r="BH47" s="33" t="n">
        <f aca="false">SUM(BE47,BF47,BG47)</f>
        <v>1044</v>
      </c>
      <c r="BI47" s="27"/>
      <c r="BJ47" s="33" t="s">
        <v>138</v>
      </c>
      <c r="BK47" s="33" t="n">
        <f aca="false">SUM(BH14,BH28,BH40,BH51,BH61,BH72,BH83)</f>
        <v>50729.225</v>
      </c>
      <c r="BL47" s="27"/>
      <c r="BM47" s="27"/>
    </row>
    <row r="48" customFormat="false" ht="15.75" hidden="false" customHeight="false" outlineLevel="0" collapsed="false">
      <c r="A48" s="30" t="s">
        <v>19</v>
      </c>
      <c r="B48" s="43"/>
      <c r="C48" s="36"/>
      <c r="D48" s="33"/>
      <c r="E48" s="33"/>
      <c r="F48" s="34" t="n">
        <v>0</v>
      </c>
      <c r="G48" s="34" t="n">
        <v>0</v>
      </c>
      <c r="H48" s="34" t="n">
        <v>0</v>
      </c>
      <c r="I48" s="33"/>
      <c r="J48" s="36"/>
      <c r="K48" s="33"/>
      <c r="L48" s="33"/>
      <c r="M48" s="34" t="n">
        <v>0</v>
      </c>
      <c r="N48" s="34" t="n">
        <v>0</v>
      </c>
      <c r="O48" s="34" t="n">
        <v>0</v>
      </c>
      <c r="P48" s="33"/>
      <c r="Q48" s="36"/>
      <c r="R48" s="33"/>
      <c r="S48" s="33"/>
      <c r="T48" s="34" t="n">
        <v>0</v>
      </c>
      <c r="U48" s="34" t="n">
        <v>0</v>
      </c>
      <c r="V48" s="34" t="n">
        <v>0</v>
      </c>
      <c r="W48" s="33"/>
      <c r="X48" s="36"/>
      <c r="Y48" s="33"/>
      <c r="Z48" s="33"/>
      <c r="AA48" s="34" t="n">
        <v>0</v>
      </c>
      <c r="AB48" s="34" t="n">
        <v>0</v>
      </c>
      <c r="AC48" s="34" t="n">
        <v>0</v>
      </c>
      <c r="AD48" s="33"/>
      <c r="AE48" s="36"/>
      <c r="AF48" s="33"/>
      <c r="AG48" s="33"/>
      <c r="AH48" s="34" t="n">
        <v>0</v>
      </c>
      <c r="AI48" s="34" t="n">
        <v>0</v>
      </c>
      <c r="AJ48" s="34" t="n">
        <v>0</v>
      </c>
      <c r="AK48" s="33"/>
      <c r="AL48" s="36"/>
      <c r="AM48" s="33"/>
      <c r="AN48" s="33"/>
      <c r="AO48" s="34" t="n">
        <v>0</v>
      </c>
      <c r="AP48" s="34" t="n">
        <v>0</v>
      </c>
      <c r="AQ48" s="34" t="n">
        <v>0</v>
      </c>
      <c r="AR48" s="33"/>
      <c r="AS48" s="36"/>
      <c r="AT48" s="33"/>
      <c r="AU48" s="33"/>
      <c r="AV48" s="34" t="n">
        <v>0</v>
      </c>
      <c r="AW48" s="34" t="n">
        <v>0</v>
      </c>
      <c r="AX48" s="34" t="n">
        <v>0</v>
      </c>
      <c r="AY48" s="44"/>
      <c r="AZ48" s="41" t="n">
        <f aca="false">SUM(F48,M48,T48,AA48,AH48,AO48,AV48)</f>
        <v>0</v>
      </c>
      <c r="BA48" s="33" t="n">
        <f aca="false">SUM(G48,N48,U48,AB48,AI48,AP48,AW48)</f>
        <v>0</v>
      </c>
      <c r="BB48" s="33" t="n">
        <f aca="false">SUM(H48,O48,V48,AC48,AJ48,AQ48,AX48)</f>
        <v>0</v>
      </c>
      <c r="BC48" s="42" t="n">
        <f aca="false">SUM(AZ48,BA48,BB48)</f>
        <v>0</v>
      </c>
      <c r="BD48" s="27"/>
      <c r="BE48" s="33" t="n">
        <f aca="false">AZ48*80</f>
        <v>0</v>
      </c>
      <c r="BF48" s="33" t="n">
        <f aca="false">BA48*88</f>
        <v>0</v>
      </c>
      <c r="BG48" s="33" t="n">
        <f aca="false">BB48*80</f>
        <v>0</v>
      </c>
      <c r="BH48" s="33" t="n">
        <f aca="false">SUM(BE48,BF48,BG48)</f>
        <v>0</v>
      </c>
      <c r="BI48" s="27"/>
      <c r="BJ48" s="33"/>
      <c r="BK48" s="33"/>
      <c r="BL48" s="27"/>
      <c r="BM48" s="27"/>
    </row>
    <row r="49" customFormat="false" ht="15.75" hidden="false" customHeight="false" outlineLevel="0" collapsed="false">
      <c r="A49" s="30" t="s">
        <v>46</v>
      </c>
      <c r="B49" s="43"/>
      <c r="C49" s="36"/>
      <c r="D49" s="33"/>
      <c r="E49" s="33"/>
      <c r="F49" s="34" t="n">
        <v>0</v>
      </c>
      <c r="G49" s="34" t="n">
        <v>0</v>
      </c>
      <c r="H49" s="34" t="n">
        <v>0</v>
      </c>
      <c r="I49" s="33"/>
      <c r="J49" s="36"/>
      <c r="K49" s="33"/>
      <c r="L49" s="33"/>
      <c r="M49" s="34" t="n">
        <v>0</v>
      </c>
      <c r="N49" s="34" t="n">
        <v>0</v>
      </c>
      <c r="O49" s="34" t="n">
        <v>0</v>
      </c>
      <c r="P49" s="33"/>
      <c r="Q49" s="36"/>
      <c r="R49" s="33"/>
      <c r="S49" s="64"/>
      <c r="T49" s="65" t="n">
        <v>0</v>
      </c>
      <c r="U49" s="65" t="n">
        <v>0</v>
      </c>
      <c r="V49" s="65" t="n">
        <v>0</v>
      </c>
      <c r="W49" s="33"/>
      <c r="X49" s="36"/>
      <c r="Y49" s="33"/>
      <c r="Z49" s="33"/>
      <c r="AA49" s="34" t="n">
        <v>0</v>
      </c>
      <c r="AB49" s="34" t="n">
        <v>0</v>
      </c>
      <c r="AC49" s="34" t="n">
        <v>0</v>
      </c>
      <c r="AD49" s="33"/>
      <c r="AE49" s="36"/>
      <c r="AF49" s="33"/>
      <c r="AG49" s="33"/>
      <c r="AH49" s="34" t="n">
        <v>0</v>
      </c>
      <c r="AI49" s="34" t="n">
        <v>0</v>
      </c>
      <c r="AJ49" s="34" t="n">
        <v>0</v>
      </c>
      <c r="AK49" s="33"/>
      <c r="AL49" s="36"/>
      <c r="AM49" s="33"/>
      <c r="AN49" s="33"/>
      <c r="AO49" s="34" t="n">
        <v>0</v>
      </c>
      <c r="AP49" s="34" t="n">
        <v>0</v>
      </c>
      <c r="AQ49" s="34" t="n">
        <v>0</v>
      </c>
      <c r="AR49" s="33"/>
      <c r="AS49" s="36"/>
      <c r="AT49" s="33"/>
      <c r="AU49" s="33"/>
      <c r="AV49" s="34" t="n">
        <v>0</v>
      </c>
      <c r="AW49" s="34" t="n">
        <v>0</v>
      </c>
      <c r="AX49" s="34" t="n">
        <v>0</v>
      </c>
      <c r="AY49" s="40"/>
      <c r="AZ49" s="41" t="n">
        <f aca="false">SUM(F49,M49,T49,AA49,AH49,AO49,AV49)</f>
        <v>0</v>
      </c>
      <c r="BA49" s="33" t="n">
        <f aca="false">SUM(G49,N49,U49,AB49,AI49,AP49,AW49)</f>
        <v>0</v>
      </c>
      <c r="BB49" s="33" t="n">
        <f aca="false">SUM(H49,O49,V49,AC49,AJ49,AQ49,AX49)</f>
        <v>0</v>
      </c>
      <c r="BC49" s="42" t="n">
        <f aca="false">SUM(AZ49,BA49,BB49)</f>
        <v>0</v>
      </c>
      <c r="BD49" s="27"/>
      <c r="BE49" s="33" t="n">
        <f aca="false">AZ49*80</f>
        <v>0</v>
      </c>
      <c r="BF49" s="33" t="n">
        <f aca="false">BA49*88</f>
        <v>0</v>
      </c>
      <c r="BG49" s="33" t="n">
        <f aca="false">BB49*80</f>
        <v>0</v>
      </c>
      <c r="BH49" s="33" t="n">
        <f aca="false">SUM(BE49,BF49,BG49)</f>
        <v>0</v>
      </c>
      <c r="BI49" s="27"/>
      <c r="BJ49" s="33"/>
      <c r="BK49" s="33"/>
      <c r="BL49" s="27"/>
      <c r="BM49" s="27"/>
    </row>
    <row r="50" customFormat="false" ht="15.75" hidden="false" customHeight="false" outlineLevel="0" collapsed="false">
      <c r="B50" s="60"/>
      <c r="C50" s="49"/>
      <c r="D50" s="27"/>
      <c r="E50" s="27"/>
      <c r="F50" s="27"/>
      <c r="G50" s="27"/>
      <c r="H50" s="27"/>
      <c r="I50" s="27"/>
      <c r="J50" s="67"/>
      <c r="K50" s="27"/>
      <c r="L50" s="27"/>
      <c r="M50" s="27"/>
      <c r="N50" s="27"/>
      <c r="O50" s="27"/>
      <c r="P50" s="27"/>
      <c r="Q50" s="49"/>
      <c r="R50" s="27"/>
      <c r="S50" s="27"/>
      <c r="T50" s="27"/>
      <c r="U50" s="27"/>
      <c r="V50" s="27"/>
      <c r="W50" s="27"/>
      <c r="X50" s="49"/>
      <c r="Y50" s="27"/>
      <c r="Z50" s="27"/>
      <c r="AF50" s="73"/>
      <c r="AG50" s="73"/>
      <c r="AO50" s="60"/>
      <c r="AP50" s="60"/>
      <c r="AQ50" s="60"/>
      <c r="AR50" s="60"/>
      <c r="AS50" s="6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33"/>
      <c r="BF50" s="33"/>
      <c r="BG50" s="33"/>
      <c r="BH50" s="33"/>
      <c r="BI50" s="27"/>
      <c r="BJ50" s="33" t="s">
        <v>139</v>
      </c>
      <c r="BK50" s="33" t="n">
        <f aca="false">SUM(BK19,BK20,BK21,BK22,BK23,BK24,BK25,BK27,BK28,BK29,BK31,BK32,BK33,BK35,BK36,BK37,BK39,BK41)</f>
        <v>50729.225</v>
      </c>
      <c r="BL50" s="27"/>
      <c r="BM50" s="27"/>
    </row>
    <row r="51" customFormat="false" ht="15.75" hidden="false" customHeight="false" outlineLevel="0" collapsed="false">
      <c r="B51" s="60"/>
      <c r="C51" s="49"/>
      <c r="D51" s="27"/>
      <c r="E51" s="27"/>
      <c r="F51" s="27"/>
      <c r="G51" s="27"/>
      <c r="H51" s="27"/>
      <c r="I51" s="27"/>
      <c r="J51" s="67"/>
      <c r="K51" s="27"/>
      <c r="L51" s="27"/>
      <c r="M51" s="27"/>
      <c r="N51" s="27"/>
      <c r="O51" s="27"/>
      <c r="P51" s="27"/>
      <c r="Q51" s="49"/>
      <c r="R51" s="27"/>
      <c r="S51" s="27"/>
      <c r="T51" s="27"/>
      <c r="U51" s="27"/>
      <c r="V51" s="27"/>
      <c r="W51" s="27"/>
      <c r="X51" s="49"/>
      <c r="Y51" s="27"/>
      <c r="Z51" s="27"/>
      <c r="AF51" s="48"/>
      <c r="AG51" s="48"/>
      <c r="AO51" s="60"/>
      <c r="AP51" s="60"/>
      <c r="AQ51" s="60"/>
      <c r="AR51" s="60"/>
      <c r="AS51" s="67"/>
      <c r="AT51" s="27"/>
      <c r="AU51" s="27"/>
      <c r="AV51" s="27"/>
      <c r="AW51" s="27"/>
      <c r="AX51" s="27"/>
      <c r="AY51" s="50" t="s">
        <v>15</v>
      </c>
      <c r="AZ51" s="51" t="n">
        <f aca="false">SUM(AZ44,AZ45,AZ46,AZ47,AZ48)</f>
        <v>41</v>
      </c>
      <c r="BA51" s="52" t="n">
        <f aca="false">SUM(BA44,BA45,BA46,BA47,BA48)</f>
        <v>32.5</v>
      </c>
      <c r="BB51" s="52" t="n">
        <f aca="false">SUM(BB44,BB45,BB46,BB47)</f>
        <v>0</v>
      </c>
      <c r="BC51" s="53" t="n">
        <f aca="false">SUM(BC44,BC45,BC46,BC47,BC48,BC49)</f>
        <v>73.5</v>
      </c>
      <c r="BD51" s="27"/>
      <c r="BE51" s="34" t="n">
        <f aca="false">SUM(BE44:BE47)</f>
        <v>3280</v>
      </c>
      <c r="BF51" s="34" t="n">
        <f aca="false">SUM(BF44:BF47)</f>
        <v>2860</v>
      </c>
      <c r="BG51" s="34" t="n">
        <f aca="false">BB51*80</f>
        <v>0</v>
      </c>
      <c r="BH51" s="34" t="n">
        <f aca="false">SUM(BH44,BH45,BH46,BH47,BH48,BH49)</f>
        <v>6140</v>
      </c>
      <c r="BI51" s="27"/>
      <c r="BJ51" s="27"/>
      <c r="BK51" s="27"/>
      <c r="BL51" s="27"/>
      <c r="BM51" s="27"/>
    </row>
    <row r="52" customFormat="false" ht="15.75" hidden="false" customHeight="false" outlineLevel="0" collapsed="false">
      <c r="B52" s="60"/>
      <c r="C52" s="49"/>
      <c r="D52" s="27"/>
      <c r="E52" s="27"/>
      <c r="F52" s="27"/>
      <c r="G52" s="27"/>
      <c r="H52" s="27"/>
      <c r="I52" s="27"/>
      <c r="J52" s="67"/>
      <c r="K52" s="27"/>
      <c r="L52" s="27"/>
      <c r="M52" s="27"/>
      <c r="N52" s="27"/>
      <c r="O52" s="27"/>
      <c r="P52" s="27"/>
      <c r="Q52" s="49"/>
      <c r="R52" s="27"/>
      <c r="S52" s="27"/>
      <c r="T52" s="27"/>
      <c r="U52" s="27"/>
      <c r="V52" s="27"/>
      <c r="W52" s="27"/>
      <c r="X52" s="49"/>
      <c r="Y52" s="27"/>
      <c r="Z52" s="27"/>
      <c r="AF52" s="48"/>
      <c r="AG52" s="48"/>
      <c r="AO52" s="60"/>
      <c r="AP52" s="60"/>
      <c r="AQ52" s="60"/>
      <c r="AR52" s="60"/>
      <c r="AS52" s="6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</row>
    <row r="53" customFormat="false" ht="15.75" hidden="false" customHeight="false" outlineLevel="0" collapsed="false">
      <c r="F53" s="47"/>
      <c r="G53" s="47"/>
      <c r="H53" s="47"/>
      <c r="I53" s="47"/>
      <c r="K53" s="54" t="s">
        <v>50</v>
      </c>
      <c r="L53" s="54"/>
      <c r="AF53" s="54" t="s">
        <v>50</v>
      </c>
      <c r="AG53" s="54"/>
      <c r="AT53" s="54" t="s">
        <v>50</v>
      </c>
      <c r="AU53" s="54"/>
      <c r="BF53" s="54" t="s">
        <v>50</v>
      </c>
      <c r="BG53" s="54"/>
    </row>
    <row r="54" customFormat="false" ht="15.75" hidden="false" customHeight="false" outlineLevel="0" collapsed="false">
      <c r="F54" s="47"/>
      <c r="G54" s="47"/>
      <c r="H54" s="47"/>
      <c r="I54" s="47"/>
      <c r="K54" s="74"/>
      <c r="L54" s="6"/>
      <c r="AF54" s="74"/>
      <c r="AG54" s="6"/>
    </row>
    <row r="55" customFormat="false" ht="15" hidden="false" customHeight="true" outlineLevel="0" collapsed="false">
      <c r="A55" s="8"/>
      <c r="B55" s="8"/>
      <c r="C55" s="8"/>
      <c r="D55" s="9"/>
      <c r="E55" s="10" t="n">
        <v>45264</v>
      </c>
      <c r="F55" s="11"/>
      <c r="G55" s="11"/>
      <c r="H55" s="11"/>
      <c r="I55" s="12"/>
      <c r="J55" s="12"/>
      <c r="K55" s="13"/>
      <c r="L55" s="10" t="n">
        <v>45265</v>
      </c>
      <c r="M55" s="12"/>
      <c r="N55" s="12"/>
      <c r="O55" s="12"/>
      <c r="P55" s="12"/>
      <c r="Q55" s="8"/>
      <c r="R55" s="14"/>
      <c r="S55" s="10" t="n">
        <v>45266</v>
      </c>
      <c r="T55" s="8"/>
      <c r="U55" s="12"/>
      <c r="V55" s="12"/>
      <c r="W55" s="8"/>
      <c r="X55" s="15"/>
      <c r="Y55" s="11"/>
      <c r="Z55" s="10" t="n">
        <v>45267</v>
      </c>
      <c r="AA55" s="12"/>
      <c r="AB55" s="12"/>
      <c r="AC55" s="8"/>
      <c r="AD55" s="12"/>
      <c r="AE55" s="12"/>
      <c r="AF55" s="9"/>
      <c r="AG55" s="10" t="n">
        <v>45268</v>
      </c>
      <c r="AH55" s="12"/>
      <c r="AI55" s="8"/>
      <c r="AJ55" s="12"/>
      <c r="AK55" s="12"/>
      <c r="AL55" s="12"/>
      <c r="AM55" s="15"/>
      <c r="AN55" s="10" t="n">
        <v>45269</v>
      </c>
      <c r="AO55" s="8"/>
      <c r="AP55" s="16"/>
      <c r="AQ55" s="16"/>
      <c r="AR55" s="16"/>
      <c r="AS55" s="16"/>
      <c r="AT55" s="11"/>
      <c r="AU55" s="10" t="n">
        <v>45270</v>
      </c>
      <c r="AV55" s="16"/>
      <c r="AW55" s="16"/>
      <c r="AX55" s="16"/>
      <c r="AY55" s="17"/>
      <c r="AZ55" s="16"/>
      <c r="BA55" s="16"/>
      <c r="BB55" s="16"/>
      <c r="BC55" s="16"/>
      <c r="BD55" s="17"/>
      <c r="BE55" s="18"/>
      <c r="BF55" s="19"/>
      <c r="BG55" s="19"/>
      <c r="BH55" s="16"/>
      <c r="BI55" s="20"/>
      <c r="BJ55" s="13"/>
      <c r="BK55" s="13"/>
      <c r="BL55" s="17"/>
      <c r="BM55" s="17"/>
    </row>
    <row r="56" customFormat="false" ht="15.75" hidden="false" customHeight="false" outlineLevel="0" collapsed="false">
      <c r="A56" s="58"/>
      <c r="B56" s="23"/>
      <c r="C56" s="23"/>
      <c r="D56" s="23" t="s">
        <v>3</v>
      </c>
      <c r="E56" s="23" t="s">
        <v>4</v>
      </c>
      <c r="F56" s="23" t="s">
        <v>5</v>
      </c>
      <c r="G56" s="23" t="s">
        <v>6</v>
      </c>
      <c r="H56" s="23" t="s">
        <v>7</v>
      </c>
      <c r="I56" s="23"/>
      <c r="J56" s="23"/>
      <c r="K56" s="23" t="s">
        <v>3</v>
      </c>
      <c r="L56" s="23" t="s">
        <v>8</v>
      </c>
      <c r="M56" s="23" t="s">
        <v>5</v>
      </c>
      <c r="N56" s="23" t="s">
        <v>6</v>
      </c>
      <c r="O56" s="23" t="s">
        <v>7</v>
      </c>
      <c r="P56" s="23"/>
      <c r="Q56" s="23"/>
      <c r="R56" s="23" t="s">
        <v>3</v>
      </c>
      <c r="S56" s="23" t="s">
        <v>9</v>
      </c>
      <c r="T56" s="23" t="s">
        <v>5</v>
      </c>
      <c r="U56" s="23" t="s">
        <v>6</v>
      </c>
      <c r="V56" s="23" t="s">
        <v>7</v>
      </c>
      <c r="W56" s="24"/>
      <c r="X56" s="23"/>
      <c r="Y56" s="23" t="s">
        <v>3</v>
      </c>
      <c r="Z56" s="23" t="s">
        <v>11</v>
      </c>
      <c r="AA56" s="23" t="s">
        <v>5</v>
      </c>
      <c r="AB56" s="23" t="s">
        <v>6</v>
      </c>
      <c r="AC56" s="23" t="s">
        <v>7</v>
      </c>
      <c r="AD56" s="23"/>
      <c r="AE56" s="23"/>
      <c r="AF56" s="23" t="s">
        <v>3</v>
      </c>
      <c r="AG56" s="23" t="s">
        <v>11</v>
      </c>
      <c r="AH56" s="23" t="s">
        <v>5</v>
      </c>
      <c r="AI56" s="23" t="s">
        <v>6</v>
      </c>
      <c r="AJ56" s="23" t="s">
        <v>7</v>
      </c>
      <c r="AK56" s="23"/>
      <c r="AL56" s="23"/>
      <c r="AM56" s="23" t="s">
        <v>3</v>
      </c>
      <c r="AN56" s="23" t="s">
        <v>12</v>
      </c>
      <c r="AO56" s="23" t="s">
        <v>5</v>
      </c>
      <c r="AP56" s="23" t="s">
        <v>6</v>
      </c>
      <c r="AQ56" s="23" t="s">
        <v>7</v>
      </c>
      <c r="AR56" s="23"/>
      <c r="AS56" s="23"/>
      <c r="AT56" s="23" t="s">
        <v>3</v>
      </c>
      <c r="AU56" s="23" t="s">
        <v>13</v>
      </c>
      <c r="AV56" s="23" t="s">
        <v>5</v>
      </c>
      <c r="AW56" s="23" t="s">
        <v>6</v>
      </c>
      <c r="AX56" s="23" t="s">
        <v>7</v>
      </c>
      <c r="AY56" s="25"/>
      <c r="AZ56" s="26" t="s">
        <v>5</v>
      </c>
      <c r="BA56" s="26" t="s">
        <v>14</v>
      </c>
      <c r="BB56" s="26" t="s">
        <v>7</v>
      </c>
      <c r="BC56" s="26" t="s">
        <v>15</v>
      </c>
      <c r="BD56" s="27"/>
      <c r="BE56" s="28" t="s">
        <v>5</v>
      </c>
      <c r="BF56" s="28" t="s">
        <v>14</v>
      </c>
      <c r="BG56" s="28" t="s">
        <v>7</v>
      </c>
      <c r="BH56" s="28" t="s">
        <v>16</v>
      </c>
      <c r="BI56" s="27"/>
      <c r="BJ56" s="27"/>
      <c r="BK56" s="27"/>
      <c r="BL56" s="27"/>
      <c r="BM56" s="27"/>
    </row>
    <row r="57" customFormat="false" ht="15.75" hidden="false" customHeight="false" outlineLevel="0" collapsed="false">
      <c r="A57" s="30" t="s">
        <v>53</v>
      </c>
      <c r="F57" s="34" t="n">
        <v>0</v>
      </c>
      <c r="G57" s="34" t="n">
        <v>0</v>
      </c>
      <c r="H57" s="34" t="n">
        <v>0</v>
      </c>
      <c r="I57" s="30"/>
      <c r="J57" s="75"/>
      <c r="K57" s="33"/>
      <c r="L57" s="33"/>
      <c r="M57" s="34" t="n">
        <v>0</v>
      </c>
      <c r="N57" s="34" t="n">
        <v>0</v>
      </c>
      <c r="O57" s="34" t="n">
        <v>0</v>
      </c>
      <c r="P57" s="2"/>
      <c r="Q57" s="2"/>
      <c r="R57" s="2"/>
      <c r="S57" s="2"/>
      <c r="T57" s="34" t="n">
        <v>0</v>
      </c>
      <c r="U57" s="34" t="n">
        <v>0</v>
      </c>
      <c r="V57" s="34" t="n">
        <v>0</v>
      </c>
      <c r="W57" s="33"/>
      <c r="X57" s="36"/>
      <c r="Y57" s="33"/>
      <c r="Z57" s="33"/>
      <c r="AA57" s="34" t="n">
        <v>0</v>
      </c>
      <c r="AB57" s="34" t="n">
        <v>0</v>
      </c>
      <c r="AC57" s="34" t="n">
        <v>0</v>
      </c>
      <c r="AD57" s="34" t="s">
        <v>39</v>
      </c>
      <c r="AE57" s="76" t="n">
        <v>45269</v>
      </c>
      <c r="AF57" s="29" t="s">
        <v>108</v>
      </c>
      <c r="AG57" s="33" t="s">
        <v>109</v>
      </c>
      <c r="AH57" s="34" t="n">
        <v>4</v>
      </c>
      <c r="AI57" s="34" t="n">
        <v>1</v>
      </c>
      <c r="AJ57" s="34" t="n">
        <v>0</v>
      </c>
      <c r="AK57" s="34" t="s">
        <v>42</v>
      </c>
      <c r="AL57" s="76" t="n">
        <v>45270</v>
      </c>
      <c r="AM57" s="34" t="s">
        <v>108</v>
      </c>
      <c r="AN57" s="33" t="s">
        <v>109</v>
      </c>
      <c r="AO57" s="34" t="n">
        <v>4</v>
      </c>
      <c r="AP57" s="34" t="n">
        <v>1</v>
      </c>
      <c r="AQ57" s="34" t="n">
        <v>0</v>
      </c>
      <c r="AR57" s="43"/>
      <c r="AS57" s="36"/>
      <c r="AT57" s="3"/>
      <c r="AU57" s="64"/>
      <c r="AV57" s="34" t="n">
        <v>0</v>
      </c>
      <c r="AW57" s="34" t="n">
        <v>0</v>
      </c>
      <c r="AX57" s="34" t="n">
        <v>0</v>
      </c>
      <c r="AY57" s="40"/>
      <c r="AZ57" s="41" t="n">
        <f aca="false">SUM(F57,M57,T57,AA57,AH57,AO57,AV57)</f>
        <v>8</v>
      </c>
      <c r="BA57" s="33" t="n">
        <f aca="false">SUM(G57,N57,U57,AB57,AI57,AP57,AW57)</f>
        <v>2</v>
      </c>
      <c r="BB57" s="33" t="n">
        <f aca="false">SUM(H57,O57,V57,AC57,AJ57,AQ57,AX57)</f>
        <v>0</v>
      </c>
      <c r="BC57" s="42" t="n">
        <f aca="false">SUM(AZ57,BA57,BB57)</f>
        <v>10</v>
      </c>
      <c r="BD57" s="27"/>
      <c r="BE57" s="33" t="n">
        <f aca="false">AZ57*80</f>
        <v>640</v>
      </c>
      <c r="BF57" s="33" t="n">
        <f aca="false">BA57*88</f>
        <v>176</v>
      </c>
      <c r="BG57" s="33" t="n">
        <f aca="false">BB57*80</f>
        <v>0</v>
      </c>
      <c r="BH57" s="33" t="n">
        <f aca="false">SUM(BE57,BF57,BG57)</f>
        <v>816</v>
      </c>
      <c r="BI57" s="27"/>
      <c r="BJ57" s="27"/>
      <c r="BK57" s="27"/>
      <c r="BL57" s="27"/>
      <c r="BM57" s="27"/>
    </row>
    <row r="58" customFormat="false" ht="15.75" hidden="false" customHeight="false" outlineLevel="0" collapsed="false">
      <c r="A58" s="30" t="s">
        <v>51</v>
      </c>
      <c r="F58" s="34" t="n">
        <v>0</v>
      </c>
      <c r="G58" s="34" t="n">
        <v>0</v>
      </c>
      <c r="H58" s="34" t="n">
        <v>0</v>
      </c>
      <c r="I58" s="43"/>
      <c r="J58" s="36"/>
      <c r="K58" s="43"/>
      <c r="L58" s="33"/>
      <c r="M58" s="34" t="n">
        <v>0</v>
      </c>
      <c r="N58" s="34" t="n">
        <v>0</v>
      </c>
      <c r="O58" s="34" t="n">
        <v>0</v>
      </c>
      <c r="P58" s="33"/>
      <c r="Q58" s="36"/>
      <c r="R58" s="43"/>
      <c r="S58" s="33"/>
      <c r="T58" s="34" t="n">
        <v>0</v>
      </c>
      <c r="U58" s="34" t="n">
        <v>0</v>
      </c>
      <c r="V58" s="34" t="n">
        <v>0</v>
      </c>
      <c r="W58" s="34" t="s">
        <v>75</v>
      </c>
      <c r="X58" s="76" t="n">
        <v>45268</v>
      </c>
      <c r="Y58" s="34" t="s">
        <v>140</v>
      </c>
      <c r="Z58" s="33" t="s">
        <v>141</v>
      </c>
      <c r="AA58" s="34" t="n">
        <v>2</v>
      </c>
      <c r="AB58" s="34" t="n">
        <v>6</v>
      </c>
      <c r="AC58" s="34" t="n">
        <v>1</v>
      </c>
      <c r="AD58" s="33"/>
      <c r="AE58" s="36"/>
      <c r="AF58" s="43"/>
      <c r="AG58" s="33"/>
      <c r="AH58" s="34" t="n">
        <v>0</v>
      </c>
      <c r="AI58" s="34" t="n">
        <v>0</v>
      </c>
      <c r="AJ58" s="34" t="n">
        <v>0</v>
      </c>
      <c r="AK58" s="33"/>
      <c r="AL58" s="36"/>
      <c r="AM58" s="33"/>
      <c r="AN58" s="33"/>
      <c r="AO58" s="34" t="n">
        <v>0</v>
      </c>
      <c r="AP58" s="34" t="n">
        <v>0</v>
      </c>
      <c r="AQ58" s="34" t="n">
        <v>0</v>
      </c>
      <c r="AR58" s="29" t="s">
        <v>49</v>
      </c>
      <c r="AS58" s="76" t="n">
        <v>45271</v>
      </c>
      <c r="AT58" s="29" t="s">
        <v>142</v>
      </c>
      <c r="AU58" s="33" t="s">
        <v>143</v>
      </c>
      <c r="AV58" s="34" t="n">
        <v>3</v>
      </c>
      <c r="AW58" s="34" t="n">
        <v>1</v>
      </c>
      <c r="AX58" s="34" t="n">
        <v>0</v>
      </c>
      <c r="AY58" s="40"/>
      <c r="AZ58" s="41" t="n">
        <f aca="false">SUM(F58,M58,T58,AA58,AH58,AO58,AV58)</f>
        <v>5</v>
      </c>
      <c r="BA58" s="33" t="n">
        <f aca="false">SUM(G58,N58,U58,AB58,AI58,AP58,AW58)</f>
        <v>7</v>
      </c>
      <c r="BB58" s="33" t="n">
        <f aca="false">SUM(H58,O58,V58,AC58,AJ58,AQ58,AX58)</f>
        <v>1</v>
      </c>
      <c r="BC58" s="42" t="n">
        <f aca="false">SUM(AZ58,BA58,BB58)</f>
        <v>13</v>
      </c>
      <c r="BD58" s="27"/>
      <c r="BE58" s="33" t="n">
        <f aca="false">AZ58*80</f>
        <v>400</v>
      </c>
      <c r="BF58" s="33" t="n">
        <f aca="false">BA58*88</f>
        <v>616</v>
      </c>
      <c r="BG58" s="33" t="n">
        <f aca="false">BB58*80</f>
        <v>80</v>
      </c>
      <c r="BH58" s="33" t="n">
        <f aca="false">SUM(BE58,BF58,BG58)</f>
        <v>1096</v>
      </c>
      <c r="BI58" s="27"/>
      <c r="BJ58" s="27"/>
      <c r="BK58" s="27"/>
      <c r="BL58" s="27"/>
      <c r="BM58" s="27"/>
    </row>
    <row r="59" customFormat="false" ht="15.75" hidden="false" customHeight="false" outlineLevel="0" collapsed="false">
      <c r="A59" s="30" t="s">
        <v>55</v>
      </c>
      <c r="B59" s="43"/>
      <c r="C59" s="36"/>
      <c r="D59" s="43"/>
      <c r="E59" s="33"/>
      <c r="F59" s="34" t="n">
        <v>0</v>
      </c>
      <c r="G59" s="34" t="n">
        <v>0</v>
      </c>
      <c r="H59" s="34" t="n">
        <v>0</v>
      </c>
      <c r="I59" s="2"/>
      <c r="J59" s="2"/>
      <c r="K59" s="2"/>
      <c r="L59" s="2"/>
      <c r="M59" s="34" t="n">
        <v>0</v>
      </c>
      <c r="N59" s="34" t="n">
        <v>0</v>
      </c>
      <c r="O59" s="34" t="n">
        <v>0</v>
      </c>
      <c r="P59" s="33"/>
      <c r="Q59" s="36"/>
      <c r="R59" s="43"/>
      <c r="S59" s="33"/>
      <c r="T59" s="34" t="n">
        <v>0</v>
      </c>
      <c r="U59" s="34" t="n">
        <v>0</v>
      </c>
      <c r="V59" s="34" t="n">
        <v>0</v>
      </c>
      <c r="W59" s="33"/>
      <c r="X59" s="36"/>
      <c r="Y59" s="33"/>
      <c r="Z59" s="33"/>
      <c r="AA59" s="34" t="n">
        <v>0</v>
      </c>
      <c r="AB59" s="34" t="n">
        <v>0</v>
      </c>
      <c r="AC59" s="34" t="n">
        <v>0</v>
      </c>
      <c r="AD59" s="33"/>
      <c r="AE59" s="36"/>
      <c r="AF59" s="43"/>
      <c r="AG59" s="33"/>
      <c r="AH59" s="34" t="n">
        <v>0</v>
      </c>
      <c r="AI59" s="34" t="n">
        <v>0</v>
      </c>
      <c r="AJ59" s="34" t="n">
        <v>0</v>
      </c>
      <c r="AK59" s="33"/>
      <c r="AL59" s="36"/>
      <c r="AM59" s="33"/>
      <c r="AN59" s="33"/>
      <c r="AO59" s="34" t="n">
        <v>0</v>
      </c>
      <c r="AP59" s="34" t="n">
        <v>0</v>
      </c>
      <c r="AQ59" s="34" t="n">
        <v>0</v>
      </c>
      <c r="AR59" s="43"/>
      <c r="AS59" s="36"/>
      <c r="AT59" s="3"/>
      <c r="AU59" s="64"/>
      <c r="AV59" s="34" t="n">
        <v>0</v>
      </c>
      <c r="AW59" s="34" t="n">
        <v>0</v>
      </c>
      <c r="AX59" s="34" t="n">
        <v>0</v>
      </c>
      <c r="AY59" s="40"/>
      <c r="AZ59" s="41" t="n">
        <f aca="false">SUM(F59,M59,T59,AA59,AH59,AO59,AV59)</f>
        <v>0</v>
      </c>
      <c r="BA59" s="33" t="n">
        <f aca="false">SUM(G59,N59,U59,AB59,AI59,AP59,AW59)</f>
        <v>0</v>
      </c>
      <c r="BB59" s="33" t="n">
        <f aca="false">SUM(H59,O59,V59,AC59,AJ59,AQ59,AX59)</f>
        <v>0</v>
      </c>
      <c r="BC59" s="42" t="n">
        <f aca="false">SUM(AZ59,BA59,BB59)</f>
        <v>0</v>
      </c>
      <c r="BD59" s="27"/>
      <c r="BE59" s="33" t="n">
        <f aca="false">AZ59*80</f>
        <v>0</v>
      </c>
      <c r="BF59" s="33" t="n">
        <f aca="false">BA59*88</f>
        <v>0</v>
      </c>
      <c r="BG59" s="33" t="n">
        <f aca="false">BB59*80</f>
        <v>0</v>
      </c>
      <c r="BH59" s="33" t="n">
        <f aca="false">SUM(BE59,BF59,BG59)</f>
        <v>0</v>
      </c>
      <c r="BI59" s="27"/>
      <c r="BJ59" s="27"/>
      <c r="BK59" s="27"/>
      <c r="BL59" s="27"/>
      <c r="BM59" s="27"/>
    </row>
    <row r="60" customFormat="false" ht="15.75" hidden="false" customHeight="false" outlineLevel="0" collapsed="false">
      <c r="A60" s="7"/>
      <c r="B60" s="7"/>
      <c r="C60" s="7"/>
      <c r="D60" s="47"/>
      <c r="E60" s="47"/>
      <c r="F60" s="7"/>
      <c r="G60" s="7"/>
      <c r="H60" s="7"/>
      <c r="I60" s="7"/>
      <c r="J60" s="7"/>
      <c r="K60" s="48"/>
      <c r="L60" s="48"/>
      <c r="M60" s="7"/>
      <c r="N60" s="7"/>
      <c r="O60" s="7"/>
      <c r="P60" s="7"/>
      <c r="Q60" s="49"/>
      <c r="R60" s="7"/>
      <c r="S60" s="7"/>
      <c r="T60" s="7"/>
      <c r="U60" s="7"/>
      <c r="V60" s="7"/>
      <c r="W60" s="7"/>
      <c r="X60" s="7"/>
      <c r="Y60" s="7"/>
      <c r="Z60" s="7"/>
      <c r="AA60" s="47"/>
      <c r="AB60" s="47"/>
      <c r="AC60" s="47"/>
      <c r="AD60" s="47"/>
      <c r="AE60" s="7"/>
      <c r="AF60" s="48"/>
      <c r="AG60" s="48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2"/>
      <c r="BF60" s="2"/>
      <c r="BG60" s="2"/>
      <c r="BH60" s="2"/>
      <c r="BI60" s="7"/>
      <c r="BJ60" s="7"/>
      <c r="BK60" s="7"/>
      <c r="BL60" s="7"/>
      <c r="BM60" s="7"/>
    </row>
    <row r="61" customFormat="false" ht="15.75" hidden="false" customHeight="false" outlineLevel="0" collapsed="false">
      <c r="A61" s="7"/>
      <c r="B61" s="7"/>
      <c r="C61" s="7"/>
      <c r="D61" s="47"/>
      <c r="E61" s="47"/>
      <c r="F61" s="7"/>
      <c r="G61" s="7"/>
      <c r="H61" s="7"/>
      <c r="I61" s="7"/>
      <c r="J61" s="7"/>
      <c r="K61" s="48"/>
      <c r="L61" s="48"/>
      <c r="M61" s="7"/>
      <c r="N61" s="7"/>
      <c r="O61" s="7"/>
      <c r="P61" s="7"/>
      <c r="Q61" s="49"/>
      <c r="R61" s="7"/>
      <c r="S61" s="7"/>
      <c r="T61" s="7"/>
      <c r="U61" s="7"/>
      <c r="V61" s="7"/>
      <c r="W61" s="7"/>
      <c r="X61" s="7"/>
      <c r="Y61" s="7"/>
      <c r="Z61" s="7"/>
      <c r="AA61" s="47"/>
      <c r="AB61" s="47"/>
      <c r="AC61" s="47"/>
      <c r="AD61" s="47"/>
      <c r="AE61" s="7"/>
      <c r="AF61" s="48"/>
      <c r="AG61" s="48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50" t="s">
        <v>15</v>
      </c>
      <c r="AZ61" s="51" t="n">
        <f aca="false">SUM(AZ57,AZ58,AZ59)</f>
        <v>13</v>
      </c>
      <c r="BA61" s="52" t="n">
        <f aca="false">SUM(BA57,BA58,BA59)</f>
        <v>9</v>
      </c>
      <c r="BB61" s="52" t="n">
        <f aca="false">SUM(BB57,BB58,BB59)</f>
        <v>1</v>
      </c>
      <c r="BC61" s="53" t="n">
        <f aca="false">SUM(BC57,BC58,BC59)</f>
        <v>23</v>
      </c>
      <c r="BD61" s="27"/>
      <c r="BE61" s="34" t="n">
        <f aca="false">SUM(BE57,BE58)</f>
        <v>1040</v>
      </c>
      <c r="BF61" s="34" t="n">
        <f aca="false">SUM(BF57,BF58)</f>
        <v>792</v>
      </c>
      <c r="BG61" s="34" t="n">
        <f aca="false">SUM(BG57,BG58)</f>
        <v>80</v>
      </c>
      <c r="BH61" s="34" t="n">
        <f aca="false">SUM(BH57,BH58,BH59)</f>
        <v>1912</v>
      </c>
      <c r="BI61" s="27"/>
      <c r="BJ61" s="27"/>
      <c r="BK61" s="27"/>
      <c r="BL61" s="27"/>
      <c r="BM61" s="27"/>
    </row>
    <row r="62" customFormat="false" ht="15.75" hidden="false" customHeight="false" outlineLevel="0" collapsed="false">
      <c r="A62" s="7"/>
      <c r="B62" s="7"/>
      <c r="C62" s="7"/>
      <c r="D62" s="47"/>
      <c r="E62" s="47"/>
      <c r="F62" s="7"/>
      <c r="G62" s="7"/>
      <c r="H62" s="7"/>
      <c r="I62" s="7"/>
      <c r="J62" s="7"/>
      <c r="K62" s="48"/>
      <c r="L62" s="48"/>
      <c r="M62" s="7"/>
      <c r="N62" s="7"/>
      <c r="O62" s="7"/>
      <c r="P62" s="7"/>
      <c r="Q62" s="49"/>
      <c r="R62" s="7"/>
      <c r="S62" s="7"/>
      <c r="T62" s="7"/>
      <c r="U62" s="7"/>
      <c r="V62" s="7"/>
      <c r="W62" s="7"/>
      <c r="X62" s="7"/>
      <c r="Y62" s="7"/>
      <c r="Z62" s="7"/>
      <c r="AA62" s="47"/>
      <c r="AB62" s="47"/>
      <c r="AC62" s="47"/>
      <c r="AD62" s="47"/>
      <c r="AE62" s="7"/>
      <c r="AF62" s="48"/>
      <c r="AG62" s="48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</row>
    <row r="63" customFormat="false" ht="15.75" hidden="false" customHeight="false" outlineLevel="0" collapsed="false">
      <c r="A63" s="7"/>
      <c r="B63" s="7"/>
      <c r="C63" s="7"/>
      <c r="D63" s="77"/>
      <c r="E63" s="77"/>
      <c r="F63" s="7"/>
      <c r="G63" s="7"/>
      <c r="H63" s="7"/>
      <c r="I63" s="7"/>
      <c r="J63" s="7"/>
      <c r="K63" s="6" t="s">
        <v>54</v>
      </c>
      <c r="L63" s="6"/>
      <c r="M63" s="7"/>
      <c r="N63" s="7"/>
      <c r="O63" s="7"/>
      <c r="P63" s="7"/>
      <c r="Q63" s="49"/>
      <c r="R63" s="7"/>
      <c r="S63" s="7"/>
      <c r="T63" s="7"/>
      <c r="U63" s="7"/>
      <c r="V63" s="7"/>
      <c r="W63" s="7"/>
      <c r="X63" s="7"/>
      <c r="Y63" s="7"/>
      <c r="Z63" s="7"/>
      <c r="AA63" s="47"/>
      <c r="AB63" s="47"/>
      <c r="AC63" s="47"/>
      <c r="AD63" s="47"/>
      <c r="AE63" s="7"/>
      <c r="AF63" s="6" t="s">
        <v>54</v>
      </c>
      <c r="AG63" s="6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6" t="s">
        <v>54</v>
      </c>
      <c r="AU63" s="6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6" t="s">
        <v>54</v>
      </c>
      <c r="BG63" s="6"/>
      <c r="BH63" s="7"/>
      <c r="BI63" s="7"/>
      <c r="BJ63" s="7"/>
      <c r="BK63" s="7"/>
      <c r="BL63" s="7"/>
      <c r="BM63" s="7"/>
    </row>
    <row r="64" customFormat="false" ht="15.75" hidden="false" customHeight="false" outlineLevel="0" collapsed="false">
      <c r="A64" s="8"/>
      <c r="B64" s="8"/>
      <c r="C64" s="8"/>
      <c r="D64" s="9"/>
      <c r="E64" s="10" t="n">
        <v>45264</v>
      </c>
      <c r="F64" s="11"/>
      <c r="G64" s="11"/>
      <c r="H64" s="11"/>
      <c r="I64" s="12"/>
      <c r="J64" s="12"/>
      <c r="K64" s="13"/>
      <c r="L64" s="10" t="n">
        <v>45265</v>
      </c>
      <c r="M64" s="12"/>
      <c r="N64" s="12"/>
      <c r="O64" s="12"/>
      <c r="P64" s="12"/>
      <c r="Q64" s="8"/>
      <c r="R64" s="14"/>
      <c r="S64" s="10" t="n">
        <v>45266</v>
      </c>
      <c r="T64" s="8"/>
      <c r="U64" s="12"/>
      <c r="V64" s="12"/>
      <c r="W64" s="8"/>
      <c r="X64" s="15"/>
      <c r="Y64" s="11"/>
      <c r="Z64" s="10" t="n">
        <v>45267</v>
      </c>
      <c r="AA64" s="12"/>
      <c r="AB64" s="12"/>
      <c r="AC64" s="8"/>
      <c r="AD64" s="12"/>
      <c r="AE64" s="12"/>
      <c r="AF64" s="9"/>
      <c r="AG64" s="10" t="n">
        <v>45268</v>
      </c>
      <c r="AH64" s="12"/>
      <c r="AI64" s="8"/>
      <c r="AJ64" s="12"/>
      <c r="AK64" s="12"/>
      <c r="AL64" s="12"/>
      <c r="AM64" s="15"/>
      <c r="AN64" s="10" t="n">
        <v>45269</v>
      </c>
      <c r="AO64" s="8"/>
      <c r="AP64" s="16"/>
      <c r="AQ64" s="16"/>
      <c r="AR64" s="16"/>
      <c r="AS64" s="16"/>
      <c r="AT64" s="11"/>
      <c r="AU64" s="10" t="n">
        <v>45270</v>
      </c>
      <c r="AV64" s="16"/>
      <c r="AW64" s="16"/>
      <c r="AX64" s="16"/>
      <c r="AY64" s="17"/>
      <c r="AZ64" s="16"/>
      <c r="BA64" s="16"/>
      <c r="BB64" s="16"/>
      <c r="BC64" s="16"/>
      <c r="BD64" s="17"/>
      <c r="BE64" s="18"/>
      <c r="BF64" s="19"/>
      <c r="BG64" s="19"/>
      <c r="BH64" s="16"/>
      <c r="BI64" s="20"/>
      <c r="BJ64" s="13"/>
      <c r="BK64" s="13"/>
      <c r="BL64" s="17"/>
      <c r="BM64" s="17"/>
    </row>
    <row r="65" customFormat="false" ht="15.75" hidden="false" customHeight="false" outlineLevel="0" collapsed="false">
      <c r="A65" s="58"/>
      <c r="B65" s="23"/>
      <c r="C65" s="23"/>
      <c r="D65" s="23" t="s">
        <v>3</v>
      </c>
      <c r="E65" s="23" t="s">
        <v>4</v>
      </c>
      <c r="F65" s="23" t="s">
        <v>5</v>
      </c>
      <c r="G65" s="23" t="s">
        <v>6</v>
      </c>
      <c r="H65" s="23" t="s">
        <v>7</v>
      </c>
      <c r="I65" s="23"/>
      <c r="J65" s="23"/>
      <c r="K65" s="23" t="s">
        <v>3</v>
      </c>
      <c r="L65" s="23" t="s">
        <v>8</v>
      </c>
      <c r="M65" s="23" t="s">
        <v>5</v>
      </c>
      <c r="N65" s="23" t="s">
        <v>6</v>
      </c>
      <c r="O65" s="23" t="s">
        <v>7</v>
      </c>
      <c r="P65" s="23"/>
      <c r="Q65" s="23"/>
      <c r="R65" s="23" t="s">
        <v>3</v>
      </c>
      <c r="S65" s="23" t="s">
        <v>9</v>
      </c>
      <c r="T65" s="23" t="s">
        <v>5</v>
      </c>
      <c r="U65" s="23" t="s">
        <v>6</v>
      </c>
      <c r="V65" s="23" t="s">
        <v>7</v>
      </c>
      <c r="W65" s="24"/>
      <c r="X65" s="23"/>
      <c r="Y65" s="23" t="s">
        <v>3</v>
      </c>
      <c r="Z65" s="23" t="s">
        <v>10</v>
      </c>
      <c r="AA65" s="23" t="s">
        <v>5</v>
      </c>
      <c r="AB65" s="23" t="s">
        <v>6</v>
      </c>
      <c r="AC65" s="23" t="s">
        <v>7</v>
      </c>
      <c r="AD65" s="23"/>
      <c r="AE65" s="23"/>
      <c r="AF65" s="23" t="s">
        <v>3</v>
      </c>
      <c r="AG65" s="23" t="s">
        <v>11</v>
      </c>
      <c r="AH65" s="23" t="s">
        <v>5</v>
      </c>
      <c r="AI65" s="23" t="s">
        <v>6</v>
      </c>
      <c r="AJ65" s="23" t="s">
        <v>7</v>
      </c>
      <c r="AK65" s="23"/>
      <c r="AL65" s="23"/>
      <c r="AM65" s="23" t="s">
        <v>3</v>
      </c>
      <c r="AN65" s="23" t="s">
        <v>12</v>
      </c>
      <c r="AO65" s="23" t="s">
        <v>5</v>
      </c>
      <c r="AP65" s="23" t="s">
        <v>6</v>
      </c>
      <c r="AQ65" s="23" t="s">
        <v>7</v>
      </c>
      <c r="AR65" s="23"/>
      <c r="AS65" s="23"/>
      <c r="AT65" s="23" t="s">
        <v>3</v>
      </c>
      <c r="AU65" s="23" t="s">
        <v>13</v>
      </c>
      <c r="AV65" s="23" t="s">
        <v>5</v>
      </c>
      <c r="AW65" s="23" t="s">
        <v>6</v>
      </c>
      <c r="AX65" s="23" t="s">
        <v>7</v>
      </c>
      <c r="AY65" s="25"/>
      <c r="AZ65" s="26" t="s">
        <v>5</v>
      </c>
      <c r="BA65" s="26" t="s">
        <v>14</v>
      </c>
      <c r="BB65" s="26" t="s">
        <v>7</v>
      </c>
      <c r="BC65" s="26" t="s">
        <v>15</v>
      </c>
      <c r="BD65" s="27"/>
      <c r="BE65" s="28" t="s">
        <v>5</v>
      </c>
      <c r="BF65" s="28" t="s">
        <v>14</v>
      </c>
      <c r="BG65" s="28" t="s">
        <v>7</v>
      </c>
      <c r="BH65" s="28" t="s">
        <v>16</v>
      </c>
      <c r="BI65" s="27"/>
      <c r="BJ65" s="27"/>
      <c r="BK65" s="27"/>
      <c r="BL65" s="27"/>
      <c r="BM65" s="27"/>
    </row>
    <row r="66" customFormat="false" ht="15.75" hidden="false" customHeight="false" outlineLevel="0" collapsed="false">
      <c r="A66" s="30" t="s">
        <v>144</v>
      </c>
      <c r="B66" s="31" t="s">
        <v>69</v>
      </c>
      <c r="C66" s="32" t="n">
        <v>45265</v>
      </c>
      <c r="D66" s="31" t="s">
        <v>70</v>
      </c>
      <c r="E66" s="35" t="s">
        <v>71</v>
      </c>
      <c r="F66" s="34" t="n">
        <v>0</v>
      </c>
      <c r="G66" s="34" t="n">
        <v>6</v>
      </c>
      <c r="H66" s="34" t="n">
        <v>0</v>
      </c>
      <c r="I66" s="31" t="s">
        <v>135</v>
      </c>
      <c r="J66" s="32" t="n">
        <v>45266</v>
      </c>
      <c r="K66" s="31" t="s">
        <v>70</v>
      </c>
      <c r="L66" s="35" t="s">
        <v>71</v>
      </c>
      <c r="M66" s="34" t="n">
        <v>0</v>
      </c>
      <c r="N66" s="34" t="n">
        <v>6</v>
      </c>
      <c r="O66" s="34" t="n">
        <v>0</v>
      </c>
      <c r="P66" s="31" t="s">
        <v>72</v>
      </c>
      <c r="Q66" s="32" t="n">
        <v>45267</v>
      </c>
      <c r="R66" s="31" t="s">
        <v>70</v>
      </c>
      <c r="S66" s="35" t="s">
        <v>71</v>
      </c>
      <c r="T66" s="34" t="n">
        <v>0</v>
      </c>
      <c r="U66" s="34" t="n">
        <v>6</v>
      </c>
      <c r="V66" s="34" t="n">
        <v>0</v>
      </c>
      <c r="W66" s="31" t="s">
        <v>75</v>
      </c>
      <c r="X66" s="32" t="n">
        <v>45268</v>
      </c>
      <c r="Y66" s="31" t="s">
        <v>70</v>
      </c>
      <c r="Z66" s="35" t="s">
        <v>71</v>
      </c>
      <c r="AA66" s="34" t="n">
        <v>0</v>
      </c>
      <c r="AB66" s="34" t="n">
        <v>6</v>
      </c>
      <c r="AC66" s="34" t="n">
        <v>0</v>
      </c>
      <c r="AD66" s="31" t="s">
        <v>84</v>
      </c>
      <c r="AE66" s="32" t="n">
        <v>45269</v>
      </c>
      <c r="AF66" s="31" t="s">
        <v>70</v>
      </c>
      <c r="AG66" s="35" t="s">
        <v>71</v>
      </c>
      <c r="AH66" s="34" t="n">
        <v>0</v>
      </c>
      <c r="AI66" s="34" t="n">
        <v>6</v>
      </c>
      <c r="AJ66" s="34" t="n">
        <v>0</v>
      </c>
      <c r="AK66" s="39" t="s">
        <v>76</v>
      </c>
      <c r="AL66" s="32" t="n">
        <v>45270</v>
      </c>
      <c r="AM66" s="31" t="s">
        <v>70</v>
      </c>
      <c r="AN66" s="35" t="s">
        <v>71</v>
      </c>
      <c r="AO66" s="34" t="n">
        <v>0</v>
      </c>
      <c r="AP66" s="34" t="n">
        <v>6</v>
      </c>
      <c r="AQ66" s="34" t="n">
        <v>0</v>
      </c>
      <c r="AR66" s="31" t="s">
        <v>26</v>
      </c>
      <c r="AS66" s="32" t="n">
        <v>45271</v>
      </c>
      <c r="AT66" s="31" t="s">
        <v>27</v>
      </c>
      <c r="AU66" s="35" t="s">
        <v>27</v>
      </c>
      <c r="AV66" s="34" t="n">
        <v>0</v>
      </c>
      <c r="AW66" s="34" t="n">
        <v>0</v>
      </c>
      <c r="AX66" s="34" t="n">
        <v>0</v>
      </c>
      <c r="AY66" s="40"/>
      <c r="AZ66" s="41" t="n">
        <f aca="false">SUM(F66,M66,T66,AA66,AH66,AO66,AV66)</f>
        <v>0</v>
      </c>
      <c r="BA66" s="33" t="n">
        <f aca="false">SUM(G66,N66,U66,AB66,AI66,AP66,AW66)</f>
        <v>36</v>
      </c>
      <c r="BB66" s="33" t="n">
        <f aca="false">SUM(H66,O66,V66,AC66,AJ66,AQ66,AX66)</f>
        <v>0</v>
      </c>
      <c r="BC66" s="42" t="n">
        <f aca="false">SUM(AZ66,BA66,BB66)</f>
        <v>36</v>
      </c>
      <c r="BD66" s="27"/>
      <c r="BE66" s="33" t="n">
        <f aca="false">AZ66*80</f>
        <v>0</v>
      </c>
      <c r="BF66" s="33" t="n">
        <f aca="false">BA66*88</f>
        <v>3168</v>
      </c>
      <c r="BG66" s="33" t="n">
        <f aca="false">BB66*80</f>
        <v>0</v>
      </c>
      <c r="BH66" s="33" t="n">
        <f aca="false">SUM(BE66,BF66,BG66)</f>
        <v>3168</v>
      </c>
      <c r="BI66" s="27"/>
      <c r="BJ66" s="27"/>
      <c r="BK66" s="27"/>
      <c r="BL66" s="27"/>
      <c r="BM66" s="27"/>
    </row>
    <row r="67" customFormat="false" ht="16.5" hidden="false" customHeight="true" outlineLevel="0" collapsed="false">
      <c r="A67" s="30" t="s">
        <v>53</v>
      </c>
      <c r="B67" s="33"/>
      <c r="D67" s="33"/>
      <c r="E67" s="33"/>
      <c r="F67" s="34" t="n">
        <v>0</v>
      </c>
      <c r="G67" s="34" t="n">
        <v>0</v>
      </c>
      <c r="H67" s="34" t="n">
        <v>0</v>
      </c>
      <c r="I67" s="33"/>
      <c r="J67" s="36"/>
      <c r="K67" s="33"/>
      <c r="L67" s="33"/>
      <c r="M67" s="34" t="n">
        <v>0</v>
      </c>
      <c r="N67" s="34" t="n">
        <v>0</v>
      </c>
      <c r="O67" s="34" t="n">
        <v>0</v>
      </c>
      <c r="P67" s="33"/>
      <c r="Q67" s="36"/>
      <c r="R67" s="33"/>
      <c r="S67" s="33"/>
      <c r="T67" s="34" t="n">
        <v>0</v>
      </c>
      <c r="U67" s="34" t="n">
        <v>0</v>
      </c>
      <c r="V67" s="34" t="n">
        <v>0</v>
      </c>
      <c r="W67" s="33"/>
      <c r="X67" s="36"/>
      <c r="Y67" s="33"/>
      <c r="Z67" s="33"/>
      <c r="AA67" s="34" t="n">
        <v>0</v>
      </c>
      <c r="AB67" s="34" t="n">
        <v>0</v>
      </c>
      <c r="AC67" s="34" t="n">
        <v>0</v>
      </c>
      <c r="AD67" s="33"/>
      <c r="AE67" s="36"/>
      <c r="AF67" s="33"/>
      <c r="AG67" s="33"/>
      <c r="AH67" s="34" t="n">
        <v>0</v>
      </c>
      <c r="AI67" s="34" t="n">
        <v>0</v>
      </c>
      <c r="AJ67" s="34" t="n">
        <v>0</v>
      </c>
      <c r="AK67" s="33"/>
      <c r="AL67" s="36"/>
      <c r="AM67" s="33"/>
      <c r="AN67" s="33"/>
      <c r="AO67" s="34" t="n">
        <v>0</v>
      </c>
      <c r="AP67" s="34" t="n">
        <v>0</v>
      </c>
      <c r="AQ67" s="34" t="n">
        <v>0</v>
      </c>
      <c r="AR67" s="31" t="s">
        <v>26</v>
      </c>
      <c r="AS67" s="32" t="n">
        <v>45271</v>
      </c>
      <c r="AT67" s="31" t="s">
        <v>145</v>
      </c>
      <c r="AU67" s="35" t="s">
        <v>146</v>
      </c>
      <c r="AV67" s="34" t="n">
        <v>0</v>
      </c>
      <c r="AW67" s="34" t="n">
        <v>5</v>
      </c>
      <c r="AX67" s="34" t="n">
        <v>0</v>
      </c>
      <c r="AY67" s="40"/>
      <c r="AZ67" s="41" t="n">
        <f aca="false">SUM(F67,M67,T67,AA67,AH67,AO67,AV67)</f>
        <v>0</v>
      </c>
      <c r="BA67" s="33" t="n">
        <f aca="false">SUM(G67,N67,U67,AB67,AI67,AP67,AW67)</f>
        <v>5</v>
      </c>
      <c r="BB67" s="33" t="n">
        <f aca="false">SUM(H67,O67,V67,AC67,AJ67,AQ67,AX67)</f>
        <v>0</v>
      </c>
      <c r="BC67" s="42" t="n">
        <f aca="false">SUM(AZ67,BA67,BB67)</f>
        <v>5</v>
      </c>
      <c r="BD67" s="27"/>
      <c r="BE67" s="33" t="n">
        <f aca="false">AZ67*80</f>
        <v>0</v>
      </c>
      <c r="BF67" s="33" t="n">
        <f aca="false">BA67*88</f>
        <v>440</v>
      </c>
      <c r="BG67" s="33" t="n">
        <f aca="false">BB67*80</f>
        <v>0</v>
      </c>
      <c r="BH67" s="33" t="n">
        <f aca="false">SUM(BE67,BF67,BG67)</f>
        <v>440</v>
      </c>
      <c r="BI67" s="27"/>
      <c r="BJ67" s="27"/>
      <c r="BK67" s="27"/>
      <c r="BL67" s="27"/>
      <c r="BM67" s="27"/>
    </row>
    <row r="68" customFormat="false" ht="15.75" hidden="false" customHeight="false" outlineLevel="0" collapsed="false">
      <c r="A68" s="30" t="s">
        <v>89</v>
      </c>
      <c r="B68" s="31" t="s">
        <v>31</v>
      </c>
      <c r="C68" s="32" t="n">
        <v>45265</v>
      </c>
      <c r="D68" s="31" t="s">
        <v>124</v>
      </c>
      <c r="E68" s="33" t="s">
        <v>125</v>
      </c>
      <c r="F68" s="34" t="n">
        <v>6</v>
      </c>
      <c r="G68" s="34" t="n">
        <v>0</v>
      </c>
      <c r="H68" s="34" t="n">
        <v>0</v>
      </c>
      <c r="I68" s="31" t="s">
        <v>34</v>
      </c>
      <c r="J68" s="32" t="n">
        <v>45266</v>
      </c>
      <c r="K68" s="31" t="s">
        <v>124</v>
      </c>
      <c r="L68" s="33" t="s">
        <v>125</v>
      </c>
      <c r="M68" s="34" t="n">
        <v>6</v>
      </c>
      <c r="N68" s="34" t="n">
        <v>0</v>
      </c>
      <c r="O68" s="34" t="n">
        <v>0</v>
      </c>
      <c r="P68" s="31" t="s">
        <v>37</v>
      </c>
      <c r="Q68" s="32" t="n">
        <v>45267</v>
      </c>
      <c r="R68" s="31" t="s">
        <v>27</v>
      </c>
      <c r="S68" s="33" t="s">
        <v>27</v>
      </c>
      <c r="T68" s="34" t="n">
        <v>0</v>
      </c>
      <c r="U68" s="34" t="n">
        <v>0</v>
      </c>
      <c r="V68" s="34" t="n">
        <v>0</v>
      </c>
      <c r="W68" s="31" t="s">
        <v>38</v>
      </c>
      <c r="X68" s="32" t="n">
        <v>45268</v>
      </c>
      <c r="Y68" s="31" t="s">
        <v>124</v>
      </c>
      <c r="Z68" s="33" t="s">
        <v>125</v>
      </c>
      <c r="AA68" s="34" t="n">
        <v>6</v>
      </c>
      <c r="AB68" s="34" t="n">
        <v>0</v>
      </c>
      <c r="AC68" s="34" t="n">
        <v>0</v>
      </c>
      <c r="AD68" s="31" t="s">
        <v>39</v>
      </c>
      <c r="AE68" s="32" t="n">
        <v>45269</v>
      </c>
      <c r="AF68" s="31" t="s">
        <v>124</v>
      </c>
      <c r="AG68" s="33" t="s">
        <v>125</v>
      </c>
      <c r="AH68" s="34" t="n">
        <v>6</v>
      </c>
      <c r="AI68" s="34" t="n">
        <v>0</v>
      </c>
      <c r="AJ68" s="34" t="n">
        <v>0</v>
      </c>
      <c r="AK68" s="31" t="s">
        <v>42</v>
      </c>
      <c r="AL68" s="32" t="n">
        <v>45270</v>
      </c>
      <c r="AM68" s="31" t="s">
        <v>124</v>
      </c>
      <c r="AN68" s="33" t="s">
        <v>125</v>
      </c>
      <c r="AO68" s="34" t="n">
        <v>6</v>
      </c>
      <c r="AP68" s="34" t="n">
        <v>0</v>
      </c>
      <c r="AQ68" s="34" t="n">
        <v>0</v>
      </c>
      <c r="AR68" s="31" t="s">
        <v>147</v>
      </c>
      <c r="AS68" s="32" t="n">
        <v>45271</v>
      </c>
      <c r="AT68" s="31" t="s">
        <v>133</v>
      </c>
      <c r="AU68" s="33" t="s">
        <v>134</v>
      </c>
      <c r="AV68" s="34" t="n">
        <v>6</v>
      </c>
      <c r="AW68" s="34" t="n">
        <v>1</v>
      </c>
      <c r="AX68" s="34" t="n">
        <v>0</v>
      </c>
      <c r="AY68" s="40"/>
      <c r="AZ68" s="41" t="n">
        <f aca="false">SUM(F68,M68,T68,AA68,AH68,AO68,AV68)</f>
        <v>36</v>
      </c>
      <c r="BA68" s="33" t="n">
        <f aca="false">SUM(G68,N68,U68,AB68,AI68,AP68,AW68)</f>
        <v>1</v>
      </c>
      <c r="BB68" s="33" t="n">
        <f aca="false">SUM(H68,O68,V68,AC68,AJ68,AQ68,AX68)</f>
        <v>0</v>
      </c>
      <c r="BC68" s="42" t="n">
        <f aca="false">SUM(AZ68,BA68,BB68)</f>
        <v>37</v>
      </c>
      <c r="BD68" s="27"/>
      <c r="BE68" s="33" t="n">
        <f aca="false">AZ68*80</f>
        <v>2880</v>
      </c>
      <c r="BF68" s="33" t="n">
        <f aca="false">BA68*88</f>
        <v>88</v>
      </c>
      <c r="BG68" s="33" t="n">
        <f aca="false">BB68*80</f>
        <v>0</v>
      </c>
      <c r="BH68" s="33" t="n">
        <f aca="false">SUM(BE68,BF68,BG68)</f>
        <v>2968</v>
      </c>
      <c r="BI68" s="27"/>
      <c r="BJ68" s="27"/>
      <c r="BK68" s="27"/>
      <c r="BL68" s="27"/>
      <c r="BM68" s="27"/>
    </row>
    <row r="69" customFormat="false" ht="16.5" hidden="false" customHeight="true" outlineLevel="0" collapsed="false">
      <c r="A69" s="30" t="s">
        <v>30</v>
      </c>
      <c r="B69" s="33"/>
      <c r="C69" s="36"/>
      <c r="D69" s="33"/>
      <c r="E69" s="33"/>
      <c r="F69" s="34" t="n">
        <v>0</v>
      </c>
      <c r="G69" s="34" t="n">
        <v>0</v>
      </c>
      <c r="H69" s="34" t="n">
        <v>0</v>
      </c>
      <c r="I69" s="33"/>
      <c r="J69" s="36"/>
      <c r="K69" s="33"/>
      <c r="L69" s="33"/>
      <c r="M69" s="34" t="n">
        <v>0</v>
      </c>
      <c r="N69" s="34" t="n">
        <v>0</v>
      </c>
      <c r="O69" s="34" t="n">
        <v>0</v>
      </c>
      <c r="P69" s="31" t="s">
        <v>37</v>
      </c>
      <c r="Q69" s="32" t="n">
        <v>45267</v>
      </c>
      <c r="R69" s="31" t="s">
        <v>124</v>
      </c>
      <c r="S69" s="33" t="s">
        <v>125</v>
      </c>
      <c r="T69" s="34" t="n">
        <v>6</v>
      </c>
      <c r="U69" s="34" t="n">
        <v>0</v>
      </c>
      <c r="V69" s="34" t="n">
        <v>0</v>
      </c>
      <c r="W69" s="33"/>
      <c r="X69" s="36"/>
      <c r="Y69" s="33"/>
      <c r="Z69" s="33"/>
      <c r="AA69" s="34" t="n">
        <v>0</v>
      </c>
      <c r="AB69" s="34" t="n">
        <v>0</v>
      </c>
      <c r="AC69" s="34" t="n">
        <v>0</v>
      </c>
      <c r="AD69" s="33"/>
      <c r="AE69" s="36"/>
      <c r="AF69" s="33"/>
      <c r="AG69" s="33"/>
      <c r="AH69" s="34" t="n">
        <v>0</v>
      </c>
      <c r="AI69" s="34" t="n">
        <v>0</v>
      </c>
      <c r="AJ69" s="34" t="n">
        <v>0</v>
      </c>
      <c r="AK69" s="43"/>
      <c r="AL69" s="36"/>
      <c r="AM69" s="33"/>
      <c r="AN69" s="35"/>
      <c r="AO69" s="34" t="n">
        <v>0</v>
      </c>
      <c r="AP69" s="34" t="n">
        <v>0</v>
      </c>
      <c r="AQ69" s="34" t="n">
        <v>0</v>
      </c>
      <c r="AR69" s="33"/>
      <c r="AS69" s="36"/>
      <c r="AT69" s="33"/>
      <c r="AU69" s="35"/>
      <c r="AV69" s="34" t="n">
        <v>0</v>
      </c>
      <c r="AW69" s="34" t="n">
        <v>0</v>
      </c>
      <c r="AX69" s="34" t="n">
        <v>0</v>
      </c>
      <c r="AY69" s="40"/>
      <c r="AZ69" s="41" t="n">
        <f aca="false">SUM(F69,M69,T69,AA69,AH69,AO69,AV69)</f>
        <v>6</v>
      </c>
      <c r="BA69" s="33" t="n">
        <f aca="false">SUM(G69,N69,U69,AB69,AI69,AP69,AW69)</f>
        <v>0</v>
      </c>
      <c r="BB69" s="33" t="n">
        <f aca="false">SUM(H69,O69,V69,AC69,AJ69,AQ69,AX69)</f>
        <v>0</v>
      </c>
      <c r="BC69" s="42" t="n">
        <f aca="false">SUM(AZ69,BA69,BB69)</f>
        <v>6</v>
      </c>
      <c r="BD69" s="27"/>
      <c r="BE69" s="33" t="n">
        <f aca="false">AZ69*80</f>
        <v>480</v>
      </c>
      <c r="BF69" s="33" t="n">
        <f aca="false">BA69*88</f>
        <v>0</v>
      </c>
      <c r="BG69" s="33" t="n">
        <f aca="false">BB69*80</f>
        <v>0</v>
      </c>
      <c r="BH69" s="33" t="n">
        <f aca="false">SUM(BE69,BF69,BG69)</f>
        <v>480</v>
      </c>
      <c r="BI69" s="27"/>
      <c r="BJ69" s="27"/>
      <c r="BK69" s="27"/>
      <c r="BL69" s="27"/>
      <c r="BM69" s="27"/>
    </row>
    <row r="70" customFormat="false" ht="16.5" hidden="false" customHeight="true" outlineLevel="0" collapsed="false">
      <c r="A70" s="30" t="s">
        <v>51</v>
      </c>
      <c r="B70" s="33"/>
      <c r="C70" s="36"/>
      <c r="D70" s="33"/>
      <c r="E70" s="33"/>
      <c r="F70" s="34" t="n">
        <v>0</v>
      </c>
      <c r="G70" s="34" t="n">
        <v>0</v>
      </c>
      <c r="H70" s="34" t="n">
        <v>0</v>
      </c>
      <c r="I70" s="33"/>
      <c r="J70" s="36"/>
      <c r="K70" s="33"/>
      <c r="L70" s="33"/>
      <c r="M70" s="34" t="n">
        <v>0</v>
      </c>
      <c r="N70" s="34" t="n">
        <v>0</v>
      </c>
      <c r="O70" s="34" t="n">
        <v>0</v>
      </c>
      <c r="P70" s="33"/>
      <c r="Q70" s="36"/>
      <c r="R70" s="33"/>
      <c r="S70" s="33"/>
      <c r="T70" s="34" t="n">
        <v>0</v>
      </c>
      <c r="U70" s="34" t="n">
        <v>0</v>
      </c>
      <c r="V70" s="34" t="n">
        <v>0</v>
      </c>
      <c r="W70" s="33"/>
      <c r="X70" s="36"/>
      <c r="Y70" s="33"/>
      <c r="Z70" s="33"/>
      <c r="AA70" s="34" t="n">
        <v>0</v>
      </c>
      <c r="AB70" s="34" t="n">
        <v>0</v>
      </c>
      <c r="AC70" s="34" t="n">
        <v>0</v>
      </c>
      <c r="AD70" s="31" t="s">
        <v>39</v>
      </c>
      <c r="AE70" s="32" t="n">
        <v>45269</v>
      </c>
      <c r="AF70" s="31" t="s">
        <v>148</v>
      </c>
      <c r="AG70" s="33" t="s">
        <v>149</v>
      </c>
      <c r="AH70" s="34" t="n">
        <v>3</v>
      </c>
      <c r="AI70" s="34" t="n">
        <v>0.5</v>
      </c>
      <c r="AJ70" s="34" t="n">
        <v>0</v>
      </c>
      <c r="AK70" s="33"/>
      <c r="AL70" s="36"/>
      <c r="AM70" s="33"/>
      <c r="AN70" s="33"/>
      <c r="AO70" s="34" t="n">
        <v>0</v>
      </c>
      <c r="AP70" s="34" t="n">
        <v>0</v>
      </c>
      <c r="AQ70" s="34" t="n">
        <v>0</v>
      </c>
      <c r="AR70" s="33"/>
      <c r="AS70" s="36"/>
      <c r="AT70" s="33"/>
      <c r="AU70" s="33"/>
      <c r="AV70" s="34" t="n">
        <v>0</v>
      </c>
      <c r="AW70" s="34" t="n">
        <v>0</v>
      </c>
      <c r="AX70" s="34" t="n">
        <v>0</v>
      </c>
      <c r="AY70" s="40"/>
      <c r="AZ70" s="41" t="n">
        <f aca="false">SUM(F70,M70,T70,AA70,AH70,AO70,AV70)</f>
        <v>3</v>
      </c>
      <c r="BA70" s="33" t="n">
        <f aca="false">SUM(G70,N70,U70,AB70,AI70,AP70,AW70)</f>
        <v>0.5</v>
      </c>
      <c r="BB70" s="33" t="n">
        <f aca="false">SUM(H70,O70,V70,AC70,AJ70,AQ70,AX70)</f>
        <v>0</v>
      </c>
      <c r="BC70" s="42" t="n">
        <f aca="false">SUM(AZ70,BA70,BB70)</f>
        <v>3.5</v>
      </c>
      <c r="BD70" s="27"/>
      <c r="BE70" s="33" t="n">
        <f aca="false">AZ70*80</f>
        <v>240</v>
      </c>
      <c r="BF70" s="33" t="n">
        <f aca="false">BA70*88</f>
        <v>44</v>
      </c>
      <c r="BG70" s="33" t="n">
        <f aca="false">BB70*80</f>
        <v>0</v>
      </c>
      <c r="BH70" s="33" t="n">
        <f aca="false">SUM(BE70,BF70,BG70)</f>
        <v>284</v>
      </c>
      <c r="BI70" s="27"/>
      <c r="BJ70" s="27"/>
      <c r="BK70" s="27"/>
      <c r="BL70" s="27"/>
      <c r="BM70" s="27"/>
    </row>
    <row r="71" customFormat="false" ht="15.75" hidden="false" customHeight="false" outlineLevel="0" collapsed="false">
      <c r="A71" s="47"/>
      <c r="B71" s="78"/>
      <c r="C71" s="78"/>
      <c r="D71" s="78"/>
      <c r="E71" s="78"/>
      <c r="F71" s="79"/>
      <c r="G71" s="79"/>
      <c r="H71" s="79"/>
      <c r="I71" s="79"/>
      <c r="J71" s="78"/>
      <c r="K71" s="80"/>
      <c r="L71" s="80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9"/>
      <c r="AB71" s="79"/>
      <c r="AC71" s="79"/>
      <c r="AD71" s="79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60"/>
      <c r="AP71" s="60"/>
      <c r="AQ71" s="60"/>
      <c r="AR71" s="60"/>
      <c r="AS71" s="6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33"/>
      <c r="BF71" s="33"/>
      <c r="BG71" s="33"/>
      <c r="BH71" s="33"/>
      <c r="BI71" s="27"/>
      <c r="BJ71" s="27"/>
      <c r="BK71" s="27"/>
      <c r="BL71" s="27"/>
      <c r="BM71" s="27"/>
    </row>
    <row r="72" customFormat="false" ht="15.75" hidden="false" customHeight="false" outlineLevel="0" collapsed="false">
      <c r="A72" s="47" t="s">
        <v>150</v>
      </c>
      <c r="B72" s="78" t="s">
        <v>150</v>
      </c>
      <c r="C72" s="78" t="s">
        <v>150</v>
      </c>
      <c r="D72" s="78" t="s">
        <v>150</v>
      </c>
      <c r="E72" s="78"/>
      <c r="F72" s="79"/>
      <c r="G72" s="79"/>
      <c r="H72" s="79"/>
      <c r="I72" s="79"/>
      <c r="J72" s="78"/>
      <c r="K72" s="80"/>
      <c r="L72" s="80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9"/>
      <c r="AB72" s="79"/>
      <c r="AC72" s="79"/>
      <c r="AD72" s="79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60"/>
      <c r="AP72" s="60"/>
      <c r="AQ72" s="60"/>
      <c r="AR72" s="60"/>
      <c r="AS72" s="67"/>
      <c r="AT72" s="27"/>
      <c r="AU72" s="27"/>
      <c r="AV72" s="27"/>
      <c r="AW72" s="27"/>
      <c r="AX72" s="27"/>
      <c r="AY72" s="50" t="s">
        <v>15</v>
      </c>
      <c r="AZ72" s="51" t="n">
        <f aca="false">SUM(AZ66,AZ67,AZ68,AZ69,AZ70)</f>
        <v>45</v>
      </c>
      <c r="BA72" s="52" t="n">
        <f aca="false">SUM(BA66,BA67,BA68,BA69,BA70)</f>
        <v>42.5</v>
      </c>
      <c r="BB72" s="52" t="n">
        <f aca="false">SUM(BB66,BB67,BB68,BB69,BB70)</f>
        <v>0</v>
      </c>
      <c r="BC72" s="53" t="n">
        <f aca="false">SUM(BC66,BC67,BC68,BC69,BC70)</f>
        <v>87.5</v>
      </c>
      <c r="BD72" s="27"/>
      <c r="BE72" s="34" t="n">
        <f aca="false">SUM(BE67,BE66,BE68,BE69,BE70)</f>
        <v>3600</v>
      </c>
      <c r="BF72" s="34" t="n">
        <f aca="false">SUM(BF66,BF67,BF68,BF69,BF70)</f>
        <v>3740</v>
      </c>
      <c r="BG72" s="34" t="n">
        <f aca="false">SUM(BG66,BG67,BG68,BG69,BG70)</f>
        <v>0</v>
      </c>
      <c r="BH72" s="34" t="n">
        <f aca="false">SUM(BH66,BH67,BH68,BH69,BH70)</f>
        <v>7340</v>
      </c>
      <c r="BI72" s="27"/>
      <c r="BJ72" s="27"/>
      <c r="BK72" s="27"/>
      <c r="BL72" s="27"/>
      <c r="BM72" s="27"/>
    </row>
    <row r="73" customFormat="false" ht="15.75" hidden="false" customHeight="false" outlineLevel="0" collapsed="false">
      <c r="A73" s="47"/>
      <c r="B73" s="78"/>
      <c r="C73" s="78"/>
      <c r="D73" s="78"/>
      <c r="E73" s="78"/>
      <c r="F73" s="79"/>
      <c r="G73" s="79"/>
      <c r="H73" s="79"/>
      <c r="I73" s="79"/>
      <c r="J73" s="78"/>
      <c r="K73" s="6" t="s">
        <v>151</v>
      </c>
      <c r="L73" s="6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9"/>
      <c r="AB73" s="79"/>
      <c r="AC73" s="79"/>
      <c r="AD73" s="79"/>
      <c r="AE73" s="78"/>
      <c r="AF73" s="6" t="s">
        <v>151</v>
      </c>
      <c r="AG73" s="6"/>
      <c r="AH73" s="78"/>
      <c r="AI73" s="78"/>
      <c r="AJ73" s="78"/>
      <c r="AK73" s="78"/>
      <c r="AL73" s="78"/>
      <c r="AM73" s="78"/>
      <c r="AO73" s="60"/>
      <c r="AP73" s="60"/>
      <c r="AQ73" s="60"/>
      <c r="AR73" s="60"/>
      <c r="AS73" s="67"/>
      <c r="AT73" s="6" t="s">
        <v>151</v>
      </c>
      <c r="AU73" s="6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</row>
    <row r="74" customFormat="false" ht="15.75" hidden="false" customHeight="false" outlineLevel="0" collapsed="false">
      <c r="A74" s="47"/>
      <c r="B74" s="78"/>
      <c r="C74" s="78"/>
      <c r="D74" s="78"/>
      <c r="E74" s="78"/>
      <c r="F74" s="79"/>
      <c r="G74" s="79"/>
      <c r="H74" s="79"/>
      <c r="I74" s="79"/>
      <c r="J74" s="78"/>
      <c r="K74" s="80"/>
      <c r="L74" s="80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9"/>
      <c r="AB74" s="79"/>
      <c r="AC74" s="79"/>
      <c r="AD74" s="79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60"/>
      <c r="AP74" s="60"/>
      <c r="AQ74" s="60"/>
      <c r="AR74" s="60"/>
      <c r="AS74" s="6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6" t="s">
        <v>151</v>
      </c>
      <c r="BG74" s="6"/>
      <c r="BH74" s="27"/>
      <c r="BI74" s="27"/>
      <c r="BJ74" s="27"/>
      <c r="BK74" s="27"/>
      <c r="BL74" s="27"/>
      <c r="BM74" s="27"/>
    </row>
    <row r="75" customFormat="false" ht="15.75" hidden="false" customHeight="false" outlineLevel="0" collapsed="false">
      <c r="A75" s="8"/>
      <c r="B75" s="8"/>
      <c r="C75" s="8"/>
      <c r="D75" s="9"/>
      <c r="E75" s="10" t="n">
        <v>45264</v>
      </c>
      <c r="F75" s="11"/>
      <c r="G75" s="11"/>
      <c r="H75" s="11"/>
      <c r="I75" s="12"/>
      <c r="J75" s="12"/>
      <c r="K75" s="13"/>
      <c r="L75" s="10" t="n">
        <v>45265</v>
      </c>
      <c r="M75" s="12"/>
      <c r="N75" s="12"/>
      <c r="O75" s="12"/>
      <c r="P75" s="12"/>
      <c r="Q75" s="8"/>
      <c r="R75" s="14"/>
      <c r="S75" s="10" t="n">
        <v>45266</v>
      </c>
      <c r="T75" s="8"/>
      <c r="U75" s="12"/>
      <c r="V75" s="12"/>
      <c r="W75" s="8"/>
      <c r="X75" s="15"/>
      <c r="Y75" s="11"/>
      <c r="Z75" s="10" t="n">
        <v>45267</v>
      </c>
      <c r="AA75" s="12"/>
      <c r="AB75" s="12"/>
      <c r="AC75" s="8"/>
      <c r="AD75" s="12"/>
      <c r="AE75" s="12"/>
      <c r="AF75" s="9"/>
      <c r="AG75" s="10" t="n">
        <v>45268</v>
      </c>
      <c r="AH75" s="12"/>
      <c r="AI75" s="8"/>
      <c r="AJ75" s="12"/>
      <c r="AK75" s="12"/>
      <c r="AL75" s="12"/>
      <c r="AM75" s="15"/>
      <c r="AN75" s="10" t="n">
        <v>45269</v>
      </c>
      <c r="AO75" s="8"/>
      <c r="AP75" s="16"/>
      <c r="AQ75" s="16"/>
      <c r="AR75" s="16"/>
      <c r="AS75" s="16"/>
      <c r="AT75" s="11"/>
      <c r="AU75" s="10" t="n">
        <v>45270</v>
      </c>
      <c r="AV75" s="16"/>
      <c r="AW75" s="16"/>
      <c r="AX75" s="16"/>
      <c r="AY75" s="17"/>
      <c r="AZ75" s="16"/>
      <c r="BA75" s="16"/>
      <c r="BB75" s="16"/>
      <c r="BC75" s="16"/>
      <c r="BD75" s="17"/>
      <c r="BE75" s="18"/>
      <c r="BF75" s="19"/>
      <c r="BG75" s="19"/>
      <c r="BH75" s="16"/>
      <c r="BI75" s="20"/>
      <c r="BJ75" s="13"/>
      <c r="BK75" s="13"/>
      <c r="BL75" s="17"/>
      <c r="BM75" s="17"/>
    </row>
    <row r="76" customFormat="false" ht="15.75" hidden="false" customHeight="false" outlineLevel="0" collapsed="false">
      <c r="A76" s="58"/>
      <c r="B76" s="23"/>
      <c r="C76" s="23"/>
      <c r="D76" s="23" t="s">
        <v>3</v>
      </c>
      <c r="E76" s="23" t="s">
        <v>4</v>
      </c>
      <c r="F76" s="23" t="s">
        <v>5</v>
      </c>
      <c r="G76" s="23" t="s">
        <v>6</v>
      </c>
      <c r="H76" s="23" t="s">
        <v>7</v>
      </c>
      <c r="I76" s="23"/>
      <c r="J76" s="23"/>
      <c r="K76" s="23" t="s">
        <v>3</v>
      </c>
      <c r="L76" s="23" t="s">
        <v>8</v>
      </c>
      <c r="M76" s="23" t="s">
        <v>5</v>
      </c>
      <c r="N76" s="23" t="s">
        <v>6</v>
      </c>
      <c r="O76" s="23" t="s">
        <v>7</v>
      </c>
      <c r="P76" s="23"/>
      <c r="Q76" s="23"/>
      <c r="R76" s="23" t="s">
        <v>3</v>
      </c>
      <c r="S76" s="23" t="s">
        <v>9</v>
      </c>
      <c r="T76" s="23" t="s">
        <v>5</v>
      </c>
      <c r="U76" s="23" t="s">
        <v>6</v>
      </c>
      <c r="V76" s="23" t="s">
        <v>7</v>
      </c>
      <c r="W76" s="24"/>
      <c r="X76" s="23"/>
      <c r="Y76" s="23" t="s">
        <v>3</v>
      </c>
      <c r="Z76" s="23" t="s">
        <v>10</v>
      </c>
      <c r="AA76" s="23" t="s">
        <v>5</v>
      </c>
      <c r="AB76" s="23" t="s">
        <v>6</v>
      </c>
      <c r="AC76" s="23" t="s">
        <v>7</v>
      </c>
      <c r="AD76" s="23"/>
      <c r="AE76" s="23"/>
      <c r="AF76" s="23" t="s">
        <v>3</v>
      </c>
      <c r="AG76" s="23" t="s">
        <v>11</v>
      </c>
      <c r="AH76" s="23" t="s">
        <v>5</v>
      </c>
      <c r="AI76" s="23" t="s">
        <v>6</v>
      </c>
      <c r="AJ76" s="23" t="s">
        <v>7</v>
      </c>
      <c r="AK76" s="23"/>
      <c r="AL76" s="23"/>
      <c r="AM76" s="23" t="s">
        <v>3</v>
      </c>
      <c r="AN76" s="23" t="s">
        <v>12</v>
      </c>
      <c r="AO76" s="23" t="s">
        <v>5</v>
      </c>
      <c r="AP76" s="23" t="s">
        <v>6</v>
      </c>
      <c r="AQ76" s="23" t="s">
        <v>7</v>
      </c>
      <c r="AR76" s="23"/>
      <c r="AS76" s="23"/>
      <c r="AT76" s="23" t="s">
        <v>3</v>
      </c>
      <c r="AU76" s="23" t="s">
        <v>13</v>
      </c>
      <c r="AV76" s="23" t="s">
        <v>5</v>
      </c>
      <c r="AW76" s="23" t="s">
        <v>6</v>
      </c>
      <c r="AX76" s="23" t="s">
        <v>7</v>
      </c>
      <c r="AY76" s="25"/>
      <c r="AZ76" s="26" t="s">
        <v>5</v>
      </c>
      <c r="BA76" s="26" t="s">
        <v>14</v>
      </c>
      <c r="BB76" s="26" t="s">
        <v>7</v>
      </c>
      <c r="BC76" s="26" t="s">
        <v>15</v>
      </c>
      <c r="BD76" s="27"/>
      <c r="BE76" s="28" t="s">
        <v>5</v>
      </c>
      <c r="BF76" s="28" t="s">
        <v>14</v>
      </c>
      <c r="BG76" s="28" t="s">
        <v>7</v>
      </c>
      <c r="BH76" s="28" t="s">
        <v>16</v>
      </c>
      <c r="BI76" s="27"/>
      <c r="BJ76" s="27"/>
      <c r="BK76" s="27"/>
      <c r="BL76" s="27"/>
      <c r="BM76" s="27"/>
    </row>
    <row r="77" customFormat="false" ht="15.75" hidden="false" customHeight="false" outlineLevel="0" collapsed="false">
      <c r="A77" s="30" t="s">
        <v>56</v>
      </c>
      <c r="B77" s="33"/>
      <c r="C77" s="36"/>
      <c r="D77" s="33"/>
      <c r="E77" s="33"/>
      <c r="F77" s="34" t="n">
        <v>0</v>
      </c>
      <c r="G77" s="34" t="n">
        <v>0</v>
      </c>
      <c r="H77" s="34" t="n">
        <v>0</v>
      </c>
      <c r="I77" s="33"/>
      <c r="J77" s="36"/>
      <c r="K77" s="33"/>
      <c r="L77" s="33"/>
      <c r="M77" s="34" t="n">
        <v>0</v>
      </c>
      <c r="N77" s="34" t="n">
        <v>0</v>
      </c>
      <c r="O77" s="34" t="n">
        <v>0</v>
      </c>
      <c r="P77" s="33"/>
      <c r="Q77" s="36"/>
      <c r="R77" s="33"/>
      <c r="S77" s="33"/>
      <c r="T77" s="34" t="n">
        <v>0</v>
      </c>
      <c r="U77" s="34" t="n">
        <v>0</v>
      </c>
      <c r="V77" s="34" t="n">
        <v>0</v>
      </c>
      <c r="W77" s="33"/>
      <c r="X77" s="36"/>
      <c r="Y77" s="33"/>
      <c r="Z77" s="33"/>
      <c r="AA77" s="34" t="n">
        <v>0</v>
      </c>
      <c r="AB77" s="34" t="n">
        <v>0</v>
      </c>
      <c r="AC77" s="34" t="n">
        <v>0</v>
      </c>
      <c r="AD77" s="33"/>
      <c r="AE77" s="36"/>
      <c r="AF77" s="33"/>
      <c r="AG77" s="33"/>
      <c r="AH77" s="34" t="n">
        <v>0</v>
      </c>
      <c r="AI77" s="34" t="n">
        <v>0</v>
      </c>
      <c r="AJ77" s="34" t="n">
        <v>0</v>
      </c>
      <c r="AK77" s="33"/>
      <c r="AL77" s="36"/>
      <c r="AM77" s="33"/>
      <c r="AN77" s="33"/>
      <c r="AO77" s="34" t="n">
        <v>0</v>
      </c>
      <c r="AP77" s="34" t="n">
        <v>0</v>
      </c>
      <c r="AQ77" s="34" t="n">
        <v>0</v>
      </c>
      <c r="AR77" s="33"/>
      <c r="AS77" s="36"/>
      <c r="AT77" s="33"/>
      <c r="AU77" s="33"/>
      <c r="AV77" s="34" t="n">
        <v>0</v>
      </c>
      <c r="AW77" s="34" t="n">
        <v>0</v>
      </c>
      <c r="AX77" s="34" t="n">
        <v>0</v>
      </c>
      <c r="AY77" s="40"/>
      <c r="AZ77" s="41" t="n">
        <f aca="false">SUM(F77,M77,T77,AA77,AH77,AO77,AV77)</f>
        <v>0</v>
      </c>
      <c r="BA77" s="33" t="n">
        <f aca="false">SUM(G77,N77,U77,AB77,AI77,AP77,AW77)</f>
        <v>0</v>
      </c>
      <c r="BB77" s="33" t="n">
        <f aca="false">SUM(H77,O77,V77,AC77,AJ77,AQ77,AX77)</f>
        <v>0</v>
      </c>
      <c r="BC77" s="42" t="n">
        <f aca="false">SUM(AZ77,BA77,BB77)</f>
        <v>0</v>
      </c>
      <c r="BD77" s="27"/>
      <c r="BE77" s="33" t="n">
        <f aca="false">AZ77*80</f>
        <v>0</v>
      </c>
      <c r="BF77" s="33" t="n">
        <f aca="false">BA77*84</f>
        <v>0</v>
      </c>
      <c r="BG77" s="33" t="n">
        <f aca="false">BB77*80</f>
        <v>0</v>
      </c>
      <c r="BH77" s="33" t="n">
        <f aca="false">SUM(BE77,BF77,BG77)</f>
        <v>0</v>
      </c>
      <c r="BI77" s="27"/>
      <c r="BJ77" s="27"/>
      <c r="BK77" s="27"/>
      <c r="BL77" s="27"/>
      <c r="BM77" s="27"/>
    </row>
    <row r="78" customFormat="false" ht="15.75" hidden="false" customHeight="false" outlineLevel="0" collapsed="false">
      <c r="A78" s="30" t="s">
        <v>55</v>
      </c>
      <c r="B78" s="33"/>
      <c r="C78" s="36"/>
      <c r="D78" s="33"/>
      <c r="E78" s="33"/>
      <c r="F78" s="34" t="n">
        <v>0</v>
      </c>
      <c r="G78" s="34" t="n">
        <v>0</v>
      </c>
      <c r="H78" s="34" t="n">
        <v>0</v>
      </c>
      <c r="I78" s="33"/>
      <c r="J78" s="36"/>
      <c r="K78" s="33"/>
      <c r="L78" s="33"/>
      <c r="M78" s="34" t="n">
        <v>0</v>
      </c>
      <c r="N78" s="34" t="n">
        <v>0</v>
      </c>
      <c r="O78" s="34" t="n">
        <v>0</v>
      </c>
      <c r="P78" s="33"/>
      <c r="Q78" s="36"/>
      <c r="R78" s="33"/>
      <c r="S78" s="33"/>
      <c r="T78" s="34" t="n">
        <v>0</v>
      </c>
      <c r="U78" s="34" t="n">
        <v>0</v>
      </c>
      <c r="V78" s="34" t="n">
        <v>0</v>
      </c>
      <c r="W78" s="33"/>
      <c r="X78" s="36"/>
      <c r="Y78" s="33"/>
      <c r="Z78" s="33"/>
      <c r="AA78" s="34" t="n">
        <v>0</v>
      </c>
      <c r="AB78" s="34" t="n">
        <v>0</v>
      </c>
      <c r="AC78" s="34" t="n">
        <v>0</v>
      </c>
      <c r="AD78" s="33"/>
      <c r="AE78" s="36"/>
      <c r="AF78" s="33"/>
      <c r="AG78" s="33"/>
      <c r="AH78" s="34" t="n">
        <v>0</v>
      </c>
      <c r="AI78" s="34" t="n">
        <v>0</v>
      </c>
      <c r="AJ78" s="34" t="n">
        <v>0</v>
      </c>
      <c r="AK78" s="33"/>
      <c r="AL78" s="36"/>
      <c r="AM78" s="33"/>
      <c r="AN78" s="33"/>
      <c r="AO78" s="34" t="n">
        <v>0</v>
      </c>
      <c r="AP78" s="34" t="n">
        <v>0</v>
      </c>
      <c r="AQ78" s="34" t="n">
        <v>0</v>
      </c>
      <c r="AR78" s="33"/>
      <c r="AS78" s="36"/>
      <c r="AT78" s="33"/>
      <c r="AU78" s="33"/>
      <c r="AV78" s="34" t="n">
        <v>0</v>
      </c>
      <c r="AW78" s="34" t="n">
        <v>0</v>
      </c>
      <c r="AX78" s="34" t="n">
        <v>0</v>
      </c>
      <c r="AY78" s="40"/>
      <c r="AZ78" s="41" t="n">
        <f aca="false">SUM(F78,M78,T78,AA78,AH78,AO78,AV78)</f>
        <v>0</v>
      </c>
      <c r="BA78" s="33" t="n">
        <f aca="false">SUM(G78,N78,U78,AB78,AI78,AP78,AW78)</f>
        <v>0</v>
      </c>
      <c r="BB78" s="33" t="n">
        <f aca="false">SUM(H78,O78,V78,AC78,AJ78,AQ78,AX78)</f>
        <v>0</v>
      </c>
      <c r="BC78" s="42" t="n">
        <f aca="false">SUM(AZ78,BA78,BB78)</f>
        <v>0</v>
      </c>
      <c r="BD78" s="27"/>
      <c r="BE78" s="33" t="n">
        <f aca="false">AZ78*80</f>
        <v>0</v>
      </c>
      <c r="BF78" s="33" t="n">
        <f aca="false">BA78*88</f>
        <v>0</v>
      </c>
      <c r="BG78" s="33" t="n">
        <f aca="false">BB78*80</f>
        <v>0</v>
      </c>
      <c r="BH78" s="33" t="n">
        <f aca="false">SUM(BE78,BF78,BG78)</f>
        <v>0</v>
      </c>
      <c r="BI78" s="27"/>
      <c r="BJ78" s="27"/>
      <c r="BK78" s="27"/>
      <c r="BL78" s="27"/>
      <c r="BM78" s="27"/>
    </row>
    <row r="79" customFormat="false" ht="15.75" hidden="false" customHeight="false" outlineLevel="0" collapsed="false">
      <c r="A79" s="30" t="s">
        <v>51</v>
      </c>
      <c r="B79" s="33"/>
      <c r="C79" s="36"/>
      <c r="D79" s="33"/>
      <c r="E79" s="35"/>
      <c r="F79" s="34" t="n">
        <v>0</v>
      </c>
      <c r="G79" s="34" t="n">
        <v>0</v>
      </c>
      <c r="H79" s="34" t="n">
        <v>0</v>
      </c>
      <c r="I79" s="31" t="s">
        <v>34</v>
      </c>
      <c r="J79" s="32" t="n">
        <v>45252</v>
      </c>
      <c r="K79" s="31"/>
      <c r="L79" s="33"/>
      <c r="M79" s="34" t="n">
        <v>0</v>
      </c>
      <c r="N79" s="34" t="n">
        <v>0</v>
      </c>
      <c r="O79" s="34" t="n">
        <v>0</v>
      </c>
      <c r="P79" s="33"/>
      <c r="Q79" s="36"/>
      <c r="R79" s="33"/>
      <c r="S79" s="33"/>
      <c r="T79" s="34" t="n">
        <v>0</v>
      </c>
      <c r="U79" s="34" t="n">
        <v>0</v>
      </c>
      <c r="V79" s="34" t="n">
        <v>0</v>
      </c>
      <c r="W79" s="33"/>
      <c r="X79" s="36"/>
      <c r="Y79" s="33"/>
      <c r="Z79" s="33"/>
      <c r="AA79" s="34" t="n">
        <v>0</v>
      </c>
      <c r="AB79" s="34" t="n">
        <v>0</v>
      </c>
      <c r="AC79" s="34" t="n">
        <v>0</v>
      </c>
      <c r="AD79" s="33"/>
      <c r="AE79" s="75"/>
      <c r="AF79" s="33"/>
      <c r="AG79" s="33"/>
      <c r="AH79" s="34" t="n">
        <v>0</v>
      </c>
      <c r="AI79" s="34" t="n">
        <v>0</v>
      </c>
      <c r="AJ79" s="34" t="n">
        <v>0</v>
      </c>
      <c r="AK79" s="33"/>
      <c r="AL79" s="36"/>
      <c r="AM79" s="33"/>
      <c r="AN79" s="33"/>
      <c r="AO79" s="34" t="n">
        <v>0</v>
      </c>
      <c r="AP79" s="34" t="n">
        <v>0</v>
      </c>
      <c r="AQ79" s="34" t="n">
        <v>0</v>
      </c>
      <c r="AR79" s="43"/>
      <c r="AS79" s="36"/>
      <c r="AT79" s="33"/>
      <c r="AU79" s="33"/>
      <c r="AV79" s="34" t="n">
        <v>0</v>
      </c>
      <c r="AW79" s="34" t="n">
        <v>0</v>
      </c>
      <c r="AX79" s="34" t="n">
        <v>0</v>
      </c>
      <c r="AY79" s="81"/>
      <c r="AZ79" s="82" t="n">
        <f aca="false">SUM(F79,M79,T79,AA79,AH79,AO79,AV79)</f>
        <v>0</v>
      </c>
      <c r="BA79" s="38" t="n">
        <f aca="false">SUM(G79,N79,U79,AB79,AI79,AP79,AW79)</f>
        <v>0</v>
      </c>
      <c r="BB79" s="38" t="n">
        <f aca="false">SUM(H79,O79,V79,AC79,AJ79,AQ79,AX79)</f>
        <v>0</v>
      </c>
      <c r="BC79" s="83" t="n">
        <f aca="false">SUM(AZ79,BA79,BB79)</f>
        <v>0</v>
      </c>
      <c r="BD79" s="81"/>
      <c r="BE79" s="33" t="n">
        <f aca="false">AZ79*80</f>
        <v>0</v>
      </c>
      <c r="BF79" s="33" t="n">
        <f aca="false">BA79*88</f>
        <v>0</v>
      </c>
      <c r="BG79" s="33" t="n">
        <f aca="false">BB79*80</f>
        <v>0</v>
      </c>
      <c r="BH79" s="33" t="n">
        <f aca="false">SUM(BE79,BF79,BG79)</f>
        <v>0</v>
      </c>
      <c r="BI79" s="7"/>
      <c r="BJ79" s="7"/>
      <c r="BK79" s="7"/>
      <c r="BL79" s="7"/>
      <c r="BM79" s="7"/>
    </row>
    <row r="80" customFormat="false" ht="15.75" hidden="false" customHeight="false" outlineLevel="0" collapsed="false">
      <c r="A80" s="30" t="s">
        <v>53</v>
      </c>
      <c r="B80" s="33"/>
      <c r="C80" s="36"/>
      <c r="D80" s="33"/>
      <c r="E80" s="33"/>
      <c r="F80" s="34" t="n">
        <v>0</v>
      </c>
      <c r="G80" s="34" t="n">
        <v>0</v>
      </c>
      <c r="H80" s="34" t="n">
        <v>0</v>
      </c>
      <c r="I80" s="33"/>
      <c r="J80" s="36"/>
      <c r="K80" s="33"/>
      <c r="L80" s="33"/>
      <c r="M80" s="34" t="n">
        <v>0</v>
      </c>
      <c r="N80" s="34" t="n">
        <v>0</v>
      </c>
      <c r="O80" s="34" t="n">
        <v>0</v>
      </c>
      <c r="P80" s="33"/>
      <c r="Q80" s="36"/>
      <c r="R80" s="33"/>
      <c r="S80" s="33"/>
      <c r="T80" s="34" t="n">
        <v>0</v>
      </c>
      <c r="U80" s="34" t="n">
        <v>0</v>
      </c>
      <c r="V80" s="34" t="n">
        <v>0</v>
      </c>
      <c r="W80" s="33"/>
      <c r="X80" s="75"/>
      <c r="Y80" s="33"/>
      <c r="Z80" s="33"/>
      <c r="AA80" s="34" t="n">
        <v>0</v>
      </c>
      <c r="AB80" s="34" t="n">
        <v>0</v>
      </c>
      <c r="AC80" s="34" t="n">
        <v>0</v>
      </c>
      <c r="AD80" s="33"/>
      <c r="AE80" s="75"/>
      <c r="AF80" s="33"/>
      <c r="AG80" s="33"/>
      <c r="AH80" s="34" t="n">
        <v>0</v>
      </c>
      <c r="AI80" s="34" t="n">
        <v>0</v>
      </c>
      <c r="AJ80" s="34" t="n">
        <v>0</v>
      </c>
      <c r="AK80" s="33"/>
      <c r="AL80" s="36"/>
      <c r="AM80" s="33"/>
      <c r="AN80" s="33"/>
      <c r="AO80" s="34" t="n">
        <v>0</v>
      </c>
      <c r="AP80" s="34" t="n">
        <v>0</v>
      </c>
      <c r="AQ80" s="34" t="n">
        <v>0</v>
      </c>
      <c r="AR80" s="33"/>
      <c r="AS80" s="36"/>
      <c r="AT80" s="33"/>
      <c r="AU80" s="33"/>
      <c r="AV80" s="34" t="n">
        <v>0</v>
      </c>
      <c r="AW80" s="34" t="n">
        <v>0</v>
      </c>
      <c r="AX80" s="34" t="n">
        <v>0</v>
      </c>
      <c r="AY80" s="7"/>
      <c r="AZ80" s="41" t="n">
        <f aca="false">SUM(F80,M80,T80,AA80,AH80,AO80,AV80)</f>
        <v>0</v>
      </c>
      <c r="BA80" s="43" t="n">
        <f aca="false">SUM(G80,N80,U80,AB80,AI80,AP80,AW80)</f>
        <v>0</v>
      </c>
      <c r="BB80" s="43" t="n">
        <f aca="false">SUM(H80,O80,V80,AC80,AJ80,AQ80,AX80)</f>
        <v>0</v>
      </c>
      <c r="BC80" s="42" t="n">
        <f aca="false">SUM(AZ80,BA80,BB80)</f>
        <v>0</v>
      </c>
      <c r="BD80" s="7"/>
      <c r="BE80" s="33" t="n">
        <f aca="false">AZ80*80</f>
        <v>0</v>
      </c>
      <c r="BF80" s="33" t="n">
        <f aca="false">BA80*88</f>
        <v>0</v>
      </c>
      <c r="BG80" s="33" t="n">
        <f aca="false">BB80*80</f>
        <v>0</v>
      </c>
      <c r="BH80" s="33" t="n">
        <f aca="false">SUM(BE80,BF80,BG80)</f>
        <v>0</v>
      </c>
      <c r="BI80" s="7"/>
      <c r="BJ80" s="7"/>
      <c r="BK80" s="7"/>
      <c r="BL80" s="7"/>
      <c r="BM80" s="7"/>
    </row>
    <row r="81" customFormat="false" ht="15.75" hidden="false" customHeight="false" outlineLevel="0" collapsed="false">
      <c r="A81" s="30" t="s">
        <v>28</v>
      </c>
      <c r="B81" s="31" t="s">
        <v>31</v>
      </c>
      <c r="C81" s="32" t="n">
        <v>45251</v>
      </c>
      <c r="D81" s="31"/>
      <c r="E81" s="33"/>
      <c r="F81" s="34" t="n">
        <v>0</v>
      </c>
      <c r="G81" s="34" t="n">
        <v>0</v>
      </c>
      <c r="H81" s="34" t="n">
        <v>0</v>
      </c>
      <c r="I81" s="31" t="s">
        <v>34</v>
      </c>
      <c r="J81" s="32" t="n">
        <v>45252</v>
      </c>
      <c r="K81" s="31"/>
      <c r="L81" s="33"/>
      <c r="M81" s="34" t="n">
        <v>0</v>
      </c>
      <c r="N81" s="34" t="n">
        <v>0</v>
      </c>
      <c r="O81" s="34" t="n">
        <v>0</v>
      </c>
      <c r="P81" s="31" t="s">
        <v>37</v>
      </c>
      <c r="Q81" s="32" t="n">
        <v>45253</v>
      </c>
      <c r="R81" s="31"/>
      <c r="S81" s="33"/>
      <c r="T81" s="34" t="n">
        <v>0</v>
      </c>
      <c r="U81" s="34" t="n">
        <v>0</v>
      </c>
      <c r="V81" s="34" t="n">
        <v>0</v>
      </c>
      <c r="W81" s="31" t="s">
        <v>38</v>
      </c>
      <c r="X81" s="32" t="n">
        <v>45254</v>
      </c>
      <c r="Y81" s="31"/>
      <c r="Z81" s="33"/>
      <c r="AA81" s="34" t="n">
        <v>0</v>
      </c>
      <c r="AB81" s="34" t="n">
        <v>0</v>
      </c>
      <c r="AC81" s="34" t="n">
        <v>0</v>
      </c>
      <c r="AD81" s="31" t="s">
        <v>39</v>
      </c>
      <c r="AE81" s="32" t="n">
        <v>45255</v>
      </c>
      <c r="AF81" s="31"/>
      <c r="AG81" s="33"/>
      <c r="AH81" s="34" t="n">
        <v>0</v>
      </c>
      <c r="AI81" s="34" t="n">
        <v>0</v>
      </c>
      <c r="AJ81" s="34" t="n">
        <v>0</v>
      </c>
      <c r="AK81" s="31" t="s">
        <v>42</v>
      </c>
      <c r="AL81" s="32" t="n">
        <v>45256</v>
      </c>
      <c r="AM81" s="31"/>
      <c r="AN81" s="33"/>
      <c r="AO81" s="34" t="n">
        <v>0</v>
      </c>
      <c r="AP81" s="34" t="n">
        <v>0</v>
      </c>
      <c r="AQ81" s="34" t="n">
        <v>0</v>
      </c>
      <c r="AR81" s="31" t="s">
        <v>147</v>
      </c>
      <c r="AS81" s="32" t="n">
        <v>45257</v>
      </c>
      <c r="AT81" s="31"/>
      <c r="AU81" s="33"/>
      <c r="AV81" s="34" t="n">
        <v>0</v>
      </c>
      <c r="AW81" s="34" t="n">
        <v>0</v>
      </c>
      <c r="AX81" s="34" t="n">
        <v>0</v>
      </c>
      <c r="AY81" s="7"/>
      <c r="AZ81" s="41" t="n">
        <f aca="false">SUM(F81,M81,T81,AA81,AH81,AO81,AV81)</f>
        <v>0</v>
      </c>
      <c r="BA81" s="43" t="n">
        <f aca="false">SUM(G81,N81,U81,AB81,AI81,AP81,AW81)</f>
        <v>0</v>
      </c>
      <c r="BB81" s="43" t="n">
        <f aca="false">SUM(H81,O81,V81,AC81,AJ81,AQ81,AX81)</f>
        <v>0</v>
      </c>
      <c r="BC81" s="42" t="n">
        <f aca="false">SUM(AZ81,BA81,BB81)</f>
        <v>0</v>
      </c>
      <c r="BD81" s="7"/>
      <c r="BE81" s="33" t="n">
        <f aca="false">AZ81*80</f>
        <v>0</v>
      </c>
      <c r="BF81" s="33" t="n">
        <f aca="false">BA81*88</f>
        <v>0</v>
      </c>
      <c r="BG81" s="33" t="n">
        <f aca="false">BB81*84</f>
        <v>0</v>
      </c>
      <c r="BH81" s="33" t="n">
        <f aca="false">SUM(BE81,BF81,BG81)</f>
        <v>0</v>
      </c>
      <c r="BI81" s="7"/>
      <c r="BJ81" s="7"/>
      <c r="BK81" s="7"/>
      <c r="BL81" s="7"/>
      <c r="BM81" s="7"/>
    </row>
    <row r="82" customFormat="false" ht="15.75" hidden="false" customHeight="false" outlineLevel="0" collapsed="false">
      <c r="A82" s="47"/>
      <c r="B82" s="78"/>
      <c r="C82" s="78"/>
      <c r="D82" s="78"/>
      <c r="E82" s="78"/>
      <c r="F82" s="79"/>
      <c r="G82" s="79"/>
      <c r="H82" s="79"/>
      <c r="I82" s="79"/>
      <c r="J82" s="78"/>
      <c r="K82" s="80"/>
      <c r="L82" s="80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9"/>
      <c r="AB82" s="79"/>
      <c r="AC82" s="79"/>
      <c r="AD82" s="79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60"/>
      <c r="AP82" s="60"/>
      <c r="AQ82" s="60"/>
      <c r="AR82" s="60"/>
      <c r="AS82" s="6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</row>
    <row r="83" customFormat="false" ht="15.75" hidden="false" customHeight="false" outlineLevel="0" collapsed="false">
      <c r="A83" s="47"/>
      <c r="B83" s="78"/>
      <c r="C83" s="78"/>
      <c r="D83" s="78"/>
      <c r="E83" s="78"/>
      <c r="F83" s="79"/>
      <c r="G83" s="79"/>
      <c r="H83" s="79"/>
      <c r="I83" s="79"/>
      <c r="J83" s="78"/>
      <c r="K83" s="80"/>
      <c r="L83" s="80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9"/>
      <c r="AB83" s="79"/>
      <c r="AC83" s="79"/>
      <c r="AD83" s="79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60"/>
      <c r="AP83" s="60"/>
      <c r="AQ83" s="60"/>
      <c r="AR83" s="60"/>
      <c r="AS83" s="67"/>
      <c r="AT83" s="27"/>
      <c r="AU83" s="27"/>
      <c r="AV83" s="27"/>
      <c r="AW83" s="27"/>
      <c r="AX83" s="27"/>
      <c r="AY83" s="50" t="s">
        <v>15</v>
      </c>
      <c r="AZ83" s="51" t="n">
        <f aca="false">SUM(AZ77,AZ78,AZ79,AZ80,AZ81)</f>
        <v>0</v>
      </c>
      <c r="BA83" s="52" t="n">
        <f aca="false">SUM(BA77,BA78,BA79,BA80,BA81)</f>
        <v>0</v>
      </c>
      <c r="BB83" s="52" t="n">
        <f aca="false">SUM(BB77,BB78,BB79,BB80,BB81)</f>
        <v>0</v>
      </c>
      <c r="BC83" s="53" t="n">
        <f aca="false">SUM(BC77,BC78,BC79,BC80,BC81)</f>
        <v>0</v>
      </c>
      <c r="BD83" s="27"/>
      <c r="BE83" s="34" t="n">
        <f aca="false">SUM(BE77,BE78,BE79,BE80)</f>
        <v>0</v>
      </c>
      <c r="BF83" s="34" t="n">
        <f aca="false">SUM(BF77,BF78,BF79,BF80)</f>
        <v>0</v>
      </c>
      <c r="BG83" s="34" t="n">
        <f aca="false">SUM(BG77,BG78,BG79,BG80)</f>
        <v>0</v>
      </c>
      <c r="BH83" s="34" t="n">
        <f aca="false">SUM(BH77,BH78,BH79,BH80,BH81)</f>
        <v>0</v>
      </c>
      <c r="BI83" s="27"/>
      <c r="BJ83" s="27"/>
      <c r="BK83" s="27"/>
      <c r="BL83" s="27"/>
      <c r="BM83" s="27"/>
    </row>
    <row r="84" customFormat="false" ht="15.75" hidden="false" customHeight="false" outlineLevel="0" collapsed="false">
      <c r="A84" s="47"/>
      <c r="B84" s="78"/>
      <c r="C84" s="78"/>
      <c r="D84" s="78"/>
      <c r="E84" s="78"/>
      <c r="F84" s="79"/>
      <c r="G84" s="79"/>
      <c r="H84" s="79"/>
      <c r="I84" s="79"/>
      <c r="J84" s="78"/>
      <c r="K84" s="80"/>
      <c r="L84" s="80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9"/>
      <c r="AB84" s="79"/>
      <c r="AC84" s="79"/>
      <c r="AD84" s="79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60"/>
      <c r="AP84" s="60"/>
      <c r="AQ84" s="60"/>
      <c r="AR84" s="60"/>
      <c r="AS84" s="6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</row>
    <row r="85" customFormat="false" ht="15.75" hidden="false" customHeight="false" outlineLevel="0" collapsed="false">
      <c r="A85" s="7"/>
      <c r="B85" s="7"/>
      <c r="C85" s="7"/>
      <c r="D85" s="7"/>
      <c r="E85" s="7"/>
      <c r="F85" s="7"/>
      <c r="G85" s="7"/>
      <c r="H85" s="7"/>
      <c r="I85" s="7"/>
      <c r="J85" s="81"/>
      <c r="K85" s="19" t="s">
        <v>152</v>
      </c>
      <c r="L85" s="19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81"/>
      <c r="AF85" s="19" t="s">
        <v>152</v>
      </c>
      <c r="AG85" s="19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84"/>
      <c r="AT85" s="19" t="s">
        <v>152</v>
      </c>
      <c r="AU85" s="19"/>
      <c r="AV85" s="7"/>
      <c r="AW85" s="7"/>
      <c r="AX85" s="7"/>
      <c r="AY85" s="85"/>
      <c r="AZ85" s="85"/>
      <c r="BA85" s="85"/>
      <c r="BB85" s="85"/>
      <c r="BC85" s="85"/>
      <c r="BD85" s="7"/>
      <c r="BE85" s="85"/>
      <c r="BF85" s="86"/>
      <c r="BG85" s="86"/>
      <c r="BH85" s="85"/>
      <c r="BI85" s="7"/>
      <c r="BJ85" s="7"/>
      <c r="BK85" s="7"/>
      <c r="BL85" s="7"/>
      <c r="BM85" s="7"/>
    </row>
    <row r="86" customFormat="false" ht="15.75" hidden="false" customHeight="false" outlineLevel="0" collapsed="false">
      <c r="A86" s="7"/>
      <c r="B86" s="7"/>
      <c r="C86" s="7"/>
      <c r="D86" s="7"/>
      <c r="E86" s="8"/>
      <c r="F86" s="8"/>
      <c r="G86" s="8"/>
      <c r="H86" s="8"/>
      <c r="I86" s="7"/>
      <c r="J86" s="7"/>
      <c r="K86" s="7"/>
      <c r="L86" s="8"/>
      <c r="M86" s="7"/>
      <c r="N86" s="7"/>
      <c r="O86" s="7"/>
      <c r="P86" s="7"/>
      <c r="Q86" s="7"/>
      <c r="R86" s="7"/>
      <c r="S86" s="8"/>
      <c r="T86" s="7"/>
      <c r="U86" s="7"/>
      <c r="V86" s="7"/>
      <c r="W86" s="7"/>
      <c r="X86" s="7"/>
      <c r="Y86" s="8"/>
      <c r="Z86" s="8"/>
      <c r="AA86" s="7"/>
      <c r="AB86" s="7"/>
      <c r="AC86" s="7"/>
      <c r="AD86" s="7"/>
      <c r="AE86" s="7"/>
      <c r="AF86" s="7"/>
      <c r="AG86" s="8"/>
      <c r="AH86" s="7"/>
      <c r="AI86" s="7"/>
      <c r="AJ86" s="7"/>
      <c r="AK86" s="7"/>
      <c r="AL86" s="7"/>
      <c r="AM86" s="7"/>
      <c r="AN86" s="8"/>
      <c r="AO86" s="7"/>
      <c r="AP86" s="7"/>
      <c r="AQ86" s="7"/>
      <c r="AR86" s="7"/>
      <c r="AS86" s="49"/>
      <c r="AT86" s="7"/>
      <c r="AU86" s="8"/>
      <c r="AV86" s="7"/>
      <c r="AW86" s="7"/>
      <c r="AX86" s="7"/>
      <c r="AY86" s="7"/>
      <c r="AZ86" s="7"/>
      <c r="BA86" s="7"/>
      <c r="BB86" s="7"/>
      <c r="BC86" s="7"/>
      <c r="BD86" s="7"/>
      <c r="BE86" s="81"/>
      <c r="BF86" s="19" t="s">
        <v>152</v>
      </c>
      <c r="BG86" s="19"/>
      <c r="BH86" s="7"/>
      <c r="BI86" s="7"/>
      <c r="BJ86" s="7"/>
      <c r="BK86" s="7"/>
      <c r="BL86" s="7"/>
      <c r="BM86" s="7"/>
    </row>
    <row r="87" customFormat="false" ht="15.75" hidden="false" customHeight="false" outlineLevel="0" collapsed="false">
      <c r="A87" s="8"/>
      <c r="B87" s="8"/>
      <c r="C87" s="8"/>
      <c r="D87" s="9"/>
      <c r="E87" s="10" t="n">
        <v>45264</v>
      </c>
      <c r="F87" s="11"/>
      <c r="G87" s="11"/>
      <c r="H87" s="11"/>
      <c r="I87" s="12"/>
      <c r="J87" s="12"/>
      <c r="K87" s="13"/>
      <c r="L87" s="10" t="n">
        <v>45265</v>
      </c>
      <c r="M87" s="12"/>
      <c r="N87" s="12"/>
      <c r="O87" s="12"/>
      <c r="P87" s="12"/>
      <c r="Q87" s="8"/>
      <c r="R87" s="14"/>
      <c r="S87" s="10" t="n">
        <v>45266</v>
      </c>
      <c r="T87" s="8"/>
      <c r="U87" s="12"/>
      <c r="V87" s="12"/>
      <c r="W87" s="8"/>
      <c r="X87" s="15"/>
      <c r="Y87" s="11"/>
      <c r="Z87" s="10" t="n">
        <v>45267</v>
      </c>
      <c r="AA87" s="12"/>
      <c r="AB87" s="12"/>
      <c r="AC87" s="8"/>
      <c r="AD87" s="12"/>
      <c r="AE87" s="12"/>
      <c r="AF87" s="9"/>
      <c r="AG87" s="10" t="n">
        <v>45268</v>
      </c>
      <c r="AH87" s="12"/>
      <c r="AI87" s="8"/>
      <c r="AJ87" s="12"/>
      <c r="AK87" s="12"/>
      <c r="AL87" s="12"/>
      <c r="AM87" s="15"/>
      <c r="AN87" s="10" t="n">
        <v>45269</v>
      </c>
      <c r="AO87" s="8"/>
      <c r="AP87" s="16"/>
      <c r="AQ87" s="16"/>
      <c r="AR87" s="16"/>
      <c r="AS87" s="16"/>
      <c r="AT87" s="11"/>
      <c r="AU87" s="10" t="n">
        <v>45270</v>
      </c>
      <c r="AV87" s="16"/>
      <c r="AW87" s="16"/>
      <c r="AX87" s="16"/>
      <c r="AY87" s="17"/>
      <c r="AZ87" s="16"/>
      <c r="BA87" s="16"/>
      <c r="BB87" s="16"/>
      <c r="BC87" s="16"/>
      <c r="BD87" s="17"/>
      <c r="BE87" s="18"/>
      <c r="BF87" s="19"/>
      <c r="BG87" s="19"/>
      <c r="BH87" s="16"/>
      <c r="BI87" s="20"/>
      <c r="BJ87" s="13"/>
      <c r="BK87" s="13"/>
      <c r="BL87" s="17"/>
      <c r="BM87" s="17"/>
    </row>
    <row r="88" customFormat="false" ht="15.75" hidden="false" customHeight="false" outlineLevel="0" collapsed="false">
      <c r="A88" s="87"/>
      <c r="B88" s="15"/>
      <c r="C88" s="15"/>
      <c r="D88" s="15" t="s">
        <v>3</v>
      </c>
      <c r="E88" s="15" t="s">
        <v>4</v>
      </c>
      <c r="F88" s="15" t="s">
        <v>5</v>
      </c>
      <c r="G88" s="15" t="s">
        <v>6</v>
      </c>
      <c r="H88" s="15" t="s">
        <v>7</v>
      </c>
      <c r="I88" s="15"/>
      <c r="J88" s="15"/>
      <c r="K88" s="15" t="s">
        <v>3</v>
      </c>
      <c r="L88" s="15" t="s">
        <v>8</v>
      </c>
      <c r="M88" s="15" t="s">
        <v>5</v>
      </c>
      <c r="N88" s="15" t="s">
        <v>6</v>
      </c>
      <c r="O88" s="15" t="s">
        <v>7</v>
      </c>
      <c r="P88" s="15"/>
      <c r="Q88" s="15"/>
      <c r="R88" s="15" t="s">
        <v>3</v>
      </c>
      <c r="S88" s="15" t="s">
        <v>9</v>
      </c>
      <c r="T88" s="15" t="s">
        <v>5</v>
      </c>
      <c r="U88" s="15" t="s">
        <v>6</v>
      </c>
      <c r="V88" s="15" t="s">
        <v>7</v>
      </c>
      <c r="W88" s="14"/>
      <c r="X88" s="15"/>
      <c r="Y88" s="15" t="s">
        <v>3</v>
      </c>
      <c r="Z88" s="15" t="s">
        <v>10</v>
      </c>
      <c r="AA88" s="15" t="s">
        <v>5</v>
      </c>
      <c r="AB88" s="15" t="s">
        <v>6</v>
      </c>
      <c r="AC88" s="15" t="s">
        <v>7</v>
      </c>
      <c r="AD88" s="15"/>
      <c r="AE88" s="15"/>
      <c r="AF88" s="15" t="s">
        <v>3</v>
      </c>
      <c r="AG88" s="15" t="s">
        <v>11</v>
      </c>
      <c r="AH88" s="15" t="s">
        <v>5</v>
      </c>
      <c r="AI88" s="15" t="s">
        <v>6</v>
      </c>
      <c r="AJ88" s="15" t="s">
        <v>7</v>
      </c>
      <c r="AK88" s="15"/>
      <c r="AL88" s="15"/>
      <c r="AM88" s="15" t="s">
        <v>3</v>
      </c>
      <c r="AN88" s="15" t="s">
        <v>12</v>
      </c>
      <c r="AO88" s="15" t="s">
        <v>5</v>
      </c>
      <c r="AP88" s="15" t="s">
        <v>6</v>
      </c>
      <c r="AQ88" s="15" t="s">
        <v>7</v>
      </c>
      <c r="AR88" s="15"/>
      <c r="AS88" s="88"/>
      <c r="AT88" s="15" t="s">
        <v>3</v>
      </c>
      <c r="AU88" s="15" t="s">
        <v>13</v>
      </c>
      <c r="AV88" s="15" t="s">
        <v>5</v>
      </c>
      <c r="AW88" s="15" t="s">
        <v>6</v>
      </c>
      <c r="AX88" s="15" t="s">
        <v>7</v>
      </c>
      <c r="AY88" s="21"/>
      <c r="AZ88" s="89" t="s">
        <v>5</v>
      </c>
      <c r="BA88" s="89" t="s">
        <v>14</v>
      </c>
      <c r="BB88" s="89" t="s">
        <v>7</v>
      </c>
      <c r="BC88" s="89" t="s">
        <v>15</v>
      </c>
      <c r="BD88" s="81"/>
      <c r="BE88" s="90" t="s">
        <v>5</v>
      </c>
      <c r="BF88" s="90" t="s">
        <v>14</v>
      </c>
      <c r="BG88" s="90" t="s">
        <v>7</v>
      </c>
      <c r="BH88" s="90" t="s">
        <v>16</v>
      </c>
      <c r="BI88" s="7"/>
      <c r="BJ88" s="7"/>
      <c r="BK88" s="7"/>
      <c r="BL88" s="7"/>
      <c r="BM88" s="7"/>
    </row>
    <row r="89" customFormat="false" ht="15.75" hidden="false" customHeight="false" outlineLevel="0" collapsed="false">
      <c r="A89" s="30" t="s">
        <v>56</v>
      </c>
      <c r="B89" s="31" t="s">
        <v>20</v>
      </c>
      <c r="C89" s="32" t="n">
        <v>45243</v>
      </c>
      <c r="D89" s="31"/>
      <c r="E89" s="33"/>
      <c r="F89" s="34" t="n">
        <v>0</v>
      </c>
      <c r="G89" s="34" t="n">
        <v>0</v>
      </c>
      <c r="H89" s="34" t="n">
        <v>0</v>
      </c>
      <c r="I89" s="31" t="s">
        <v>23</v>
      </c>
      <c r="J89" s="32" t="n">
        <v>45244</v>
      </c>
      <c r="K89" s="31"/>
      <c r="L89" s="33"/>
      <c r="M89" s="34" t="n">
        <v>0</v>
      </c>
      <c r="N89" s="34" t="n">
        <v>0</v>
      </c>
      <c r="O89" s="34" t="n">
        <v>0</v>
      </c>
      <c r="P89" s="45" t="s">
        <v>59</v>
      </c>
      <c r="Q89" s="32" t="n">
        <v>45245</v>
      </c>
      <c r="R89" s="31"/>
      <c r="S89" s="33"/>
      <c r="T89" s="34" t="n">
        <v>0</v>
      </c>
      <c r="U89" s="34" t="n">
        <v>0</v>
      </c>
      <c r="V89" s="34" t="n">
        <v>0</v>
      </c>
      <c r="W89" s="45" t="s">
        <v>60</v>
      </c>
      <c r="X89" s="32" t="n">
        <v>45246</v>
      </c>
      <c r="Y89" s="31"/>
      <c r="Z89" s="33"/>
      <c r="AA89" s="34" t="n">
        <v>0</v>
      </c>
      <c r="AB89" s="34" t="n">
        <v>0</v>
      </c>
      <c r="AC89" s="34" t="n">
        <v>0</v>
      </c>
      <c r="AD89" s="31" t="s">
        <v>61</v>
      </c>
      <c r="AE89" s="32" t="n">
        <v>45247</v>
      </c>
      <c r="AF89" s="31"/>
      <c r="AG89" s="33"/>
      <c r="AH89" s="34" t="n">
        <v>0</v>
      </c>
      <c r="AI89" s="34" t="n">
        <v>0</v>
      </c>
      <c r="AJ89" s="34" t="n">
        <v>0</v>
      </c>
      <c r="AK89" s="46" t="s">
        <v>62</v>
      </c>
      <c r="AL89" s="32" t="n">
        <v>45248</v>
      </c>
      <c r="AM89" s="31"/>
      <c r="AN89" s="33"/>
      <c r="AO89" s="34" t="n">
        <v>0</v>
      </c>
      <c r="AP89" s="34" t="n">
        <v>0</v>
      </c>
      <c r="AQ89" s="34" t="n">
        <v>0</v>
      </c>
      <c r="AR89" s="31" t="s">
        <v>99</v>
      </c>
      <c r="AS89" s="32" t="n">
        <v>45249</v>
      </c>
      <c r="AT89" s="31"/>
      <c r="AU89" s="33"/>
      <c r="AV89" s="34" t="n">
        <v>0</v>
      </c>
      <c r="AW89" s="34" t="n">
        <v>0</v>
      </c>
      <c r="AX89" s="34" t="n">
        <v>0</v>
      </c>
      <c r="AY89" s="81"/>
      <c r="AZ89" s="41" t="n">
        <f aca="false">SUM(F89,M89,T89,AA89,AH89,AO89,AV89)</f>
        <v>0</v>
      </c>
      <c r="BA89" s="2" t="n">
        <f aca="false">SUM(G89,N89,U89,AB89,AI89,AP89,AW89)</f>
        <v>0</v>
      </c>
      <c r="BB89" s="2" t="n">
        <f aca="false">SUM(H89,O89,V89,AC89,AJ89,AQ89,AX89)</f>
        <v>0</v>
      </c>
      <c r="BC89" s="42" t="n">
        <f aca="false">SUM(AZ89,BA89,BB89)</f>
        <v>0</v>
      </c>
      <c r="BD89" s="81"/>
      <c r="BE89" s="2" t="n">
        <f aca="false">AZ89*80</f>
        <v>0</v>
      </c>
      <c r="BF89" s="14" t="n">
        <f aca="false">BA89*88</f>
        <v>0</v>
      </c>
      <c r="BG89" s="14" t="n">
        <f aca="false">BB89*80</f>
        <v>0</v>
      </c>
      <c r="BH89" s="14" t="n">
        <f aca="false">SUM(BE89,BF89,BG89)</f>
        <v>0</v>
      </c>
      <c r="BI89" s="7"/>
      <c r="BJ89" s="7"/>
      <c r="BK89" s="7"/>
      <c r="BL89" s="7"/>
      <c r="BM89" s="7"/>
    </row>
    <row r="90" customFormat="false" ht="15.75" hidden="false" customHeight="false" outlineLevel="0" collapsed="false">
      <c r="A90" s="30" t="s">
        <v>53</v>
      </c>
      <c r="B90" s="31"/>
      <c r="C90" s="32"/>
      <c r="D90" s="31"/>
      <c r="E90" s="35"/>
      <c r="F90" s="34" t="n">
        <v>0</v>
      </c>
      <c r="G90" s="34" t="n">
        <v>0</v>
      </c>
      <c r="H90" s="34" t="n">
        <v>0</v>
      </c>
      <c r="I90" s="31"/>
      <c r="J90" s="32"/>
      <c r="K90" s="31"/>
      <c r="L90" s="35"/>
      <c r="M90" s="34" t="n">
        <v>0</v>
      </c>
      <c r="N90" s="34" t="n">
        <v>0</v>
      </c>
      <c r="O90" s="34" t="n">
        <v>0</v>
      </c>
      <c r="P90" s="31"/>
      <c r="Q90" s="32"/>
      <c r="R90" s="31"/>
      <c r="S90" s="35"/>
      <c r="T90" s="34" t="n">
        <v>0</v>
      </c>
      <c r="U90" s="34" t="n">
        <v>0</v>
      </c>
      <c r="V90" s="34" t="n">
        <v>0</v>
      </c>
      <c r="W90" s="31"/>
      <c r="X90" s="32"/>
      <c r="Y90" s="31"/>
      <c r="Z90" s="35"/>
      <c r="AA90" s="34" t="n">
        <v>0</v>
      </c>
      <c r="AB90" s="34" t="n">
        <v>0</v>
      </c>
      <c r="AC90" s="34" t="n">
        <v>0</v>
      </c>
      <c r="AD90" s="31"/>
      <c r="AE90" s="32"/>
      <c r="AF90" s="31"/>
      <c r="AG90" s="35"/>
      <c r="AH90" s="34" t="n">
        <v>0</v>
      </c>
      <c r="AI90" s="34" t="n">
        <v>0</v>
      </c>
      <c r="AJ90" s="34" t="n">
        <v>0</v>
      </c>
      <c r="AK90" s="31"/>
      <c r="AL90" s="32"/>
      <c r="AM90" s="31"/>
      <c r="AN90" s="35"/>
      <c r="AO90" s="34" t="n">
        <v>0</v>
      </c>
      <c r="AP90" s="34" t="n">
        <v>0</v>
      </c>
      <c r="AQ90" s="34" t="n">
        <v>0</v>
      </c>
      <c r="AR90" s="31"/>
      <c r="AS90" s="32"/>
      <c r="AT90" s="31"/>
      <c r="AU90" s="35"/>
      <c r="AV90" s="34" t="n">
        <v>0</v>
      </c>
      <c r="AW90" s="34" t="n">
        <v>0</v>
      </c>
      <c r="AX90" s="34" t="n">
        <v>0</v>
      </c>
      <c r="AY90" s="81"/>
      <c r="AZ90" s="41" t="n">
        <f aca="false">SUM(F90,M90,T90,AA90,AH90,AO90,AV90)</f>
        <v>0</v>
      </c>
      <c r="BA90" s="2" t="n">
        <f aca="false">SUM(G90,N90,U90,AB90,AI90,AP90,AW90)</f>
        <v>0</v>
      </c>
      <c r="BB90" s="2" t="n">
        <f aca="false">SUM(H90,O90,V90,AC90,AJ90,AQ90,AX90)</f>
        <v>0</v>
      </c>
      <c r="BC90" s="42" t="n">
        <f aca="false">SUM(AZ90,BA90,BB90)</f>
        <v>0</v>
      </c>
      <c r="BD90" s="81"/>
      <c r="BE90" s="2" t="n">
        <f aca="false">AZ90*80</f>
        <v>0</v>
      </c>
      <c r="BF90" s="14" t="n">
        <f aca="false">BA90*88</f>
        <v>0</v>
      </c>
      <c r="BG90" s="14" t="n">
        <f aca="false">BB90*80</f>
        <v>0</v>
      </c>
      <c r="BH90" s="14" t="n">
        <f aca="false">SUM(BE90,BF90,BG90)</f>
        <v>0</v>
      </c>
      <c r="BI90" s="7"/>
      <c r="BJ90" s="7"/>
      <c r="BK90" s="7"/>
      <c r="BL90" s="7"/>
      <c r="BM90" s="7"/>
    </row>
    <row r="91" customFormat="false" ht="15.75" hidden="false" customHeight="false" outlineLevel="0" collapsed="false">
      <c r="A91" s="30" t="s">
        <v>55</v>
      </c>
      <c r="B91" s="31"/>
      <c r="C91" s="32"/>
      <c r="D91" s="91"/>
      <c r="E91" s="2"/>
      <c r="F91" s="34" t="n">
        <v>0</v>
      </c>
      <c r="G91" s="34" t="n">
        <v>0</v>
      </c>
      <c r="H91" s="34" t="n">
        <v>0</v>
      </c>
      <c r="I91" s="31"/>
      <c r="J91" s="32"/>
      <c r="K91" s="91"/>
      <c r="L91" s="2"/>
      <c r="M91" s="34" t="n">
        <v>0</v>
      </c>
      <c r="N91" s="34" t="n">
        <v>0</v>
      </c>
      <c r="O91" s="34" t="n">
        <v>0</v>
      </c>
      <c r="P91" s="31"/>
      <c r="Q91" s="32"/>
      <c r="R91" s="91"/>
      <c r="S91" s="2"/>
      <c r="T91" s="34" t="n">
        <v>0</v>
      </c>
      <c r="U91" s="34" t="n">
        <v>0</v>
      </c>
      <c r="V91" s="34" t="n">
        <v>0</v>
      </c>
      <c r="W91" s="31"/>
      <c r="X91" s="32"/>
      <c r="Y91" s="91"/>
      <c r="Z91" s="2"/>
      <c r="AA91" s="34" t="n">
        <v>0</v>
      </c>
      <c r="AB91" s="34" t="n">
        <v>0</v>
      </c>
      <c r="AC91" s="34" t="n">
        <v>0</v>
      </c>
      <c r="AD91" s="31"/>
      <c r="AE91" s="32"/>
      <c r="AF91" s="91"/>
      <c r="AG91" s="2"/>
      <c r="AH91" s="34" t="n">
        <v>0</v>
      </c>
      <c r="AI91" s="34" t="n">
        <v>0</v>
      </c>
      <c r="AJ91" s="34" t="n">
        <v>0</v>
      </c>
      <c r="AK91" s="31"/>
      <c r="AL91" s="32"/>
      <c r="AM91" s="91"/>
      <c r="AN91" s="2"/>
      <c r="AO91" s="34" t="n">
        <v>0</v>
      </c>
      <c r="AP91" s="34" t="n">
        <v>0</v>
      </c>
      <c r="AQ91" s="34" t="n">
        <v>0</v>
      </c>
      <c r="AR91" s="31"/>
      <c r="AS91" s="32"/>
      <c r="AT91" s="91"/>
      <c r="AU91" s="2"/>
      <c r="AV91" s="34" t="n">
        <v>0</v>
      </c>
      <c r="AW91" s="34" t="n">
        <v>0</v>
      </c>
      <c r="AX91" s="34" t="n">
        <v>0</v>
      </c>
      <c r="AY91" s="7"/>
      <c r="AZ91" s="41" t="n">
        <f aca="false">SUM(F91,M91,T91,AA91,AH91,AO91,AV91)</f>
        <v>0</v>
      </c>
      <c r="BA91" s="2" t="n">
        <f aca="false">SUM(G91,N91,U91,AB91,AI91,AP91,AW91)</f>
        <v>0</v>
      </c>
      <c r="BB91" s="2" t="n">
        <f aca="false">SUM(H91,O91,V91,AC91,AJ91,AQ91,AX91)</f>
        <v>0</v>
      </c>
      <c r="BC91" s="42" t="n">
        <f aca="false">SUM(AZ91,BA91,BB91)</f>
        <v>0</v>
      </c>
      <c r="BD91" s="7"/>
      <c r="BE91" s="2" t="n">
        <f aca="false">AZ91*80</f>
        <v>0</v>
      </c>
      <c r="BF91" s="14" t="n">
        <f aca="false">BA91*88</f>
        <v>0</v>
      </c>
      <c r="BG91" s="14" t="n">
        <f aca="false">BB91*80</f>
        <v>0</v>
      </c>
      <c r="BH91" s="14" t="n">
        <f aca="false">SUM(BE91,BF91,BG91)</f>
        <v>0</v>
      </c>
      <c r="BI91" s="7"/>
      <c r="BJ91" s="7"/>
      <c r="BK91" s="7"/>
      <c r="BL91" s="7"/>
      <c r="BM91" s="7"/>
    </row>
    <row r="92" customFormat="false" ht="15.75" hidden="false" customHeight="false" outlineLevel="0" collapsed="false">
      <c r="A92" s="30" t="s">
        <v>30</v>
      </c>
      <c r="B92" s="31"/>
      <c r="C92" s="32"/>
      <c r="D92" s="91"/>
      <c r="E92" s="2"/>
      <c r="F92" s="34" t="n">
        <v>0</v>
      </c>
      <c r="G92" s="34" t="n">
        <v>0</v>
      </c>
      <c r="H92" s="34" t="n">
        <v>0</v>
      </c>
      <c r="I92" s="31"/>
      <c r="J92" s="32"/>
      <c r="K92" s="91"/>
      <c r="L92" s="2"/>
      <c r="M92" s="34" t="n">
        <v>0</v>
      </c>
      <c r="N92" s="34" t="n">
        <v>0</v>
      </c>
      <c r="O92" s="34" t="n">
        <v>0</v>
      </c>
      <c r="P92" s="31"/>
      <c r="Q92" s="32"/>
      <c r="R92" s="91"/>
      <c r="S92" s="2"/>
      <c r="T92" s="34" t="n">
        <v>0</v>
      </c>
      <c r="U92" s="34" t="n">
        <v>0</v>
      </c>
      <c r="V92" s="34" t="n">
        <v>0</v>
      </c>
      <c r="W92" s="45" t="s">
        <v>60</v>
      </c>
      <c r="X92" s="32" t="n">
        <v>45246</v>
      </c>
      <c r="Y92" s="31"/>
      <c r="Z92" s="33"/>
      <c r="AA92" s="34" t="n">
        <v>0</v>
      </c>
      <c r="AB92" s="34" t="n">
        <v>0</v>
      </c>
      <c r="AC92" s="34" t="n">
        <v>0</v>
      </c>
      <c r="AD92" s="31"/>
      <c r="AE92" s="32"/>
      <c r="AF92" s="91"/>
      <c r="AG92" s="2"/>
      <c r="AH92" s="34" t="n">
        <v>0</v>
      </c>
      <c r="AI92" s="34" t="n">
        <v>0</v>
      </c>
      <c r="AJ92" s="34" t="n">
        <v>0</v>
      </c>
      <c r="AK92" s="31"/>
      <c r="AL92" s="32"/>
      <c r="AM92" s="91"/>
      <c r="AN92" s="2"/>
      <c r="AO92" s="34" t="n">
        <v>0</v>
      </c>
      <c r="AP92" s="34" t="n">
        <v>0</v>
      </c>
      <c r="AQ92" s="34" t="n">
        <v>0</v>
      </c>
      <c r="AR92" s="31"/>
      <c r="AS92" s="32"/>
      <c r="AT92" s="91"/>
      <c r="AU92" s="2"/>
      <c r="AV92" s="34" t="n">
        <v>0</v>
      </c>
      <c r="AW92" s="34" t="n">
        <v>0</v>
      </c>
      <c r="AX92" s="34" t="n">
        <v>0</v>
      </c>
      <c r="AY92" s="7"/>
      <c r="AZ92" s="41" t="n">
        <f aca="false">SUM(F92,M92,T92,AA92,AH92,AO92,AV92)</f>
        <v>0</v>
      </c>
      <c r="BA92" s="2" t="n">
        <f aca="false">SUM(G92,N92,U92,AB92,AI92,AP92,AW92)</f>
        <v>0</v>
      </c>
      <c r="BB92" s="2" t="n">
        <f aca="false">SUM(H92,O92,V92,AC92,AJ92,AQ92,AX92)</f>
        <v>0</v>
      </c>
      <c r="BC92" s="42" t="n">
        <f aca="false">SUM(AZ92,BA92,BB92)</f>
        <v>0</v>
      </c>
      <c r="BD92" s="7"/>
      <c r="BE92" s="2" t="n">
        <f aca="false">AZ92*80</f>
        <v>0</v>
      </c>
      <c r="BF92" s="14" t="n">
        <f aca="false">BA92*88</f>
        <v>0</v>
      </c>
      <c r="BG92" s="14" t="n">
        <f aca="false">BB92*80</f>
        <v>0</v>
      </c>
      <c r="BH92" s="14" t="n">
        <f aca="false">SUM(BE92,BF92,BG92)</f>
        <v>0</v>
      </c>
      <c r="BI92" s="27"/>
      <c r="BJ92" s="27"/>
      <c r="BK92" s="27"/>
      <c r="BL92" s="27"/>
      <c r="BM92" s="27"/>
    </row>
    <row r="93" customFormat="false" ht="15.75" hidden="false" customHeight="false" outlineLevel="0" collapsed="false">
      <c r="A93" s="47"/>
      <c r="B93" s="78"/>
      <c r="C93" s="78"/>
      <c r="D93" s="78"/>
      <c r="E93" s="78"/>
      <c r="F93" s="79"/>
      <c r="G93" s="79"/>
      <c r="H93" s="79"/>
      <c r="I93" s="79"/>
      <c r="J93" s="78"/>
      <c r="K93" s="80"/>
      <c r="L93" s="80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9"/>
      <c r="AB93" s="79"/>
      <c r="AC93" s="79"/>
      <c r="AD93" s="79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60"/>
      <c r="AP93" s="60"/>
      <c r="AQ93" s="60"/>
      <c r="AR93" s="60"/>
      <c r="AS93" s="6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</row>
    <row r="94" customFormat="false" ht="15.75" hidden="false" customHeight="false" outlineLevel="0" collapsed="false">
      <c r="A94" s="47"/>
      <c r="B94" s="78"/>
      <c r="C94" s="78"/>
      <c r="D94" s="78"/>
      <c r="E94" s="78"/>
      <c r="F94" s="79"/>
      <c r="G94" s="79"/>
      <c r="H94" s="79"/>
      <c r="I94" s="79"/>
      <c r="J94" s="78"/>
      <c r="K94" s="80"/>
      <c r="L94" s="80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9"/>
      <c r="AB94" s="79"/>
      <c r="AC94" s="79"/>
      <c r="AD94" s="79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60"/>
      <c r="AP94" s="60"/>
      <c r="AQ94" s="60"/>
      <c r="AR94" s="60"/>
      <c r="AS94" s="67"/>
      <c r="AT94" s="27"/>
      <c r="AU94" s="27"/>
      <c r="AV94" s="27"/>
      <c r="AW94" s="27"/>
      <c r="AX94" s="27"/>
      <c r="AY94" s="50" t="s">
        <v>15</v>
      </c>
      <c r="AZ94" s="51" t="n">
        <f aca="false">SUM(AZ89,AZ90,AZ91)</f>
        <v>0</v>
      </c>
      <c r="BA94" s="52" t="n">
        <f aca="false">SUM(BA89,BA90,BA91)</f>
        <v>0</v>
      </c>
      <c r="BB94" s="52" t="n">
        <f aca="false">SUM(BB89,BB90,BB91)</f>
        <v>0</v>
      </c>
      <c r="BC94" s="53" t="n">
        <f aca="false">SUM(BC89,BC90,BC91)</f>
        <v>0</v>
      </c>
      <c r="BD94" s="27"/>
      <c r="BE94" s="34" t="n">
        <f aca="false">SUM(BE90,BE89)</f>
        <v>0</v>
      </c>
      <c r="BF94" s="34" t="n">
        <f aca="false">SUM(BF89,BF90)</f>
        <v>0</v>
      </c>
      <c r="BG94" s="34" t="n">
        <f aca="false">SUM(BG89,BG90)</f>
        <v>0</v>
      </c>
      <c r="BH94" s="34" t="n">
        <f aca="false">SUM(BH89,BH90,BH91)</f>
        <v>0</v>
      </c>
      <c r="BI94" s="27"/>
      <c r="BJ94" s="27"/>
      <c r="BK94" s="27"/>
      <c r="BL94" s="27"/>
      <c r="BM94" s="27"/>
    </row>
    <row r="95" customFormat="false" ht="15.75" hidden="false" customHeight="false" outlineLevel="0" collapsed="false">
      <c r="A95" s="47"/>
      <c r="B95" s="78"/>
      <c r="C95" s="78"/>
      <c r="D95" s="78"/>
      <c r="E95" s="78"/>
      <c r="F95" s="79"/>
      <c r="G95" s="79"/>
      <c r="H95" s="79"/>
      <c r="I95" s="79"/>
      <c r="J95" s="78"/>
      <c r="K95" s="6" t="s">
        <v>153</v>
      </c>
      <c r="L95" s="6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9"/>
      <c r="AB95" s="79"/>
      <c r="AC95" s="79"/>
      <c r="AD95" s="79"/>
      <c r="AE95" s="78"/>
      <c r="AF95" s="6" t="s">
        <v>153</v>
      </c>
      <c r="AG95" s="6"/>
      <c r="AH95" s="78"/>
      <c r="AI95" s="78"/>
      <c r="AJ95" s="78"/>
      <c r="AK95" s="78"/>
      <c r="AL95" s="78"/>
      <c r="AM95" s="78"/>
      <c r="AN95" s="78"/>
      <c r="AO95" s="60"/>
      <c r="AP95" s="60"/>
      <c r="AQ95" s="60"/>
      <c r="AR95" s="60"/>
      <c r="AS95" s="67"/>
      <c r="AT95" s="6" t="s">
        <v>153</v>
      </c>
      <c r="AU95" s="6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6" t="s">
        <v>151</v>
      </c>
      <c r="BG95" s="6"/>
      <c r="BH95" s="27"/>
      <c r="BI95" s="27"/>
      <c r="BJ95" s="27"/>
      <c r="BK95" s="27"/>
      <c r="BL95" s="27"/>
      <c r="BM95" s="27"/>
    </row>
    <row r="96" customFormat="false" ht="15.75" hidden="false" customHeight="false" outlineLevel="0" collapsed="false">
      <c r="A96" s="47"/>
      <c r="B96" s="78"/>
      <c r="C96" s="78"/>
      <c r="D96" s="78"/>
      <c r="E96" s="78"/>
      <c r="F96" s="79"/>
      <c r="G96" s="79"/>
      <c r="H96" s="79"/>
      <c r="I96" s="79"/>
      <c r="J96" s="78"/>
      <c r="K96" s="80"/>
      <c r="L96" s="80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9"/>
      <c r="AB96" s="79"/>
      <c r="AC96" s="79"/>
      <c r="AD96" s="79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60"/>
      <c r="AP96" s="60"/>
      <c r="AQ96" s="60"/>
      <c r="AR96" s="60"/>
      <c r="AS96" s="6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</row>
    <row r="97" customFormat="false" ht="15.75" hidden="false" customHeight="false" outlineLevel="0" collapsed="false">
      <c r="A97" s="8"/>
      <c r="B97" s="8"/>
      <c r="C97" s="8"/>
      <c r="D97" s="9"/>
      <c r="E97" s="10" t="n">
        <v>45264</v>
      </c>
      <c r="F97" s="11"/>
      <c r="G97" s="11"/>
      <c r="H97" s="11"/>
      <c r="I97" s="12"/>
      <c r="J97" s="12"/>
      <c r="K97" s="13"/>
      <c r="L97" s="10" t="n">
        <v>45265</v>
      </c>
      <c r="M97" s="12"/>
      <c r="N97" s="12"/>
      <c r="O97" s="12"/>
      <c r="P97" s="12"/>
      <c r="Q97" s="8"/>
      <c r="R97" s="14"/>
      <c r="S97" s="10" t="n">
        <v>45266</v>
      </c>
      <c r="T97" s="8"/>
      <c r="U97" s="12"/>
      <c r="V97" s="12"/>
      <c r="W97" s="8"/>
      <c r="X97" s="15"/>
      <c r="Y97" s="11"/>
      <c r="Z97" s="10" t="n">
        <v>45267</v>
      </c>
      <c r="AA97" s="12"/>
      <c r="AB97" s="12"/>
      <c r="AC97" s="8"/>
      <c r="AD97" s="12"/>
      <c r="AE97" s="12"/>
      <c r="AF97" s="9"/>
      <c r="AG97" s="10" t="n">
        <v>45268</v>
      </c>
      <c r="AH97" s="12"/>
      <c r="AI97" s="8"/>
      <c r="AJ97" s="12"/>
      <c r="AK97" s="12"/>
      <c r="AL97" s="12"/>
      <c r="AM97" s="15"/>
      <c r="AN97" s="10" t="n">
        <v>45269</v>
      </c>
      <c r="AO97" s="8"/>
      <c r="AP97" s="16"/>
      <c r="AQ97" s="16"/>
      <c r="AR97" s="16"/>
      <c r="AS97" s="16"/>
      <c r="AT97" s="11"/>
      <c r="AU97" s="10" t="n">
        <v>45270</v>
      </c>
      <c r="AV97" s="16"/>
      <c r="AW97" s="16"/>
      <c r="AX97" s="16"/>
      <c r="AY97" s="17"/>
      <c r="AZ97" s="16"/>
      <c r="BA97" s="16"/>
      <c r="BB97" s="16"/>
      <c r="BC97" s="16"/>
      <c r="BD97" s="17"/>
      <c r="BE97" s="18"/>
      <c r="BF97" s="19"/>
      <c r="BG97" s="19"/>
      <c r="BH97" s="16"/>
      <c r="BI97" s="20"/>
      <c r="BJ97" s="13"/>
      <c r="BK97" s="13"/>
      <c r="BL97" s="17"/>
      <c r="BM97" s="17"/>
    </row>
    <row r="98" customFormat="false" ht="15.75" hidden="false" customHeight="false" outlineLevel="0" collapsed="false">
      <c r="A98" s="58"/>
      <c r="B98" s="23"/>
      <c r="C98" s="23"/>
      <c r="D98" s="23" t="s">
        <v>3</v>
      </c>
      <c r="E98" s="23" t="s">
        <v>4</v>
      </c>
      <c r="F98" s="23" t="s">
        <v>5</v>
      </c>
      <c r="G98" s="23" t="s">
        <v>6</v>
      </c>
      <c r="H98" s="23" t="s">
        <v>7</v>
      </c>
      <c r="I98" s="23"/>
      <c r="J98" s="23"/>
      <c r="K98" s="23" t="s">
        <v>3</v>
      </c>
      <c r="L98" s="23" t="s">
        <v>8</v>
      </c>
      <c r="M98" s="23" t="s">
        <v>5</v>
      </c>
      <c r="N98" s="23" t="s">
        <v>6</v>
      </c>
      <c r="O98" s="23" t="s">
        <v>7</v>
      </c>
      <c r="P98" s="23"/>
      <c r="Q98" s="23"/>
      <c r="R98" s="23" t="s">
        <v>3</v>
      </c>
      <c r="S98" s="23" t="s">
        <v>9</v>
      </c>
      <c r="T98" s="23" t="s">
        <v>5</v>
      </c>
      <c r="U98" s="23" t="s">
        <v>6</v>
      </c>
      <c r="V98" s="23" t="s">
        <v>7</v>
      </c>
      <c r="W98" s="24"/>
      <c r="X98" s="23"/>
      <c r="Y98" s="23" t="s">
        <v>3</v>
      </c>
      <c r="Z98" s="23" t="s">
        <v>10</v>
      </c>
      <c r="AA98" s="23" t="s">
        <v>5</v>
      </c>
      <c r="AB98" s="23" t="s">
        <v>6</v>
      </c>
      <c r="AC98" s="23" t="s">
        <v>7</v>
      </c>
      <c r="AD98" s="23"/>
      <c r="AE98" s="23"/>
      <c r="AF98" s="23" t="s">
        <v>3</v>
      </c>
      <c r="AG98" s="23" t="s">
        <v>11</v>
      </c>
      <c r="AH98" s="23" t="s">
        <v>5</v>
      </c>
      <c r="AI98" s="23" t="s">
        <v>6</v>
      </c>
      <c r="AJ98" s="23" t="s">
        <v>7</v>
      </c>
      <c r="AK98" s="23"/>
      <c r="AL98" s="23"/>
      <c r="AM98" s="23" t="s">
        <v>3</v>
      </c>
      <c r="AN98" s="23" t="s">
        <v>12</v>
      </c>
      <c r="AO98" s="23" t="s">
        <v>5</v>
      </c>
      <c r="AP98" s="23" t="s">
        <v>6</v>
      </c>
      <c r="AQ98" s="23" t="s">
        <v>7</v>
      </c>
      <c r="AR98" s="23"/>
      <c r="AS98" s="23"/>
      <c r="AT98" s="23" t="s">
        <v>3</v>
      </c>
      <c r="AU98" s="23" t="s">
        <v>13</v>
      </c>
      <c r="AV98" s="23" t="s">
        <v>5</v>
      </c>
      <c r="AW98" s="23" t="s">
        <v>6</v>
      </c>
      <c r="AX98" s="23" t="s">
        <v>7</v>
      </c>
      <c r="AY98" s="25"/>
      <c r="AZ98" s="26" t="s">
        <v>5</v>
      </c>
      <c r="BA98" s="26" t="s">
        <v>14</v>
      </c>
      <c r="BB98" s="26" t="s">
        <v>7</v>
      </c>
      <c r="BC98" s="26" t="s">
        <v>15</v>
      </c>
      <c r="BD98" s="27"/>
      <c r="BE98" s="28" t="s">
        <v>5</v>
      </c>
      <c r="BF98" s="28" t="s">
        <v>14</v>
      </c>
      <c r="BG98" s="28" t="s">
        <v>7</v>
      </c>
      <c r="BH98" s="28" t="s">
        <v>16</v>
      </c>
      <c r="BI98" s="27"/>
      <c r="BJ98" s="27"/>
      <c r="BK98" s="27"/>
      <c r="BL98" s="27"/>
      <c r="BM98" s="27"/>
    </row>
    <row r="99" customFormat="false" ht="15.75" hidden="false" customHeight="false" outlineLevel="0" collapsed="false">
      <c r="A99" s="68" t="s">
        <v>154</v>
      </c>
      <c r="B99" s="31" t="s">
        <v>20</v>
      </c>
      <c r="C99" s="32"/>
      <c r="D99" s="31"/>
      <c r="E99" s="35"/>
      <c r="F99" s="34" t="n">
        <v>0</v>
      </c>
      <c r="G99" s="34" t="n">
        <v>0</v>
      </c>
      <c r="H99" s="34" t="n">
        <v>0</v>
      </c>
      <c r="I99" s="31" t="s">
        <v>23</v>
      </c>
      <c r="J99" s="32"/>
      <c r="K99" s="31"/>
      <c r="L99" s="35"/>
      <c r="M99" s="34" t="n">
        <v>0</v>
      </c>
      <c r="N99" s="34" t="n">
        <v>0</v>
      </c>
      <c r="O99" s="34" t="n">
        <v>0</v>
      </c>
      <c r="P99" s="31" t="s">
        <v>59</v>
      </c>
      <c r="Q99" s="32"/>
      <c r="R99" s="31"/>
      <c r="S99" s="35"/>
      <c r="T99" s="34" t="n">
        <v>0</v>
      </c>
      <c r="U99" s="34" t="n">
        <v>0</v>
      </c>
      <c r="V99" s="34" t="n">
        <v>0</v>
      </c>
      <c r="W99" s="31" t="s">
        <v>60</v>
      </c>
      <c r="X99" s="32"/>
      <c r="Y99" s="33"/>
      <c r="Z99" s="35"/>
      <c r="AA99" s="34" t="n">
        <v>0</v>
      </c>
      <c r="AB99" s="34" t="n">
        <v>0</v>
      </c>
      <c r="AC99" s="34" t="n">
        <v>0</v>
      </c>
      <c r="AD99" s="31" t="s">
        <v>61</v>
      </c>
      <c r="AE99" s="32"/>
      <c r="AF99" s="31"/>
      <c r="AG99" s="35"/>
      <c r="AH99" s="34" t="n">
        <v>0</v>
      </c>
      <c r="AI99" s="34" t="n">
        <v>0</v>
      </c>
      <c r="AJ99" s="34" t="n">
        <v>0</v>
      </c>
      <c r="AK99" s="39" t="s">
        <v>62</v>
      </c>
      <c r="AL99" s="32"/>
      <c r="AM99" s="31"/>
      <c r="AN99" s="35"/>
      <c r="AO99" s="34" t="n">
        <v>0</v>
      </c>
      <c r="AP99" s="34" t="n">
        <v>0</v>
      </c>
      <c r="AQ99" s="34" t="n">
        <v>0</v>
      </c>
      <c r="AR99" s="31" t="s">
        <v>155</v>
      </c>
      <c r="AS99" s="32"/>
      <c r="AT99" s="31"/>
      <c r="AU99" s="35"/>
      <c r="AV99" s="34" t="n">
        <v>0</v>
      </c>
      <c r="AW99" s="34" t="n">
        <v>0</v>
      </c>
      <c r="AX99" s="34" t="n">
        <v>0</v>
      </c>
      <c r="AY99" s="40"/>
      <c r="AZ99" s="41" t="n">
        <f aca="false">SUM(F99,M99,T99,AA99,AH99,AO99,AV99)</f>
        <v>0</v>
      </c>
      <c r="BA99" s="33" t="n">
        <f aca="false">SUM(G99,N99,U99,AB99,AI99,AP99,AW99)</f>
        <v>0</v>
      </c>
      <c r="BB99" s="33" t="n">
        <f aca="false">SUM(H99,O99,V99,AC99,AJ99,AQ99,AX99)</f>
        <v>0</v>
      </c>
      <c r="BC99" s="42" t="n">
        <f aca="false">SUM(AZ99,BA99,BB99)</f>
        <v>0</v>
      </c>
      <c r="BD99" s="27"/>
      <c r="BE99" s="33" t="n">
        <f aca="false">AZ99*67.31</f>
        <v>0</v>
      </c>
      <c r="BF99" s="33" t="n">
        <f aca="false">BA99*74</f>
        <v>0</v>
      </c>
      <c r="BG99" s="33" t="n">
        <f aca="false">BB99*84</f>
        <v>0</v>
      </c>
      <c r="BH99" s="33" t="n">
        <f aca="false">SUM(BE99,BF99,BG99)</f>
        <v>0</v>
      </c>
      <c r="BI99" s="27"/>
      <c r="BJ99" s="27"/>
      <c r="BK99" s="27"/>
      <c r="BL99" s="27"/>
      <c r="BM99" s="27"/>
    </row>
    <row r="100" customFormat="false" ht="15.75" hidden="false" customHeight="false" outlineLevel="0" collapsed="false">
      <c r="A100" s="68" t="s">
        <v>156</v>
      </c>
      <c r="B100" s="31" t="s">
        <v>31</v>
      </c>
      <c r="C100" s="32"/>
      <c r="D100" s="33"/>
      <c r="E100" s="33"/>
      <c r="F100" s="34" t="n">
        <v>0</v>
      </c>
      <c r="G100" s="34" t="n">
        <v>0</v>
      </c>
      <c r="H100" s="34" t="n">
        <v>0</v>
      </c>
      <c r="I100" s="31" t="s">
        <v>34</v>
      </c>
      <c r="J100" s="32"/>
      <c r="K100" s="31"/>
      <c r="L100" s="33"/>
      <c r="M100" s="34" t="n">
        <v>0</v>
      </c>
      <c r="N100" s="34" t="n">
        <v>0</v>
      </c>
      <c r="O100" s="34" t="n">
        <v>0</v>
      </c>
      <c r="P100" s="31" t="s">
        <v>37</v>
      </c>
      <c r="Q100" s="32"/>
      <c r="R100" s="33"/>
      <c r="S100" s="33"/>
      <c r="T100" s="34" t="n">
        <v>0</v>
      </c>
      <c r="U100" s="34" t="n">
        <v>0</v>
      </c>
      <c r="V100" s="34" t="n">
        <v>0</v>
      </c>
      <c r="W100" s="31" t="s">
        <v>38</v>
      </c>
      <c r="X100" s="32"/>
      <c r="Y100" s="33"/>
      <c r="Z100" s="33"/>
      <c r="AA100" s="34" t="n">
        <v>0</v>
      </c>
      <c r="AB100" s="34" t="n">
        <v>0</v>
      </c>
      <c r="AC100" s="34" t="n">
        <v>0</v>
      </c>
      <c r="AD100" s="31" t="s">
        <v>39</v>
      </c>
      <c r="AE100" s="32"/>
      <c r="AF100" s="31"/>
      <c r="AG100" s="33"/>
      <c r="AH100" s="34" t="n">
        <v>0</v>
      </c>
      <c r="AI100" s="34" t="n">
        <v>0</v>
      </c>
      <c r="AJ100" s="34" t="n">
        <v>0</v>
      </c>
      <c r="AK100" s="91" t="s">
        <v>42</v>
      </c>
      <c r="AL100" s="32"/>
      <c r="AM100" s="31"/>
      <c r="AN100" s="35"/>
      <c r="AO100" s="34" t="n">
        <v>0</v>
      </c>
      <c r="AP100" s="34" t="n">
        <v>0</v>
      </c>
      <c r="AQ100" s="34" t="n">
        <v>0</v>
      </c>
      <c r="AR100" s="31" t="s">
        <v>147</v>
      </c>
      <c r="AS100" s="32"/>
      <c r="AT100" s="31"/>
      <c r="AU100" s="35"/>
      <c r="AV100" s="34" t="n">
        <v>0</v>
      </c>
      <c r="AW100" s="34" t="n">
        <v>0</v>
      </c>
      <c r="AX100" s="34" t="n">
        <v>0</v>
      </c>
      <c r="AY100" s="40"/>
      <c r="AZ100" s="41" t="n">
        <f aca="false">SUM(F100,M100,T100,AA100,AH100,AO100,AV100)</f>
        <v>0</v>
      </c>
      <c r="BA100" s="33" t="n">
        <f aca="false">SUM(G100,N100,U100,AB100,AI100,AP100,AW100)</f>
        <v>0</v>
      </c>
      <c r="BB100" s="33" t="n">
        <f aca="false">SUM(H100,O100,V100,AC100,AJ100,AQ100,AX100)</f>
        <v>0</v>
      </c>
      <c r="BC100" s="42" t="n">
        <f aca="false">SUM(AZ100,BA100,BB100)</f>
        <v>0</v>
      </c>
      <c r="BD100" s="27"/>
      <c r="BE100" s="33" t="n">
        <f aca="false">AZ100*80</f>
        <v>0</v>
      </c>
      <c r="BF100" s="33" t="n">
        <f aca="false">BA100*88</f>
        <v>0</v>
      </c>
      <c r="BG100" s="33" t="n">
        <f aca="false">BB100*80</f>
        <v>0</v>
      </c>
      <c r="BH100" s="33" t="n">
        <f aca="false">SUM(BE100,BF100,BG100)</f>
        <v>0</v>
      </c>
      <c r="BI100" s="27"/>
      <c r="BJ100" s="27"/>
      <c r="BK100" s="27"/>
      <c r="BL100" s="27"/>
      <c r="BM100" s="27"/>
    </row>
    <row r="101" customFormat="false" ht="15.75" hidden="false" customHeight="false" outlineLevel="0" collapsed="false">
      <c r="A101" s="47"/>
      <c r="B101" s="78"/>
      <c r="C101" s="78"/>
      <c r="D101" s="78"/>
      <c r="E101" s="78"/>
      <c r="F101" s="79"/>
      <c r="G101" s="79"/>
      <c r="H101" s="79"/>
      <c r="I101" s="79"/>
      <c r="J101" s="78"/>
      <c r="K101" s="80"/>
      <c r="L101" s="80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9"/>
      <c r="AB101" s="79"/>
      <c r="AC101" s="79"/>
      <c r="AD101" s="79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60"/>
      <c r="AP101" s="60"/>
      <c r="AQ101" s="60"/>
      <c r="AR101" s="60"/>
      <c r="AS101" s="6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I101" s="27"/>
      <c r="BJ101" s="27"/>
      <c r="BK101" s="27"/>
      <c r="BL101" s="27"/>
      <c r="BM101" s="27"/>
    </row>
    <row r="102" customFormat="false" ht="15.75" hidden="false" customHeight="false" outlineLevel="0" collapsed="false">
      <c r="A102" s="47"/>
      <c r="B102" s="78"/>
      <c r="C102" s="78"/>
      <c r="D102" s="78"/>
      <c r="E102" s="78"/>
      <c r="F102" s="79"/>
      <c r="G102" s="79"/>
      <c r="H102" s="79"/>
      <c r="I102" s="79"/>
      <c r="J102" s="78"/>
      <c r="K102" s="80"/>
      <c r="L102" s="80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AA102" s="79"/>
      <c r="AB102" s="79"/>
      <c r="AC102" s="79"/>
      <c r="AD102" s="79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60"/>
      <c r="AP102" s="60"/>
      <c r="AQ102" s="60"/>
      <c r="AR102" s="60"/>
      <c r="AS102" s="67"/>
      <c r="AT102" s="27"/>
      <c r="AU102" s="27"/>
      <c r="AV102" s="27"/>
      <c r="AW102" s="27"/>
      <c r="AX102" s="27"/>
      <c r="AY102" s="50" t="s">
        <v>15</v>
      </c>
      <c r="AZ102" s="51"/>
      <c r="BA102" s="52"/>
      <c r="BB102" s="52"/>
      <c r="BC102" s="53"/>
      <c r="BD102" s="27"/>
      <c r="BE102" s="34" t="n">
        <f aca="false">SUM(BE99,BE100)</f>
        <v>0</v>
      </c>
      <c r="BF102" s="34" t="n">
        <f aca="false">SUM(BF99,BF100)</f>
        <v>0</v>
      </c>
      <c r="BG102" s="34" t="n">
        <f aca="false">SUM(BG99,BG100)</f>
        <v>0</v>
      </c>
      <c r="BH102" s="34" t="n">
        <f aca="false">SUM(BH99,BH100)</f>
        <v>0</v>
      </c>
      <c r="BI102" s="27"/>
      <c r="BJ102" s="27"/>
      <c r="BK102" s="27"/>
      <c r="BL102" s="27"/>
      <c r="BM102" s="27"/>
    </row>
    <row r="103" customFormat="false" ht="15.75" hidden="false" customHeight="false" outlineLevel="0" collapsed="false">
      <c r="A103" s="47"/>
      <c r="B103" s="78"/>
      <c r="C103" s="78"/>
      <c r="D103" s="78"/>
      <c r="E103" s="78"/>
      <c r="F103" s="79"/>
      <c r="G103" s="79"/>
      <c r="H103" s="79"/>
      <c r="I103" s="79"/>
      <c r="J103" s="78"/>
      <c r="K103" s="80"/>
      <c r="L103" s="80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AA103" s="79"/>
      <c r="AB103" s="79"/>
      <c r="AC103" s="79"/>
      <c r="AD103" s="79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60"/>
      <c r="AP103" s="60"/>
      <c r="AQ103" s="60"/>
      <c r="AR103" s="60"/>
      <c r="AS103" s="6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</row>
    <row r="104" customFormat="false" ht="15.75" hidden="false" customHeight="false" outlineLevel="0" collapsed="false">
      <c r="A104" s="47"/>
      <c r="B104" s="47"/>
      <c r="E104" s="7"/>
      <c r="G104" s="47"/>
      <c r="H104" s="47"/>
      <c r="I104" s="47"/>
      <c r="K104" s="6" t="s">
        <v>157</v>
      </c>
      <c r="L104" s="6"/>
      <c r="Q104" s="27"/>
      <c r="R104" s="27"/>
      <c r="Y104" s="47"/>
      <c r="Z104" s="47"/>
      <c r="AA104" s="47"/>
      <c r="AC104" s="24"/>
      <c r="AF104" s="6" t="s">
        <v>157</v>
      </c>
      <c r="AG104" s="6"/>
      <c r="AT104" s="6" t="s">
        <v>157</v>
      </c>
      <c r="AU104" s="6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</row>
    <row r="105" customFormat="false" ht="15.75" hidden="false" customHeight="false" outlineLevel="0" collapsed="false">
      <c r="A105" s="47"/>
      <c r="B105" s="78"/>
      <c r="C105" s="78"/>
      <c r="D105" s="78"/>
      <c r="E105" s="78"/>
      <c r="F105" s="79"/>
      <c r="G105" s="79"/>
      <c r="H105" s="79"/>
      <c r="I105" s="79"/>
      <c r="J105" s="78"/>
      <c r="K105" s="80"/>
      <c r="L105" s="80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9"/>
      <c r="AB105" s="79"/>
      <c r="AC105" s="79"/>
      <c r="AD105" s="79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60"/>
      <c r="AP105" s="60"/>
      <c r="AQ105" s="60"/>
      <c r="AR105" s="60"/>
      <c r="AS105" s="6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</row>
    <row r="106" customFormat="false" ht="15.75" hidden="false" customHeight="false" outlineLevel="0" collapsed="false">
      <c r="A106" s="8"/>
      <c r="B106" s="8"/>
      <c r="C106" s="8"/>
      <c r="D106" s="9"/>
      <c r="E106" s="10" t="n">
        <v>45264</v>
      </c>
      <c r="F106" s="11"/>
      <c r="G106" s="11"/>
      <c r="H106" s="11"/>
      <c r="I106" s="12"/>
      <c r="J106" s="12"/>
      <c r="K106" s="13"/>
      <c r="L106" s="10" t="n">
        <v>45265</v>
      </c>
      <c r="M106" s="12"/>
      <c r="N106" s="12"/>
      <c r="O106" s="12"/>
      <c r="P106" s="12"/>
      <c r="Q106" s="8"/>
      <c r="R106" s="14"/>
      <c r="S106" s="10" t="n">
        <v>45266</v>
      </c>
      <c r="T106" s="8"/>
      <c r="U106" s="12"/>
      <c r="V106" s="12"/>
      <c r="W106" s="8"/>
      <c r="X106" s="15"/>
      <c r="Y106" s="11"/>
      <c r="Z106" s="10" t="n">
        <v>45267</v>
      </c>
      <c r="AA106" s="12"/>
      <c r="AB106" s="12"/>
      <c r="AC106" s="8"/>
      <c r="AD106" s="12"/>
      <c r="AE106" s="12"/>
      <c r="AF106" s="9"/>
      <c r="AG106" s="10" t="n">
        <v>45268</v>
      </c>
      <c r="AH106" s="12"/>
      <c r="AI106" s="8"/>
      <c r="AJ106" s="12"/>
      <c r="AK106" s="12"/>
      <c r="AL106" s="12"/>
      <c r="AM106" s="15"/>
      <c r="AN106" s="10" t="n">
        <v>45269</v>
      </c>
      <c r="AO106" s="8"/>
      <c r="AP106" s="16"/>
      <c r="AQ106" s="16"/>
      <c r="AR106" s="16"/>
      <c r="AS106" s="16"/>
      <c r="AT106" s="11"/>
      <c r="AU106" s="10" t="n">
        <v>45270</v>
      </c>
      <c r="AV106" s="16"/>
      <c r="AW106" s="16"/>
      <c r="AX106" s="16"/>
      <c r="AY106" s="17"/>
      <c r="AZ106" s="16"/>
      <c r="BA106" s="16"/>
      <c r="BB106" s="16"/>
      <c r="BC106" s="16"/>
      <c r="BD106" s="17"/>
      <c r="BE106" s="18"/>
      <c r="BF106" s="19"/>
      <c r="BG106" s="19"/>
      <c r="BH106" s="16"/>
      <c r="BI106" s="20"/>
      <c r="BJ106" s="13"/>
      <c r="BK106" s="13"/>
      <c r="BL106" s="17"/>
      <c r="BM106" s="17"/>
    </row>
    <row r="107" customFormat="false" ht="15.75" hidden="false" customHeight="false" outlineLevel="0" collapsed="false">
      <c r="A107" s="47"/>
      <c r="B107" s="22"/>
      <c r="C107" s="22"/>
      <c r="D107" s="92" t="s">
        <v>158</v>
      </c>
      <c r="E107" s="23" t="s">
        <v>4</v>
      </c>
      <c r="F107" s="23" t="s">
        <v>5</v>
      </c>
      <c r="G107" s="23" t="s">
        <v>6</v>
      </c>
      <c r="H107" s="23" t="s">
        <v>7</v>
      </c>
      <c r="I107" s="23"/>
      <c r="J107" s="23"/>
      <c r="K107" s="92" t="s">
        <v>159</v>
      </c>
      <c r="L107" s="23" t="s">
        <v>8</v>
      </c>
      <c r="M107" s="23" t="s">
        <v>5</v>
      </c>
      <c r="N107" s="23" t="s">
        <v>6</v>
      </c>
      <c r="O107" s="23" t="s">
        <v>7</v>
      </c>
      <c r="P107" s="23"/>
      <c r="Q107" s="23"/>
      <c r="R107" s="92" t="s">
        <v>160</v>
      </c>
      <c r="S107" s="23" t="s">
        <v>8</v>
      </c>
      <c r="T107" s="23" t="s">
        <v>5</v>
      </c>
      <c r="U107" s="23" t="s">
        <v>6</v>
      </c>
      <c r="V107" s="23" t="s">
        <v>7</v>
      </c>
      <c r="W107" s="24"/>
      <c r="X107" s="24"/>
      <c r="Y107" s="92" t="s">
        <v>159</v>
      </c>
      <c r="Z107" s="23" t="s">
        <v>10</v>
      </c>
      <c r="AA107" s="23" t="s">
        <v>5</v>
      </c>
      <c r="AB107" s="23" t="s">
        <v>6</v>
      </c>
      <c r="AC107" s="23" t="s">
        <v>7</v>
      </c>
      <c r="AD107" s="93"/>
      <c r="AE107" s="86"/>
      <c r="AF107" s="92" t="s">
        <v>159</v>
      </c>
      <c r="AG107" s="94" t="s">
        <v>161</v>
      </c>
      <c r="AH107" s="23" t="s">
        <v>5</v>
      </c>
      <c r="AI107" s="23" t="s">
        <v>6</v>
      </c>
      <c r="AJ107" s="23" t="s">
        <v>7</v>
      </c>
      <c r="AM107" s="95" t="s">
        <v>162</v>
      </c>
      <c r="AN107" s="96" t="s">
        <v>162</v>
      </c>
      <c r="AO107" s="23" t="s">
        <v>5</v>
      </c>
      <c r="AP107" s="23" t="s">
        <v>6</v>
      </c>
      <c r="AQ107" s="23" t="s">
        <v>7</v>
      </c>
      <c r="AT107" s="92" t="s">
        <v>159</v>
      </c>
      <c r="AU107" s="23" t="s">
        <v>13</v>
      </c>
      <c r="AV107" s="23" t="s">
        <v>5</v>
      </c>
      <c r="AW107" s="23" t="s">
        <v>6</v>
      </c>
      <c r="AX107" s="23" t="s">
        <v>7</v>
      </c>
      <c r="AY107" s="97"/>
      <c r="AZ107" s="26" t="s">
        <v>5</v>
      </c>
      <c r="BA107" s="26" t="s">
        <v>14</v>
      </c>
      <c r="BB107" s="26" t="s">
        <v>7</v>
      </c>
      <c r="BC107" s="26" t="s">
        <v>15</v>
      </c>
      <c r="BE107" s="28" t="s">
        <v>5</v>
      </c>
      <c r="BF107" s="28" t="s">
        <v>14</v>
      </c>
      <c r="BG107" s="28" t="s">
        <v>7</v>
      </c>
      <c r="BH107" s="28" t="s">
        <v>16</v>
      </c>
      <c r="BI107" s="97"/>
      <c r="BJ107" s="97"/>
      <c r="BK107" s="97"/>
      <c r="BL107" s="97"/>
      <c r="BM107" s="97"/>
    </row>
    <row r="108" customFormat="false" ht="15.75" hidden="false" customHeight="false" outlineLevel="0" collapsed="false">
      <c r="A108" s="30" t="s">
        <v>53</v>
      </c>
      <c r="B108" s="31" t="s">
        <v>20</v>
      </c>
      <c r="C108" s="32" t="n">
        <v>45264</v>
      </c>
      <c r="D108" s="31" t="s">
        <v>96</v>
      </c>
      <c r="E108" s="33" t="s">
        <v>97</v>
      </c>
      <c r="F108" s="34" t="n">
        <v>0.5</v>
      </c>
      <c r="G108" s="34" t="n">
        <v>7</v>
      </c>
      <c r="H108" s="34" t="n">
        <v>0</v>
      </c>
      <c r="I108" s="31" t="s">
        <v>135</v>
      </c>
      <c r="J108" s="32" t="n">
        <v>45266</v>
      </c>
      <c r="K108" s="31" t="s">
        <v>126</v>
      </c>
      <c r="L108" s="33" t="s">
        <v>127</v>
      </c>
      <c r="M108" s="34" t="n">
        <v>0</v>
      </c>
      <c r="N108" s="34" t="n">
        <v>4.5</v>
      </c>
      <c r="O108" s="34" t="n">
        <v>0</v>
      </c>
      <c r="P108" s="31" t="s">
        <v>72</v>
      </c>
      <c r="Q108" s="32" t="n">
        <v>45266</v>
      </c>
      <c r="R108" s="31" t="s">
        <v>27</v>
      </c>
      <c r="S108" s="33" t="s">
        <v>27</v>
      </c>
      <c r="T108" s="34" t="n">
        <v>0</v>
      </c>
      <c r="U108" s="34" t="n">
        <v>0</v>
      </c>
      <c r="V108" s="34" t="n">
        <v>0</v>
      </c>
      <c r="W108" s="31" t="s">
        <v>75</v>
      </c>
      <c r="X108" s="32" t="n">
        <v>45268</v>
      </c>
      <c r="Y108" s="31" t="s">
        <v>136</v>
      </c>
      <c r="Z108" s="33" t="s">
        <v>137</v>
      </c>
      <c r="AA108" s="34" t="n">
        <v>1</v>
      </c>
      <c r="AB108" s="34" t="n">
        <v>4.5</v>
      </c>
      <c r="AC108" s="34" t="n">
        <v>0</v>
      </c>
      <c r="AD108" s="31" t="s">
        <v>84</v>
      </c>
      <c r="AE108" s="32" t="n">
        <v>45269</v>
      </c>
      <c r="AF108" s="31" t="s">
        <v>128</v>
      </c>
      <c r="AG108" s="29" t="s">
        <v>108</v>
      </c>
      <c r="AH108" s="34" t="n">
        <v>4</v>
      </c>
      <c r="AI108" s="34" t="n">
        <v>4.5</v>
      </c>
      <c r="AJ108" s="34" t="n">
        <v>0</v>
      </c>
      <c r="AK108" s="34" t="s">
        <v>42</v>
      </c>
      <c r="AL108" s="76" t="n">
        <v>45270</v>
      </c>
      <c r="AM108" s="34" t="s">
        <v>108</v>
      </c>
      <c r="AN108" s="33" t="s">
        <v>109</v>
      </c>
      <c r="AO108" s="34" t="n">
        <v>4</v>
      </c>
      <c r="AP108" s="34" t="n">
        <v>1</v>
      </c>
      <c r="AQ108" s="34" t="n">
        <v>0</v>
      </c>
      <c r="AR108" s="31" t="s">
        <v>26</v>
      </c>
      <c r="AS108" s="32" t="n">
        <v>45271</v>
      </c>
      <c r="AT108" s="31" t="s">
        <v>126</v>
      </c>
      <c r="AU108" s="33" t="s">
        <v>127</v>
      </c>
      <c r="AV108" s="34" t="n">
        <v>0</v>
      </c>
      <c r="AW108" s="34" t="n">
        <v>4.5</v>
      </c>
      <c r="AX108" s="34" t="n">
        <v>0</v>
      </c>
      <c r="AY108" s="60"/>
      <c r="AZ108" s="41" t="n">
        <f aca="false">SUM(F108,M108,T108,AA108,AH108,AO108,AV108)</f>
        <v>9.5</v>
      </c>
      <c r="BA108" s="33" t="n">
        <f aca="false">SUM(G108,N108,U108,AB108,AI108,AP108,AW108)</f>
        <v>26</v>
      </c>
      <c r="BB108" s="33" t="n">
        <f aca="false">SUM(H108,O108,V108,AC108,AJ108,AQ108,AX108)</f>
        <v>0</v>
      </c>
      <c r="BC108" s="42" t="n">
        <f aca="false">SUM(AZ108,BA108,BB108)</f>
        <v>35.5</v>
      </c>
      <c r="BE108" s="33" t="n">
        <f aca="false">AZ108*80</f>
        <v>760</v>
      </c>
      <c r="BF108" s="33" t="n">
        <f aca="false">BA108*88</f>
        <v>2288</v>
      </c>
      <c r="BG108" s="33" t="n">
        <f aca="false">BB108*80</f>
        <v>0</v>
      </c>
      <c r="BH108" s="33" t="n">
        <f aca="false">SUM(BE108,BF108,BG108)</f>
        <v>3048</v>
      </c>
      <c r="BI108" s="60"/>
      <c r="BJ108" s="60"/>
      <c r="BK108" s="60"/>
      <c r="BL108" s="60"/>
      <c r="BM108" s="60"/>
    </row>
    <row r="109" customFormat="false" ht="15.75" hidden="false" customHeight="false" outlineLevel="0" collapsed="false">
      <c r="A109" s="47"/>
      <c r="F109" s="47"/>
      <c r="G109" s="47"/>
      <c r="H109" s="47"/>
      <c r="Y109" s="96"/>
      <c r="Z109" s="33"/>
      <c r="AA109" s="33"/>
      <c r="AB109" s="33"/>
      <c r="AC109" s="33"/>
      <c r="AV109" s="97"/>
      <c r="AW109" s="97"/>
      <c r="AX109" s="97"/>
      <c r="AY109" s="97"/>
      <c r="AZ109" s="97"/>
      <c r="BA109" s="97"/>
      <c r="BB109" s="97"/>
      <c r="BC109" s="97"/>
      <c r="BF109" s="97"/>
      <c r="BI109" s="97"/>
      <c r="BJ109" s="97"/>
      <c r="BK109" s="97"/>
      <c r="BL109" s="97"/>
      <c r="BM109" s="97"/>
    </row>
    <row r="110" customFormat="false" ht="15.75" hidden="false" customHeight="false" outlineLevel="0" collapsed="false">
      <c r="A110" s="47"/>
      <c r="D110" s="92" t="s">
        <v>163</v>
      </c>
      <c r="E110" s="23" t="s">
        <v>4</v>
      </c>
      <c r="F110" s="23" t="s">
        <v>5</v>
      </c>
      <c r="G110" s="23" t="s">
        <v>6</v>
      </c>
      <c r="H110" s="23" t="s">
        <v>7</v>
      </c>
      <c r="I110" s="47"/>
      <c r="K110" s="92" t="s">
        <v>163</v>
      </c>
      <c r="L110" s="23" t="s">
        <v>8</v>
      </c>
      <c r="M110" s="23" t="s">
        <v>5</v>
      </c>
      <c r="N110" s="23" t="s">
        <v>6</v>
      </c>
      <c r="O110" s="23" t="s">
        <v>7</v>
      </c>
      <c r="R110" s="92" t="s">
        <v>163</v>
      </c>
      <c r="S110" s="23" t="s">
        <v>9</v>
      </c>
      <c r="T110" s="23" t="s">
        <v>5</v>
      </c>
      <c r="U110" s="23" t="s">
        <v>6</v>
      </c>
      <c r="V110" s="23" t="s">
        <v>7</v>
      </c>
      <c r="Y110" s="92" t="s">
        <v>160</v>
      </c>
      <c r="Z110" s="23" t="s">
        <v>10</v>
      </c>
      <c r="AA110" s="23" t="s">
        <v>5</v>
      </c>
      <c r="AB110" s="23" t="s">
        <v>6</v>
      </c>
      <c r="AC110" s="23" t="s">
        <v>7</v>
      </c>
      <c r="AD110" s="47"/>
      <c r="AF110" s="92" t="s">
        <v>163</v>
      </c>
      <c r="AG110" s="23" t="s">
        <v>11</v>
      </c>
      <c r="AH110" s="23" t="s">
        <v>5</v>
      </c>
      <c r="AI110" s="23" t="s">
        <v>6</v>
      </c>
      <c r="AJ110" s="23" t="s">
        <v>7</v>
      </c>
      <c r="AM110" s="92" t="s">
        <v>163</v>
      </c>
      <c r="AN110" s="23" t="s">
        <v>12</v>
      </c>
      <c r="AO110" s="23" t="s">
        <v>5</v>
      </c>
      <c r="AP110" s="23" t="s">
        <v>6</v>
      </c>
      <c r="AQ110" s="23" t="s">
        <v>7</v>
      </c>
      <c r="AT110" s="92" t="s">
        <v>163</v>
      </c>
      <c r="AU110" s="23" t="s">
        <v>13</v>
      </c>
      <c r="AV110" s="23" t="s">
        <v>5</v>
      </c>
      <c r="AW110" s="23" t="s">
        <v>6</v>
      </c>
      <c r="AX110" s="23" t="s">
        <v>7</v>
      </c>
      <c r="AY110" s="97"/>
      <c r="AZ110" s="26" t="s">
        <v>5</v>
      </c>
      <c r="BA110" s="26" t="s">
        <v>14</v>
      </c>
      <c r="BB110" s="26" t="s">
        <v>7</v>
      </c>
      <c r="BC110" s="26" t="s">
        <v>15</v>
      </c>
      <c r="BE110" s="28" t="s">
        <v>5</v>
      </c>
      <c r="BF110" s="28" t="s">
        <v>14</v>
      </c>
      <c r="BG110" s="28" t="s">
        <v>7</v>
      </c>
      <c r="BH110" s="28" t="s">
        <v>16</v>
      </c>
      <c r="BI110" s="97"/>
      <c r="BJ110" s="97"/>
      <c r="BK110" s="97"/>
      <c r="BL110" s="97"/>
      <c r="BM110" s="97"/>
    </row>
    <row r="111" customFormat="false" ht="15.75" hidden="false" customHeight="false" outlineLevel="0" collapsed="false">
      <c r="A111" s="30" t="s">
        <v>89</v>
      </c>
      <c r="B111" s="31" t="s">
        <v>31</v>
      </c>
      <c r="C111" s="32" t="n">
        <v>45265</v>
      </c>
      <c r="D111" s="31" t="s">
        <v>124</v>
      </c>
      <c r="E111" s="33" t="s">
        <v>125</v>
      </c>
      <c r="F111" s="34" t="n">
        <v>6</v>
      </c>
      <c r="G111" s="34" t="n">
        <v>0</v>
      </c>
      <c r="H111" s="34" t="n">
        <v>0</v>
      </c>
      <c r="I111" s="31" t="s">
        <v>34</v>
      </c>
      <c r="J111" s="32" t="n">
        <v>45266</v>
      </c>
      <c r="K111" s="31" t="s">
        <v>124</v>
      </c>
      <c r="L111" s="33" t="s">
        <v>125</v>
      </c>
      <c r="M111" s="34" t="n">
        <v>6</v>
      </c>
      <c r="N111" s="34" t="n">
        <v>0</v>
      </c>
      <c r="O111" s="34" t="n">
        <v>0</v>
      </c>
      <c r="P111" s="31" t="s">
        <v>37</v>
      </c>
      <c r="Q111" s="32" t="n">
        <v>45267</v>
      </c>
      <c r="R111" s="31" t="s">
        <v>27</v>
      </c>
      <c r="S111" s="33" t="s">
        <v>27</v>
      </c>
      <c r="T111" s="34" t="n">
        <v>0</v>
      </c>
      <c r="U111" s="34" t="n">
        <v>0</v>
      </c>
      <c r="V111" s="34" t="n">
        <v>0</v>
      </c>
      <c r="W111" s="31" t="s">
        <v>38</v>
      </c>
      <c r="X111" s="32" t="n">
        <v>45268</v>
      </c>
      <c r="Y111" s="31" t="s">
        <v>124</v>
      </c>
      <c r="Z111" s="33" t="s">
        <v>125</v>
      </c>
      <c r="AA111" s="34" t="n">
        <v>6</v>
      </c>
      <c r="AB111" s="34" t="n">
        <v>0</v>
      </c>
      <c r="AC111" s="34" t="n">
        <v>0</v>
      </c>
      <c r="AD111" s="31" t="s">
        <v>39</v>
      </c>
      <c r="AE111" s="32" t="n">
        <v>45269</v>
      </c>
      <c r="AF111" s="31" t="s">
        <v>164</v>
      </c>
      <c r="AG111" s="33" t="s">
        <v>134</v>
      </c>
      <c r="AH111" s="34" t="n">
        <v>6</v>
      </c>
      <c r="AI111" s="34" t="n">
        <v>1</v>
      </c>
      <c r="AJ111" s="34" t="n">
        <v>0</v>
      </c>
      <c r="AK111" s="31" t="s">
        <v>42</v>
      </c>
      <c r="AL111" s="32" t="n">
        <v>45270</v>
      </c>
      <c r="AM111" s="31" t="s">
        <v>124</v>
      </c>
      <c r="AN111" s="33" t="s">
        <v>125</v>
      </c>
      <c r="AO111" s="34" t="n">
        <v>6</v>
      </c>
      <c r="AP111" s="34" t="n">
        <v>0</v>
      </c>
      <c r="AQ111" s="34" t="n">
        <v>0</v>
      </c>
      <c r="AR111" s="31" t="s">
        <v>147</v>
      </c>
      <c r="AS111" s="32" t="n">
        <v>45271</v>
      </c>
      <c r="AT111" s="31" t="s">
        <v>133</v>
      </c>
      <c r="AU111" s="33" t="s">
        <v>134</v>
      </c>
      <c r="AV111" s="34" t="n">
        <v>6</v>
      </c>
      <c r="AW111" s="34" t="n">
        <v>1</v>
      </c>
      <c r="AX111" s="34" t="n">
        <v>0</v>
      </c>
      <c r="AY111" s="60"/>
      <c r="AZ111" s="41" t="n">
        <f aca="false">SUM(F111,M111,T111,AA111,AH111,AO111,AV111)</f>
        <v>36</v>
      </c>
      <c r="BA111" s="33" t="n">
        <f aca="false">SUM(G111,N111,U111,AB111,AI111,AP111,AW111)</f>
        <v>2</v>
      </c>
      <c r="BB111" s="33" t="n">
        <f aca="false">SUM(H111,O111,V111,AC111,AJ111,AQ111,AX111)</f>
        <v>0</v>
      </c>
      <c r="BC111" s="42" t="n">
        <f aca="false">SUM(AZ111,BA111,BB111)</f>
        <v>38</v>
      </c>
      <c r="BE111" s="33" t="n">
        <f aca="false">AZ111*80</f>
        <v>2880</v>
      </c>
      <c r="BF111" s="33" t="n">
        <f aca="false">BA111*88</f>
        <v>176</v>
      </c>
      <c r="BG111" s="33" t="n">
        <f aca="false">BB111*80</f>
        <v>0</v>
      </c>
      <c r="BH111" s="33" t="n">
        <f aca="false">SUM(BE111,BF111,BG111)</f>
        <v>3056</v>
      </c>
      <c r="BI111" s="60"/>
      <c r="BJ111" s="60"/>
      <c r="BK111" s="60"/>
      <c r="BL111" s="60"/>
      <c r="BM111" s="60"/>
    </row>
    <row r="112" customFormat="false" ht="15.75" hidden="false" customHeight="false" outlineLevel="0" collapsed="false">
      <c r="A112" s="47"/>
      <c r="B112" s="7"/>
      <c r="C112" s="7"/>
    </row>
    <row r="113" customFormat="false" ht="15.75" hidden="false" customHeight="false" outlineLevel="0" collapsed="false">
      <c r="A113" s="47"/>
      <c r="D113" s="92" t="s">
        <v>160</v>
      </c>
      <c r="E113" s="23" t="s">
        <v>4</v>
      </c>
      <c r="F113" s="23" t="s">
        <v>5</v>
      </c>
      <c r="G113" s="23" t="s">
        <v>6</v>
      </c>
      <c r="H113" s="23" t="s">
        <v>7</v>
      </c>
      <c r="I113" s="23"/>
      <c r="J113" s="23"/>
      <c r="K113" s="92" t="s">
        <v>159</v>
      </c>
      <c r="L113" s="23" t="s">
        <v>8</v>
      </c>
      <c r="M113" s="23" t="s">
        <v>5</v>
      </c>
      <c r="N113" s="23" t="s">
        <v>6</v>
      </c>
      <c r="O113" s="23" t="s">
        <v>7</v>
      </c>
      <c r="P113" s="23"/>
      <c r="Q113" s="23"/>
      <c r="R113" s="92" t="s">
        <v>159</v>
      </c>
      <c r="S113" s="23" t="s">
        <v>9</v>
      </c>
      <c r="T113" s="23" t="s">
        <v>5</v>
      </c>
      <c r="U113" s="23" t="s">
        <v>6</v>
      </c>
      <c r="V113" s="23" t="s">
        <v>7</v>
      </c>
      <c r="W113" s="24"/>
      <c r="X113" s="24"/>
      <c r="Y113" s="92" t="s">
        <v>162</v>
      </c>
      <c r="Z113" s="23" t="s">
        <v>10</v>
      </c>
      <c r="AA113" s="23" t="s">
        <v>5</v>
      </c>
      <c r="AB113" s="23" t="s">
        <v>6</v>
      </c>
      <c r="AC113" s="23" t="s">
        <v>7</v>
      </c>
      <c r="AD113" s="47"/>
      <c r="AF113" s="98" t="s">
        <v>158</v>
      </c>
      <c r="AG113" s="95" t="s">
        <v>163</v>
      </c>
      <c r="AH113" s="23" t="s">
        <v>5</v>
      </c>
      <c r="AI113" s="23" t="s">
        <v>6</v>
      </c>
      <c r="AJ113" s="23" t="s">
        <v>7</v>
      </c>
      <c r="AM113" s="92" t="s">
        <v>159</v>
      </c>
      <c r="AN113" s="23" t="s">
        <v>12</v>
      </c>
      <c r="AO113" s="23" t="s">
        <v>5</v>
      </c>
      <c r="AP113" s="23" t="s">
        <v>6</v>
      </c>
      <c r="AQ113" s="23" t="s">
        <v>7</v>
      </c>
      <c r="AT113" s="92" t="s">
        <v>163</v>
      </c>
      <c r="AU113" s="95" t="s">
        <v>162</v>
      </c>
      <c r="AV113" s="23" t="s">
        <v>5</v>
      </c>
      <c r="AW113" s="23" t="s">
        <v>6</v>
      </c>
      <c r="AX113" s="23" t="s">
        <v>7</v>
      </c>
      <c r="AY113" s="97"/>
      <c r="AZ113" s="26" t="s">
        <v>5</v>
      </c>
      <c r="BA113" s="26" t="s">
        <v>14</v>
      </c>
      <c r="BB113" s="26" t="s">
        <v>7</v>
      </c>
      <c r="BC113" s="26" t="s">
        <v>15</v>
      </c>
      <c r="BD113" s="97"/>
      <c r="BE113" s="28" t="s">
        <v>5</v>
      </c>
      <c r="BF113" s="28" t="s">
        <v>14</v>
      </c>
      <c r="BG113" s="28" t="s">
        <v>7</v>
      </c>
      <c r="BH113" s="28" t="s">
        <v>16</v>
      </c>
      <c r="BI113" s="97"/>
      <c r="BJ113" s="97"/>
      <c r="BK113" s="97"/>
      <c r="BL113" s="97"/>
      <c r="BM113" s="97"/>
    </row>
    <row r="114" customFormat="false" ht="15.75" hidden="false" customHeight="false" outlineLevel="0" collapsed="false">
      <c r="A114" s="30" t="s">
        <v>51</v>
      </c>
      <c r="B114" s="31" t="s">
        <v>31</v>
      </c>
      <c r="C114" s="32" t="n">
        <v>45265</v>
      </c>
      <c r="D114" s="31" t="s">
        <v>86</v>
      </c>
      <c r="E114" s="35" t="s">
        <v>87</v>
      </c>
      <c r="F114" s="34" t="n">
        <v>7</v>
      </c>
      <c r="G114" s="34" t="n">
        <v>0</v>
      </c>
      <c r="H114" s="34" t="n">
        <v>0</v>
      </c>
      <c r="I114" s="31" t="s">
        <v>34</v>
      </c>
      <c r="J114" s="32" t="n">
        <v>45266</v>
      </c>
      <c r="K114" s="31" t="s">
        <v>124</v>
      </c>
      <c r="L114" s="64" t="s">
        <v>125</v>
      </c>
      <c r="M114" s="65" t="n">
        <v>6</v>
      </c>
      <c r="N114" s="65" t="n">
        <v>0</v>
      </c>
      <c r="O114" s="65" t="n">
        <v>0</v>
      </c>
      <c r="P114" s="31" t="s">
        <v>72</v>
      </c>
      <c r="Q114" s="32" t="n">
        <v>45267</v>
      </c>
      <c r="R114" s="31" t="s">
        <v>126</v>
      </c>
      <c r="S114" s="33" t="s">
        <v>127</v>
      </c>
      <c r="T114" s="34" t="n">
        <v>0</v>
      </c>
      <c r="U114" s="34" t="n">
        <v>4.5</v>
      </c>
      <c r="V114" s="34" t="n">
        <v>0</v>
      </c>
      <c r="W114" s="31" t="s">
        <v>75</v>
      </c>
      <c r="X114" s="32" t="n">
        <v>45268</v>
      </c>
      <c r="Y114" s="31" t="s">
        <v>140</v>
      </c>
      <c r="Z114" s="33" t="s">
        <v>141</v>
      </c>
      <c r="AA114" s="34" t="n">
        <v>2</v>
      </c>
      <c r="AB114" s="34" t="n">
        <v>6</v>
      </c>
      <c r="AC114" s="34" t="n">
        <v>1</v>
      </c>
      <c r="AD114" s="31" t="s">
        <v>61</v>
      </c>
      <c r="AE114" s="32" t="n">
        <v>45269</v>
      </c>
      <c r="AF114" s="31" t="s">
        <v>96</v>
      </c>
      <c r="AG114" s="34" t="s">
        <v>148</v>
      </c>
      <c r="AH114" s="34" t="n">
        <v>1</v>
      </c>
      <c r="AI114" s="34" t="n">
        <v>7</v>
      </c>
      <c r="AJ114" s="34" t="n">
        <v>3</v>
      </c>
      <c r="AK114" s="31" t="s">
        <v>76</v>
      </c>
      <c r="AL114" s="32" t="n">
        <v>45270</v>
      </c>
      <c r="AM114" s="31" t="s">
        <v>128</v>
      </c>
      <c r="AN114" s="33" t="s">
        <v>129</v>
      </c>
      <c r="AO114" s="34" t="n">
        <v>0</v>
      </c>
      <c r="AP114" s="34" t="n">
        <v>3.5</v>
      </c>
      <c r="AQ114" s="34" t="n">
        <v>0</v>
      </c>
      <c r="AR114" s="31" t="s">
        <v>26</v>
      </c>
      <c r="AS114" s="32" t="n">
        <v>45271</v>
      </c>
      <c r="AT114" s="31" t="s">
        <v>145</v>
      </c>
      <c r="AU114" s="29" t="s">
        <v>142</v>
      </c>
      <c r="AV114" s="34" t="n">
        <v>3</v>
      </c>
      <c r="AW114" s="34" t="n">
        <v>6</v>
      </c>
      <c r="AX114" s="34" t="n">
        <v>0</v>
      </c>
      <c r="AY114" s="27"/>
      <c r="AZ114" s="41" t="n">
        <f aca="false">SUM(F114,M114,T114,AA114,AH114,AO114,AV114)</f>
        <v>19</v>
      </c>
      <c r="BA114" s="33" t="n">
        <f aca="false">SUM(G114,N114,U114,AB114,AI114,AP114,AW114)</f>
        <v>27</v>
      </c>
      <c r="BB114" s="33" t="n">
        <f aca="false">SUM(H114,O114,V114,AC114,AJ114,AQ114,AX114)</f>
        <v>4</v>
      </c>
      <c r="BC114" s="42" t="n">
        <f aca="false">SUM(AZ114,BA114,BB114)</f>
        <v>50</v>
      </c>
      <c r="BD114" s="27"/>
      <c r="BE114" s="33" t="n">
        <f aca="false">AZ114*80</f>
        <v>1520</v>
      </c>
      <c r="BF114" s="33" t="n">
        <f aca="false">BA114*88</f>
        <v>2376</v>
      </c>
      <c r="BG114" s="33" t="n">
        <f aca="false">BB114*80</f>
        <v>320</v>
      </c>
      <c r="BH114" s="33" t="n">
        <f aca="false">SUM(BE114,BF114,BG114)</f>
        <v>4216</v>
      </c>
      <c r="BI114" s="27"/>
      <c r="BJ114" s="27"/>
      <c r="BK114" s="27"/>
      <c r="BL114" s="27"/>
      <c r="BM114" s="27"/>
    </row>
    <row r="115" customFormat="false" ht="15.75" hidden="false" customHeight="false" outlineLevel="0" collapsed="false">
      <c r="A115" s="47"/>
      <c r="B115" s="7"/>
      <c r="C115" s="7"/>
      <c r="L115" s="33"/>
      <c r="R115" s="37"/>
      <c r="S115" s="96"/>
      <c r="Z115" s="33"/>
      <c r="AA115" s="37"/>
      <c r="AB115" s="37"/>
      <c r="AC115" s="37"/>
      <c r="AD115" s="37"/>
      <c r="AN115" s="96"/>
      <c r="AT115" s="99"/>
    </row>
    <row r="116" customFormat="false" ht="15.75" hidden="false" customHeight="false" outlineLevel="0" collapsed="false">
      <c r="A116" s="47"/>
      <c r="B116" s="7"/>
      <c r="C116" s="7"/>
      <c r="L116" s="33"/>
      <c r="R116" s="37"/>
      <c r="S116" s="96"/>
      <c r="Z116" s="33"/>
      <c r="AA116" s="37"/>
      <c r="AB116" s="37"/>
      <c r="AC116" s="37"/>
      <c r="AD116" s="37"/>
      <c r="AN116" s="96"/>
      <c r="AT116" s="37"/>
    </row>
    <row r="117" customFormat="false" ht="15.75" hidden="false" customHeight="false" outlineLevel="0" collapsed="false">
      <c r="A117" s="21"/>
      <c r="B117" s="22"/>
      <c r="C117" s="22"/>
      <c r="D117" s="92" t="s">
        <v>165</v>
      </c>
      <c r="E117" s="23" t="s">
        <v>4</v>
      </c>
      <c r="F117" s="23" t="s">
        <v>5</v>
      </c>
      <c r="G117" s="23" t="s">
        <v>6</v>
      </c>
      <c r="H117" s="23" t="s">
        <v>7</v>
      </c>
      <c r="I117" s="23"/>
      <c r="J117" s="23"/>
      <c r="K117" s="92" t="s">
        <v>166</v>
      </c>
      <c r="L117" s="23" t="s">
        <v>8</v>
      </c>
      <c r="M117" s="23" t="s">
        <v>5</v>
      </c>
      <c r="N117" s="23" t="s">
        <v>6</v>
      </c>
      <c r="O117" s="23" t="s">
        <v>7</v>
      </c>
      <c r="P117" s="23"/>
      <c r="Q117" s="23"/>
      <c r="R117" s="92" t="s">
        <v>159</v>
      </c>
      <c r="S117" s="23" t="s">
        <v>9</v>
      </c>
      <c r="T117" s="23" t="s">
        <v>5</v>
      </c>
      <c r="U117" s="23" t="s">
        <v>6</v>
      </c>
      <c r="V117" s="23" t="s">
        <v>7</v>
      </c>
      <c r="W117" s="24"/>
      <c r="X117" s="23"/>
      <c r="Y117" s="92" t="s">
        <v>159</v>
      </c>
      <c r="Z117" s="23" t="s">
        <v>10</v>
      </c>
      <c r="AA117" s="23" t="s">
        <v>5</v>
      </c>
      <c r="AB117" s="23" t="s">
        <v>6</v>
      </c>
      <c r="AC117" s="23" t="s">
        <v>7</v>
      </c>
      <c r="AD117" s="23"/>
      <c r="AE117" s="23"/>
      <c r="AF117" s="92" t="s">
        <v>159</v>
      </c>
      <c r="AG117" s="23" t="s">
        <v>11</v>
      </c>
      <c r="AH117" s="23" t="s">
        <v>5</v>
      </c>
      <c r="AI117" s="23" t="s">
        <v>6</v>
      </c>
      <c r="AJ117" s="23" t="s">
        <v>7</v>
      </c>
      <c r="AK117" s="23"/>
      <c r="AL117" s="23"/>
      <c r="AM117" s="92" t="s">
        <v>159</v>
      </c>
      <c r="AN117" s="23" t="s">
        <v>12</v>
      </c>
      <c r="AO117" s="23" t="s">
        <v>5</v>
      </c>
      <c r="AP117" s="23" t="s">
        <v>6</v>
      </c>
      <c r="AQ117" s="23" t="s">
        <v>7</v>
      </c>
      <c r="AR117" s="23"/>
      <c r="AS117" s="23"/>
      <c r="AT117" s="92" t="s">
        <v>159</v>
      </c>
      <c r="AU117" s="23" t="s">
        <v>13</v>
      </c>
      <c r="AV117" s="23" t="s">
        <v>5</v>
      </c>
      <c r="AW117" s="23" t="s">
        <v>6</v>
      </c>
      <c r="AX117" s="23" t="s">
        <v>7</v>
      </c>
      <c r="AY117" s="25"/>
      <c r="AZ117" s="26" t="s">
        <v>5</v>
      </c>
      <c r="BA117" s="26" t="s">
        <v>14</v>
      </c>
      <c r="BB117" s="26" t="s">
        <v>7</v>
      </c>
      <c r="BC117" s="26" t="s">
        <v>15</v>
      </c>
      <c r="BD117" s="27"/>
      <c r="BE117" s="28" t="s">
        <v>5</v>
      </c>
      <c r="BF117" s="28" t="s">
        <v>14</v>
      </c>
      <c r="BG117" s="28" t="s">
        <v>7</v>
      </c>
      <c r="BH117" s="28" t="s">
        <v>16</v>
      </c>
      <c r="BI117" s="27"/>
      <c r="BJ117" s="27"/>
      <c r="BK117" s="27"/>
      <c r="BL117" s="27"/>
      <c r="BM117" s="27"/>
    </row>
    <row r="118" customFormat="false" ht="15.75" hidden="false" customHeight="false" outlineLevel="0" collapsed="false">
      <c r="A118" s="30" t="s">
        <v>19</v>
      </c>
      <c r="B118" s="31" t="s">
        <v>20</v>
      </c>
      <c r="C118" s="32" t="n">
        <v>45264</v>
      </c>
      <c r="D118" s="31" t="s">
        <v>21</v>
      </c>
      <c r="E118" s="33" t="s">
        <v>22</v>
      </c>
      <c r="F118" s="34" t="n">
        <v>0</v>
      </c>
      <c r="G118" s="34" t="n">
        <v>5.5</v>
      </c>
      <c r="H118" s="34" t="n">
        <v>0</v>
      </c>
      <c r="I118" s="31" t="s">
        <v>23</v>
      </c>
      <c r="J118" s="32" t="n">
        <v>45265</v>
      </c>
      <c r="K118" s="31" t="s">
        <v>24</v>
      </c>
      <c r="L118" s="35" t="s">
        <v>25</v>
      </c>
      <c r="M118" s="34" t="n">
        <v>1</v>
      </c>
      <c r="N118" s="34" t="n">
        <v>7</v>
      </c>
      <c r="O118" s="34" t="n">
        <v>0</v>
      </c>
      <c r="P118" s="31" t="s">
        <v>72</v>
      </c>
      <c r="Q118" s="32" t="n">
        <v>45267</v>
      </c>
      <c r="R118" s="31" t="s">
        <v>77</v>
      </c>
      <c r="S118" s="33" t="s">
        <v>77</v>
      </c>
      <c r="T118" s="34" t="n">
        <v>0</v>
      </c>
      <c r="U118" s="34" t="n">
        <v>0</v>
      </c>
      <c r="V118" s="34" t="n">
        <v>0</v>
      </c>
      <c r="W118" s="31" t="s">
        <v>75</v>
      </c>
      <c r="X118" s="32" t="n">
        <v>45268</v>
      </c>
      <c r="Y118" s="31" t="s">
        <v>27</v>
      </c>
      <c r="Z118" s="33" t="s">
        <v>27</v>
      </c>
      <c r="AA118" s="34" t="n">
        <v>0</v>
      </c>
      <c r="AB118" s="34" t="n">
        <v>0</v>
      </c>
      <c r="AC118" s="34" t="n">
        <v>0</v>
      </c>
      <c r="AD118" s="31" t="s">
        <v>84</v>
      </c>
      <c r="AE118" s="32" t="n">
        <v>45269</v>
      </c>
      <c r="AF118" s="31" t="s">
        <v>27</v>
      </c>
      <c r="AG118" s="33" t="s">
        <v>27</v>
      </c>
      <c r="AH118" s="34" t="n">
        <v>0</v>
      </c>
      <c r="AI118" s="34" t="n">
        <v>0</v>
      </c>
      <c r="AJ118" s="34" t="n">
        <v>0</v>
      </c>
      <c r="AK118" s="31" t="s">
        <v>76</v>
      </c>
      <c r="AL118" s="32" t="n">
        <v>45270</v>
      </c>
      <c r="AM118" s="31" t="s">
        <v>77</v>
      </c>
      <c r="AN118" s="33" t="s">
        <v>77</v>
      </c>
      <c r="AO118" s="34" t="n">
        <v>0</v>
      </c>
      <c r="AP118" s="34" t="n">
        <v>0</v>
      </c>
      <c r="AQ118" s="34" t="n">
        <v>0</v>
      </c>
      <c r="AR118" s="31" t="s">
        <v>26</v>
      </c>
      <c r="AS118" s="32" t="n">
        <v>45271</v>
      </c>
      <c r="AT118" s="31"/>
      <c r="AU118" s="33"/>
      <c r="AV118" s="34" t="n">
        <v>0</v>
      </c>
      <c r="AW118" s="34" t="n">
        <v>0</v>
      </c>
      <c r="AX118" s="34" t="n">
        <v>0</v>
      </c>
      <c r="AY118" s="40"/>
      <c r="AZ118" s="41" t="n">
        <f aca="false">SUM(F118,M118,T118,AA118,AH118,AO118,AV118)</f>
        <v>1</v>
      </c>
      <c r="BA118" s="33" t="n">
        <f aca="false">SUM(G118,N118,U118,AB118,AI118,AP118,AW118)</f>
        <v>12.5</v>
      </c>
      <c r="BB118" s="33" t="n">
        <f aca="false">SUM(H118,O118,V118,AC118,AJ118,AQ118,AX118)</f>
        <v>0</v>
      </c>
      <c r="BC118" s="42" t="n">
        <f aca="false">SUM(AZ118,BA118,BB118)</f>
        <v>13.5</v>
      </c>
      <c r="BD118" s="27"/>
      <c r="BE118" s="33" t="n">
        <f aca="false">AZ118*80</f>
        <v>80</v>
      </c>
      <c r="BF118" s="33" t="n">
        <f aca="false">BA118*88</f>
        <v>1100</v>
      </c>
      <c r="BG118" s="33" t="n">
        <f aca="false">BB118*80</f>
        <v>0</v>
      </c>
      <c r="BH118" s="33" t="n">
        <f aca="false">SUM(BE118,BF118,BG118)</f>
        <v>1180</v>
      </c>
      <c r="BI118" s="27"/>
      <c r="BJ118" s="27"/>
      <c r="BK118" s="27"/>
      <c r="BL118" s="27"/>
      <c r="BM118" s="27"/>
    </row>
    <row r="119" customFormat="false" ht="15.75" hidden="false" customHeight="false" outlineLevel="0" collapsed="false">
      <c r="A119" s="30"/>
      <c r="B119" s="37"/>
      <c r="C119" s="36"/>
      <c r="D119" s="33"/>
      <c r="E119" s="33"/>
      <c r="F119" s="33"/>
      <c r="G119" s="33"/>
      <c r="H119" s="33"/>
      <c r="I119" s="33"/>
      <c r="J119" s="36"/>
      <c r="K119" s="33"/>
      <c r="L119" s="33"/>
      <c r="M119" s="37"/>
      <c r="N119" s="37"/>
      <c r="O119" s="37"/>
      <c r="P119" s="37"/>
      <c r="Q119" s="100"/>
      <c r="R119" s="33"/>
      <c r="S119" s="33"/>
      <c r="T119" s="37"/>
      <c r="U119" s="37"/>
      <c r="V119" s="37"/>
      <c r="W119" s="37"/>
      <c r="X119" s="36"/>
      <c r="Y119" s="33"/>
      <c r="Z119" s="33"/>
      <c r="AA119" s="33"/>
      <c r="AB119" s="33"/>
      <c r="AC119" s="33"/>
      <c r="AD119" s="37"/>
      <c r="AE119" s="36"/>
      <c r="AF119" s="33"/>
      <c r="AG119" s="33"/>
      <c r="AH119" s="38"/>
      <c r="AI119" s="38"/>
      <c r="AJ119" s="38"/>
      <c r="AK119" s="38"/>
      <c r="AL119" s="36"/>
      <c r="AM119" s="33"/>
      <c r="AN119" s="33"/>
      <c r="AO119" s="37"/>
      <c r="AP119" s="37"/>
      <c r="AQ119" s="37"/>
      <c r="AS119" s="101"/>
      <c r="AT119" s="33"/>
      <c r="AU119" s="33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</row>
    <row r="120" customFormat="false" ht="15.75" hidden="false" customHeight="false" outlineLevel="0" collapsed="false">
      <c r="A120" s="21"/>
      <c r="D120" s="92" t="s">
        <v>159</v>
      </c>
      <c r="E120" s="23" t="s">
        <v>4</v>
      </c>
      <c r="F120" s="23" t="s">
        <v>5</v>
      </c>
      <c r="G120" s="23" t="s">
        <v>6</v>
      </c>
      <c r="H120" s="23" t="s">
        <v>7</v>
      </c>
      <c r="I120" s="23"/>
      <c r="J120" s="23"/>
      <c r="K120" s="92" t="s">
        <v>160</v>
      </c>
      <c r="L120" s="23" t="s">
        <v>8</v>
      </c>
      <c r="M120" s="23" t="s">
        <v>5</v>
      </c>
      <c r="N120" s="23" t="s">
        <v>6</v>
      </c>
      <c r="O120" s="23" t="s">
        <v>7</v>
      </c>
      <c r="P120" s="23"/>
      <c r="Q120" s="23"/>
      <c r="R120" s="92" t="s">
        <v>160</v>
      </c>
      <c r="S120" s="23" t="s">
        <v>9</v>
      </c>
      <c r="T120" s="23" t="s">
        <v>5</v>
      </c>
      <c r="U120" s="23" t="s">
        <v>6</v>
      </c>
      <c r="V120" s="23" t="s">
        <v>7</v>
      </c>
      <c r="W120" s="24"/>
      <c r="X120" s="23"/>
      <c r="Y120" s="92" t="s">
        <v>160</v>
      </c>
      <c r="Z120" s="23" t="s">
        <v>10</v>
      </c>
      <c r="AA120" s="23" t="s">
        <v>5</v>
      </c>
      <c r="AB120" s="23" t="s">
        <v>6</v>
      </c>
      <c r="AC120" s="23" t="s">
        <v>7</v>
      </c>
      <c r="AD120" s="93"/>
      <c r="AE120" s="86"/>
      <c r="AF120" s="92" t="s">
        <v>160</v>
      </c>
      <c r="AG120" s="23" t="s">
        <v>11</v>
      </c>
      <c r="AH120" s="23" t="s">
        <v>5</v>
      </c>
      <c r="AI120" s="23" t="s">
        <v>6</v>
      </c>
      <c r="AJ120" s="23" t="s">
        <v>7</v>
      </c>
      <c r="AM120" s="92" t="s">
        <v>159</v>
      </c>
      <c r="AN120" s="23" t="s">
        <v>12</v>
      </c>
      <c r="AO120" s="23" t="s">
        <v>5</v>
      </c>
      <c r="AP120" s="23" t="s">
        <v>6</v>
      </c>
      <c r="AQ120" s="23" t="s">
        <v>7</v>
      </c>
      <c r="AT120" s="92" t="s">
        <v>160</v>
      </c>
      <c r="AU120" s="23" t="s">
        <v>13</v>
      </c>
      <c r="AV120" s="23" t="s">
        <v>5</v>
      </c>
      <c r="AW120" s="23" t="s">
        <v>6</v>
      </c>
      <c r="AX120" s="23" t="s">
        <v>7</v>
      </c>
      <c r="AY120" s="25"/>
      <c r="AZ120" s="26" t="s">
        <v>5</v>
      </c>
      <c r="BA120" s="26" t="s">
        <v>14</v>
      </c>
      <c r="BB120" s="26" t="s">
        <v>7</v>
      </c>
      <c r="BC120" s="26" t="s">
        <v>15</v>
      </c>
      <c r="BD120" s="27"/>
      <c r="BE120" s="28" t="s">
        <v>5</v>
      </c>
      <c r="BF120" s="28" t="s">
        <v>14</v>
      </c>
      <c r="BG120" s="28" t="s">
        <v>7</v>
      </c>
      <c r="BH120" s="28" t="s">
        <v>16</v>
      </c>
      <c r="BI120" s="27"/>
      <c r="BJ120" s="27"/>
      <c r="BK120" s="27"/>
      <c r="BL120" s="27"/>
      <c r="BM120" s="27"/>
    </row>
    <row r="121" customFormat="false" ht="15.75" hidden="false" customHeight="false" outlineLevel="0" collapsed="false">
      <c r="A121" s="30" t="s">
        <v>55</v>
      </c>
      <c r="B121" s="31" t="s">
        <v>69</v>
      </c>
      <c r="C121" s="32" t="n">
        <v>45265</v>
      </c>
      <c r="D121" s="31" t="s">
        <v>136</v>
      </c>
      <c r="E121" s="33" t="s">
        <v>137</v>
      </c>
      <c r="F121" s="34" t="n">
        <v>1</v>
      </c>
      <c r="G121" s="34" t="n">
        <v>4.5</v>
      </c>
      <c r="H121" s="34" t="n">
        <v>0</v>
      </c>
      <c r="I121" s="31" t="s">
        <v>135</v>
      </c>
      <c r="J121" s="32" t="n">
        <v>45266</v>
      </c>
      <c r="K121" s="31" t="s">
        <v>27</v>
      </c>
      <c r="L121" s="35" t="s">
        <v>27</v>
      </c>
      <c r="M121" s="34" t="n">
        <v>0</v>
      </c>
      <c r="N121" s="34" t="n">
        <v>0</v>
      </c>
      <c r="O121" s="34" t="n">
        <v>0</v>
      </c>
      <c r="P121" s="31" t="s">
        <v>72</v>
      </c>
      <c r="Q121" s="32" t="n">
        <v>45267</v>
      </c>
      <c r="R121" s="31" t="s">
        <v>70</v>
      </c>
      <c r="S121" s="35" t="s">
        <v>71</v>
      </c>
      <c r="T121" s="34" t="n">
        <v>0</v>
      </c>
      <c r="U121" s="34" t="n">
        <v>6</v>
      </c>
      <c r="V121" s="34" t="n">
        <v>0</v>
      </c>
      <c r="W121" s="45" t="s">
        <v>75</v>
      </c>
      <c r="X121" s="32" t="n">
        <v>45268</v>
      </c>
      <c r="Y121" s="31" t="s">
        <v>70</v>
      </c>
      <c r="Z121" s="35" t="s">
        <v>71</v>
      </c>
      <c r="AA121" s="34" t="n">
        <v>0</v>
      </c>
      <c r="AB121" s="34" t="n">
        <v>6</v>
      </c>
      <c r="AC121" s="34" t="n">
        <v>0</v>
      </c>
      <c r="AD121" s="31" t="s">
        <v>84</v>
      </c>
      <c r="AE121" s="32" t="n">
        <v>45269</v>
      </c>
      <c r="AF121" s="31" t="s">
        <v>70</v>
      </c>
      <c r="AG121" s="35" t="s">
        <v>71</v>
      </c>
      <c r="AH121" s="34" t="n">
        <v>0</v>
      </c>
      <c r="AI121" s="34" t="n">
        <v>6</v>
      </c>
      <c r="AJ121" s="34" t="n">
        <v>0</v>
      </c>
      <c r="AK121" s="31" t="s">
        <v>42</v>
      </c>
      <c r="AL121" s="32" t="n">
        <v>45270</v>
      </c>
      <c r="AM121" s="31" t="s">
        <v>164</v>
      </c>
      <c r="AN121" s="64" t="s">
        <v>134</v>
      </c>
      <c r="AO121" s="65" t="n">
        <v>6</v>
      </c>
      <c r="AP121" s="65" t="n">
        <v>1</v>
      </c>
      <c r="AQ121" s="65" t="n">
        <v>0</v>
      </c>
      <c r="AR121" s="31" t="s">
        <v>26</v>
      </c>
      <c r="AS121" s="32" t="n">
        <v>45271</v>
      </c>
      <c r="AT121" s="31" t="s">
        <v>70</v>
      </c>
      <c r="AU121" s="35" t="s">
        <v>71</v>
      </c>
      <c r="AV121" s="34" t="n">
        <v>0</v>
      </c>
      <c r="AW121" s="34" t="n">
        <v>6</v>
      </c>
      <c r="AX121" s="34" t="n">
        <v>0</v>
      </c>
      <c r="AY121" s="40"/>
      <c r="AZ121" s="41" t="n">
        <f aca="false">SUM(F121,M121,T121,AA121,AH121,AO121,AV121)</f>
        <v>7</v>
      </c>
      <c r="BA121" s="33" t="n">
        <f aca="false">SUM(G121,N121,U121,AB121,AI121,AP121,AW121)</f>
        <v>29.5</v>
      </c>
      <c r="BB121" s="33" t="n">
        <f aca="false">SUM(H121,O121,V121,AC121,AJ121,AQ121,AX121)</f>
        <v>0</v>
      </c>
      <c r="BC121" s="42" t="n">
        <f aca="false">SUM(AZ121,BA121,BB121)</f>
        <v>36.5</v>
      </c>
      <c r="BD121" s="27"/>
      <c r="BE121" s="33" t="n">
        <f aca="false">AZ121*80</f>
        <v>560</v>
      </c>
      <c r="BF121" s="33" t="n">
        <f aca="false">BA121*88</f>
        <v>2596</v>
      </c>
      <c r="BG121" s="33" t="n">
        <f aca="false">BB121*80</f>
        <v>0</v>
      </c>
      <c r="BH121" s="33" t="n">
        <f aca="false">SUM(BE121,BF121,BG121)</f>
        <v>3156</v>
      </c>
      <c r="BI121" s="27"/>
      <c r="BJ121" s="27"/>
      <c r="BK121" s="27"/>
      <c r="BL121" s="27"/>
      <c r="BM121" s="27"/>
    </row>
    <row r="122" customFormat="false" ht="15.75" hidden="false" customHeight="false" outlineLevel="0" collapsed="false">
      <c r="A122" s="47"/>
      <c r="B122" s="27"/>
      <c r="C122" s="49"/>
      <c r="D122" s="27"/>
      <c r="E122" s="27"/>
      <c r="F122" s="27"/>
      <c r="G122" s="27"/>
      <c r="H122" s="27"/>
      <c r="I122" s="27"/>
      <c r="J122" s="49"/>
      <c r="K122" s="33"/>
      <c r="L122" s="33"/>
      <c r="M122" s="27"/>
      <c r="N122" s="27"/>
      <c r="O122" s="27"/>
      <c r="P122" s="27"/>
      <c r="Q122" s="49"/>
      <c r="R122" s="27"/>
      <c r="S122" s="27"/>
      <c r="T122" s="27"/>
      <c r="U122" s="27"/>
      <c r="V122" s="27"/>
      <c r="W122" s="27"/>
      <c r="X122" s="49"/>
      <c r="Y122" s="33"/>
      <c r="Z122" s="33"/>
      <c r="AA122" s="27"/>
      <c r="AB122" s="27"/>
      <c r="AC122" s="27"/>
      <c r="AD122" s="27"/>
      <c r="AE122" s="49"/>
      <c r="AF122" s="27"/>
      <c r="AG122" s="96"/>
      <c r="AH122" s="27"/>
      <c r="AI122" s="27"/>
      <c r="AJ122" s="27"/>
      <c r="AK122" s="60"/>
      <c r="AL122" s="49"/>
      <c r="AM122" s="33"/>
      <c r="AN122" s="33"/>
      <c r="AO122" s="27"/>
      <c r="AP122" s="27"/>
      <c r="AQ122" s="27"/>
      <c r="AR122" s="60"/>
      <c r="AS122" s="49"/>
      <c r="AT122" s="27"/>
      <c r="AU122" s="27"/>
      <c r="AV122" s="27"/>
      <c r="AW122" s="27"/>
      <c r="AX122" s="27"/>
      <c r="AY122" s="40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</row>
    <row r="123" customFormat="false" ht="15.75" hidden="false" customHeight="false" outlineLevel="0" collapsed="false">
      <c r="A123" s="21"/>
      <c r="D123" s="92" t="s">
        <v>160</v>
      </c>
      <c r="E123" s="23" t="s">
        <v>4</v>
      </c>
      <c r="F123" s="23" t="s">
        <v>5</v>
      </c>
      <c r="G123" s="23" t="s">
        <v>6</v>
      </c>
      <c r="H123" s="23" t="s">
        <v>7</v>
      </c>
      <c r="I123" s="23"/>
      <c r="J123" s="23"/>
      <c r="K123" s="92" t="s">
        <v>160</v>
      </c>
      <c r="L123" s="23" t="s">
        <v>4</v>
      </c>
      <c r="M123" s="23" t="s">
        <v>5</v>
      </c>
      <c r="N123" s="23" t="s">
        <v>6</v>
      </c>
      <c r="O123" s="23" t="s">
        <v>7</v>
      </c>
      <c r="P123" s="23"/>
      <c r="Q123" s="23"/>
      <c r="R123" s="92" t="s">
        <v>160</v>
      </c>
      <c r="S123" s="23" t="s">
        <v>9</v>
      </c>
      <c r="T123" s="23" t="s">
        <v>5</v>
      </c>
      <c r="U123" s="23" t="s">
        <v>6</v>
      </c>
      <c r="V123" s="23" t="s">
        <v>7</v>
      </c>
      <c r="W123" s="24"/>
      <c r="X123" s="23"/>
      <c r="Y123" s="92" t="s">
        <v>165</v>
      </c>
      <c r="Z123" s="23" t="s">
        <v>10</v>
      </c>
      <c r="AA123" s="23" t="s">
        <v>5</v>
      </c>
      <c r="AB123" s="23" t="s">
        <v>6</v>
      </c>
      <c r="AC123" s="23" t="s">
        <v>7</v>
      </c>
      <c r="AF123" s="92" t="s">
        <v>165</v>
      </c>
      <c r="AG123" s="23" t="s">
        <v>11</v>
      </c>
      <c r="AH123" s="23" t="s">
        <v>5</v>
      </c>
      <c r="AI123" s="23" t="s">
        <v>6</v>
      </c>
      <c r="AJ123" s="23" t="s">
        <v>7</v>
      </c>
      <c r="AM123" s="92" t="s">
        <v>160</v>
      </c>
      <c r="AN123" s="23" t="s">
        <v>12</v>
      </c>
      <c r="AO123" s="23" t="s">
        <v>5</v>
      </c>
      <c r="AP123" s="23" t="s">
        <v>6</v>
      </c>
      <c r="AQ123" s="23" t="s">
        <v>7</v>
      </c>
      <c r="AT123" s="92" t="s">
        <v>160</v>
      </c>
      <c r="AU123" s="23" t="s">
        <v>13</v>
      </c>
      <c r="AV123" s="23" t="s">
        <v>5</v>
      </c>
      <c r="AW123" s="23" t="s">
        <v>6</v>
      </c>
      <c r="AX123" s="23" t="s">
        <v>7</v>
      </c>
      <c r="AY123" s="25"/>
      <c r="AZ123" s="26" t="s">
        <v>5</v>
      </c>
      <c r="BA123" s="26" t="s">
        <v>14</v>
      </c>
      <c r="BB123" s="26" t="s">
        <v>7</v>
      </c>
      <c r="BC123" s="26" t="s">
        <v>15</v>
      </c>
      <c r="BD123" s="27"/>
      <c r="BE123" s="28" t="s">
        <v>5</v>
      </c>
      <c r="BF123" s="28" t="s">
        <v>14</v>
      </c>
      <c r="BG123" s="28" t="s">
        <v>7</v>
      </c>
      <c r="BH123" s="28" t="s">
        <v>16</v>
      </c>
      <c r="BI123" s="27"/>
      <c r="BJ123" s="27"/>
      <c r="BK123" s="27"/>
      <c r="BL123" s="27"/>
      <c r="BM123" s="27"/>
    </row>
    <row r="124" customFormat="false" ht="15.75" hidden="false" customHeight="false" outlineLevel="0" collapsed="false">
      <c r="A124" s="30" t="s">
        <v>28</v>
      </c>
      <c r="B124" s="31" t="s">
        <v>31</v>
      </c>
      <c r="C124" s="32" t="n">
        <v>45265</v>
      </c>
      <c r="D124" s="31"/>
      <c r="E124" s="35"/>
      <c r="F124" s="34" t="n">
        <v>0</v>
      </c>
      <c r="G124" s="34" t="n">
        <v>0</v>
      </c>
      <c r="H124" s="34" t="n">
        <v>0</v>
      </c>
      <c r="I124" s="31" t="s">
        <v>34</v>
      </c>
      <c r="J124" s="32" t="n">
        <v>45266</v>
      </c>
      <c r="K124" s="31"/>
      <c r="L124" s="35"/>
      <c r="M124" s="34" t="n">
        <v>0</v>
      </c>
      <c r="N124" s="34" t="n">
        <v>0</v>
      </c>
      <c r="O124" s="34" t="n">
        <v>0</v>
      </c>
      <c r="P124" s="31" t="s">
        <v>37</v>
      </c>
      <c r="Q124" s="32" t="n">
        <v>45267</v>
      </c>
      <c r="R124" s="31"/>
      <c r="S124" s="35"/>
      <c r="T124" s="34" t="n">
        <v>0</v>
      </c>
      <c r="U124" s="34" t="n">
        <v>0</v>
      </c>
      <c r="V124" s="34" t="n">
        <v>0</v>
      </c>
      <c r="W124" s="31" t="s">
        <v>38</v>
      </c>
      <c r="X124" s="32" t="n">
        <v>45268</v>
      </c>
      <c r="Y124" s="31"/>
      <c r="Z124" s="35"/>
      <c r="AA124" s="34" t="n">
        <v>0</v>
      </c>
      <c r="AB124" s="34" t="n">
        <v>0</v>
      </c>
      <c r="AC124" s="34" t="n">
        <v>0</v>
      </c>
      <c r="AD124" s="31" t="s">
        <v>39</v>
      </c>
      <c r="AE124" s="32" t="n">
        <v>45262</v>
      </c>
      <c r="AF124" s="31"/>
      <c r="AG124" s="35"/>
      <c r="AH124" s="34" t="n">
        <v>0</v>
      </c>
      <c r="AI124" s="34" t="n">
        <v>0</v>
      </c>
      <c r="AJ124" s="34" t="n">
        <v>0</v>
      </c>
      <c r="AK124" s="31" t="s">
        <v>42</v>
      </c>
      <c r="AL124" s="32" t="n">
        <v>45270</v>
      </c>
      <c r="AM124" s="31"/>
      <c r="AN124" s="35"/>
      <c r="AO124" s="34" t="n">
        <v>0</v>
      </c>
      <c r="AP124" s="34" t="n">
        <v>0</v>
      </c>
      <c r="AQ124" s="34" t="n">
        <v>0</v>
      </c>
      <c r="AR124" s="31" t="s">
        <v>49</v>
      </c>
      <c r="AS124" s="32" t="n">
        <v>45271</v>
      </c>
      <c r="AT124" s="31"/>
      <c r="AU124" s="35"/>
      <c r="AV124" s="34" t="n">
        <v>0</v>
      </c>
      <c r="AW124" s="34" t="n">
        <v>0</v>
      </c>
      <c r="AX124" s="34" t="n">
        <v>0</v>
      </c>
      <c r="AY124" s="40"/>
      <c r="AZ124" s="41" t="n">
        <f aca="false">SUM(F124,M124,T124,AA124,AH124,AO124,AV124)</f>
        <v>0</v>
      </c>
      <c r="BA124" s="33" t="n">
        <f aca="false">SUM(G124,N124,U124,AB124,AI124,AP124,AW124)</f>
        <v>0</v>
      </c>
      <c r="BB124" s="33" t="n">
        <f aca="false">SUM(H124,O124,V124,AC124,AJ124,AQ124,AX124)</f>
        <v>0</v>
      </c>
      <c r="BC124" s="42" t="n">
        <f aca="false">SUM(AZ124,BA124,BB124)</f>
        <v>0</v>
      </c>
      <c r="BD124" s="27"/>
      <c r="BE124" s="33" t="n">
        <f aca="false">AZ124*67.31</f>
        <v>0</v>
      </c>
      <c r="BF124" s="33" t="n">
        <f aca="false">BA124*74</f>
        <v>0</v>
      </c>
      <c r="BG124" s="33" t="n">
        <f aca="false">BB124*84</f>
        <v>0</v>
      </c>
      <c r="BH124" s="33" t="n">
        <f aca="false">SUM(BE124,BF124,BG124)</f>
        <v>0</v>
      </c>
      <c r="BI124" s="27"/>
      <c r="BJ124" s="27"/>
      <c r="BK124" s="27"/>
      <c r="BL124" s="27"/>
      <c r="BM124" s="27"/>
    </row>
    <row r="125" customFormat="false" ht="15.75" hidden="false" customHeight="false" outlineLevel="0" collapsed="false">
      <c r="A125" s="47"/>
      <c r="B125" s="7"/>
      <c r="C125" s="7"/>
      <c r="K125" s="6"/>
      <c r="L125" s="6"/>
      <c r="Y125" s="6"/>
      <c r="Z125" s="6"/>
      <c r="AG125" s="33"/>
      <c r="AM125" s="6"/>
      <c r="AN125" s="6"/>
      <c r="AT125" s="33"/>
      <c r="AU125" s="33"/>
    </row>
    <row r="126" customFormat="false" ht="15.75" hidden="false" customHeight="false" outlineLevel="0" collapsed="false">
      <c r="A126" s="21"/>
      <c r="B126" s="22"/>
      <c r="C126" s="22"/>
      <c r="D126" s="92" t="s">
        <v>165</v>
      </c>
      <c r="E126" s="23" t="s">
        <v>4</v>
      </c>
      <c r="F126" s="23" t="s">
        <v>5</v>
      </c>
      <c r="G126" s="23" t="s">
        <v>6</v>
      </c>
      <c r="H126" s="23" t="s">
        <v>7</v>
      </c>
      <c r="I126" s="23"/>
      <c r="J126" s="23"/>
      <c r="K126" s="92" t="s">
        <v>165</v>
      </c>
      <c r="L126" s="23" t="s">
        <v>8</v>
      </c>
      <c r="M126" s="23" t="s">
        <v>5</v>
      </c>
      <c r="N126" s="23" t="s">
        <v>6</v>
      </c>
      <c r="O126" s="23" t="s">
        <v>7</v>
      </c>
      <c r="P126" s="23"/>
      <c r="Q126" s="23"/>
      <c r="R126" s="92" t="s">
        <v>163</v>
      </c>
      <c r="S126" s="23" t="s">
        <v>9</v>
      </c>
      <c r="T126" s="23" t="s">
        <v>5</v>
      </c>
      <c r="U126" s="23" t="s">
        <v>6</v>
      </c>
      <c r="V126" s="23" t="s">
        <v>7</v>
      </c>
      <c r="W126" s="24"/>
      <c r="X126" s="23"/>
      <c r="Y126" s="92" t="s">
        <v>163</v>
      </c>
      <c r="Z126" s="23" t="s">
        <v>10</v>
      </c>
      <c r="AA126" s="23" t="s">
        <v>5</v>
      </c>
      <c r="AB126" s="23" t="s">
        <v>6</v>
      </c>
      <c r="AC126" s="23" t="s">
        <v>7</v>
      </c>
      <c r="AD126" s="23"/>
      <c r="AE126" s="23"/>
      <c r="AF126" s="92" t="s">
        <v>165</v>
      </c>
      <c r="AG126" s="23" t="s">
        <v>11</v>
      </c>
      <c r="AH126" s="23" t="s">
        <v>5</v>
      </c>
      <c r="AI126" s="23" t="s">
        <v>6</v>
      </c>
      <c r="AJ126" s="23" t="s">
        <v>7</v>
      </c>
      <c r="AK126" s="23"/>
      <c r="AL126" s="23"/>
      <c r="AM126" s="92" t="s">
        <v>165</v>
      </c>
      <c r="AN126" s="23" t="s">
        <v>12</v>
      </c>
      <c r="AO126" s="23" t="s">
        <v>5</v>
      </c>
      <c r="AP126" s="23" t="s">
        <v>6</v>
      </c>
      <c r="AQ126" s="23" t="s">
        <v>7</v>
      </c>
      <c r="AR126" s="23"/>
      <c r="AS126" s="23"/>
      <c r="AT126" s="92" t="s">
        <v>165</v>
      </c>
      <c r="AU126" s="23" t="s">
        <v>13</v>
      </c>
      <c r="AV126" s="23" t="s">
        <v>5</v>
      </c>
      <c r="AW126" s="23" t="s">
        <v>6</v>
      </c>
      <c r="AX126" s="23" t="s">
        <v>7</v>
      </c>
      <c r="AY126" s="25"/>
      <c r="AZ126" s="26" t="s">
        <v>5</v>
      </c>
      <c r="BA126" s="26" t="s">
        <v>14</v>
      </c>
      <c r="BB126" s="26" t="s">
        <v>7</v>
      </c>
      <c r="BC126" s="26" t="s">
        <v>15</v>
      </c>
      <c r="BD126" s="27"/>
      <c r="BE126" s="28" t="s">
        <v>5</v>
      </c>
      <c r="BF126" s="28" t="s">
        <v>14</v>
      </c>
      <c r="BG126" s="28" t="s">
        <v>7</v>
      </c>
      <c r="BH126" s="28" t="s">
        <v>16</v>
      </c>
    </row>
    <row r="127" customFormat="false" ht="15.75" hidden="false" customHeight="false" outlineLevel="0" collapsed="false">
      <c r="A127" s="30" t="s">
        <v>30</v>
      </c>
      <c r="B127" s="31" t="s">
        <v>31</v>
      </c>
      <c r="C127" s="32" t="n">
        <v>45265</v>
      </c>
      <c r="D127" s="31" t="s">
        <v>32</v>
      </c>
      <c r="E127" s="33" t="s">
        <v>33</v>
      </c>
      <c r="F127" s="34" t="n">
        <v>6.5</v>
      </c>
      <c r="G127" s="34" t="n">
        <v>1</v>
      </c>
      <c r="H127" s="34" t="n">
        <v>0</v>
      </c>
      <c r="I127" s="31" t="s">
        <v>34</v>
      </c>
      <c r="J127" s="32" t="n">
        <v>45266</v>
      </c>
      <c r="K127" s="31" t="s">
        <v>35</v>
      </c>
      <c r="L127" s="33" t="s">
        <v>36</v>
      </c>
      <c r="M127" s="34" t="n">
        <v>6.5</v>
      </c>
      <c r="N127" s="34" t="n">
        <v>0</v>
      </c>
      <c r="O127" s="34" t="n">
        <v>0</v>
      </c>
      <c r="P127" s="31" t="s">
        <v>37</v>
      </c>
      <c r="Q127" s="32" t="n">
        <v>45267</v>
      </c>
      <c r="R127" s="31" t="s">
        <v>124</v>
      </c>
      <c r="S127" s="33" t="s">
        <v>125</v>
      </c>
      <c r="T127" s="34" t="n">
        <v>6</v>
      </c>
      <c r="U127" s="34" t="n">
        <v>0</v>
      </c>
      <c r="V127" s="34" t="n">
        <v>0</v>
      </c>
      <c r="W127" s="31" t="s">
        <v>38</v>
      </c>
      <c r="X127" s="32" t="n">
        <v>45268</v>
      </c>
      <c r="Y127" s="31" t="s">
        <v>27</v>
      </c>
      <c r="Z127" s="33" t="s">
        <v>27</v>
      </c>
      <c r="AA127" s="34" t="n">
        <v>0</v>
      </c>
      <c r="AB127" s="34" t="n">
        <v>0</v>
      </c>
      <c r="AC127" s="34" t="n">
        <v>0</v>
      </c>
      <c r="AD127" s="31" t="s">
        <v>39</v>
      </c>
      <c r="AE127" s="32" t="n">
        <v>45269</v>
      </c>
      <c r="AF127" s="31" t="s">
        <v>40</v>
      </c>
      <c r="AG127" s="33" t="s">
        <v>41</v>
      </c>
      <c r="AH127" s="34" t="n">
        <v>8</v>
      </c>
      <c r="AI127" s="34" t="n">
        <v>0</v>
      </c>
      <c r="AJ127" s="34" t="n">
        <v>0.5</v>
      </c>
      <c r="AK127" s="39" t="s">
        <v>42</v>
      </c>
      <c r="AL127" s="32" t="n">
        <v>45270</v>
      </c>
      <c r="AM127" s="31" t="s">
        <v>40</v>
      </c>
      <c r="AN127" s="33" t="s">
        <v>41</v>
      </c>
      <c r="AO127" s="34" t="n">
        <v>8</v>
      </c>
      <c r="AP127" s="34" t="n">
        <v>0</v>
      </c>
      <c r="AQ127" s="34" t="n">
        <v>0.5</v>
      </c>
      <c r="AR127" s="39" t="s">
        <v>26</v>
      </c>
      <c r="AS127" s="32" t="n">
        <v>45271</v>
      </c>
      <c r="AT127" s="31" t="s">
        <v>43</v>
      </c>
      <c r="AU127" s="33" t="s">
        <v>44</v>
      </c>
      <c r="AV127" s="34" t="n">
        <v>0</v>
      </c>
      <c r="AW127" s="34" t="n">
        <v>5</v>
      </c>
      <c r="AX127" s="34" t="n">
        <v>0</v>
      </c>
      <c r="AY127" s="40"/>
      <c r="AZ127" s="41" t="n">
        <f aca="false">SUM(F127,M127,T127,AA127,AH127,AO127,AV127)</f>
        <v>35</v>
      </c>
      <c r="BA127" s="33" t="n">
        <f aca="false">SUM(G127,N127,U127,AB127,AI127,AP127,AW127)</f>
        <v>6</v>
      </c>
      <c r="BB127" s="33" t="n">
        <f aca="false">SUM(H127,O127,V127,AC127,AJ127,AQ127,AX127)</f>
        <v>1</v>
      </c>
      <c r="BC127" s="42" t="n">
        <f aca="false">SUM(AZ127,BA127,BB127)</f>
        <v>42</v>
      </c>
      <c r="BD127" s="27"/>
      <c r="BE127" s="33" t="n">
        <f aca="false">AZ127*80</f>
        <v>2800</v>
      </c>
      <c r="BF127" s="33" t="n">
        <f aca="false">BA127*88</f>
        <v>528</v>
      </c>
      <c r="BG127" s="33" t="n">
        <f aca="false">BB127*80</f>
        <v>80</v>
      </c>
      <c r="BH127" s="33" t="n">
        <f aca="false">SUM(BE127,BF127,BG127)</f>
        <v>3408</v>
      </c>
    </row>
    <row r="128" customFormat="false" ht="15.75" hidden="false" customHeight="false" outlineLevel="0" collapsed="false">
      <c r="A128" s="47"/>
      <c r="B128" s="7"/>
      <c r="C128" s="7"/>
      <c r="AT128" s="96"/>
      <c r="AU128" s="24"/>
    </row>
    <row r="129" customFormat="false" ht="15.75" hidden="false" customHeight="false" outlineLevel="0" collapsed="false">
      <c r="A129" s="47"/>
      <c r="B129" s="7"/>
      <c r="C129" s="7"/>
      <c r="K129" s="6" t="s">
        <v>25</v>
      </c>
      <c r="L129" s="6"/>
      <c r="Y129" s="6" t="s">
        <v>167</v>
      </c>
      <c r="Z129" s="6"/>
      <c r="AM129" s="6" t="s">
        <v>167</v>
      </c>
      <c r="AN129" s="6"/>
      <c r="AT129" s="33"/>
      <c r="AU129" s="33"/>
    </row>
    <row r="130" customFormat="false" ht="15.75" hidden="false" customHeight="false" outlineLevel="0" collapsed="false">
      <c r="A130" s="8"/>
      <c r="B130" s="8"/>
      <c r="C130" s="8"/>
      <c r="D130" s="9"/>
      <c r="E130" s="10" t="n">
        <v>45264</v>
      </c>
      <c r="F130" s="11"/>
      <c r="G130" s="11"/>
      <c r="H130" s="11"/>
      <c r="I130" s="12"/>
      <c r="J130" s="12"/>
      <c r="K130" s="13"/>
      <c r="L130" s="10" t="n">
        <v>45265</v>
      </c>
      <c r="M130" s="12"/>
      <c r="N130" s="12"/>
      <c r="O130" s="12"/>
      <c r="P130" s="12"/>
      <c r="Q130" s="8"/>
      <c r="R130" s="14"/>
      <c r="S130" s="10" t="n">
        <v>45266</v>
      </c>
      <c r="T130" s="8"/>
      <c r="U130" s="12"/>
      <c r="V130" s="12"/>
      <c r="W130" s="8"/>
      <c r="X130" s="15"/>
      <c r="Y130" s="11"/>
      <c r="Z130" s="10" t="n">
        <v>45267</v>
      </c>
      <c r="AA130" s="12"/>
      <c r="AB130" s="12"/>
      <c r="AC130" s="8"/>
      <c r="AD130" s="12"/>
      <c r="AE130" s="12"/>
      <c r="AF130" s="9"/>
      <c r="AG130" s="10" t="n">
        <v>45268</v>
      </c>
      <c r="AH130" s="12"/>
      <c r="AI130" s="8"/>
      <c r="AJ130" s="12"/>
      <c r="AK130" s="12"/>
      <c r="AL130" s="12"/>
      <c r="AM130" s="15"/>
      <c r="AN130" s="10" t="n">
        <v>45269</v>
      </c>
      <c r="AO130" s="8"/>
      <c r="AP130" s="16"/>
      <c r="AQ130" s="16"/>
      <c r="AR130" s="16"/>
      <c r="AS130" s="16"/>
      <c r="AT130" s="11"/>
      <c r="AU130" s="10" t="n">
        <v>45270</v>
      </c>
      <c r="AV130" s="16"/>
      <c r="AW130" s="16"/>
      <c r="AX130" s="16"/>
      <c r="AY130" s="17"/>
      <c r="AZ130" s="16"/>
      <c r="BA130" s="16"/>
      <c r="BB130" s="16"/>
      <c r="BC130" s="16"/>
      <c r="BD130" s="17"/>
      <c r="BE130" s="18"/>
      <c r="BF130" s="19"/>
      <c r="BG130" s="19"/>
      <c r="BH130" s="16"/>
      <c r="BI130" s="20"/>
      <c r="BJ130" s="13"/>
      <c r="BK130" s="13"/>
      <c r="BL130" s="17"/>
      <c r="BM130" s="17"/>
    </row>
    <row r="131" customFormat="false" ht="15.75" hidden="false" customHeight="false" outlineLevel="0" collapsed="false">
      <c r="A131" s="47"/>
      <c r="B131" s="7"/>
      <c r="C131" s="7"/>
      <c r="F131" s="23" t="s">
        <v>5</v>
      </c>
      <c r="G131" s="23" t="s">
        <v>6</v>
      </c>
      <c r="H131" s="23" t="s">
        <v>7</v>
      </c>
      <c r="K131" s="60"/>
      <c r="L131" s="60"/>
      <c r="M131" s="23" t="s">
        <v>5</v>
      </c>
      <c r="N131" s="23" t="s">
        <v>6</v>
      </c>
      <c r="O131" s="23" t="s">
        <v>7</v>
      </c>
      <c r="T131" s="23" t="s">
        <v>5</v>
      </c>
      <c r="U131" s="23" t="s">
        <v>6</v>
      </c>
      <c r="V131" s="23" t="s">
        <v>7</v>
      </c>
      <c r="AA131" s="23" t="s">
        <v>5</v>
      </c>
      <c r="AB131" s="23" t="s">
        <v>6</v>
      </c>
      <c r="AC131" s="23" t="s">
        <v>7</v>
      </c>
      <c r="AH131" s="23" t="s">
        <v>5</v>
      </c>
      <c r="AI131" s="23" t="s">
        <v>6</v>
      </c>
      <c r="AJ131" s="23" t="s">
        <v>7</v>
      </c>
      <c r="AO131" s="23" t="s">
        <v>5</v>
      </c>
      <c r="AP131" s="23" t="s">
        <v>6</v>
      </c>
      <c r="AQ131" s="23" t="s">
        <v>7</v>
      </c>
      <c r="AV131" s="23" t="s">
        <v>5</v>
      </c>
      <c r="AW131" s="23" t="s">
        <v>6</v>
      </c>
      <c r="AX131" s="23" t="s">
        <v>7</v>
      </c>
      <c r="AZ131" s="26" t="s">
        <v>5</v>
      </c>
      <c r="BA131" s="26" t="s">
        <v>14</v>
      </c>
      <c r="BB131" s="26" t="s">
        <v>7</v>
      </c>
      <c r="BC131" s="26" t="s">
        <v>15</v>
      </c>
      <c r="BE131" s="28" t="s">
        <v>5</v>
      </c>
      <c r="BF131" s="28" t="s">
        <v>14</v>
      </c>
      <c r="BG131" s="28" t="s">
        <v>7</v>
      </c>
      <c r="BH131" s="28" t="s">
        <v>16</v>
      </c>
    </row>
    <row r="132" customFormat="false" ht="15.75" hidden="false" customHeight="false" outlineLevel="0" collapsed="false">
      <c r="A132" s="30" t="s">
        <v>19</v>
      </c>
      <c r="B132" s="31"/>
      <c r="C132" s="32"/>
      <c r="D132" s="31"/>
      <c r="E132" s="33"/>
      <c r="F132" s="65" t="n">
        <v>0</v>
      </c>
      <c r="G132" s="65" t="n">
        <v>0</v>
      </c>
      <c r="H132" s="65" t="n">
        <v>0</v>
      </c>
      <c r="I132" s="31"/>
      <c r="J132" s="32"/>
      <c r="K132" s="31"/>
      <c r="L132" s="33"/>
      <c r="M132" s="65" t="n">
        <v>0</v>
      </c>
      <c r="N132" s="65" t="n">
        <v>0</v>
      </c>
      <c r="O132" s="65" t="n">
        <v>0</v>
      </c>
      <c r="P132" s="31"/>
      <c r="Q132" s="32"/>
      <c r="R132" s="31"/>
      <c r="S132" s="33"/>
      <c r="T132" s="65" t="n">
        <v>0</v>
      </c>
      <c r="U132" s="65" t="n">
        <v>0</v>
      </c>
      <c r="V132" s="65" t="n">
        <v>0</v>
      </c>
      <c r="W132" s="45"/>
      <c r="X132" s="32"/>
      <c r="Y132" s="31"/>
      <c r="Z132" s="33"/>
      <c r="AA132" s="65" t="n">
        <v>0</v>
      </c>
      <c r="AB132" s="65" t="n">
        <v>0</v>
      </c>
      <c r="AC132" s="65" t="n">
        <v>0</v>
      </c>
      <c r="AD132" s="31"/>
      <c r="AE132" s="32"/>
      <c r="AF132" s="31"/>
      <c r="AG132" s="33"/>
      <c r="AH132" s="65" t="n">
        <v>0</v>
      </c>
      <c r="AI132" s="65" t="n">
        <v>0</v>
      </c>
      <c r="AJ132" s="65" t="n">
        <v>0</v>
      </c>
      <c r="AK132" s="46"/>
      <c r="AL132" s="32"/>
      <c r="AM132" s="31"/>
      <c r="AN132" s="33"/>
      <c r="AO132" s="65" t="n">
        <v>0</v>
      </c>
      <c r="AP132" s="65" t="n">
        <v>0</v>
      </c>
      <c r="AQ132" s="65" t="n">
        <v>0</v>
      </c>
      <c r="AR132" s="39"/>
      <c r="AS132" s="32"/>
      <c r="AT132" s="31"/>
      <c r="AU132" s="33"/>
      <c r="AV132" s="65" t="n">
        <v>0</v>
      </c>
      <c r="AW132" s="65" t="n">
        <v>0</v>
      </c>
      <c r="AX132" s="65" t="n">
        <v>0</v>
      </c>
      <c r="AY132" s="40"/>
      <c r="AZ132" s="41" t="n">
        <f aca="false">SUM(F132,M132,T132,AA132,AH132,AO132,AV132)</f>
        <v>0</v>
      </c>
      <c r="BA132" s="33" t="n">
        <f aca="false">SUM(G132,N132,U132,AB132,AI132,AP132,AW132)</f>
        <v>0</v>
      </c>
      <c r="BB132" s="33" t="n">
        <f aca="false">SUM(H132,O132,V132,AC132,AJ132,AQ132,AX132)</f>
        <v>0</v>
      </c>
      <c r="BC132" s="42" t="n">
        <f aca="false">SUM(AZ132,BA132,BB132)</f>
        <v>0</v>
      </c>
      <c r="BD132" s="27"/>
      <c r="BE132" s="33" t="n">
        <f aca="false">AZ132*80</f>
        <v>0</v>
      </c>
      <c r="BF132" s="33" t="n">
        <f aca="false">BA132*88</f>
        <v>0</v>
      </c>
      <c r="BG132" s="33" t="n">
        <f aca="false">BB132*80</f>
        <v>0</v>
      </c>
      <c r="BH132" s="33" t="n">
        <f aca="false">SUM(BE132,BF132,BG132)</f>
        <v>0</v>
      </c>
      <c r="BI132" s="27"/>
      <c r="BJ132" s="27"/>
      <c r="BK132" s="27"/>
      <c r="BL132" s="27"/>
      <c r="BM132" s="27"/>
    </row>
    <row r="133" customFormat="false" ht="15.75" hidden="false" customHeight="false" outlineLevel="0" collapsed="false">
      <c r="A133" s="30" t="s">
        <v>156</v>
      </c>
      <c r="B133" s="31"/>
      <c r="C133" s="102"/>
      <c r="D133" s="31"/>
      <c r="E133" s="35"/>
      <c r="F133" s="65" t="n">
        <v>0</v>
      </c>
      <c r="G133" s="65" t="n">
        <v>0</v>
      </c>
      <c r="H133" s="65" t="n">
        <v>0</v>
      </c>
      <c r="I133" s="103"/>
      <c r="J133" s="102"/>
      <c r="K133" s="31"/>
      <c r="L133" s="35"/>
      <c r="M133" s="34" t="n">
        <v>0</v>
      </c>
      <c r="N133" s="65" t="n">
        <v>0</v>
      </c>
      <c r="O133" s="65" t="n">
        <v>0</v>
      </c>
      <c r="P133" s="104"/>
      <c r="Q133" s="102"/>
      <c r="R133" s="31"/>
      <c r="S133" s="35"/>
      <c r="T133" s="34" t="n">
        <v>0</v>
      </c>
      <c r="U133" s="65" t="n">
        <v>0</v>
      </c>
      <c r="V133" s="65" t="n">
        <v>0</v>
      </c>
      <c r="W133" s="103"/>
      <c r="X133" s="102"/>
      <c r="Y133" s="31"/>
      <c r="Z133" s="35"/>
      <c r="AA133" s="34" t="n">
        <v>0</v>
      </c>
      <c r="AB133" s="65" t="n">
        <v>0</v>
      </c>
      <c r="AC133" s="65" t="n">
        <v>0</v>
      </c>
      <c r="AD133" s="33"/>
      <c r="AE133" s="36"/>
      <c r="AF133" s="33"/>
      <c r="AG133" s="33"/>
      <c r="AH133" s="34" t="n">
        <v>0</v>
      </c>
      <c r="AI133" s="34" t="n">
        <v>0</v>
      </c>
      <c r="AJ133" s="34" t="n">
        <v>0</v>
      </c>
      <c r="AK133" s="33"/>
      <c r="AL133" s="36"/>
      <c r="AM133" s="33"/>
      <c r="AN133" s="33"/>
      <c r="AO133" s="34" t="n">
        <v>0</v>
      </c>
      <c r="AP133" s="34" t="n">
        <v>0</v>
      </c>
      <c r="AQ133" s="34" t="n">
        <v>0</v>
      </c>
      <c r="AR133" s="33"/>
      <c r="AS133" s="36"/>
      <c r="AT133" s="33"/>
      <c r="AU133" s="33"/>
      <c r="AV133" s="34" t="n">
        <v>0</v>
      </c>
      <c r="AW133" s="34" t="n">
        <v>0</v>
      </c>
      <c r="AX133" s="34" t="n">
        <v>0</v>
      </c>
      <c r="AY133" s="27"/>
      <c r="AZ133" s="41" t="n">
        <f aca="false">SUM(F133,M133,T133,AA133,AH133,AO133,AV133)</f>
        <v>0</v>
      </c>
      <c r="BA133" s="33" t="n">
        <f aca="false">SUM(G133,N133,U133,AB133,AI133,AP133,AW133)</f>
        <v>0</v>
      </c>
      <c r="BB133" s="33" t="n">
        <f aca="false">SUM(H133,O133,V133,AC133,AJ133,AQ133,AX133)</f>
        <v>0</v>
      </c>
      <c r="BC133" s="42" t="n">
        <f aca="false">SUM(AZ133,BA133,BB133)</f>
        <v>0</v>
      </c>
      <c r="BD133" s="27"/>
      <c r="BE133" s="33" t="n">
        <f aca="false">67.31*AZ133</f>
        <v>0</v>
      </c>
      <c r="BF133" s="33" t="n">
        <f aca="false">BA133*74</f>
        <v>0</v>
      </c>
      <c r="BG133" s="33" t="n">
        <f aca="false">BB133*84</f>
        <v>0</v>
      </c>
      <c r="BH133" s="33" t="n">
        <f aca="false">SUM(BF133,BE133,BG133)</f>
        <v>0</v>
      </c>
      <c r="BI133" s="27"/>
      <c r="BJ133" s="27"/>
      <c r="BK133" s="27"/>
      <c r="BL133" s="27"/>
      <c r="BM133" s="27"/>
    </row>
    <row r="134" customFormat="false" ht="15.75" hidden="false" customHeight="false" outlineLevel="0" collapsed="false">
      <c r="A134" s="105"/>
      <c r="B134" s="27"/>
      <c r="C134" s="67"/>
      <c r="D134" s="27"/>
      <c r="E134" s="27"/>
      <c r="F134" s="27"/>
      <c r="G134" s="27"/>
      <c r="H134" s="27"/>
      <c r="I134" s="27"/>
      <c r="J134" s="67"/>
      <c r="K134" s="37"/>
      <c r="L134" s="106"/>
      <c r="M134" s="27"/>
      <c r="N134" s="27"/>
      <c r="O134" s="27"/>
      <c r="P134" s="7"/>
      <c r="Q134" s="67"/>
      <c r="R134" s="27"/>
      <c r="S134" s="27"/>
      <c r="T134" s="27"/>
      <c r="U134" s="27"/>
      <c r="V134" s="27"/>
      <c r="W134" s="27"/>
      <c r="X134" s="67"/>
      <c r="Y134" s="27"/>
      <c r="Z134" s="27"/>
      <c r="AA134" s="27"/>
      <c r="AB134" s="27"/>
      <c r="AC134" s="27"/>
      <c r="AD134" s="27"/>
      <c r="AE134" s="49"/>
      <c r="AF134" s="27"/>
      <c r="AG134" s="27"/>
      <c r="AH134" s="27"/>
      <c r="AI134" s="27"/>
      <c r="AJ134" s="27"/>
      <c r="AK134" s="27"/>
      <c r="AL134" s="49"/>
      <c r="AM134" s="27"/>
      <c r="AN134" s="27"/>
      <c r="AO134" s="27"/>
      <c r="AP134" s="27"/>
      <c r="AQ134" s="27"/>
      <c r="AR134" s="27"/>
      <c r="AS134" s="49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</row>
    <row r="135" customFormat="false" ht="15.75" hidden="false" customHeight="false" outlineLevel="0" collapsed="false">
      <c r="A135" s="105"/>
      <c r="B135" s="27"/>
      <c r="C135" s="49"/>
      <c r="D135" s="27"/>
      <c r="E135" s="27"/>
      <c r="F135" s="27"/>
      <c r="G135" s="27"/>
      <c r="H135" s="27"/>
      <c r="I135" s="27"/>
      <c r="J135" s="49"/>
      <c r="K135" s="37"/>
      <c r="L135" s="106"/>
      <c r="M135" s="27"/>
      <c r="N135" s="27"/>
      <c r="O135" s="27"/>
      <c r="P135" s="27"/>
      <c r="Q135" s="49"/>
      <c r="R135" s="27"/>
      <c r="S135" s="27"/>
      <c r="T135" s="27"/>
      <c r="U135" s="27"/>
      <c r="V135" s="27"/>
      <c r="W135" s="27"/>
      <c r="X135" s="49"/>
      <c r="Y135" s="27"/>
      <c r="Z135" s="27"/>
      <c r="AA135" s="27"/>
      <c r="AB135" s="27"/>
      <c r="AC135" s="27"/>
      <c r="AD135" s="27"/>
      <c r="AE135" s="49"/>
      <c r="AF135" s="27"/>
      <c r="AG135" s="27"/>
      <c r="AH135" s="60"/>
      <c r="AI135" s="60"/>
      <c r="AJ135" s="60"/>
      <c r="AK135" s="27"/>
      <c r="AL135" s="49"/>
      <c r="AM135" s="27"/>
      <c r="AN135" s="27"/>
      <c r="AO135" s="27"/>
      <c r="AP135" s="27"/>
      <c r="AQ135" s="27"/>
      <c r="AR135" s="27"/>
      <c r="AS135" s="67"/>
      <c r="AT135" s="27"/>
      <c r="AU135" s="27"/>
      <c r="AV135" s="27"/>
      <c r="AW135" s="27"/>
      <c r="AX135" s="27"/>
      <c r="AY135" s="27"/>
      <c r="AZ135" s="33" t="n">
        <f aca="false">SUM(AZ132,AZ133)</f>
        <v>0</v>
      </c>
      <c r="BA135" s="33" t="n">
        <f aca="false">SUM(BA132,BA133)</f>
        <v>0</v>
      </c>
      <c r="BB135" s="33" t="n">
        <f aca="false">SUM(BB132,BB133)</f>
        <v>0</v>
      </c>
      <c r="BC135" s="33" t="n">
        <f aca="false">SUM(BC132,BC133)</f>
        <v>0</v>
      </c>
      <c r="BD135" s="27"/>
      <c r="BE135" s="34" t="n">
        <f aca="false">SUM(BE132,BE133)</f>
        <v>0</v>
      </c>
      <c r="BF135" s="34" t="n">
        <f aca="false">SUM(BF132,BF133)</f>
        <v>0</v>
      </c>
      <c r="BG135" s="34" t="n">
        <f aca="false">SUM(BG132,BG133)</f>
        <v>0</v>
      </c>
      <c r="BH135" s="34" t="n">
        <f aca="false">SUM(BH132,BH133)</f>
        <v>0</v>
      </c>
      <c r="BI135" s="27"/>
      <c r="BJ135" s="27"/>
      <c r="BK135" s="27"/>
      <c r="BL135" s="27"/>
      <c r="BM135" s="27"/>
    </row>
    <row r="136" customFormat="false" ht="15.75" hidden="false" customHeight="false" outlineLevel="0" collapsed="false">
      <c r="A136" s="105"/>
      <c r="B136" s="27"/>
      <c r="C136" s="49"/>
      <c r="D136" s="27"/>
      <c r="E136" s="27"/>
      <c r="F136" s="27"/>
      <c r="G136" s="27"/>
      <c r="H136" s="27"/>
      <c r="I136" s="27"/>
      <c r="J136" s="49"/>
      <c r="K136" s="6" t="s">
        <v>168</v>
      </c>
      <c r="L136" s="6"/>
      <c r="M136" s="27"/>
      <c r="N136" s="27"/>
      <c r="O136" s="27"/>
      <c r="P136" s="27"/>
      <c r="Q136" s="49"/>
      <c r="R136" s="27"/>
      <c r="S136" s="27"/>
      <c r="T136" s="27"/>
      <c r="U136" s="27"/>
      <c r="V136" s="27"/>
      <c r="W136" s="27"/>
      <c r="X136" s="49"/>
      <c r="Y136" s="6" t="s">
        <v>168</v>
      </c>
      <c r="Z136" s="6"/>
      <c r="AA136" s="27"/>
      <c r="AB136" s="27"/>
      <c r="AC136" s="27"/>
      <c r="AD136" s="27"/>
      <c r="AE136" s="49"/>
      <c r="AF136" s="27"/>
      <c r="AG136" s="27"/>
      <c r="AH136" s="60"/>
      <c r="AI136" s="60"/>
      <c r="AJ136" s="60"/>
      <c r="AK136" s="27"/>
      <c r="AL136" s="49"/>
      <c r="AM136" s="6" t="s">
        <v>168</v>
      </c>
      <c r="AN136" s="6"/>
      <c r="AO136" s="27"/>
      <c r="AP136" s="27"/>
      <c r="AQ136" s="27"/>
      <c r="AR136" s="27"/>
      <c r="AS136" s="6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</row>
    <row r="137" customFormat="false" ht="15" hidden="false" customHeight="true" outlineLevel="0" collapsed="false">
      <c r="A137" s="105"/>
      <c r="B137" s="27"/>
      <c r="C137" s="49"/>
      <c r="D137" s="27"/>
      <c r="E137" s="27"/>
      <c r="F137" s="23" t="s">
        <v>5</v>
      </c>
      <c r="G137" s="23" t="s">
        <v>6</v>
      </c>
      <c r="H137" s="23" t="s">
        <v>7</v>
      </c>
      <c r="I137" s="27"/>
      <c r="J137" s="49"/>
      <c r="K137" s="95" t="s">
        <v>169</v>
      </c>
      <c r="L137" s="23"/>
      <c r="M137" s="23" t="s">
        <v>5</v>
      </c>
      <c r="N137" s="23" t="s">
        <v>6</v>
      </c>
      <c r="O137" s="23" t="s">
        <v>7</v>
      </c>
      <c r="P137" s="27"/>
      <c r="Q137" s="49"/>
      <c r="R137" s="95" t="s">
        <v>169</v>
      </c>
      <c r="S137" s="27"/>
      <c r="T137" s="23" t="s">
        <v>5</v>
      </c>
      <c r="U137" s="23" t="s">
        <v>6</v>
      </c>
      <c r="V137" s="23" t="s">
        <v>7</v>
      </c>
      <c r="W137" s="27"/>
      <c r="X137" s="49"/>
      <c r="Y137" s="95" t="s">
        <v>169</v>
      </c>
      <c r="Z137" s="27"/>
      <c r="AA137" s="23" t="s">
        <v>5</v>
      </c>
      <c r="AB137" s="23" t="s">
        <v>6</v>
      </c>
      <c r="AC137" s="23" t="s">
        <v>7</v>
      </c>
      <c r="AD137" s="27"/>
      <c r="AE137" s="49"/>
      <c r="AF137" s="95" t="s">
        <v>169</v>
      </c>
      <c r="AG137" s="27"/>
      <c r="AH137" s="23" t="s">
        <v>5</v>
      </c>
      <c r="AI137" s="23" t="s">
        <v>6</v>
      </c>
      <c r="AJ137" s="23" t="s">
        <v>7</v>
      </c>
      <c r="AK137" s="27"/>
      <c r="AL137" s="49"/>
      <c r="AM137" s="27"/>
      <c r="AN137" s="27"/>
      <c r="AO137" s="23" t="s">
        <v>5</v>
      </c>
      <c r="AP137" s="23" t="s">
        <v>6</v>
      </c>
      <c r="AQ137" s="23" t="s">
        <v>7</v>
      </c>
      <c r="AR137" s="27"/>
      <c r="AS137" s="67"/>
      <c r="AT137" s="27"/>
      <c r="AU137" s="27"/>
      <c r="AV137" s="23" t="s">
        <v>5</v>
      </c>
      <c r="AW137" s="23" t="s">
        <v>6</v>
      </c>
      <c r="AX137" s="23" t="s">
        <v>7</v>
      </c>
      <c r="AY137" s="27"/>
      <c r="AZ137" s="26" t="s">
        <v>5</v>
      </c>
      <c r="BA137" s="26" t="s">
        <v>14</v>
      </c>
      <c r="BB137" s="26" t="s">
        <v>7</v>
      </c>
      <c r="BC137" s="26" t="s">
        <v>15</v>
      </c>
      <c r="BD137" s="27"/>
      <c r="BE137" s="28" t="s">
        <v>5</v>
      </c>
      <c r="BF137" s="28" t="s">
        <v>14</v>
      </c>
      <c r="BG137" s="28" t="s">
        <v>7</v>
      </c>
      <c r="BH137" s="28" t="s">
        <v>16</v>
      </c>
      <c r="BI137" s="27"/>
      <c r="BJ137" s="27"/>
      <c r="BK137" s="27"/>
      <c r="BL137" s="27"/>
      <c r="BM137" s="27"/>
    </row>
    <row r="138" customFormat="false" ht="15.75" hidden="false" customHeight="false" outlineLevel="0" collapsed="false">
      <c r="A138" s="30"/>
      <c r="B138" s="31"/>
      <c r="C138" s="32"/>
      <c r="D138" s="31"/>
      <c r="E138" s="33"/>
      <c r="F138" s="34" t="n">
        <v>0</v>
      </c>
      <c r="G138" s="34" t="n">
        <v>0</v>
      </c>
      <c r="H138" s="34" t="n">
        <v>0</v>
      </c>
      <c r="I138" s="31" t="s">
        <v>34</v>
      </c>
      <c r="J138" s="32"/>
      <c r="K138" s="31"/>
      <c r="L138" s="33"/>
      <c r="M138" s="34" t="n">
        <v>0</v>
      </c>
      <c r="N138" s="34" t="n">
        <v>0</v>
      </c>
      <c r="O138" s="34" t="n">
        <v>0</v>
      </c>
      <c r="P138" s="31" t="s">
        <v>37</v>
      </c>
      <c r="Q138" s="32"/>
      <c r="R138" s="31"/>
      <c r="S138" s="33"/>
      <c r="T138" s="34" t="n">
        <v>0</v>
      </c>
      <c r="U138" s="34" t="n">
        <v>0</v>
      </c>
      <c r="V138" s="34" t="n">
        <v>0</v>
      </c>
      <c r="W138" s="31" t="s">
        <v>38</v>
      </c>
      <c r="X138" s="32"/>
      <c r="Y138" s="31"/>
      <c r="Z138" s="33"/>
      <c r="AA138" s="34" t="n">
        <v>0</v>
      </c>
      <c r="AB138" s="34" t="n">
        <v>0</v>
      </c>
      <c r="AC138" s="34" t="n">
        <v>0</v>
      </c>
      <c r="AD138" s="31" t="s">
        <v>39</v>
      </c>
      <c r="AE138" s="32"/>
      <c r="AF138" s="31"/>
      <c r="AG138" s="33"/>
      <c r="AH138" s="34" t="n">
        <v>0</v>
      </c>
      <c r="AI138" s="34" t="n">
        <v>0</v>
      </c>
      <c r="AJ138" s="34" t="n">
        <v>0</v>
      </c>
      <c r="AK138" s="31" t="s">
        <v>42</v>
      </c>
      <c r="AL138" s="32" t="n">
        <v>45193</v>
      </c>
      <c r="AM138" s="33"/>
      <c r="AN138" s="33"/>
      <c r="AO138" s="34" t="n">
        <v>0</v>
      </c>
      <c r="AP138" s="34" t="n">
        <v>0</v>
      </c>
      <c r="AQ138" s="34" t="n">
        <v>0</v>
      </c>
      <c r="AR138" s="31" t="s">
        <v>147</v>
      </c>
      <c r="AS138" s="32" t="n">
        <v>45194</v>
      </c>
      <c r="AT138" s="33"/>
      <c r="AU138" s="33"/>
      <c r="AV138" s="34" t="n">
        <v>0</v>
      </c>
      <c r="AW138" s="34" t="n">
        <v>0</v>
      </c>
      <c r="AX138" s="34" t="n">
        <v>0</v>
      </c>
      <c r="AY138" s="27"/>
      <c r="AZ138" s="107" t="n">
        <f aca="false">SUM(F138,M138,T138,AA138,AH138,AO138,AV138)</f>
        <v>0</v>
      </c>
      <c r="BA138" s="108" t="n">
        <f aca="false">SUM(G138,N138,U138,AB138,AI138,AP138,AW138)</f>
        <v>0</v>
      </c>
      <c r="BB138" s="108" t="n">
        <f aca="false">SUM(H138,O138,V138,AC138,AJ138,AQ138,AX138)</f>
        <v>0</v>
      </c>
      <c r="BC138" s="109" t="n">
        <f aca="false">SUM(AZ138,BA138,BB138)</f>
        <v>0</v>
      </c>
      <c r="BD138" s="27"/>
      <c r="BE138" s="110" t="n">
        <f aca="false">AZ138*67.31</f>
        <v>0</v>
      </c>
      <c r="BF138" s="110" t="n">
        <f aca="false">74*BA138</f>
        <v>0</v>
      </c>
      <c r="BG138" s="110" t="n">
        <f aca="false">84*BB138</f>
        <v>0</v>
      </c>
      <c r="BH138" s="110" t="n">
        <f aca="false">SUM(BE138,BF138,BG138)</f>
        <v>0</v>
      </c>
      <c r="BI138" s="27"/>
      <c r="BJ138" s="27"/>
      <c r="BK138" s="27"/>
      <c r="BL138" s="27"/>
      <c r="BM138" s="27"/>
    </row>
    <row r="139" customFormat="false" ht="15.75" hidden="false" customHeight="false" outlineLevel="0" collapsed="false">
      <c r="A139" s="111"/>
      <c r="B139" s="27"/>
      <c r="C139" s="49"/>
      <c r="D139" s="27"/>
      <c r="E139" s="27"/>
      <c r="F139" s="27"/>
      <c r="G139" s="27"/>
      <c r="H139" s="27"/>
      <c r="I139" s="27"/>
      <c r="J139" s="49"/>
      <c r="K139" s="27"/>
      <c r="L139" s="27"/>
      <c r="M139" s="97"/>
      <c r="N139" s="97"/>
      <c r="O139" s="97"/>
      <c r="P139" s="27"/>
      <c r="Q139" s="49"/>
      <c r="R139" s="27"/>
      <c r="S139" s="27"/>
      <c r="T139" s="27"/>
      <c r="U139" s="27"/>
      <c r="V139" s="27"/>
      <c r="W139" s="27"/>
      <c r="X139" s="49"/>
      <c r="Y139" s="27"/>
      <c r="Z139" s="27"/>
      <c r="AA139" s="27"/>
      <c r="AB139" s="27"/>
      <c r="AC139" s="27"/>
      <c r="AD139" s="27"/>
      <c r="AE139" s="49"/>
      <c r="AF139" s="27"/>
      <c r="AG139" s="27"/>
      <c r="AH139" s="60"/>
      <c r="AI139" s="60"/>
      <c r="AJ139" s="60"/>
      <c r="AK139" s="27"/>
      <c r="AL139" s="49"/>
      <c r="AM139" s="27"/>
      <c r="AN139" s="27"/>
      <c r="AO139" s="27"/>
      <c r="AP139" s="27"/>
      <c r="AQ139" s="27"/>
      <c r="AR139" s="27"/>
      <c r="AS139" s="6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</row>
    <row r="140" customFormat="false" ht="15.75" hidden="false" customHeight="false" outlineLevel="0" collapsed="false">
      <c r="A140" s="105"/>
      <c r="B140" s="27"/>
      <c r="C140" s="49"/>
      <c r="D140" s="27"/>
      <c r="E140" s="27"/>
      <c r="F140" s="27"/>
      <c r="G140" s="27"/>
      <c r="H140" s="27"/>
      <c r="I140" s="27"/>
      <c r="J140" s="49"/>
      <c r="K140" s="6" t="s">
        <v>170</v>
      </c>
      <c r="L140" s="6"/>
      <c r="M140" s="27"/>
      <c r="N140" s="27"/>
      <c r="O140" s="27"/>
      <c r="P140" s="27"/>
      <c r="Q140" s="49"/>
      <c r="R140" s="27"/>
      <c r="S140" s="27"/>
      <c r="T140" s="27"/>
      <c r="U140" s="27"/>
      <c r="V140" s="27"/>
      <c r="W140" s="27"/>
      <c r="X140" s="49"/>
      <c r="Y140" s="6" t="s">
        <v>170</v>
      </c>
      <c r="Z140" s="6"/>
      <c r="AA140" s="27"/>
      <c r="AB140" s="27"/>
      <c r="AC140" s="27"/>
      <c r="AD140" s="27"/>
      <c r="AE140" s="49"/>
      <c r="AF140" s="27"/>
      <c r="AG140" s="27"/>
      <c r="AH140" s="60"/>
      <c r="AI140" s="60"/>
      <c r="AJ140" s="60"/>
      <c r="AK140" s="27"/>
      <c r="AL140" s="49"/>
      <c r="AM140" s="6" t="s">
        <v>170</v>
      </c>
      <c r="AN140" s="6"/>
      <c r="AO140" s="27"/>
      <c r="AP140" s="27"/>
      <c r="AQ140" s="27"/>
      <c r="AR140" s="27"/>
      <c r="AS140" s="6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</row>
    <row r="141" customFormat="false" ht="15.75" hidden="false" customHeight="false" outlineLevel="0" collapsed="false">
      <c r="A141" s="112"/>
      <c r="B141" s="27"/>
      <c r="C141" s="49"/>
      <c r="D141" s="27"/>
      <c r="E141" s="27"/>
      <c r="F141" s="23" t="s">
        <v>5</v>
      </c>
      <c r="G141" s="23" t="s">
        <v>6</v>
      </c>
      <c r="H141" s="23" t="s">
        <v>7</v>
      </c>
      <c r="I141" s="27"/>
      <c r="J141" s="49"/>
      <c r="K141" s="95" t="s">
        <v>169</v>
      </c>
      <c r="L141" s="106"/>
      <c r="M141" s="23" t="s">
        <v>5</v>
      </c>
      <c r="N141" s="23" t="s">
        <v>6</v>
      </c>
      <c r="O141" s="23" t="s">
        <v>7</v>
      </c>
      <c r="P141" s="27"/>
      <c r="Q141" s="49"/>
      <c r="R141" s="95" t="s">
        <v>169</v>
      </c>
      <c r="S141" s="27"/>
      <c r="T141" s="23" t="s">
        <v>5</v>
      </c>
      <c r="U141" s="23" t="s">
        <v>6</v>
      </c>
      <c r="V141" s="23" t="s">
        <v>7</v>
      </c>
      <c r="W141" s="27"/>
      <c r="X141" s="49"/>
      <c r="Y141" s="95" t="s">
        <v>169</v>
      </c>
      <c r="Z141" s="27"/>
      <c r="AA141" s="23" t="s">
        <v>5</v>
      </c>
      <c r="AB141" s="23" t="s">
        <v>6</v>
      </c>
      <c r="AC141" s="23" t="s">
        <v>7</v>
      </c>
      <c r="AD141" s="27"/>
      <c r="AE141" s="49"/>
      <c r="AF141" s="95" t="s">
        <v>169</v>
      </c>
      <c r="AG141" s="27"/>
      <c r="AH141" s="23" t="s">
        <v>5</v>
      </c>
      <c r="AI141" s="23" t="s">
        <v>6</v>
      </c>
      <c r="AJ141" s="23" t="s">
        <v>7</v>
      </c>
      <c r="AK141" s="27"/>
      <c r="AL141" s="49"/>
      <c r="AM141" s="27"/>
      <c r="AN141" s="27"/>
      <c r="AO141" s="23" t="s">
        <v>5</v>
      </c>
      <c r="AP141" s="23" t="s">
        <v>6</v>
      </c>
      <c r="AQ141" s="23" t="s">
        <v>7</v>
      </c>
      <c r="AR141" s="27"/>
      <c r="AS141" s="67"/>
      <c r="AT141" s="27"/>
      <c r="AU141" s="27"/>
      <c r="AV141" s="23" t="s">
        <v>5</v>
      </c>
      <c r="AW141" s="23" t="s">
        <v>6</v>
      </c>
      <c r="AX141" s="23" t="s">
        <v>7</v>
      </c>
      <c r="AY141" s="27"/>
      <c r="AZ141" s="26" t="s">
        <v>5</v>
      </c>
      <c r="BA141" s="26" t="s">
        <v>14</v>
      </c>
      <c r="BB141" s="26" t="s">
        <v>7</v>
      </c>
      <c r="BC141" s="26" t="s">
        <v>15</v>
      </c>
      <c r="BD141" s="27"/>
      <c r="BE141" s="28" t="s">
        <v>5</v>
      </c>
      <c r="BF141" s="28" t="s">
        <v>14</v>
      </c>
      <c r="BG141" s="28" t="s">
        <v>7</v>
      </c>
      <c r="BH141" s="28" t="s">
        <v>16</v>
      </c>
      <c r="BI141" s="27"/>
      <c r="BJ141" s="27"/>
      <c r="BK141" s="27"/>
      <c r="BL141" s="27"/>
      <c r="BM141" s="27"/>
    </row>
    <row r="142" customFormat="false" ht="15.75" hidden="false" customHeight="false" outlineLevel="0" collapsed="false">
      <c r="A142" s="113"/>
      <c r="B142" s="33"/>
      <c r="C142" s="36"/>
      <c r="D142" s="33"/>
      <c r="E142" s="33"/>
      <c r="F142" s="34" t="n">
        <v>0</v>
      </c>
      <c r="G142" s="34" t="n">
        <v>0</v>
      </c>
      <c r="H142" s="34" t="n">
        <v>0</v>
      </c>
      <c r="I142" s="31" t="s">
        <v>34</v>
      </c>
      <c r="J142" s="32"/>
      <c r="K142" s="31"/>
      <c r="L142" s="33"/>
      <c r="M142" s="34" t="n">
        <v>0</v>
      </c>
      <c r="N142" s="34" t="n">
        <v>0</v>
      </c>
      <c r="O142" s="34" t="n">
        <v>0</v>
      </c>
      <c r="P142" s="31" t="s">
        <v>37</v>
      </c>
      <c r="Q142" s="32"/>
      <c r="R142" s="31"/>
      <c r="S142" s="33"/>
      <c r="T142" s="34" t="n">
        <v>0</v>
      </c>
      <c r="U142" s="34" t="n">
        <v>0</v>
      </c>
      <c r="V142" s="34" t="n">
        <v>0</v>
      </c>
      <c r="W142" s="31" t="s">
        <v>38</v>
      </c>
      <c r="X142" s="32"/>
      <c r="Y142" s="31"/>
      <c r="Z142" s="33"/>
      <c r="AA142" s="34" t="n">
        <v>0</v>
      </c>
      <c r="AB142" s="34" t="n">
        <v>0</v>
      </c>
      <c r="AC142" s="34" t="n">
        <v>0</v>
      </c>
      <c r="AD142" s="31" t="s">
        <v>39</v>
      </c>
      <c r="AE142" s="32"/>
      <c r="AF142" s="31"/>
      <c r="AG142" s="33"/>
      <c r="AH142" s="34" t="n">
        <v>0</v>
      </c>
      <c r="AI142" s="34" t="n">
        <v>0</v>
      </c>
      <c r="AJ142" s="34" t="n">
        <v>0</v>
      </c>
      <c r="AK142" s="31" t="s">
        <v>42</v>
      </c>
      <c r="AL142" s="32" t="n">
        <v>45193</v>
      </c>
      <c r="AM142" s="33"/>
      <c r="AN142" s="33"/>
      <c r="AO142" s="34" t="n">
        <v>0</v>
      </c>
      <c r="AP142" s="34" t="n">
        <v>0</v>
      </c>
      <c r="AQ142" s="34" t="n">
        <v>0</v>
      </c>
      <c r="AR142" s="31" t="s">
        <v>147</v>
      </c>
      <c r="AS142" s="32" t="n">
        <v>45194</v>
      </c>
      <c r="AT142" s="33"/>
      <c r="AU142" s="33"/>
      <c r="AV142" s="34" t="n">
        <v>0</v>
      </c>
      <c r="AW142" s="34" t="n">
        <v>0</v>
      </c>
      <c r="AX142" s="34" t="n">
        <v>0</v>
      </c>
      <c r="AY142" s="27"/>
      <c r="AZ142" s="41" t="n">
        <f aca="false">SUM(F142,M142,T142,AA142,AH142,AO142,AV142)</f>
        <v>0</v>
      </c>
      <c r="BA142" s="33" t="n">
        <f aca="false">SUM(G142,N142,U142,AB142,AI142,AP142,AW142)</f>
        <v>0</v>
      </c>
      <c r="BB142" s="33" t="n">
        <f aca="false">SUM(H142,O142,V142,AC142,AJ142,AQ142,AX142)</f>
        <v>0</v>
      </c>
      <c r="BC142" s="42" t="n">
        <f aca="false">SUM(AZ142,BA142,BB142)</f>
        <v>0</v>
      </c>
      <c r="BD142" s="27"/>
      <c r="BE142" s="28" t="n">
        <f aca="false">AZ142*67.31</f>
        <v>0</v>
      </c>
      <c r="BF142" s="28" t="n">
        <f aca="false">74*BA142</f>
        <v>0</v>
      </c>
      <c r="BG142" s="28" t="n">
        <f aca="false">84*BB142</f>
        <v>0</v>
      </c>
      <c r="BH142" s="28" t="n">
        <f aca="false">SUM(BE142,BF142,BG142)</f>
        <v>0</v>
      </c>
      <c r="BI142" s="27"/>
      <c r="BJ142" s="27"/>
      <c r="BK142" s="27"/>
      <c r="BL142" s="27"/>
      <c r="BM142" s="27"/>
    </row>
    <row r="143" customFormat="false" ht="15.75" hidden="false" customHeight="false" outlineLevel="0" collapsed="false">
      <c r="A143" s="47"/>
      <c r="B143" s="27"/>
      <c r="C143" s="49"/>
      <c r="D143" s="27"/>
      <c r="E143" s="27"/>
      <c r="F143" s="27"/>
      <c r="G143" s="27"/>
      <c r="H143" s="27"/>
      <c r="I143" s="27"/>
      <c r="J143" s="49"/>
      <c r="K143" s="27"/>
      <c r="L143" s="27"/>
      <c r="M143" s="27"/>
      <c r="N143" s="27"/>
      <c r="O143" s="27"/>
      <c r="P143" s="27"/>
      <c r="Q143" s="49"/>
      <c r="R143" s="27"/>
      <c r="S143" s="27"/>
      <c r="T143" s="27"/>
      <c r="U143" s="27"/>
      <c r="V143" s="27"/>
      <c r="Y143" s="27"/>
      <c r="Z143" s="27"/>
      <c r="AA143" s="27"/>
      <c r="AB143" s="27"/>
      <c r="AC143" s="27"/>
      <c r="AD143" s="27"/>
      <c r="AE143" s="49"/>
      <c r="AF143" s="27"/>
      <c r="AG143" s="27"/>
      <c r="AH143" s="60"/>
      <c r="AI143" s="60"/>
      <c r="AJ143" s="60"/>
      <c r="AK143" s="27"/>
      <c r="AL143" s="49"/>
      <c r="AM143" s="27"/>
      <c r="AN143" s="27"/>
      <c r="AO143" s="27"/>
      <c r="AP143" s="27"/>
      <c r="AQ143" s="27"/>
      <c r="AR143" s="27"/>
      <c r="AS143" s="6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</row>
    <row r="144" customFormat="false" ht="15.75" hidden="false" customHeight="false" outlineLevel="0" collapsed="false">
      <c r="A144" s="47"/>
      <c r="B144" s="27"/>
      <c r="C144" s="49"/>
      <c r="D144" s="27"/>
      <c r="E144" s="27"/>
      <c r="F144" s="27"/>
      <c r="G144" s="27"/>
      <c r="H144" s="27"/>
      <c r="I144" s="27"/>
      <c r="J144" s="49"/>
      <c r="K144" s="6" t="s">
        <v>171</v>
      </c>
      <c r="L144" s="6"/>
      <c r="M144" s="27"/>
      <c r="N144" s="27"/>
      <c r="O144" s="27"/>
      <c r="P144" s="27"/>
      <c r="Q144" s="49"/>
      <c r="R144" s="27"/>
      <c r="S144" s="27"/>
      <c r="T144" s="27"/>
      <c r="U144" s="27"/>
      <c r="V144" s="27"/>
      <c r="W144" s="27"/>
      <c r="X144" s="49"/>
      <c r="Y144" s="6" t="s">
        <v>29</v>
      </c>
      <c r="Z144" s="6"/>
      <c r="AA144" s="27"/>
      <c r="AB144" s="27"/>
      <c r="AC144" s="27"/>
      <c r="AD144" s="27"/>
      <c r="AE144" s="49"/>
      <c r="AF144" s="27"/>
      <c r="AG144" s="27"/>
      <c r="AH144" s="60"/>
      <c r="AI144" s="60"/>
      <c r="AJ144" s="60"/>
      <c r="AK144" s="27"/>
      <c r="AL144" s="49"/>
      <c r="AM144" s="6" t="s">
        <v>29</v>
      </c>
      <c r="AN144" s="6"/>
      <c r="AO144" s="27"/>
      <c r="AP144" s="27"/>
      <c r="AQ144" s="27"/>
      <c r="AR144" s="27"/>
      <c r="AS144" s="6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</row>
    <row r="145" customFormat="false" ht="15.75" hidden="false" customHeight="false" outlineLevel="0" collapsed="false">
      <c r="A145" s="47"/>
      <c r="B145" s="27"/>
      <c r="C145" s="49"/>
      <c r="D145" s="27"/>
      <c r="E145" s="27"/>
      <c r="F145" s="23" t="s">
        <v>5</v>
      </c>
      <c r="G145" s="23" t="s">
        <v>6</v>
      </c>
      <c r="H145" s="23" t="s">
        <v>7</v>
      </c>
      <c r="I145" s="27"/>
      <c r="J145" s="49"/>
      <c r="K145" s="37"/>
      <c r="L145" s="106"/>
      <c r="M145" s="23" t="s">
        <v>5</v>
      </c>
      <c r="N145" s="23" t="s">
        <v>6</v>
      </c>
      <c r="O145" s="23" t="s">
        <v>7</v>
      </c>
      <c r="P145" s="27"/>
      <c r="Q145" s="49"/>
      <c r="R145" s="27"/>
      <c r="S145" s="27"/>
      <c r="T145" s="23" t="s">
        <v>5</v>
      </c>
      <c r="U145" s="23" t="s">
        <v>6</v>
      </c>
      <c r="V145" s="23" t="s">
        <v>7</v>
      </c>
      <c r="W145" s="27"/>
      <c r="X145" s="49"/>
      <c r="Y145" s="27"/>
      <c r="Z145" s="27"/>
      <c r="AA145" s="23" t="s">
        <v>5</v>
      </c>
      <c r="AB145" s="23" t="s">
        <v>6</v>
      </c>
      <c r="AC145" s="23" t="s">
        <v>7</v>
      </c>
      <c r="AD145" s="27"/>
      <c r="AE145" s="49"/>
      <c r="AF145" s="27"/>
      <c r="AG145" s="27"/>
      <c r="AH145" s="23" t="s">
        <v>5</v>
      </c>
      <c r="AI145" s="23" t="s">
        <v>6</v>
      </c>
      <c r="AJ145" s="23" t="s">
        <v>7</v>
      </c>
      <c r="AK145" s="27"/>
      <c r="AL145" s="49"/>
      <c r="AM145" s="27"/>
      <c r="AN145" s="27"/>
      <c r="AO145" s="23" t="s">
        <v>5</v>
      </c>
      <c r="AP145" s="23" t="s">
        <v>6</v>
      </c>
      <c r="AQ145" s="23" t="s">
        <v>7</v>
      </c>
      <c r="AR145" s="27"/>
      <c r="AS145" s="67"/>
      <c r="AT145" s="27"/>
      <c r="AU145" s="27"/>
      <c r="AV145" s="23" t="s">
        <v>5</v>
      </c>
      <c r="AW145" s="23" t="s">
        <v>6</v>
      </c>
      <c r="AX145" s="23" t="s">
        <v>7</v>
      </c>
      <c r="AY145" s="27"/>
      <c r="AZ145" s="26" t="s">
        <v>5</v>
      </c>
      <c r="BA145" s="26" t="s">
        <v>14</v>
      </c>
      <c r="BB145" s="26" t="s">
        <v>7</v>
      </c>
      <c r="BC145" s="26" t="s">
        <v>15</v>
      </c>
      <c r="BD145" s="27"/>
      <c r="BE145" s="28" t="s">
        <v>5</v>
      </c>
      <c r="BF145" s="28" t="s">
        <v>14</v>
      </c>
      <c r="BG145" s="28" t="s">
        <v>7</v>
      </c>
      <c r="BH145" s="28" t="s">
        <v>16</v>
      </c>
      <c r="BI145" s="27"/>
      <c r="BJ145" s="27"/>
      <c r="BK145" s="27"/>
      <c r="BL145" s="27"/>
      <c r="BM145" s="27"/>
    </row>
    <row r="146" customFormat="false" ht="15.75" hidden="false" customHeight="false" outlineLevel="0" collapsed="false">
      <c r="A146" s="30"/>
      <c r="B146" s="33"/>
      <c r="C146" s="36"/>
      <c r="D146" s="33"/>
      <c r="E146" s="33"/>
      <c r="F146" s="34" t="n">
        <v>0</v>
      </c>
      <c r="G146" s="34" t="n">
        <v>0</v>
      </c>
      <c r="H146" s="34" t="n">
        <v>0</v>
      </c>
      <c r="I146" s="33"/>
      <c r="J146" s="36"/>
      <c r="K146" s="33"/>
      <c r="L146" s="33"/>
      <c r="M146" s="34" t="n">
        <v>0</v>
      </c>
      <c r="N146" s="34" t="n">
        <v>0</v>
      </c>
      <c r="O146" s="34" t="n">
        <v>0</v>
      </c>
      <c r="P146" s="33"/>
      <c r="Q146" s="36"/>
      <c r="R146" s="33"/>
      <c r="S146" s="33"/>
      <c r="T146" s="34" t="n">
        <v>0</v>
      </c>
      <c r="U146" s="34" t="n">
        <v>0</v>
      </c>
      <c r="V146" s="34" t="n">
        <v>0</v>
      </c>
      <c r="W146" s="33"/>
      <c r="X146" s="36"/>
      <c r="Y146" s="33"/>
      <c r="Z146" s="33"/>
      <c r="AA146" s="34" t="n">
        <v>0</v>
      </c>
      <c r="AB146" s="34" t="n">
        <v>0</v>
      </c>
      <c r="AC146" s="34" t="n">
        <v>0</v>
      </c>
      <c r="AD146" s="33"/>
      <c r="AE146" s="36"/>
      <c r="AF146" s="33"/>
      <c r="AG146" s="33"/>
      <c r="AH146" s="34" t="n">
        <v>0</v>
      </c>
      <c r="AI146" s="34" t="n">
        <v>0</v>
      </c>
      <c r="AJ146" s="34" t="n">
        <v>0</v>
      </c>
      <c r="AK146" s="33"/>
      <c r="AL146" s="36"/>
      <c r="AM146" s="33"/>
      <c r="AN146" s="33"/>
      <c r="AO146" s="34" t="n">
        <v>0</v>
      </c>
      <c r="AP146" s="34" t="n">
        <v>0</v>
      </c>
      <c r="AQ146" s="34" t="n">
        <v>0</v>
      </c>
      <c r="AR146" s="33"/>
      <c r="AS146" s="36"/>
      <c r="AT146" s="33"/>
      <c r="AU146" s="33"/>
      <c r="AV146" s="34" t="n">
        <v>0</v>
      </c>
      <c r="AW146" s="34" t="n">
        <v>0</v>
      </c>
      <c r="AX146" s="34" t="n">
        <v>0</v>
      </c>
      <c r="AY146" s="27"/>
      <c r="AZ146" s="41" t="n">
        <f aca="false">SUM(F146,M146,T146,AA146,AH146,AO146,AV146)</f>
        <v>0</v>
      </c>
      <c r="BA146" s="33" t="n">
        <f aca="false">SUM(G146,N146,U146,AB146,AI146,AP146,AW146)</f>
        <v>0</v>
      </c>
      <c r="BB146" s="33" t="n">
        <f aca="false">SUM(H146,O146,V146,AC146,AJ146,AQ146,AX146)</f>
        <v>0</v>
      </c>
      <c r="BC146" s="42" t="n">
        <f aca="false">SUM(AZ146,BA146,BB146)</f>
        <v>0</v>
      </c>
      <c r="BD146" s="27"/>
      <c r="BE146" s="28" t="n">
        <f aca="false">AZ146*67.31</f>
        <v>0</v>
      </c>
      <c r="BF146" s="28"/>
      <c r="BG146" s="28"/>
      <c r="BH146" s="28" t="n">
        <f aca="false">SUM(BE146,BF146,BG146)</f>
        <v>0</v>
      </c>
      <c r="BI146" s="27"/>
      <c r="BJ146" s="27"/>
      <c r="BK146" s="27"/>
      <c r="BL146" s="27"/>
      <c r="BM146" s="27"/>
    </row>
    <row r="147" customFormat="false" ht="15.75" hidden="false" customHeight="false" outlineLevel="0" collapsed="false">
      <c r="A147" s="47"/>
      <c r="B147" s="7"/>
      <c r="C147" s="7"/>
      <c r="F147" s="27"/>
      <c r="G147" s="27"/>
      <c r="H147" s="27"/>
      <c r="I147" s="27"/>
      <c r="J147" s="67"/>
      <c r="K147" s="27"/>
      <c r="L147" s="27"/>
    </row>
    <row r="148" customFormat="false" ht="15.75" hidden="false" customHeight="false" outlineLevel="0" collapsed="false">
      <c r="A148" s="47"/>
      <c r="B148" s="7"/>
      <c r="C148" s="7"/>
      <c r="F148" s="27"/>
      <c r="G148" s="27"/>
      <c r="H148" s="27"/>
      <c r="I148" s="27"/>
      <c r="J148" s="67"/>
      <c r="K148" s="6" t="s">
        <v>171</v>
      </c>
      <c r="L148" s="6"/>
      <c r="Y148" s="6" t="s">
        <v>151</v>
      </c>
      <c r="Z148" s="6"/>
      <c r="AM148" s="6" t="s">
        <v>151</v>
      </c>
      <c r="AN148" s="6"/>
    </row>
    <row r="149" customFormat="false" ht="15.75" hidden="false" customHeight="false" outlineLevel="0" collapsed="false">
      <c r="A149" s="47"/>
      <c r="B149" s="27"/>
      <c r="C149" s="49"/>
      <c r="D149" s="27"/>
      <c r="E149" s="27"/>
      <c r="F149" s="23" t="s">
        <v>5</v>
      </c>
      <c r="G149" s="23" t="s">
        <v>6</v>
      </c>
      <c r="H149" s="23" t="s">
        <v>7</v>
      </c>
      <c r="I149" s="27"/>
      <c r="J149" s="49"/>
      <c r="K149" s="37"/>
      <c r="L149" s="106"/>
      <c r="M149" s="23" t="s">
        <v>5</v>
      </c>
      <c r="N149" s="23" t="s">
        <v>6</v>
      </c>
      <c r="O149" s="23" t="s">
        <v>7</v>
      </c>
      <c r="P149" s="27"/>
      <c r="Q149" s="49"/>
      <c r="R149" s="27"/>
      <c r="S149" s="27"/>
      <c r="T149" s="23" t="s">
        <v>5</v>
      </c>
      <c r="U149" s="23" t="s">
        <v>6</v>
      </c>
      <c r="V149" s="23" t="s">
        <v>7</v>
      </c>
      <c r="W149" s="27"/>
      <c r="X149" s="49"/>
      <c r="Y149" s="27"/>
      <c r="Z149" s="27"/>
      <c r="AA149" s="23" t="s">
        <v>5</v>
      </c>
      <c r="AB149" s="23" t="s">
        <v>6</v>
      </c>
      <c r="AC149" s="23" t="s">
        <v>7</v>
      </c>
      <c r="AD149" s="27"/>
      <c r="AE149" s="49"/>
      <c r="AF149" s="27"/>
      <c r="AG149" s="27"/>
      <c r="AH149" s="23" t="s">
        <v>5</v>
      </c>
      <c r="AI149" s="23" t="s">
        <v>6</v>
      </c>
      <c r="AJ149" s="23" t="s">
        <v>7</v>
      </c>
      <c r="AK149" s="27"/>
      <c r="AL149" s="49"/>
      <c r="AM149" s="27"/>
      <c r="AN149" s="27"/>
      <c r="AO149" s="23" t="s">
        <v>5</v>
      </c>
      <c r="AP149" s="23" t="s">
        <v>6</v>
      </c>
      <c r="AQ149" s="23" t="s">
        <v>7</v>
      </c>
      <c r="AR149" s="27"/>
      <c r="AS149" s="67"/>
      <c r="AT149" s="27"/>
      <c r="AU149" s="27"/>
      <c r="AV149" s="23" t="s">
        <v>5</v>
      </c>
      <c r="AW149" s="23" t="s">
        <v>6</v>
      </c>
      <c r="AX149" s="23" t="s">
        <v>7</v>
      </c>
      <c r="AZ149" s="26" t="s">
        <v>5</v>
      </c>
      <c r="BA149" s="26" t="s">
        <v>14</v>
      </c>
      <c r="BB149" s="26" t="s">
        <v>7</v>
      </c>
      <c r="BC149" s="26" t="s">
        <v>15</v>
      </c>
      <c r="BE149" s="28" t="s">
        <v>5</v>
      </c>
      <c r="BF149" s="28" t="s">
        <v>14</v>
      </c>
      <c r="BG149" s="28" t="s">
        <v>7</v>
      </c>
      <c r="BH149" s="28" t="s">
        <v>16</v>
      </c>
    </row>
    <row r="150" customFormat="false" ht="15.75" hidden="false" customHeight="false" outlineLevel="0" collapsed="false">
      <c r="A150" s="68"/>
      <c r="B150" s="33"/>
      <c r="C150" s="36"/>
      <c r="D150" s="33"/>
      <c r="E150" s="33"/>
      <c r="F150" s="34" t="n">
        <v>0</v>
      </c>
      <c r="G150" s="34" t="n">
        <v>0</v>
      </c>
      <c r="H150" s="34" t="n">
        <v>0</v>
      </c>
      <c r="I150" s="33"/>
      <c r="J150" s="36"/>
      <c r="K150" s="33"/>
      <c r="L150" s="33"/>
      <c r="M150" s="34" t="n">
        <v>0</v>
      </c>
      <c r="N150" s="34" t="n">
        <v>0</v>
      </c>
      <c r="O150" s="34" t="n">
        <v>0</v>
      </c>
      <c r="P150" s="33"/>
      <c r="Q150" s="36"/>
      <c r="R150" s="33"/>
      <c r="S150" s="33"/>
      <c r="T150" s="34" t="n">
        <v>0</v>
      </c>
      <c r="U150" s="34" t="n">
        <v>0</v>
      </c>
      <c r="V150" s="34" t="n">
        <v>0</v>
      </c>
      <c r="W150" s="33"/>
      <c r="X150" s="36"/>
      <c r="Y150" s="33"/>
      <c r="Z150" s="33"/>
      <c r="AA150" s="34" t="n">
        <v>0</v>
      </c>
      <c r="AB150" s="34" t="n">
        <v>0</v>
      </c>
      <c r="AC150" s="34" t="n">
        <v>0</v>
      </c>
      <c r="AD150" s="33"/>
      <c r="AE150" s="36"/>
      <c r="AF150" s="33"/>
      <c r="AG150" s="33"/>
      <c r="AH150" s="34" t="n">
        <v>0</v>
      </c>
      <c r="AI150" s="34" t="n">
        <v>0</v>
      </c>
      <c r="AJ150" s="34" t="n">
        <v>0</v>
      </c>
      <c r="AK150" s="33"/>
      <c r="AL150" s="36"/>
      <c r="AM150" s="33"/>
      <c r="AN150" s="33"/>
      <c r="AO150" s="34" t="n">
        <v>0</v>
      </c>
      <c r="AP150" s="34" t="n">
        <v>0</v>
      </c>
      <c r="AQ150" s="34" t="n">
        <v>0</v>
      </c>
      <c r="AR150" s="33"/>
      <c r="AS150" s="36"/>
      <c r="AT150" s="33"/>
      <c r="AU150" s="33"/>
      <c r="AV150" s="34" t="n">
        <v>0</v>
      </c>
      <c r="AW150" s="34" t="n">
        <v>0</v>
      </c>
      <c r="AX150" s="34" t="n">
        <v>0</v>
      </c>
      <c r="AY150" s="27"/>
      <c r="AZ150" s="41" t="n">
        <f aca="false">SUM(F150,M150,T150,AA150,AH150,AO150,AV150)</f>
        <v>0</v>
      </c>
      <c r="BA150" s="33" t="n">
        <f aca="false">SUM(G150,N150,U150,AB150,AI150,AP150,AW150)</f>
        <v>0</v>
      </c>
      <c r="BB150" s="33" t="n">
        <f aca="false">SUM(H150,O150,V150,AC150,AJ150,AQ150,AX150)</f>
        <v>0</v>
      </c>
      <c r="BC150" s="42" t="n">
        <f aca="false">SUM(AZ150,BA150,BB150)</f>
        <v>0</v>
      </c>
      <c r="BD150" s="27"/>
      <c r="BE150" s="33"/>
      <c r="BF150" s="33"/>
      <c r="BG150" s="33"/>
      <c r="BH150" s="33"/>
      <c r="BI150" s="27"/>
      <c r="BJ150" s="27"/>
      <c r="BK150" s="27"/>
      <c r="BL150" s="27"/>
      <c r="BM150" s="27"/>
    </row>
    <row r="151" customFormat="false" ht="15.75" hidden="false" customHeight="false" outlineLevel="0" collapsed="false">
      <c r="A151" s="47"/>
      <c r="B151" s="7"/>
      <c r="C151" s="7"/>
      <c r="F151" s="27"/>
      <c r="G151" s="27"/>
      <c r="H151" s="27"/>
      <c r="I151" s="27"/>
      <c r="J151" s="67"/>
      <c r="K151" s="27"/>
      <c r="L151" s="27"/>
      <c r="BG151" s="7" t="s">
        <v>16</v>
      </c>
      <c r="BH151" s="7" t="n">
        <f aca="false">SUM(BH132,BH138,BH142,BH146)</f>
        <v>0</v>
      </c>
    </row>
    <row r="152" customFormat="false" ht="15.75" hidden="false" customHeight="false" outlineLevel="0" collapsed="false">
      <c r="A152" s="47"/>
      <c r="B152" s="7"/>
      <c r="C152" s="7"/>
      <c r="F152" s="27"/>
      <c r="G152" s="27"/>
      <c r="H152" s="27"/>
      <c r="I152" s="27"/>
      <c r="J152" s="67"/>
      <c r="K152" s="27"/>
      <c r="L152" s="27"/>
    </row>
    <row r="153" customFormat="false" ht="15.75" hidden="false" customHeight="false" outlineLevel="0" collapsed="false">
      <c r="A153" s="47"/>
      <c r="B153" s="7"/>
      <c r="C153" s="7"/>
      <c r="F153" s="27"/>
      <c r="G153" s="27"/>
      <c r="H153" s="27"/>
      <c r="I153" s="27"/>
      <c r="J153" s="67"/>
      <c r="K153" s="27"/>
      <c r="L153" s="27"/>
    </row>
    <row r="154" customFormat="false" ht="17.25" hidden="false" customHeight="true" outlineLevel="0" collapsed="false">
      <c r="B154" s="47"/>
      <c r="C154" s="7" t="s">
        <v>27</v>
      </c>
      <c r="E154" s="7" t="s">
        <v>172</v>
      </c>
      <c r="F154" s="7" t="s">
        <v>173</v>
      </c>
    </row>
    <row r="155" customFormat="false" ht="13.8" hidden="false" customHeight="false" outlineLevel="0" collapsed="false">
      <c r="B155" s="114" t="s">
        <v>1</v>
      </c>
      <c r="C155" s="7"/>
    </row>
    <row r="156" customFormat="false" ht="13.8" hidden="false" customHeight="false" outlineLevel="0" collapsed="false">
      <c r="B156" s="47" t="s">
        <v>46</v>
      </c>
      <c r="C156" s="7" t="s">
        <v>174</v>
      </c>
      <c r="D156" s="47" t="s">
        <v>175</v>
      </c>
      <c r="E156" s="7"/>
    </row>
    <row r="157" customFormat="false" ht="13.8" hidden="false" customHeight="false" outlineLevel="0" collapsed="false">
      <c r="B157" s="47" t="s">
        <v>30</v>
      </c>
      <c r="C157" s="7" t="s">
        <v>176</v>
      </c>
      <c r="D157" s="47" t="s">
        <v>177</v>
      </c>
      <c r="E157" s="7"/>
      <c r="F157" s="27"/>
      <c r="G157" s="27"/>
      <c r="H157" s="27"/>
      <c r="I157" s="27"/>
    </row>
    <row r="158" customFormat="false" ht="13.8" hidden="false" customHeight="false" outlineLevel="0" collapsed="false">
      <c r="B158" s="47" t="s">
        <v>19</v>
      </c>
      <c r="C158" s="7" t="s">
        <v>176</v>
      </c>
      <c r="D158" s="47" t="s">
        <v>178</v>
      </c>
      <c r="E158" s="7"/>
    </row>
    <row r="159" customFormat="false" ht="13.8" hidden="false" customHeight="false" outlineLevel="0" collapsed="false">
      <c r="B159" s="114" t="s">
        <v>52</v>
      </c>
    </row>
    <row r="160" customFormat="false" ht="13.8" hidden="false" customHeight="false" outlineLevel="0" collapsed="false">
      <c r="B160" s="47" t="s">
        <v>68</v>
      </c>
      <c r="C160" s="7" t="s">
        <v>176</v>
      </c>
      <c r="D160" s="7" t="s">
        <v>178</v>
      </c>
    </row>
    <row r="161" customFormat="false" ht="13.8" hidden="false" customHeight="false" outlineLevel="0" collapsed="false">
      <c r="B161" s="47" t="s">
        <v>79</v>
      </c>
      <c r="C161" s="7" t="s">
        <v>179</v>
      </c>
      <c r="D161" s="7"/>
    </row>
    <row r="162" customFormat="false" ht="13.8" hidden="false" customHeight="false" outlineLevel="0" collapsed="false">
      <c r="B162" s="47" t="s">
        <v>81</v>
      </c>
      <c r="C162" s="7" t="s">
        <v>174</v>
      </c>
      <c r="D162" s="7" t="s">
        <v>175</v>
      </c>
      <c r="E162" s="7"/>
      <c r="F162" s="7"/>
      <c r="AN162" s="61"/>
      <c r="AO162" s="61"/>
      <c r="AP162" s="61"/>
      <c r="AQ162" s="61"/>
      <c r="AR162" s="61"/>
    </row>
    <row r="163" customFormat="false" ht="13.8" hidden="false" customHeight="false" outlineLevel="0" collapsed="false">
      <c r="B163" s="115" t="s">
        <v>180</v>
      </c>
      <c r="AN163" s="61"/>
      <c r="AO163" s="61"/>
      <c r="AP163" s="61"/>
      <c r="AQ163" s="61"/>
      <c r="AR163" s="61"/>
    </row>
    <row r="164" customFormat="false" ht="13.8" hidden="false" customHeight="false" outlineLevel="0" collapsed="false">
      <c r="B164" s="47" t="s">
        <v>95</v>
      </c>
      <c r="C164" s="7" t="s">
        <v>177</v>
      </c>
      <c r="D164" s="47"/>
      <c r="AN164" s="35"/>
      <c r="AO164" s="35"/>
      <c r="AP164" s="35"/>
      <c r="AQ164" s="35"/>
      <c r="AR164" s="35"/>
    </row>
    <row r="165" customFormat="false" ht="13.8" hidden="false" customHeight="false" outlineLevel="0" collapsed="false">
      <c r="B165" s="47" t="s">
        <v>103</v>
      </c>
      <c r="C165" s="7" t="s">
        <v>176</v>
      </c>
      <c r="D165" s="7" t="s">
        <v>177</v>
      </c>
    </row>
    <row r="166" customFormat="false" ht="13.8" hidden="false" customHeight="false" outlineLevel="0" collapsed="false">
      <c r="B166" s="47" t="s">
        <v>111</v>
      </c>
      <c r="C166" s="7" t="s">
        <v>175</v>
      </c>
      <c r="D166" s="7"/>
      <c r="E166" s="7"/>
      <c r="F166" s="7"/>
      <c r="G166" s="7"/>
      <c r="H166" s="7"/>
      <c r="I166" s="7"/>
    </row>
    <row r="167" customFormat="false" ht="13.8" hidden="false" customHeight="false" outlineLevel="0" collapsed="false">
      <c r="B167" s="114" t="s">
        <v>181</v>
      </c>
      <c r="D167" s="7"/>
      <c r="E167" s="7"/>
      <c r="F167" s="7"/>
      <c r="G167" s="7"/>
      <c r="H167" s="7"/>
      <c r="I167" s="7"/>
    </row>
    <row r="168" customFormat="false" ht="13.8" hidden="false" customHeight="false" outlineLevel="0" collapsed="false">
      <c r="B168" s="47" t="s">
        <v>144</v>
      </c>
      <c r="C168" s="7" t="s">
        <v>182</v>
      </c>
      <c r="D168" s="7"/>
      <c r="E168" s="7"/>
      <c r="F168" s="7"/>
      <c r="G168" s="7"/>
      <c r="H168" s="7"/>
      <c r="I168" s="7"/>
    </row>
    <row r="169" customFormat="false" ht="13.8" hidden="false" customHeight="false" outlineLevel="0" collapsed="false">
      <c r="B169" s="47" t="s">
        <v>89</v>
      </c>
      <c r="C169" s="7" t="s">
        <v>179</v>
      </c>
      <c r="D169" s="7"/>
      <c r="E169" s="7"/>
      <c r="F169" s="7"/>
      <c r="G169" s="7"/>
      <c r="H169" s="7"/>
      <c r="I169" s="7"/>
    </row>
    <row r="170" customFormat="false" ht="13.8" hidden="false" customHeight="false" outlineLevel="0" collapsed="false">
      <c r="B170" s="114" t="s">
        <v>45</v>
      </c>
      <c r="D170" s="7"/>
      <c r="E170" s="7"/>
      <c r="F170" s="7"/>
      <c r="G170" s="7"/>
      <c r="H170" s="7"/>
      <c r="I170" s="7"/>
    </row>
    <row r="171" customFormat="false" ht="13.8" hidden="false" customHeight="false" outlineLevel="0" collapsed="false">
      <c r="B171" s="47" t="s">
        <v>130</v>
      </c>
      <c r="C171" s="7" t="s">
        <v>175</v>
      </c>
      <c r="D171" s="7" t="s">
        <v>182</v>
      </c>
      <c r="E171" s="7"/>
      <c r="F171" s="7"/>
      <c r="G171" s="7"/>
      <c r="H171" s="7"/>
      <c r="I171" s="7"/>
    </row>
    <row r="172" customFormat="false" ht="13.8" hidden="false" customHeight="false" outlineLevel="0" collapsed="false">
      <c r="B172" s="115" t="s">
        <v>157</v>
      </c>
      <c r="C172" s="7"/>
      <c r="D172" s="7"/>
      <c r="E172" s="7"/>
      <c r="F172" s="7"/>
      <c r="G172" s="7"/>
      <c r="H172" s="7"/>
      <c r="I172" s="7"/>
    </row>
    <row r="173" customFormat="false" ht="13.8" hidden="false" customHeight="false" outlineLevel="0" collapsed="false">
      <c r="B173" s="47" t="s">
        <v>28</v>
      </c>
      <c r="D173" s="7"/>
      <c r="E173" s="7"/>
      <c r="F173" s="7"/>
      <c r="G173" s="7"/>
      <c r="H173" s="7"/>
      <c r="I173" s="7"/>
    </row>
    <row r="174" customFormat="false" ht="13.8" hidden="false" customHeight="false" outlineLevel="0" collapsed="false">
      <c r="B174" s="115" t="s">
        <v>157</v>
      </c>
    </row>
    <row r="175" customFormat="false" ht="13.8" hidden="false" customHeight="false" outlineLevel="0" collapsed="false">
      <c r="B175" s="47" t="s">
        <v>183</v>
      </c>
      <c r="C175" s="7" t="s">
        <v>174</v>
      </c>
      <c r="D175" s="47" t="s">
        <v>182</v>
      </c>
      <c r="E175" s="7"/>
    </row>
    <row r="176" customFormat="false" ht="13.8" hidden="false" customHeight="false" outlineLevel="0" collapsed="false">
      <c r="B176" s="7" t="s">
        <v>53</v>
      </c>
      <c r="C176" s="7" t="s">
        <v>175</v>
      </c>
      <c r="D176" s="47"/>
      <c r="E176" s="7"/>
    </row>
    <row r="177" customFormat="false" ht="13.8" hidden="false" customHeight="false" outlineLevel="0" collapsed="false">
      <c r="B177" s="7" t="s">
        <v>55</v>
      </c>
      <c r="C177" s="7" t="s">
        <v>174</v>
      </c>
      <c r="D177" s="7"/>
    </row>
    <row r="178" customFormat="false" ht="13.8" hidden="false" customHeight="false" outlineLevel="0" collapsed="false">
      <c r="B178" s="115" t="s">
        <v>184</v>
      </c>
      <c r="C178" s="7"/>
      <c r="D178" s="7"/>
    </row>
    <row r="179" customFormat="false" ht="13.8" hidden="false" customHeight="false" outlineLevel="0" collapsed="false">
      <c r="B179" s="47" t="s">
        <v>56</v>
      </c>
      <c r="C179" s="7" t="s">
        <v>177</v>
      </c>
      <c r="D179" s="7" t="s">
        <v>182</v>
      </c>
    </row>
    <row r="180" customFormat="false" ht="12.8" hidden="false" customHeight="false" outlineLevel="0" collapsed="false"/>
    <row r="181" customFormat="false" ht="15.75" hidden="false" customHeight="false" outlineLevel="0" collapsed="false">
      <c r="A181" s="1" t="s">
        <v>150</v>
      </c>
      <c r="B181" s="1" t="s">
        <v>150</v>
      </c>
      <c r="C181" s="1" t="s">
        <v>150</v>
      </c>
      <c r="D181" s="1" t="s">
        <v>150</v>
      </c>
    </row>
    <row r="183" customFormat="false" ht="15.75" hidden="false" customHeight="false" outlineLevel="0" collapsed="false">
      <c r="F183" s="27"/>
      <c r="G183" s="27"/>
      <c r="H183" s="27"/>
      <c r="I183" s="27"/>
    </row>
    <row r="184" customFormat="false" ht="15.75" hidden="false" customHeight="false" outlineLevel="0" collapsed="false">
      <c r="F184" s="7"/>
      <c r="G184" s="7"/>
      <c r="H184" s="7"/>
      <c r="I184" s="7"/>
    </row>
    <row r="185" customFormat="false" ht="15.75" hidden="false" customHeight="false" outlineLevel="0" collapsed="false">
      <c r="F185" s="7"/>
      <c r="G185" s="7"/>
      <c r="H185" s="7"/>
      <c r="I185" s="7"/>
    </row>
    <row r="186" customFormat="false" ht="15.75" hidden="false" customHeight="false" outlineLevel="0" collapsed="false">
      <c r="F186" s="7"/>
      <c r="G186" s="7"/>
      <c r="H186" s="7"/>
      <c r="I186" s="7"/>
    </row>
    <row r="187" customFormat="false" ht="15.75" hidden="false" customHeight="false" outlineLevel="0" collapsed="false">
      <c r="F187" s="7"/>
      <c r="G187" s="7"/>
      <c r="H187" s="7"/>
      <c r="I187" s="7"/>
    </row>
    <row r="189" customFormat="false" ht="15.75" hidden="false" customHeight="false" outlineLevel="0" collapsed="false">
      <c r="D189" s="7"/>
      <c r="E189" s="7"/>
    </row>
    <row r="190" customFormat="false" ht="15.75" hidden="false" customHeight="false" outlineLevel="0" collapsed="false">
      <c r="D190" s="7"/>
      <c r="E190" s="7"/>
    </row>
    <row r="191" customFormat="false" ht="15.75" hidden="false" customHeight="false" outlineLevel="0" collapsed="false">
      <c r="D191" s="63"/>
      <c r="E191" s="63"/>
    </row>
    <row r="192" customFormat="false" ht="15.75" hidden="false" customHeight="false" outlineLevel="0" collapsed="false">
      <c r="E192" s="27"/>
    </row>
    <row r="193" customFormat="false" ht="15.75" hidden="false" customHeight="false" outlineLevel="0" collapsed="false">
      <c r="E193" s="27"/>
    </row>
    <row r="194" customFormat="false" ht="15.75" hidden="false" customHeight="false" outlineLevel="0" collapsed="false">
      <c r="E194" s="27"/>
    </row>
    <row r="195" customFormat="false" ht="15.75" hidden="false" customHeight="false" outlineLevel="0" collapsed="false">
      <c r="E195" s="27"/>
    </row>
    <row r="196" customFormat="false" ht="15.75" hidden="false" customHeight="false" outlineLevel="0" collapsed="false">
      <c r="E196" s="27"/>
    </row>
    <row r="197" customFormat="false" ht="15.75" hidden="false" customHeight="false" outlineLevel="0" collapsed="false">
      <c r="E197" s="27"/>
    </row>
    <row r="198" customFormat="false" ht="15.75" hidden="false" customHeight="false" outlineLevel="0" collapsed="false">
      <c r="E198" s="27"/>
    </row>
    <row r="199" customFormat="false" ht="15.75" hidden="false" customHeight="false" outlineLevel="0" collapsed="false">
      <c r="E199" s="27"/>
    </row>
    <row r="200" customFormat="false" ht="15.75" hidden="false" customHeight="false" outlineLevel="0" collapsed="false">
      <c r="E200" s="27"/>
    </row>
    <row r="201" customFormat="false" ht="15.75" hidden="false" customHeight="false" outlineLevel="0" collapsed="false">
      <c r="E201" s="27"/>
    </row>
    <row r="202" customFormat="false" ht="15.75" hidden="false" customHeight="false" outlineLevel="0" collapsed="false">
      <c r="E202" s="63"/>
    </row>
    <row r="203" customFormat="false" ht="15.75" hidden="false" customHeight="false" outlineLevel="0" collapsed="false">
      <c r="E203" s="63"/>
    </row>
    <row r="204" customFormat="false" ht="15.75" hidden="false" customHeight="false" outlineLevel="0" collapsed="false">
      <c r="E204" s="27"/>
    </row>
    <row r="205" customFormat="false" ht="15.75" hidden="false" customHeight="false" outlineLevel="0" collapsed="false">
      <c r="E205" s="27"/>
    </row>
    <row r="206" customFormat="false" ht="15.75" hidden="false" customHeight="false" outlineLevel="0" collapsed="false">
      <c r="E206" s="27"/>
    </row>
  </sheetData>
  <mergeCells count="74">
    <mergeCell ref="D1:E1"/>
    <mergeCell ref="K1:L1"/>
    <mergeCell ref="AF1:AG1"/>
    <mergeCell ref="AT1:AU1"/>
    <mergeCell ref="BF1:BG1"/>
    <mergeCell ref="BF3:BG3"/>
    <mergeCell ref="K16:L16"/>
    <mergeCell ref="AF16:AG16"/>
    <mergeCell ref="AT16:AU16"/>
    <mergeCell ref="BF16:BG16"/>
    <mergeCell ref="BF18:BG18"/>
    <mergeCell ref="AY24:AY27"/>
    <mergeCell ref="D29:E29"/>
    <mergeCell ref="K29:L29"/>
    <mergeCell ref="AF29:AG29"/>
    <mergeCell ref="AT29:AU29"/>
    <mergeCell ref="BF29:BG29"/>
    <mergeCell ref="BF30:BG30"/>
    <mergeCell ref="D41:E41"/>
    <mergeCell ref="K41:L41"/>
    <mergeCell ref="AF41:AG41"/>
    <mergeCell ref="AM41:AN41"/>
    <mergeCell ref="AT41:AU41"/>
    <mergeCell ref="BF41:BG41"/>
    <mergeCell ref="BF42:BG42"/>
    <mergeCell ref="K53:L53"/>
    <mergeCell ref="AF53:AG53"/>
    <mergeCell ref="AT53:AU53"/>
    <mergeCell ref="BF53:BG53"/>
    <mergeCell ref="BF55:BG55"/>
    <mergeCell ref="D63:E63"/>
    <mergeCell ref="K63:L63"/>
    <mergeCell ref="AF63:AG63"/>
    <mergeCell ref="AT63:AU63"/>
    <mergeCell ref="BF63:BG63"/>
    <mergeCell ref="BF64:BG64"/>
    <mergeCell ref="K73:L73"/>
    <mergeCell ref="AF73:AG73"/>
    <mergeCell ref="AT73:AU73"/>
    <mergeCell ref="BF74:BG74"/>
    <mergeCell ref="BF75:BG75"/>
    <mergeCell ref="K85:L85"/>
    <mergeCell ref="AF85:AG85"/>
    <mergeCell ref="AT85:AU85"/>
    <mergeCell ref="BF86:BG86"/>
    <mergeCell ref="BF87:BG87"/>
    <mergeCell ref="K95:L95"/>
    <mergeCell ref="AF95:AG95"/>
    <mergeCell ref="AT95:AU95"/>
    <mergeCell ref="BF95:BG95"/>
    <mergeCell ref="BF97:BG97"/>
    <mergeCell ref="K104:L104"/>
    <mergeCell ref="AF104:AG104"/>
    <mergeCell ref="AT104:AU104"/>
    <mergeCell ref="BF106:BG106"/>
    <mergeCell ref="K125:L125"/>
    <mergeCell ref="Y125:Z125"/>
    <mergeCell ref="AM125:AN125"/>
    <mergeCell ref="K129:L129"/>
    <mergeCell ref="Y129:Z129"/>
    <mergeCell ref="AM129:AN129"/>
    <mergeCell ref="BF130:BG130"/>
    <mergeCell ref="K136:L136"/>
    <mergeCell ref="Y136:Z136"/>
    <mergeCell ref="AM136:AN136"/>
    <mergeCell ref="K140:L140"/>
    <mergeCell ref="Y140:Z140"/>
    <mergeCell ref="AM140:AN140"/>
    <mergeCell ref="K144:L144"/>
    <mergeCell ref="Y144:Z144"/>
    <mergeCell ref="AM144:AN144"/>
    <mergeCell ref="K148:L148"/>
    <mergeCell ref="Y148:Z148"/>
    <mergeCell ref="AM148:AN1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545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2023-12-21T21:42:10Z</dcterms:created>
  <dc:creator/>
  <dc:description/>
  <dc:language>en-US</dc:language>
  <cp:lastModifiedBy/>
  <dcterms:modified xsi:type="dcterms:W3CDTF">2023-12-26T23:50:18Z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