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ya\OneDrive - The University of Texas at Dallas\Portfolio Projects\Excel Tableau - Bond Yield Analysis\"/>
    </mc:Choice>
  </mc:AlternateContent>
  <xr:revisionPtr revIDLastSave="0" documentId="13_ncr:1_{FEFEE3E7-CF7E-4968-A36B-8530CF3E489B}" xr6:coauthVersionLast="47" xr6:coauthVersionMax="47" xr10:uidLastSave="{00000000-0000-0000-0000-000000000000}"/>
  <bookViews>
    <workbookView xWindow="28680" yWindow="-120" windowWidth="29040" windowHeight="15720" xr2:uid="{D2B6BAF5-9D5E-4C2E-B20C-002E2B570208}"/>
  </bookViews>
  <sheets>
    <sheet name="MacroData" sheetId="1" r:id="rId1"/>
    <sheet name="Correlations" sheetId="2" r:id="rId2"/>
    <sheet name="EDA_TimeSeries" sheetId="9" r:id="rId3"/>
    <sheet name="Multiple Linear Regression" sheetId="12" r:id="rId4"/>
    <sheet name="Regression Interpretation" sheetId="13" r:id="rId5"/>
    <sheet name="Corp_Spread Data" sheetId="5" r:id="rId6"/>
    <sheet name="Hypothesis Tests" sheetId="6" r:id="rId7"/>
    <sheet name="Conclusion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A4" i="5"/>
  <c r="A5" i="5"/>
  <c r="A6" i="5"/>
  <c r="A7" i="5"/>
  <c r="A8" i="5"/>
  <c r="A9" i="5"/>
  <c r="A10" i="5"/>
  <c r="A11" i="5"/>
  <c r="A12" i="5"/>
  <c r="A3" i="5"/>
  <c r="D7" i="2" l="1"/>
  <c r="D6" i="2"/>
  <c r="D5" i="2"/>
  <c r="D4" i="2"/>
  <c r="D3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I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J3" i="1"/>
  <c r="I3" i="1"/>
</calcChain>
</file>

<file path=xl/sharedStrings.xml><?xml version="1.0" encoding="utf-8"?>
<sst xmlns="http://schemas.openxmlformats.org/spreadsheetml/2006/main" count="132" uniqueCount="110">
  <si>
    <t>Date</t>
  </si>
  <si>
    <t>LQD_Yield</t>
  </si>
  <si>
    <t>GS10_Yield</t>
  </si>
  <si>
    <t>Breakeven_Inflation</t>
  </si>
  <si>
    <t>INDPRO_Index</t>
  </si>
  <si>
    <t>Unemployment_Rate</t>
  </si>
  <si>
    <t>Corp_Spread</t>
  </si>
  <si>
    <t>ΔCorp_Spread</t>
  </si>
  <si>
    <t>MA3_Corp_Spread</t>
  </si>
  <si>
    <t>STDEV6_Unemployment_Rate</t>
  </si>
  <si>
    <t>ΔInflnAdj_Spread</t>
  </si>
  <si>
    <t>Pair</t>
  </si>
  <si>
    <t>Correlation</t>
  </si>
  <si>
    <t>LQD_Yield vs GS10_Yield</t>
  </si>
  <si>
    <t>Unemployment vs Corp_Spread</t>
  </si>
  <si>
    <t>Unemployment_Rate vs. Infln_Adjusted_Spread</t>
  </si>
  <si>
    <t>Breakeven_Inflation vs. Corp_Spread</t>
  </si>
  <si>
    <t>INDPRO_Index vs. Unemployment_Rate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</si>
  <si>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</si>
  <si>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</si>
  <si>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</si>
  <si>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</si>
  <si>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</si>
  <si>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</si>
  <si>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</si>
  <si>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</si>
  <si>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</si>
  <si>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</si>
  <si>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</si>
  <si>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</si>
  <si>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</si>
  <si>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</si>
  <si>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</si>
  <si>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</si>
  <si>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</si>
  <si>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</si>
  <si>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</si>
  <si>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</si>
  <si>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</si>
  <si>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</si>
  <si>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</si>
  <si>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Pre-pandemic (May 2020 - Feb 2021) </t>
  </si>
  <si>
    <t>Post-pandemic (2022 onwards)</t>
  </si>
  <si>
    <t>t-Test: Two-Sample Assuming Unequal Variances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</si>
  <si>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</si>
  <si>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</si>
  <si>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</si>
  <si>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</si>
  <si>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</si>
  <si>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</si>
  <si>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</si>
  <si>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Statistic</t>
  </si>
  <si>
    <t>Value</t>
  </si>
  <si>
    <t>Degrees of Freedom (df)</t>
  </si>
  <si>
    <t>t‑Statistic</t>
  </si>
  <si>
    <t>p‑Value (two‑tail)</t>
  </si>
  <si>
    <t>3.14 × 10⁻²⁴ (&lt; 0.0001)</t>
  </si>
  <si>
    <t>t Critical (two‑tail, 0.05)</t>
  </si>
  <si>
    <t>±2.024</t>
  </si>
  <si>
    <t>Key Statistics</t>
  </si>
  <si>
    <t>Interpretation</t>
  </si>
  <si>
    <t>The mean Corp_Spread in the early period is equal to the mean Corp_Spread in the late period</t>
  </si>
  <si>
    <t>Null Hypothesis (H₀)</t>
  </si>
  <si>
    <t>Alternative Hypothesis (H₁)</t>
  </si>
  <si>
    <r>
      <t xml:space="preserve">The mean </t>
    </r>
    <r>
      <rPr>
        <b/>
        <sz val="11"/>
        <color theme="1"/>
        <rFont val="Aptos Narrow"/>
        <family val="2"/>
        <scheme val="minor"/>
      </rPr>
      <t>Corp_Spread</t>
    </r>
    <r>
      <rPr>
        <sz val="11"/>
        <color theme="1"/>
        <rFont val="Aptos Narrow"/>
        <family val="2"/>
        <scheme val="minor"/>
      </rPr>
      <t xml:space="preserve"> in the early period is not equal to the mean </t>
    </r>
    <r>
      <rPr>
        <b/>
        <sz val="11"/>
        <color theme="1"/>
        <rFont val="Aptos Narrow"/>
        <family val="2"/>
        <scheme val="minor"/>
      </rPr>
      <t>Corp_Spread</t>
    </r>
    <r>
      <rPr>
        <sz val="11"/>
        <color theme="1"/>
        <rFont val="Aptos Narrow"/>
        <family val="2"/>
        <scheme val="minor"/>
      </rPr>
      <t xml:space="preserve"> in the late period</t>
    </r>
  </si>
  <si>
    <t>Strong negative correlation – as Treasury yields rise, corporate yields fall (possibly due to spread compression).</t>
  </si>
  <si>
    <t>Moderate-to-strong positive correlation – higher unemployment is associated with wider credit spreads.</t>
  </si>
  <si>
    <t>Similar positive link: inflation-adjusted spreads widen with joblessness.</t>
  </si>
  <si>
    <t>Moderate negative correlation – higher inflation expectations correlate with narrower spreads.</t>
  </si>
  <si>
    <t xml:space="preserve">Interpretation </t>
  </si>
  <si>
    <t>Predictor</t>
  </si>
  <si>
    <t>p &lt; 0.0001, df = 38</t>
  </si>
  <si>
    <t>t-Stat = 23.49</t>
  </si>
  <si>
    <t>There is a statistically significant reduction in corporate spreads in the post-pandemic period. The early-pandemic period was characterized by higher credit stress (wider spreads), likely due to market volatility and economic uncertainty</t>
  </si>
  <si>
    <t>Because |t| ≫ t critical and p ≪ 0.05, we strongly reject the null hypothesis that the mean Corp_Spreads in the two periods are equal</t>
  </si>
  <si>
    <r>
      <t>Corporate spreads narrowed significantly</t>
    </r>
    <r>
      <rPr>
        <sz val="11"/>
        <color theme="1"/>
        <rFont val="Aptos Narrow"/>
        <family val="2"/>
        <scheme val="minor"/>
      </rPr>
      <t xml:space="preserve"> post-pandemic</t>
    </r>
  </si>
  <si>
    <r>
      <t>Unemployment is a strong driver</t>
    </r>
    <r>
      <rPr>
        <sz val="11"/>
        <color theme="1"/>
        <rFont val="Aptos Narrow"/>
        <family val="2"/>
        <scheme val="minor"/>
      </rPr>
      <t xml:space="preserve"> of credit spreads – as joblessness rises, spreads widen</t>
    </r>
  </si>
  <si>
    <r>
      <t>Inflation expectations</t>
    </r>
    <r>
      <rPr>
        <sz val="11"/>
        <color theme="1"/>
        <rFont val="Aptos Narrow"/>
        <family val="2"/>
        <scheme val="minor"/>
      </rPr>
      <t>, while intuitively relevant, are not statistically significant in predicting spreads</t>
    </r>
  </si>
  <si>
    <t>Macroeconomic stress (especially unemployment) is a key risk factor influencing corporate credit conditions</t>
  </si>
  <si>
    <t>Corp_Spread_%</t>
  </si>
  <si>
    <t>Infln_Adjusted_Spread_%</t>
  </si>
  <si>
    <t>Time Series</t>
  </si>
  <si>
    <t>Scatter Plot</t>
  </si>
  <si>
    <t>RESIDUAL OUTPUT</t>
  </si>
  <si>
    <t>Observation</t>
  </si>
  <si>
    <t>Predicted Corp_Spread_%</t>
  </si>
  <si>
    <t>Residuals</t>
  </si>
  <si>
    <t>REGRESSION SUMMARY OUTPUT</t>
  </si>
  <si>
    <t>Metric</t>
  </si>
  <si>
    <t>R-Square</t>
  </si>
  <si>
    <t>Adjusted R-Square</t>
  </si>
  <si>
    <t>Errors are quite small — predictions are close.</t>
  </si>
  <si>
    <t>8.61E-24 (almost 0)</t>
  </si>
  <si>
    <t>Adjusted for number of predictors — still very high.</t>
  </si>
  <si>
    <t>Model overall is highly significant statistically.</t>
  </si>
  <si>
    <r>
      <t xml:space="preserve">Model explains 87.1% of variation in </t>
    </r>
    <r>
      <rPr>
        <sz val="10"/>
        <color theme="1"/>
        <rFont val="Arial Unicode MS"/>
      </rPr>
      <t>Corp_Spread_%</t>
    </r>
    <r>
      <rPr>
        <sz val="11"/>
        <color theme="1"/>
        <rFont val="Aptos Narrow"/>
        <family val="2"/>
        <scheme val="minor"/>
      </rPr>
      <t xml:space="preserve"> — excellent fit.</t>
    </r>
  </si>
  <si>
    <t>Coefficient</t>
  </si>
  <si>
    <t>Significant?</t>
  </si>
  <si>
    <t>Meaning</t>
  </si>
  <si>
    <t>1% increase in GS10 yield ↓ corp spread by 0.0777%.</t>
  </si>
  <si>
    <t>Industrial production has no statistically significant impact here.</t>
  </si>
  <si>
    <t>Inflation expectations are not significant.</t>
  </si>
  <si>
    <t>Unemployment is not statistically significant.</t>
  </si>
  <si>
    <t>Yes</t>
  </si>
  <si>
    <t>No</t>
  </si>
  <si>
    <t>Key Insights</t>
  </si>
  <si>
    <t>GS10_Yield is the only strong driver of Corp_Spread_%.</t>
  </si>
  <si>
    <t>Other factors are not statistically significant based on p-values &gt; 0.05.</t>
  </si>
  <si>
    <t>Model fit is very strong overall (R² &gt; 0.85).</t>
  </si>
  <si>
    <t>Only GS10 Yield significantly affects corporate spreads; other macro factors were statistically insignificant in this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</si>
</sst>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quotePrefix="1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6" fillId="0" borderId="0" xfId="0" applyFont="1"/>
    <xf numFmtId="0" fontId="16" fillId="34" borderId="0" xfId="0" applyFont="1" applyFill="1"/>
    <xf numFmtId="0" fontId="13" fillId="33" borderId="0" xfId="0" applyFont="1" applyFill="1"/>
    <xf numFmtId="0" fontId="18" fillId="0" borderId="11" xfId="0" applyFont="1" applyBorder="1" applyAlignment="1">
      <alignment horizontal="right"/>
    </xf>
    <xf numFmtId="0" fontId="0" fillId="34" borderId="0" xfId="0" applyFill="1"/>
    <xf numFmtId="0" fontId="0" fillId="34" borderId="10" xfId="0" applyFill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3" fillId="33" borderId="0" xfId="0" applyFont="1" applyFill="1" applyAlignment="1">
      <alignment horizontal="left"/>
    </xf>
    <xf numFmtId="0" fontId="19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33" borderId="0" xfId="0" applyFont="1" applyFill="1" applyAlignment="1">
      <alignment horizontal="center" vertical="center"/>
    </xf>
    <xf numFmtId="0" fontId="13" fillId="33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Fill="1"/>
    <xf numFmtId="0" fontId="0" fillId="0" borderId="0" xfId="0" applyFont="1" applyAlignment="1">
      <alignment vertical="center" wrapText="1"/>
    </xf>
    <xf numFmtId="11" fontId="0" fillId="0" borderId="0" xfId="0" applyNumberFormat="1" applyAlignment="1">
      <alignment horizontal="left" vertical="center" wrapText="1"/>
    </xf>
    <xf numFmtId="0" fontId="13" fillId="33" borderId="0" xfId="0" applyFont="1" applyFill="1" applyAlignment="1">
      <alignment horizontal="center"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latin typeface="+mj-lt"/>
              </a:rPr>
              <a:t>Corporate Spread vs Unemployment Over Time</a:t>
            </a:r>
            <a:endParaRPr lang="en-US" sz="12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MacroData!$G$1</c:f>
              <c:strCache>
                <c:ptCount val="1"/>
                <c:pt idx="0">
                  <c:v>Corp_Spread_%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MacroData!$A$2:$A$61</c:f>
              <c:numCache>
                <c:formatCode>m/d/yyyy</c:formatCode>
                <c:ptCount val="6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</c:numCache>
            </c:numRef>
          </c:cat>
          <c: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A-40A4-8A09-E5D041AE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18479"/>
        <c:axId val="1909917519"/>
      </c:lineChart>
      <c:lineChart>
        <c:grouping val="standard"/>
        <c:varyColors val="0"/>
        <c:ser>
          <c:idx val="0"/>
          <c:order val="0"/>
          <c:tx>
            <c:strRef>
              <c:f>MacroData!$F$1</c:f>
              <c:strCache>
                <c:ptCount val="1"/>
                <c:pt idx="0">
                  <c:v>Unemployment_Rate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MacroData!$A$2:$A$61</c:f>
              <c:numCache>
                <c:formatCode>m/d/yyyy</c:formatCode>
                <c:ptCount val="6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</c:numCache>
            </c:numRef>
          </c:cat>
          <c:val>
            <c:numRef>
              <c:f>MacroData!$F$2:$F$61</c:f>
              <c:numCache>
                <c:formatCode>General</c:formatCode>
                <c:ptCount val="60"/>
                <c:pt idx="0">
                  <c:v>4.4000000000000004</c:v>
                </c:pt>
                <c:pt idx="1">
                  <c:v>14.8</c:v>
                </c:pt>
                <c:pt idx="2">
                  <c:v>13.2</c:v>
                </c:pt>
                <c:pt idx="3">
                  <c:v>11</c:v>
                </c:pt>
                <c:pt idx="4">
                  <c:v>10.199999999999999</c:v>
                </c:pt>
                <c:pt idx="5">
                  <c:v>8.4</c:v>
                </c:pt>
                <c:pt idx="6">
                  <c:v>7.8</c:v>
                </c:pt>
                <c:pt idx="7">
                  <c:v>6.9</c:v>
                </c:pt>
                <c:pt idx="8">
                  <c:v>6.7</c:v>
                </c:pt>
                <c:pt idx="9">
                  <c:v>6.7</c:v>
                </c:pt>
                <c:pt idx="10">
                  <c:v>6.4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5.8</c:v>
                </c:pt>
                <c:pt idx="15">
                  <c:v>5.9</c:v>
                </c:pt>
                <c:pt idx="16">
                  <c:v>5.4</c:v>
                </c:pt>
                <c:pt idx="17">
                  <c:v>5.0999999999999996</c:v>
                </c:pt>
                <c:pt idx="18">
                  <c:v>4.7</c:v>
                </c:pt>
                <c:pt idx="19">
                  <c:v>4.5</c:v>
                </c:pt>
                <c:pt idx="20">
                  <c:v>4.2</c:v>
                </c:pt>
                <c:pt idx="21">
                  <c:v>3.9</c:v>
                </c:pt>
                <c:pt idx="22">
                  <c:v>4</c:v>
                </c:pt>
                <c:pt idx="23">
                  <c:v>3.8</c:v>
                </c:pt>
                <c:pt idx="24">
                  <c:v>3.7</c:v>
                </c:pt>
                <c:pt idx="25">
                  <c:v>3.7</c:v>
                </c:pt>
                <c:pt idx="26">
                  <c:v>3.6</c:v>
                </c:pt>
                <c:pt idx="27">
                  <c:v>3.6</c:v>
                </c:pt>
                <c:pt idx="28">
                  <c:v>3.5</c:v>
                </c:pt>
                <c:pt idx="29">
                  <c:v>3.6</c:v>
                </c:pt>
                <c:pt idx="30">
                  <c:v>3.5</c:v>
                </c:pt>
                <c:pt idx="31">
                  <c:v>3.6</c:v>
                </c:pt>
                <c:pt idx="32">
                  <c:v>3.6</c:v>
                </c:pt>
                <c:pt idx="33">
                  <c:v>3.5</c:v>
                </c:pt>
                <c:pt idx="34">
                  <c:v>3.5</c:v>
                </c:pt>
                <c:pt idx="35">
                  <c:v>3.6</c:v>
                </c:pt>
                <c:pt idx="36">
                  <c:v>3.5</c:v>
                </c:pt>
                <c:pt idx="37">
                  <c:v>3.4</c:v>
                </c:pt>
                <c:pt idx="38">
                  <c:v>3.6</c:v>
                </c:pt>
                <c:pt idx="39">
                  <c:v>3.6</c:v>
                </c:pt>
                <c:pt idx="40">
                  <c:v>3.5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3.7</c:v>
                </c:pt>
                <c:pt idx="45">
                  <c:v>3.8</c:v>
                </c:pt>
                <c:pt idx="46">
                  <c:v>3.7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4.2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4.2</c:v>
                </c:pt>
                <c:pt idx="57">
                  <c:v>4.0999999999999996</c:v>
                </c:pt>
                <c:pt idx="58">
                  <c:v>4</c:v>
                </c:pt>
                <c:pt idx="5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A-40A4-8A09-E5D041AE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4559"/>
        <c:axId val="1909920879"/>
      </c:lineChart>
      <c:dateAx>
        <c:axId val="1909918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17519"/>
        <c:crosses val="autoZero"/>
        <c:auto val="1"/>
        <c:lblOffset val="100"/>
        <c:baseTimeUnit val="months"/>
      </c:dateAx>
      <c:valAx>
        <c:axId val="19099175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18479"/>
        <c:crosses val="autoZero"/>
        <c:crossBetween val="between"/>
      </c:valAx>
      <c:valAx>
        <c:axId val="1909920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4559"/>
        <c:crosses val="max"/>
        <c:crossBetween val="between"/>
      </c:valAx>
      <c:dateAx>
        <c:axId val="19099045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992087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INDPRO_Index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Corp_Spread_%</c:v>
          </c:tx>
          <c:spPr>
            <a:ln w="38100">
              <a:noFill/>
            </a:ln>
          </c:spPr>
          <c:xVal>
            <c:numRef>
              <c:f>MacroData!$D$2:$D$61</c:f>
              <c:numCache>
                <c:formatCode>0.00</c:formatCode>
                <c:ptCount val="60"/>
                <c:pt idx="0">
                  <c:v>0.97609999999999997</c:v>
                </c:pt>
                <c:pt idx="1">
                  <c:v>0.84680000000000011</c:v>
                </c:pt>
                <c:pt idx="2">
                  <c:v>0.86010000000000009</c:v>
                </c:pt>
                <c:pt idx="3">
                  <c:v>0.91670000000000007</c:v>
                </c:pt>
                <c:pt idx="4">
                  <c:v>0.95</c:v>
                </c:pt>
                <c:pt idx="5">
                  <c:v>0.95930000000000004</c:v>
                </c:pt>
                <c:pt idx="6">
                  <c:v>0.95889999999999997</c:v>
                </c:pt>
                <c:pt idx="7">
                  <c:v>0.96530000000000005</c:v>
                </c:pt>
                <c:pt idx="8">
                  <c:v>0.96950000000000003</c:v>
                </c:pt>
                <c:pt idx="9">
                  <c:v>0.98199999999999998</c:v>
                </c:pt>
                <c:pt idx="10">
                  <c:v>0.98809999999999998</c:v>
                </c:pt>
                <c:pt idx="11">
                  <c:v>0.95510000000000006</c:v>
                </c:pt>
                <c:pt idx="12">
                  <c:v>0.9819</c:v>
                </c:pt>
                <c:pt idx="13">
                  <c:v>0.98329999999999995</c:v>
                </c:pt>
                <c:pt idx="14">
                  <c:v>0.9919</c:v>
                </c:pt>
                <c:pt idx="15">
                  <c:v>0.99650000000000005</c:v>
                </c:pt>
                <c:pt idx="16">
                  <c:v>1.0006999999999999</c:v>
                </c:pt>
                <c:pt idx="17">
                  <c:v>1.0004</c:v>
                </c:pt>
                <c:pt idx="18">
                  <c:v>0.99</c:v>
                </c:pt>
                <c:pt idx="19">
                  <c:v>1.0034999999999998</c:v>
                </c:pt>
                <c:pt idx="20">
                  <c:v>1.0126999999999999</c:v>
                </c:pt>
                <c:pt idx="21">
                  <c:v>1.0119</c:v>
                </c:pt>
                <c:pt idx="22">
                  <c:v>1.0121</c:v>
                </c:pt>
                <c:pt idx="23">
                  <c:v>1.0185</c:v>
                </c:pt>
                <c:pt idx="24">
                  <c:v>1.0266999999999999</c:v>
                </c:pt>
                <c:pt idx="25">
                  <c:v>1.0290000000000001</c:v>
                </c:pt>
                <c:pt idx="26">
                  <c:v>1.0297000000000001</c:v>
                </c:pt>
                <c:pt idx="27">
                  <c:v>1.0282</c:v>
                </c:pt>
                <c:pt idx="28">
                  <c:v>1.0305</c:v>
                </c:pt>
                <c:pt idx="29">
                  <c:v>1.0317000000000001</c:v>
                </c:pt>
                <c:pt idx="30">
                  <c:v>1.0353000000000001</c:v>
                </c:pt>
                <c:pt idx="31">
                  <c:v>1.0344</c:v>
                </c:pt>
                <c:pt idx="32">
                  <c:v>1.0310999999999999</c:v>
                </c:pt>
                <c:pt idx="33">
                  <c:v>1.0183</c:v>
                </c:pt>
                <c:pt idx="34">
                  <c:v>1.0275000000000001</c:v>
                </c:pt>
                <c:pt idx="35">
                  <c:v>1.028</c:v>
                </c:pt>
                <c:pt idx="36">
                  <c:v>1.0281</c:v>
                </c:pt>
                <c:pt idx="37">
                  <c:v>1.0322</c:v>
                </c:pt>
                <c:pt idx="38">
                  <c:v>1.0298</c:v>
                </c:pt>
                <c:pt idx="39">
                  <c:v>1.0238</c:v>
                </c:pt>
                <c:pt idx="40">
                  <c:v>1.0306999999999999</c:v>
                </c:pt>
                <c:pt idx="41">
                  <c:v>1.0309999999999999</c:v>
                </c:pt>
                <c:pt idx="42">
                  <c:v>1.0331000000000001</c:v>
                </c:pt>
                <c:pt idx="43">
                  <c:v>1.0258</c:v>
                </c:pt>
                <c:pt idx="44">
                  <c:v>1.0288999999999999</c:v>
                </c:pt>
                <c:pt idx="45">
                  <c:v>1.0263</c:v>
                </c:pt>
                <c:pt idx="46">
                  <c:v>1.0148000000000001</c:v>
                </c:pt>
                <c:pt idx="47">
                  <c:v>1.0273000000000001</c:v>
                </c:pt>
                <c:pt idx="48">
                  <c:v>1.0251999999999999</c:v>
                </c:pt>
                <c:pt idx="49">
                  <c:v>1.0236000000000001</c:v>
                </c:pt>
                <c:pt idx="50">
                  <c:v>1.0298</c:v>
                </c:pt>
                <c:pt idx="51">
                  <c:v>1.0325</c:v>
                </c:pt>
                <c:pt idx="52">
                  <c:v>1.0251999999999999</c:v>
                </c:pt>
                <c:pt idx="53">
                  <c:v>1.0302</c:v>
                </c:pt>
                <c:pt idx="54">
                  <c:v>1.026</c:v>
                </c:pt>
                <c:pt idx="55">
                  <c:v>1.0221</c:v>
                </c:pt>
                <c:pt idx="56">
                  <c:v>1.0195999999999998</c:v>
                </c:pt>
                <c:pt idx="57">
                  <c:v>1.0312000000000001</c:v>
                </c:pt>
                <c:pt idx="58">
                  <c:v>1.0334000000000001</c:v>
                </c:pt>
                <c:pt idx="59">
                  <c:v>1.0422</c:v>
                </c:pt>
              </c:numCache>
            </c:numRef>
          </c:xVal>
          <c:y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1-45A8-AEFC-EA3A2AF2FBD6}"/>
            </c:ext>
          </c:extLst>
        </c:ser>
        <c:ser>
          <c:idx val="1"/>
          <c:order val="1"/>
          <c:tx>
            <c:v>Predicted Corp_Spread_%</c:v>
          </c:tx>
          <c:spPr>
            <a:ln w="38100">
              <a:noFill/>
            </a:ln>
          </c:spPr>
          <c:xVal>
            <c:numRef>
              <c:f>MacroData!$D$2:$D$61</c:f>
              <c:numCache>
                <c:formatCode>0.00</c:formatCode>
                <c:ptCount val="60"/>
                <c:pt idx="0">
                  <c:v>0.97609999999999997</c:v>
                </c:pt>
                <c:pt idx="1">
                  <c:v>0.84680000000000011</c:v>
                </c:pt>
                <c:pt idx="2">
                  <c:v>0.86010000000000009</c:v>
                </c:pt>
                <c:pt idx="3">
                  <c:v>0.91670000000000007</c:v>
                </c:pt>
                <c:pt idx="4">
                  <c:v>0.95</c:v>
                </c:pt>
                <c:pt idx="5">
                  <c:v>0.95930000000000004</c:v>
                </c:pt>
                <c:pt idx="6">
                  <c:v>0.95889999999999997</c:v>
                </c:pt>
                <c:pt idx="7">
                  <c:v>0.96530000000000005</c:v>
                </c:pt>
                <c:pt idx="8">
                  <c:v>0.96950000000000003</c:v>
                </c:pt>
                <c:pt idx="9">
                  <c:v>0.98199999999999998</c:v>
                </c:pt>
                <c:pt idx="10">
                  <c:v>0.98809999999999998</c:v>
                </c:pt>
                <c:pt idx="11">
                  <c:v>0.95510000000000006</c:v>
                </c:pt>
                <c:pt idx="12">
                  <c:v>0.9819</c:v>
                </c:pt>
                <c:pt idx="13">
                  <c:v>0.98329999999999995</c:v>
                </c:pt>
                <c:pt idx="14">
                  <c:v>0.9919</c:v>
                </c:pt>
                <c:pt idx="15">
                  <c:v>0.99650000000000005</c:v>
                </c:pt>
                <c:pt idx="16">
                  <c:v>1.0006999999999999</c:v>
                </c:pt>
                <c:pt idx="17">
                  <c:v>1.0004</c:v>
                </c:pt>
                <c:pt idx="18">
                  <c:v>0.99</c:v>
                </c:pt>
                <c:pt idx="19">
                  <c:v>1.0034999999999998</c:v>
                </c:pt>
                <c:pt idx="20">
                  <c:v>1.0126999999999999</c:v>
                </c:pt>
                <c:pt idx="21">
                  <c:v>1.0119</c:v>
                </c:pt>
                <c:pt idx="22">
                  <c:v>1.0121</c:v>
                </c:pt>
                <c:pt idx="23">
                  <c:v>1.0185</c:v>
                </c:pt>
                <c:pt idx="24">
                  <c:v>1.0266999999999999</c:v>
                </c:pt>
                <c:pt idx="25">
                  <c:v>1.0290000000000001</c:v>
                </c:pt>
                <c:pt idx="26">
                  <c:v>1.0297000000000001</c:v>
                </c:pt>
                <c:pt idx="27">
                  <c:v>1.0282</c:v>
                </c:pt>
                <c:pt idx="28">
                  <c:v>1.0305</c:v>
                </c:pt>
                <c:pt idx="29">
                  <c:v>1.0317000000000001</c:v>
                </c:pt>
                <c:pt idx="30">
                  <c:v>1.0353000000000001</c:v>
                </c:pt>
                <c:pt idx="31">
                  <c:v>1.0344</c:v>
                </c:pt>
                <c:pt idx="32">
                  <c:v>1.0310999999999999</c:v>
                </c:pt>
                <c:pt idx="33">
                  <c:v>1.0183</c:v>
                </c:pt>
                <c:pt idx="34">
                  <c:v>1.0275000000000001</c:v>
                </c:pt>
                <c:pt idx="35">
                  <c:v>1.028</c:v>
                </c:pt>
                <c:pt idx="36">
                  <c:v>1.0281</c:v>
                </c:pt>
                <c:pt idx="37">
                  <c:v>1.0322</c:v>
                </c:pt>
                <c:pt idx="38">
                  <c:v>1.0298</c:v>
                </c:pt>
                <c:pt idx="39">
                  <c:v>1.0238</c:v>
                </c:pt>
                <c:pt idx="40">
                  <c:v>1.0306999999999999</c:v>
                </c:pt>
                <c:pt idx="41">
                  <c:v>1.0309999999999999</c:v>
                </c:pt>
                <c:pt idx="42">
                  <c:v>1.0331000000000001</c:v>
                </c:pt>
                <c:pt idx="43">
                  <c:v>1.0258</c:v>
                </c:pt>
                <c:pt idx="44">
                  <c:v>1.0288999999999999</c:v>
                </c:pt>
                <c:pt idx="45">
                  <c:v>1.0263</c:v>
                </c:pt>
                <c:pt idx="46">
                  <c:v>1.0148000000000001</c:v>
                </c:pt>
                <c:pt idx="47">
                  <c:v>1.0273000000000001</c:v>
                </c:pt>
                <c:pt idx="48">
                  <c:v>1.0251999999999999</c:v>
                </c:pt>
                <c:pt idx="49">
                  <c:v>1.0236000000000001</c:v>
                </c:pt>
                <c:pt idx="50">
                  <c:v>1.0298</c:v>
                </c:pt>
                <c:pt idx="51">
                  <c:v>1.0325</c:v>
                </c:pt>
                <c:pt idx="52">
                  <c:v>1.0251999999999999</c:v>
                </c:pt>
                <c:pt idx="53">
                  <c:v>1.0302</c:v>
                </c:pt>
                <c:pt idx="54">
                  <c:v>1.026</c:v>
                </c:pt>
                <c:pt idx="55">
                  <c:v>1.0221</c:v>
                </c:pt>
                <c:pt idx="56">
                  <c:v>1.0195999999999998</c:v>
                </c:pt>
                <c:pt idx="57">
                  <c:v>1.0312000000000001</c:v>
                </c:pt>
                <c:pt idx="58">
                  <c:v>1.0334000000000001</c:v>
                </c:pt>
                <c:pt idx="59">
                  <c:v>1.0422</c:v>
                </c:pt>
              </c:numCache>
            </c:numRef>
          </c:xVal>
          <c:yVal>
            <c:numRef>
              <c:f>'Multiple Linear Regression'!$D$30:$D$89</c:f>
              <c:numCache>
                <c:formatCode>General</c:formatCode>
                <c:ptCount val="60"/>
                <c:pt idx="0">
                  <c:v>1.2973263241390049</c:v>
                </c:pt>
                <c:pt idx="1">
                  <c:v>1.4214158563160038</c:v>
                </c:pt>
                <c:pt idx="2">
                  <c:v>1.407803686821989</c:v>
                </c:pt>
                <c:pt idx="3">
                  <c:v>1.3673183905868345</c:v>
                </c:pt>
                <c:pt idx="4">
                  <c:v>1.3578143594239023</c:v>
                </c:pt>
                <c:pt idx="5">
                  <c:v>1.345814420660179</c:v>
                </c:pt>
                <c:pt idx="6">
                  <c:v>1.3413298569819818</c:v>
                </c:pt>
                <c:pt idx="7">
                  <c:v>1.3264199370477312</c:v>
                </c:pt>
                <c:pt idx="8">
                  <c:v>1.3173897902411273</c:v>
                </c:pt>
                <c:pt idx="9">
                  <c:v>1.3086100246626493</c:v>
                </c:pt>
                <c:pt idx="10">
                  <c:v>1.2943807283471278</c:v>
                </c:pt>
                <c:pt idx="11">
                  <c:v>1.2974551471721549</c:v>
                </c:pt>
                <c:pt idx="12">
                  <c:v>1.2573084724563521</c:v>
                </c:pt>
                <c:pt idx="13">
                  <c:v>1.2550117068773636</c:v>
                </c:pt>
                <c:pt idx="14">
                  <c:v>1.2522928226080974</c:v>
                </c:pt>
                <c:pt idx="15">
                  <c:v>1.2567308448797814</c:v>
                </c:pt>
                <c:pt idx="16">
                  <c:v>1.2680630082790083</c:v>
                </c:pt>
                <c:pt idx="17">
                  <c:v>1.2703577853334651</c:v>
                </c:pt>
                <c:pt idx="18">
                  <c:v>1.2669754628992473</c:v>
                </c:pt>
                <c:pt idx="19">
                  <c:v>1.2450344784580878</c:v>
                </c:pt>
                <c:pt idx="20">
                  <c:v>1.2416908569745615</c:v>
                </c:pt>
                <c:pt idx="21">
                  <c:v>1.2462065571723602</c:v>
                </c:pt>
                <c:pt idx="22">
                  <c:v>1.2238602456934609</c:v>
                </c:pt>
                <c:pt idx="23">
                  <c:v>1.2067191207888126</c:v>
                </c:pt>
                <c:pt idx="24">
                  <c:v>1.1907738439528504</c:v>
                </c:pt>
                <c:pt idx="25">
                  <c:v>1.1417544676924727</c:v>
                </c:pt>
                <c:pt idx="26">
                  <c:v>1.1273272501346339</c:v>
                </c:pt>
                <c:pt idx="27">
                  <c:v>1.1086977927468427</c:v>
                </c:pt>
                <c:pt idx="28">
                  <c:v>1.1230113735090117</c:v>
                </c:pt>
                <c:pt idx="29">
                  <c:v>1.1243923698526186</c:v>
                </c:pt>
                <c:pt idx="30">
                  <c:v>1.0726142834429484</c:v>
                </c:pt>
                <c:pt idx="31">
                  <c:v>1.0378326040644028</c:v>
                </c:pt>
                <c:pt idx="32">
                  <c:v>1.0462897872520995</c:v>
                </c:pt>
                <c:pt idx="33">
                  <c:v>1.0722102585392852</c:v>
                </c:pt>
                <c:pt idx="34">
                  <c:v>1.0743116370117698</c:v>
                </c:pt>
                <c:pt idx="35">
                  <c:v>1.0583168143213808</c:v>
                </c:pt>
                <c:pt idx="36">
                  <c:v>1.0645458051072805</c:v>
                </c:pt>
                <c:pt idx="37">
                  <c:v>1.0772871518454057</c:v>
                </c:pt>
                <c:pt idx="38">
                  <c:v>1.0701076570270038</c:v>
                </c:pt>
                <c:pt idx="39">
                  <c:v>1.0590671774913276</c:v>
                </c:pt>
                <c:pt idx="40">
                  <c:v>1.0445775138114033</c:v>
                </c:pt>
                <c:pt idx="41">
                  <c:v>1.0246598378575416</c:v>
                </c:pt>
                <c:pt idx="42">
                  <c:v>1.0076694248962776</c:v>
                </c:pt>
                <c:pt idx="43">
                  <c:v>0.97967584296834631</c:v>
                </c:pt>
                <c:pt idx="44">
                  <c:v>0.99966276121584285</c:v>
                </c:pt>
                <c:pt idx="45">
                  <c:v>1.0373915627317281</c:v>
                </c:pt>
                <c:pt idx="46">
                  <c:v>1.0406973041910457</c:v>
                </c:pt>
                <c:pt idx="47">
                  <c:v>1.0235798462047629</c:v>
                </c:pt>
                <c:pt idx="48">
                  <c:v>1.024967279984849</c:v>
                </c:pt>
                <c:pt idx="49">
                  <c:v>1.0009946055062628</c:v>
                </c:pt>
                <c:pt idx="50">
                  <c:v>1.0022572408270514</c:v>
                </c:pt>
                <c:pt idx="51">
                  <c:v>1.0137391620665492</c:v>
                </c:pt>
                <c:pt idx="52">
                  <c:v>1.0226119365182706</c:v>
                </c:pt>
                <c:pt idx="53">
                  <c:v>1.0478880516954867</c:v>
                </c:pt>
                <c:pt idx="54">
                  <c:v>1.0612846688701274</c:v>
                </c:pt>
                <c:pt idx="55">
                  <c:v>1.0356623486032599</c:v>
                </c:pt>
                <c:pt idx="56">
                  <c:v>1.0174458878828092</c:v>
                </c:pt>
                <c:pt idx="57">
                  <c:v>1.0086109492358004</c:v>
                </c:pt>
                <c:pt idx="58">
                  <c:v>0.98951871166062877</c:v>
                </c:pt>
                <c:pt idx="59">
                  <c:v>0.99963490445935699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21-45A8-AEFC-EA3A2AF2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51119"/>
        <c:axId val="1909941999"/>
      </c:scatterChart>
      <c:valAx>
        <c:axId val="190995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INDPRO_Index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09941999"/>
        <c:crosses val="autoZero"/>
        <c:crossBetween val="midCat"/>
      </c:valAx>
      <c:valAx>
        <c:axId val="1909941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Corp_Spread_%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09951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Breakeven_Inflation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Corp_Spread_%</c:v>
          </c:tx>
          <c:spPr>
            <a:ln w="38100">
              <a:noFill/>
            </a:ln>
          </c:spPr>
          <c:xVal>
            <c:numRef>
              <c:f>MacroData!$E$2:$E$61</c:f>
              <c:numCache>
                <c:formatCode>General</c:formatCode>
                <c:ptCount val="60"/>
                <c:pt idx="0">
                  <c:v>0.99</c:v>
                </c:pt>
                <c:pt idx="1">
                  <c:v>1.1000000000000001</c:v>
                </c:pt>
                <c:pt idx="2">
                  <c:v>1.1200000000000001</c:v>
                </c:pt>
                <c:pt idx="3">
                  <c:v>1.27</c:v>
                </c:pt>
                <c:pt idx="4">
                  <c:v>1.46</c:v>
                </c:pt>
                <c:pt idx="5">
                  <c:v>1.66</c:v>
                </c:pt>
                <c:pt idx="6">
                  <c:v>1.66</c:v>
                </c:pt>
                <c:pt idx="7">
                  <c:v>1.7</c:v>
                </c:pt>
                <c:pt idx="8">
                  <c:v>1.71</c:v>
                </c:pt>
                <c:pt idx="9">
                  <c:v>1.92</c:v>
                </c:pt>
                <c:pt idx="10">
                  <c:v>2.08</c:v>
                </c:pt>
                <c:pt idx="11">
                  <c:v>2.1800000000000002</c:v>
                </c:pt>
                <c:pt idx="12">
                  <c:v>2.2799999999999998</c:v>
                </c:pt>
                <c:pt idx="13">
                  <c:v>2.35</c:v>
                </c:pt>
                <c:pt idx="14">
                  <c:v>2.4700000000000002</c:v>
                </c:pt>
                <c:pt idx="15">
                  <c:v>2.34</c:v>
                </c:pt>
                <c:pt idx="16">
                  <c:v>2.33</c:v>
                </c:pt>
                <c:pt idx="17">
                  <c:v>2.35</c:v>
                </c:pt>
                <c:pt idx="18">
                  <c:v>2.34</c:v>
                </c:pt>
                <c:pt idx="19">
                  <c:v>2.5299999999999998</c:v>
                </c:pt>
                <c:pt idx="20">
                  <c:v>2.62</c:v>
                </c:pt>
                <c:pt idx="21">
                  <c:v>2.46</c:v>
                </c:pt>
                <c:pt idx="22">
                  <c:v>2.4500000000000002</c:v>
                </c:pt>
                <c:pt idx="23">
                  <c:v>2.46</c:v>
                </c:pt>
                <c:pt idx="24">
                  <c:v>2.85</c:v>
                </c:pt>
                <c:pt idx="25">
                  <c:v>2.88</c:v>
                </c:pt>
                <c:pt idx="26">
                  <c:v>2.69</c:v>
                </c:pt>
                <c:pt idx="27">
                  <c:v>2.62</c:v>
                </c:pt>
                <c:pt idx="28">
                  <c:v>2.36</c:v>
                </c:pt>
                <c:pt idx="29">
                  <c:v>2.5099999999999998</c:v>
                </c:pt>
                <c:pt idx="30">
                  <c:v>2.38</c:v>
                </c:pt>
                <c:pt idx="31">
                  <c:v>2.39</c:v>
                </c:pt>
                <c:pt idx="32">
                  <c:v>2.37</c:v>
                </c:pt>
                <c:pt idx="33">
                  <c:v>2.2599999999999998</c:v>
                </c:pt>
                <c:pt idx="34">
                  <c:v>2.2400000000000002</c:v>
                </c:pt>
                <c:pt idx="35">
                  <c:v>2.33</c:v>
                </c:pt>
                <c:pt idx="36">
                  <c:v>2.2999999999999998</c:v>
                </c:pt>
                <c:pt idx="37">
                  <c:v>2.27</c:v>
                </c:pt>
                <c:pt idx="38">
                  <c:v>2.21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2.34</c:v>
                </c:pt>
                <c:pt idx="42">
                  <c:v>2.34</c:v>
                </c:pt>
                <c:pt idx="43">
                  <c:v>2.39</c:v>
                </c:pt>
                <c:pt idx="44">
                  <c:v>2.2999999999999998</c:v>
                </c:pt>
                <c:pt idx="45">
                  <c:v>2.1800000000000002</c:v>
                </c:pt>
                <c:pt idx="46">
                  <c:v>2.27</c:v>
                </c:pt>
                <c:pt idx="47">
                  <c:v>2.2799999999999998</c:v>
                </c:pt>
                <c:pt idx="48">
                  <c:v>2.31</c:v>
                </c:pt>
                <c:pt idx="49">
                  <c:v>2.39</c:v>
                </c:pt>
                <c:pt idx="50">
                  <c:v>2.33</c:v>
                </c:pt>
                <c:pt idx="51">
                  <c:v>2.2599999999999998</c:v>
                </c:pt>
                <c:pt idx="52">
                  <c:v>2.27</c:v>
                </c:pt>
                <c:pt idx="53">
                  <c:v>2.11</c:v>
                </c:pt>
                <c:pt idx="54">
                  <c:v>2.11</c:v>
                </c:pt>
                <c:pt idx="55">
                  <c:v>2.29</c:v>
                </c:pt>
                <c:pt idx="56">
                  <c:v>2.3199999999999998</c:v>
                </c:pt>
                <c:pt idx="57">
                  <c:v>2.2999999999999998</c:v>
                </c:pt>
                <c:pt idx="58">
                  <c:v>2.4</c:v>
                </c:pt>
                <c:pt idx="59">
                  <c:v>2.42</c:v>
                </c:pt>
              </c:numCache>
            </c:numRef>
          </c:xVal>
          <c:y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0-49BE-ADD2-779CDB89328C}"/>
            </c:ext>
          </c:extLst>
        </c:ser>
        <c:ser>
          <c:idx val="1"/>
          <c:order val="1"/>
          <c:tx>
            <c:v>Predicted Corp_Spread_%</c:v>
          </c:tx>
          <c:spPr>
            <a:ln w="38100">
              <a:noFill/>
            </a:ln>
          </c:spPr>
          <c:xVal>
            <c:numRef>
              <c:f>MacroData!$E$2:$E$61</c:f>
              <c:numCache>
                <c:formatCode>General</c:formatCode>
                <c:ptCount val="60"/>
                <c:pt idx="0">
                  <c:v>0.99</c:v>
                </c:pt>
                <c:pt idx="1">
                  <c:v>1.1000000000000001</c:v>
                </c:pt>
                <c:pt idx="2">
                  <c:v>1.1200000000000001</c:v>
                </c:pt>
                <c:pt idx="3">
                  <c:v>1.27</c:v>
                </c:pt>
                <c:pt idx="4">
                  <c:v>1.46</c:v>
                </c:pt>
                <c:pt idx="5">
                  <c:v>1.66</c:v>
                </c:pt>
                <c:pt idx="6">
                  <c:v>1.66</c:v>
                </c:pt>
                <c:pt idx="7">
                  <c:v>1.7</c:v>
                </c:pt>
                <c:pt idx="8">
                  <c:v>1.71</c:v>
                </c:pt>
                <c:pt idx="9">
                  <c:v>1.92</c:v>
                </c:pt>
                <c:pt idx="10">
                  <c:v>2.08</c:v>
                </c:pt>
                <c:pt idx="11">
                  <c:v>2.1800000000000002</c:v>
                </c:pt>
                <c:pt idx="12">
                  <c:v>2.2799999999999998</c:v>
                </c:pt>
                <c:pt idx="13">
                  <c:v>2.35</c:v>
                </c:pt>
                <c:pt idx="14">
                  <c:v>2.4700000000000002</c:v>
                </c:pt>
                <c:pt idx="15">
                  <c:v>2.34</c:v>
                </c:pt>
                <c:pt idx="16">
                  <c:v>2.33</c:v>
                </c:pt>
                <c:pt idx="17">
                  <c:v>2.35</c:v>
                </c:pt>
                <c:pt idx="18">
                  <c:v>2.34</c:v>
                </c:pt>
                <c:pt idx="19">
                  <c:v>2.5299999999999998</c:v>
                </c:pt>
                <c:pt idx="20">
                  <c:v>2.62</c:v>
                </c:pt>
                <c:pt idx="21">
                  <c:v>2.46</c:v>
                </c:pt>
                <c:pt idx="22">
                  <c:v>2.4500000000000002</c:v>
                </c:pt>
                <c:pt idx="23">
                  <c:v>2.46</c:v>
                </c:pt>
                <c:pt idx="24">
                  <c:v>2.85</c:v>
                </c:pt>
                <c:pt idx="25">
                  <c:v>2.88</c:v>
                </c:pt>
                <c:pt idx="26">
                  <c:v>2.69</c:v>
                </c:pt>
                <c:pt idx="27">
                  <c:v>2.62</c:v>
                </c:pt>
                <c:pt idx="28">
                  <c:v>2.36</c:v>
                </c:pt>
                <c:pt idx="29">
                  <c:v>2.5099999999999998</c:v>
                </c:pt>
                <c:pt idx="30">
                  <c:v>2.38</c:v>
                </c:pt>
                <c:pt idx="31">
                  <c:v>2.39</c:v>
                </c:pt>
                <c:pt idx="32">
                  <c:v>2.37</c:v>
                </c:pt>
                <c:pt idx="33">
                  <c:v>2.2599999999999998</c:v>
                </c:pt>
                <c:pt idx="34">
                  <c:v>2.2400000000000002</c:v>
                </c:pt>
                <c:pt idx="35">
                  <c:v>2.33</c:v>
                </c:pt>
                <c:pt idx="36">
                  <c:v>2.2999999999999998</c:v>
                </c:pt>
                <c:pt idx="37">
                  <c:v>2.27</c:v>
                </c:pt>
                <c:pt idx="38">
                  <c:v>2.21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2.34</c:v>
                </c:pt>
                <c:pt idx="42">
                  <c:v>2.34</c:v>
                </c:pt>
                <c:pt idx="43">
                  <c:v>2.39</c:v>
                </c:pt>
                <c:pt idx="44">
                  <c:v>2.2999999999999998</c:v>
                </c:pt>
                <c:pt idx="45">
                  <c:v>2.1800000000000002</c:v>
                </c:pt>
                <c:pt idx="46">
                  <c:v>2.27</c:v>
                </c:pt>
                <c:pt idx="47">
                  <c:v>2.2799999999999998</c:v>
                </c:pt>
                <c:pt idx="48">
                  <c:v>2.31</c:v>
                </c:pt>
                <c:pt idx="49">
                  <c:v>2.39</c:v>
                </c:pt>
                <c:pt idx="50">
                  <c:v>2.33</c:v>
                </c:pt>
                <c:pt idx="51">
                  <c:v>2.2599999999999998</c:v>
                </c:pt>
                <c:pt idx="52">
                  <c:v>2.27</c:v>
                </c:pt>
                <c:pt idx="53">
                  <c:v>2.11</c:v>
                </c:pt>
                <c:pt idx="54">
                  <c:v>2.11</c:v>
                </c:pt>
                <c:pt idx="55">
                  <c:v>2.29</c:v>
                </c:pt>
                <c:pt idx="56">
                  <c:v>2.3199999999999998</c:v>
                </c:pt>
                <c:pt idx="57">
                  <c:v>2.2999999999999998</c:v>
                </c:pt>
                <c:pt idx="58">
                  <c:v>2.4</c:v>
                </c:pt>
                <c:pt idx="59">
                  <c:v>2.42</c:v>
                </c:pt>
              </c:numCache>
            </c:numRef>
          </c:xVal>
          <c:yVal>
            <c:numRef>
              <c:f>'Multiple Linear Regression'!$D$30:$D$89</c:f>
              <c:numCache>
                <c:formatCode>General</c:formatCode>
                <c:ptCount val="60"/>
                <c:pt idx="0">
                  <c:v>1.2973263241390049</c:v>
                </c:pt>
                <c:pt idx="1">
                  <c:v>1.4214158563160038</c:v>
                </c:pt>
                <c:pt idx="2">
                  <c:v>1.407803686821989</c:v>
                </c:pt>
                <c:pt idx="3">
                  <c:v>1.3673183905868345</c:v>
                </c:pt>
                <c:pt idx="4">
                  <c:v>1.3578143594239023</c:v>
                </c:pt>
                <c:pt idx="5">
                  <c:v>1.345814420660179</c:v>
                </c:pt>
                <c:pt idx="6">
                  <c:v>1.3413298569819818</c:v>
                </c:pt>
                <c:pt idx="7">
                  <c:v>1.3264199370477312</c:v>
                </c:pt>
                <c:pt idx="8">
                  <c:v>1.3173897902411273</c:v>
                </c:pt>
                <c:pt idx="9">
                  <c:v>1.3086100246626493</c:v>
                </c:pt>
                <c:pt idx="10">
                  <c:v>1.2943807283471278</c:v>
                </c:pt>
                <c:pt idx="11">
                  <c:v>1.2974551471721549</c:v>
                </c:pt>
                <c:pt idx="12">
                  <c:v>1.2573084724563521</c:v>
                </c:pt>
                <c:pt idx="13">
                  <c:v>1.2550117068773636</c:v>
                </c:pt>
                <c:pt idx="14">
                  <c:v>1.2522928226080974</c:v>
                </c:pt>
                <c:pt idx="15">
                  <c:v>1.2567308448797814</c:v>
                </c:pt>
                <c:pt idx="16">
                  <c:v>1.2680630082790083</c:v>
                </c:pt>
                <c:pt idx="17">
                  <c:v>1.2703577853334651</c:v>
                </c:pt>
                <c:pt idx="18">
                  <c:v>1.2669754628992473</c:v>
                </c:pt>
                <c:pt idx="19">
                  <c:v>1.2450344784580878</c:v>
                </c:pt>
                <c:pt idx="20">
                  <c:v>1.2416908569745615</c:v>
                </c:pt>
                <c:pt idx="21">
                  <c:v>1.2462065571723602</c:v>
                </c:pt>
                <c:pt idx="22">
                  <c:v>1.2238602456934609</c:v>
                </c:pt>
                <c:pt idx="23">
                  <c:v>1.2067191207888126</c:v>
                </c:pt>
                <c:pt idx="24">
                  <c:v>1.1907738439528504</c:v>
                </c:pt>
                <c:pt idx="25">
                  <c:v>1.1417544676924727</c:v>
                </c:pt>
                <c:pt idx="26">
                  <c:v>1.1273272501346339</c:v>
                </c:pt>
                <c:pt idx="27">
                  <c:v>1.1086977927468427</c:v>
                </c:pt>
                <c:pt idx="28">
                  <c:v>1.1230113735090117</c:v>
                </c:pt>
                <c:pt idx="29">
                  <c:v>1.1243923698526186</c:v>
                </c:pt>
                <c:pt idx="30">
                  <c:v>1.0726142834429484</c:v>
                </c:pt>
                <c:pt idx="31">
                  <c:v>1.0378326040644028</c:v>
                </c:pt>
                <c:pt idx="32">
                  <c:v>1.0462897872520995</c:v>
                </c:pt>
                <c:pt idx="33">
                  <c:v>1.0722102585392852</c:v>
                </c:pt>
                <c:pt idx="34">
                  <c:v>1.0743116370117698</c:v>
                </c:pt>
                <c:pt idx="35">
                  <c:v>1.0583168143213808</c:v>
                </c:pt>
                <c:pt idx="36">
                  <c:v>1.0645458051072805</c:v>
                </c:pt>
                <c:pt idx="37">
                  <c:v>1.0772871518454057</c:v>
                </c:pt>
                <c:pt idx="38">
                  <c:v>1.0701076570270038</c:v>
                </c:pt>
                <c:pt idx="39">
                  <c:v>1.0590671774913276</c:v>
                </c:pt>
                <c:pt idx="40">
                  <c:v>1.0445775138114033</c:v>
                </c:pt>
                <c:pt idx="41">
                  <c:v>1.0246598378575416</c:v>
                </c:pt>
                <c:pt idx="42">
                  <c:v>1.0076694248962776</c:v>
                </c:pt>
                <c:pt idx="43">
                  <c:v>0.97967584296834631</c:v>
                </c:pt>
                <c:pt idx="44">
                  <c:v>0.99966276121584285</c:v>
                </c:pt>
                <c:pt idx="45">
                  <c:v>1.0373915627317281</c:v>
                </c:pt>
                <c:pt idx="46">
                  <c:v>1.0406973041910457</c:v>
                </c:pt>
                <c:pt idx="47">
                  <c:v>1.0235798462047629</c:v>
                </c:pt>
                <c:pt idx="48">
                  <c:v>1.024967279984849</c:v>
                </c:pt>
                <c:pt idx="49">
                  <c:v>1.0009946055062628</c:v>
                </c:pt>
                <c:pt idx="50">
                  <c:v>1.0022572408270514</c:v>
                </c:pt>
                <c:pt idx="51">
                  <c:v>1.0137391620665492</c:v>
                </c:pt>
                <c:pt idx="52">
                  <c:v>1.0226119365182706</c:v>
                </c:pt>
                <c:pt idx="53">
                  <c:v>1.0478880516954867</c:v>
                </c:pt>
                <c:pt idx="54">
                  <c:v>1.0612846688701274</c:v>
                </c:pt>
                <c:pt idx="55">
                  <c:v>1.0356623486032599</c:v>
                </c:pt>
                <c:pt idx="56">
                  <c:v>1.0174458878828092</c:v>
                </c:pt>
                <c:pt idx="57">
                  <c:v>1.0086109492358004</c:v>
                </c:pt>
                <c:pt idx="58">
                  <c:v>0.98951871166062877</c:v>
                </c:pt>
                <c:pt idx="59">
                  <c:v>0.99963490445935699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0-49BE-ADD2-779CDB893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55919"/>
        <c:axId val="1909951119"/>
      </c:scatterChart>
      <c:valAx>
        <c:axId val="190995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Breakeven_Inflation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951119"/>
        <c:crosses val="autoZero"/>
        <c:crossBetween val="midCat"/>
      </c:valAx>
      <c:valAx>
        <c:axId val="190995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Corp_Spread_%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09955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Corp_Spread_%</c:v>
          </c:tx>
          <c:spPr>
            <a:ln w="38100">
              <a:noFill/>
            </a:ln>
          </c:spPr>
          <c:xVal>
            <c:numRef>
              <c:f>MacroData!$F$2:$F$61</c:f>
              <c:numCache>
                <c:formatCode>General</c:formatCode>
                <c:ptCount val="60"/>
                <c:pt idx="0">
                  <c:v>4.4000000000000004</c:v>
                </c:pt>
                <c:pt idx="1">
                  <c:v>14.8</c:v>
                </c:pt>
                <c:pt idx="2">
                  <c:v>13.2</c:v>
                </c:pt>
                <c:pt idx="3">
                  <c:v>11</c:v>
                </c:pt>
                <c:pt idx="4">
                  <c:v>10.199999999999999</c:v>
                </c:pt>
                <c:pt idx="5">
                  <c:v>8.4</c:v>
                </c:pt>
                <c:pt idx="6">
                  <c:v>7.8</c:v>
                </c:pt>
                <c:pt idx="7">
                  <c:v>6.9</c:v>
                </c:pt>
                <c:pt idx="8">
                  <c:v>6.7</c:v>
                </c:pt>
                <c:pt idx="9">
                  <c:v>6.7</c:v>
                </c:pt>
                <c:pt idx="10">
                  <c:v>6.4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5.8</c:v>
                </c:pt>
                <c:pt idx="15">
                  <c:v>5.9</c:v>
                </c:pt>
                <c:pt idx="16">
                  <c:v>5.4</c:v>
                </c:pt>
                <c:pt idx="17">
                  <c:v>5.0999999999999996</c:v>
                </c:pt>
                <c:pt idx="18">
                  <c:v>4.7</c:v>
                </c:pt>
                <c:pt idx="19">
                  <c:v>4.5</c:v>
                </c:pt>
                <c:pt idx="20">
                  <c:v>4.2</c:v>
                </c:pt>
                <c:pt idx="21">
                  <c:v>3.9</c:v>
                </c:pt>
                <c:pt idx="22">
                  <c:v>4</c:v>
                </c:pt>
                <c:pt idx="23">
                  <c:v>3.8</c:v>
                </c:pt>
                <c:pt idx="24">
                  <c:v>3.7</c:v>
                </c:pt>
                <c:pt idx="25">
                  <c:v>3.7</c:v>
                </c:pt>
                <c:pt idx="26">
                  <c:v>3.6</c:v>
                </c:pt>
                <c:pt idx="27">
                  <c:v>3.6</c:v>
                </c:pt>
                <c:pt idx="28">
                  <c:v>3.5</c:v>
                </c:pt>
                <c:pt idx="29">
                  <c:v>3.6</c:v>
                </c:pt>
                <c:pt idx="30">
                  <c:v>3.5</c:v>
                </c:pt>
                <c:pt idx="31">
                  <c:v>3.6</c:v>
                </c:pt>
                <c:pt idx="32">
                  <c:v>3.6</c:v>
                </c:pt>
                <c:pt idx="33">
                  <c:v>3.5</c:v>
                </c:pt>
                <c:pt idx="34">
                  <c:v>3.5</c:v>
                </c:pt>
                <c:pt idx="35">
                  <c:v>3.6</c:v>
                </c:pt>
                <c:pt idx="36">
                  <c:v>3.5</c:v>
                </c:pt>
                <c:pt idx="37">
                  <c:v>3.4</c:v>
                </c:pt>
                <c:pt idx="38">
                  <c:v>3.6</c:v>
                </c:pt>
                <c:pt idx="39">
                  <c:v>3.6</c:v>
                </c:pt>
                <c:pt idx="40">
                  <c:v>3.5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3.7</c:v>
                </c:pt>
                <c:pt idx="45">
                  <c:v>3.8</c:v>
                </c:pt>
                <c:pt idx="46">
                  <c:v>3.7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4.2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4.2</c:v>
                </c:pt>
                <c:pt idx="57">
                  <c:v>4.0999999999999996</c:v>
                </c:pt>
                <c:pt idx="58">
                  <c:v>4</c:v>
                </c:pt>
                <c:pt idx="59">
                  <c:v>4.0999999999999996</c:v>
                </c:pt>
              </c:numCache>
            </c:numRef>
          </c:xVal>
          <c:y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D-4E8D-8F69-4C9FE7838D45}"/>
            </c:ext>
          </c:extLst>
        </c:ser>
        <c:ser>
          <c:idx val="1"/>
          <c:order val="1"/>
          <c:tx>
            <c:v>Predicted Corp_Spread_%</c:v>
          </c:tx>
          <c:spPr>
            <a:ln w="38100">
              <a:noFill/>
            </a:ln>
          </c:spPr>
          <c:xVal>
            <c:numRef>
              <c:f>MacroData!$F$2:$F$61</c:f>
              <c:numCache>
                <c:formatCode>General</c:formatCode>
                <c:ptCount val="60"/>
                <c:pt idx="0">
                  <c:v>4.4000000000000004</c:v>
                </c:pt>
                <c:pt idx="1">
                  <c:v>14.8</c:v>
                </c:pt>
                <c:pt idx="2">
                  <c:v>13.2</c:v>
                </c:pt>
                <c:pt idx="3">
                  <c:v>11</c:v>
                </c:pt>
                <c:pt idx="4">
                  <c:v>10.199999999999999</c:v>
                </c:pt>
                <c:pt idx="5">
                  <c:v>8.4</c:v>
                </c:pt>
                <c:pt idx="6">
                  <c:v>7.8</c:v>
                </c:pt>
                <c:pt idx="7">
                  <c:v>6.9</c:v>
                </c:pt>
                <c:pt idx="8">
                  <c:v>6.7</c:v>
                </c:pt>
                <c:pt idx="9">
                  <c:v>6.7</c:v>
                </c:pt>
                <c:pt idx="10">
                  <c:v>6.4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5.8</c:v>
                </c:pt>
                <c:pt idx="15">
                  <c:v>5.9</c:v>
                </c:pt>
                <c:pt idx="16">
                  <c:v>5.4</c:v>
                </c:pt>
                <c:pt idx="17">
                  <c:v>5.0999999999999996</c:v>
                </c:pt>
                <c:pt idx="18">
                  <c:v>4.7</c:v>
                </c:pt>
                <c:pt idx="19">
                  <c:v>4.5</c:v>
                </c:pt>
                <c:pt idx="20">
                  <c:v>4.2</c:v>
                </c:pt>
                <c:pt idx="21">
                  <c:v>3.9</c:v>
                </c:pt>
                <c:pt idx="22">
                  <c:v>4</c:v>
                </c:pt>
                <c:pt idx="23">
                  <c:v>3.8</c:v>
                </c:pt>
                <c:pt idx="24">
                  <c:v>3.7</c:v>
                </c:pt>
                <c:pt idx="25">
                  <c:v>3.7</c:v>
                </c:pt>
                <c:pt idx="26">
                  <c:v>3.6</c:v>
                </c:pt>
                <c:pt idx="27">
                  <c:v>3.6</c:v>
                </c:pt>
                <c:pt idx="28">
                  <c:v>3.5</c:v>
                </c:pt>
                <c:pt idx="29">
                  <c:v>3.6</c:v>
                </c:pt>
                <c:pt idx="30">
                  <c:v>3.5</c:v>
                </c:pt>
                <c:pt idx="31">
                  <c:v>3.6</c:v>
                </c:pt>
                <c:pt idx="32">
                  <c:v>3.6</c:v>
                </c:pt>
                <c:pt idx="33">
                  <c:v>3.5</c:v>
                </c:pt>
                <c:pt idx="34">
                  <c:v>3.5</c:v>
                </c:pt>
                <c:pt idx="35">
                  <c:v>3.6</c:v>
                </c:pt>
                <c:pt idx="36">
                  <c:v>3.5</c:v>
                </c:pt>
                <c:pt idx="37">
                  <c:v>3.4</c:v>
                </c:pt>
                <c:pt idx="38">
                  <c:v>3.6</c:v>
                </c:pt>
                <c:pt idx="39">
                  <c:v>3.6</c:v>
                </c:pt>
                <c:pt idx="40">
                  <c:v>3.5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3.7</c:v>
                </c:pt>
                <c:pt idx="45">
                  <c:v>3.8</c:v>
                </c:pt>
                <c:pt idx="46">
                  <c:v>3.7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4.2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4.2</c:v>
                </c:pt>
                <c:pt idx="57">
                  <c:v>4.0999999999999996</c:v>
                </c:pt>
                <c:pt idx="58">
                  <c:v>4</c:v>
                </c:pt>
                <c:pt idx="59">
                  <c:v>4.0999999999999996</c:v>
                </c:pt>
              </c:numCache>
            </c:numRef>
          </c:xVal>
          <c:yVal>
            <c:numRef>
              <c:f>'Multiple Linear Regression'!$D$30:$D$89</c:f>
              <c:numCache>
                <c:formatCode>General</c:formatCode>
                <c:ptCount val="60"/>
                <c:pt idx="0">
                  <c:v>1.2973263241390049</c:v>
                </c:pt>
                <c:pt idx="1">
                  <c:v>1.4214158563160038</c:v>
                </c:pt>
                <c:pt idx="2">
                  <c:v>1.407803686821989</c:v>
                </c:pt>
                <c:pt idx="3">
                  <c:v>1.3673183905868345</c:v>
                </c:pt>
                <c:pt idx="4">
                  <c:v>1.3578143594239023</c:v>
                </c:pt>
                <c:pt idx="5">
                  <c:v>1.345814420660179</c:v>
                </c:pt>
                <c:pt idx="6">
                  <c:v>1.3413298569819818</c:v>
                </c:pt>
                <c:pt idx="7">
                  <c:v>1.3264199370477312</c:v>
                </c:pt>
                <c:pt idx="8">
                  <c:v>1.3173897902411273</c:v>
                </c:pt>
                <c:pt idx="9">
                  <c:v>1.3086100246626493</c:v>
                </c:pt>
                <c:pt idx="10">
                  <c:v>1.2943807283471278</c:v>
                </c:pt>
                <c:pt idx="11">
                  <c:v>1.2974551471721549</c:v>
                </c:pt>
                <c:pt idx="12">
                  <c:v>1.2573084724563521</c:v>
                </c:pt>
                <c:pt idx="13">
                  <c:v>1.2550117068773636</c:v>
                </c:pt>
                <c:pt idx="14">
                  <c:v>1.2522928226080974</c:v>
                </c:pt>
                <c:pt idx="15">
                  <c:v>1.2567308448797814</c:v>
                </c:pt>
                <c:pt idx="16">
                  <c:v>1.2680630082790083</c:v>
                </c:pt>
                <c:pt idx="17">
                  <c:v>1.2703577853334651</c:v>
                </c:pt>
                <c:pt idx="18">
                  <c:v>1.2669754628992473</c:v>
                </c:pt>
                <c:pt idx="19">
                  <c:v>1.2450344784580878</c:v>
                </c:pt>
                <c:pt idx="20">
                  <c:v>1.2416908569745615</c:v>
                </c:pt>
                <c:pt idx="21">
                  <c:v>1.2462065571723602</c:v>
                </c:pt>
                <c:pt idx="22">
                  <c:v>1.2238602456934609</c:v>
                </c:pt>
                <c:pt idx="23">
                  <c:v>1.2067191207888126</c:v>
                </c:pt>
                <c:pt idx="24">
                  <c:v>1.1907738439528504</c:v>
                </c:pt>
                <c:pt idx="25">
                  <c:v>1.1417544676924727</c:v>
                </c:pt>
                <c:pt idx="26">
                  <c:v>1.1273272501346339</c:v>
                </c:pt>
                <c:pt idx="27">
                  <c:v>1.1086977927468427</c:v>
                </c:pt>
                <c:pt idx="28">
                  <c:v>1.1230113735090117</c:v>
                </c:pt>
                <c:pt idx="29">
                  <c:v>1.1243923698526186</c:v>
                </c:pt>
                <c:pt idx="30">
                  <c:v>1.0726142834429484</c:v>
                </c:pt>
                <c:pt idx="31">
                  <c:v>1.0378326040644028</c:v>
                </c:pt>
                <c:pt idx="32">
                  <c:v>1.0462897872520995</c:v>
                </c:pt>
                <c:pt idx="33">
                  <c:v>1.0722102585392852</c:v>
                </c:pt>
                <c:pt idx="34">
                  <c:v>1.0743116370117698</c:v>
                </c:pt>
                <c:pt idx="35">
                  <c:v>1.0583168143213808</c:v>
                </c:pt>
                <c:pt idx="36">
                  <c:v>1.0645458051072805</c:v>
                </c:pt>
                <c:pt idx="37">
                  <c:v>1.0772871518454057</c:v>
                </c:pt>
                <c:pt idx="38">
                  <c:v>1.0701076570270038</c:v>
                </c:pt>
                <c:pt idx="39">
                  <c:v>1.0590671774913276</c:v>
                </c:pt>
                <c:pt idx="40">
                  <c:v>1.0445775138114033</c:v>
                </c:pt>
                <c:pt idx="41">
                  <c:v>1.0246598378575416</c:v>
                </c:pt>
                <c:pt idx="42">
                  <c:v>1.0076694248962776</c:v>
                </c:pt>
                <c:pt idx="43">
                  <c:v>0.97967584296834631</c:v>
                </c:pt>
                <c:pt idx="44">
                  <c:v>0.99966276121584285</c:v>
                </c:pt>
                <c:pt idx="45">
                  <c:v>1.0373915627317281</c:v>
                </c:pt>
                <c:pt idx="46">
                  <c:v>1.0406973041910457</c:v>
                </c:pt>
                <c:pt idx="47">
                  <c:v>1.0235798462047629</c:v>
                </c:pt>
                <c:pt idx="48">
                  <c:v>1.024967279984849</c:v>
                </c:pt>
                <c:pt idx="49">
                  <c:v>1.0009946055062628</c:v>
                </c:pt>
                <c:pt idx="50">
                  <c:v>1.0022572408270514</c:v>
                </c:pt>
                <c:pt idx="51">
                  <c:v>1.0137391620665492</c:v>
                </c:pt>
                <c:pt idx="52">
                  <c:v>1.0226119365182706</c:v>
                </c:pt>
                <c:pt idx="53">
                  <c:v>1.0478880516954867</c:v>
                </c:pt>
                <c:pt idx="54">
                  <c:v>1.0612846688701274</c:v>
                </c:pt>
                <c:pt idx="55">
                  <c:v>1.0356623486032599</c:v>
                </c:pt>
                <c:pt idx="56">
                  <c:v>1.0174458878828092</c:v>
                </c:pt>
                <c:pt idx="57">
                  <c:v>1.0086109492358004</c:v>
                </c:pt>
                <c:pt idx="58">
                  <c:v>0.98951871166062877</c:v>
                </c:pt>
                <c:pt idx="59">
                  <c:v>0.99963490445935699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ED-4E8D-8F69-4C9FE783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56399"/>
        <c:axId val="1909958319"/>
      </c:scatterChart>
      <c:valAx>
        <c:axId val="190995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Unemployment_Rate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958319"/>
        <c:crosses val="autoZero"/>
        <c:crossBetween val="midCat"/>
      </c:valAx>
      <c:valAx>
        <c:axId val="190995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Corp_Spread_%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09956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Corporate Spread vs Breakeven_Inflation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MacroData!$G$1</c:f>
              <c:strCache>
                <c:ptCount val="1"/>
                <c:pt idx="0">
                  <c:v>Corp_Spread_%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MacroData!$A$2:$A$61</c:f>
              <c:numCache>
                <c:formatCode>m/d/yyyy</c:formatCode>
                <c:ptCount val="6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</c:numCache>
            </c:numRef>
          </c:cat>
          <c: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B-4A66-996B-A87C5481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28079"/>
        <c:axId val="1909928559"/>
      </c:lineChart>
      <c:lineChart>
        <c:grouping val="standard"/>
        <c:varyColors val="0"/>
        <c:ser>
          <c:idx val="0"/>
          <c:order val="0"/>
          <c:tx>
            <c:strRef>
              <c:f>MacroData!$E$1</c:f>
              <c:strCache>
                <c:ptCount val="1"/>
                <c:pt idx="0">
                  <c:v>Breakeven_Inflation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MacroData!$A$2:$A$61</c:f>
              <c:numCache>
                <c:formatCode>m/d/yyyy</c:formatCode>
                <c:ptCount val="6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</c:numCache>
            </c:numRef>
          </c:cat>
          <c:val>
            <c:numRef>
              <c:f>MacroData!$E$2:$E$61</c:f>
              <c:numCache>
                <c:formatCode>General</c:formatCode>
                <c:ptCount val="60"/>
                <c:pt idx="0">
                  <c:v>0.99</c:v>
                </c:pt>
                <c:pt idx="1">
                  <c:v>1.1000000000000001</c:v>
                </c:pt>
                <c:pt idx="2">
                  <c:v>1.1200000000000001</c:v>
                </c:pt>
                <c:pt idx="3">
                  <c:v>1.27</c:v>
                </c:pt>
                <c:pt idx="4">
                  <c:v>1.46</c:v>
                </c:pt>
                <c:pt idx="5">
                  <c:v>1.66</c:v>
                </c:pt>
                <c:pt idx="6">
                  <c:v>1.66</c:v>
                </c:pt>
                <c:pt idx="7">
                  <c:v>1.7</c:v>
                </c:pt>
                <c:pt idx="8">
                  <c:v>1.71</c:v>
                </c:pt>
                <c:pt idx="9">
                  <c:v>1.92</c:v>
                </c:pt>
                <c:pt idx="10">
                  <c:v>2.08</c:v>
                </c:pt>
                <c:pt idx="11">
                  <c:v>2.1800000000000002</c:v>
                </c:pt>
                <c:pt idx="12">
                  <c:v>2.2799999999999998</c:v>
                </c:pt>
                <c:pt idx="13">
                  <c:v>2.35</c:v>
                </c:pt>
                <c:pt idx="14">
                  <c:v>2.4700000000000002</c:v>
                </c:pt>
                <c:pt idx="15">
                  <c:v>2.34</c:v>
                </c:pt>
                <c:pt idx="16">
                  <c:v>2.33</c:v>
                </c:pt>
                <c:pt idx="17">
                  <c:v>2.35</c:v>
                </c:pt>
                <c:pt idx="18">
                  <c:v>2.34</c:v>
                </c:pt>
                <c:pt idx="19">
                  <c:v>2.5299999999999998</c:v>
                </c:pt>
                <c:pt idx="20">
                  <c:v>2.62</c:v>
                </c:pt>
                <c:pt idx="21">
                  <c:v>2.46</c:v>
                </c:pt>
                <c:pt idx="22">
                  <c:v>2.4500000000000002</c:v>
                </c:pt>
                <c:pt idx="23">
                  <c:v>2.46</c:v>
                </c:pt>
                <c:pt idx="24">
                  <c:v>2.85</c:v>
                </c:pt>
                <c:pt idx="25">
                  <c:v>2.88</c:v>
                </c:pt>
                <c:pt idx="26">
                  <c:v>2.69</c:v>
                </c:pt>
                <c:pt idx="27">
                  <c:v>2.62</c:v>
                </c:pt>
                <c:pt idx="28">
                  <c:v>2.36</c:v>
                </c:pt>
                <c:pt idx="29">
                  <c:v>2.5099999999999998</c:v>
                </c:pt>
                <c:pt idx="30">
                  <c:v>2.38</c:v>
                </c:pt>
                <c:pt idx="31">
                  <c:v>2.39</c:v>
                </c:pt>
                <c:pt idx="32">
                  <c:v>2.37</c:v>
                </c:pt>
                <c:pt idx="33">
                  <c:v>2.2599999999999998</c:v>
                </c:pt>
                <c:pt idx="34">
                  <c:v>2.2400000000000002</c:v>
                </c:pt>
                <c:pt idx="35">
                  <c:v>2.33</c:v>
                </c:pt>
                <c:pt idx="36">
                  <c:v>2.2999999999999998</c:v>
                </c:pt>
                <c:pt idx="37">
                  <c:v>2.27</c:v>
                </c:pt>
                <c:pt idx="38">
                  <c:v>2.21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2.34</c:v>
                </c:pt>
                <c:pt idx="42">
                  <c:v>2.34</c:v>
                </c:pt>
                <c:pt idx="43">
                  <c:v>2.39</c:v>
                </c:pt>
                <c:pt idx="44">
                  <c:v>2.2999999999999998</c:v>
                </c:pt>
                <c:pt idx="45">
                  <c:v>2.1800000000000002</c:v>
                </c:pt>
                <c:pt idx="46">
                  <c:v>2.27</c:v>
                </c:pt>
                <c:pt idx="47">
                  <c:v>2.2799999999999998</c:v>
                </c:pt>
                <c:pt idx="48">
                  <c:v>2.31</c:v>
                </c:pt>
                <c:pt idx="49">
                  <c:v>2.39</c:v>
                </c:pt>
                <c:pt idx="50">
                  <c:v>2.33</c:v>
                </c:pt>
                <c:pt idx="51">
                  <c:v>2.2599999999999998</c:v>
                </c:pt>
                <c:pt idx="52">
                  <c:v>2.27</c:v>
                </c:pt>
                <c:pt idx="53">
                  <c:v>2.11</c:v>
                </c:pt>
                <c:pt idx="54">
                  <c:v>2.11</c:v>
                </c:pt>
                <c:pt idx="55">
                  <c:v>2.29</c:v>
                </c:pt>
                <c:pt idx="56">
                  <c:v>2.3199999999999998</c:v>
                </c:pt>
                <c:pt idx="57">
                  <c:v>2.2999999999999998</c:v>
                </c:pt>
                <c:pt idx="58">
                  <c:v>2.4</c:v>
                </c:pt>
                <c:pt idx="59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B-4A66-996B-A87C5481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41039"/>
        <c:axId val="1909934799"/>
      </c:lineChart>
      <c:dateAx>
        <c:axId val="1909928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28559"/>
        <c:crosses val="autoZero"/>
        <c:auto val="1"/>
        <c:lblOffset val="100"/>
        <c:baseTimeUnit val="months"/>
      </c:dateAx>
      <c:valAx>
        <c:axId val="19099285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28079"/>
        <c:crosses val="autoZero"/>
        <c:crossBetween val="between"/>
      </c:valAx>
      <c:valAx>
        <c:axId val="1909934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41039"/>
        <c:crosses val="max"/>
        <c:crossBetween val="between"/>
      </c:valAx>
      <c:dateAx>
        <c:axId val="190994103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993479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Corporate Spread vs INDPRO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MacroData!$G$1</c:f>
              <c:strCache>
                <c:ptCount val="1"/>
                <c:pt idx="0">
                  <c:v>Corp_Spread_%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MacroData!$A$2:$A$61</c:f>
              <c:numCache>
                <c:formatCode>m/d/yyyy</c:formatCode>
                <c:ptCount val="6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</c:numCache>
            </c:numRef>
          </c:cat>
          <c: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5-4AD2-B7DE-6E567BA7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33839"/>
        <c:axId val="1909951599"/>
      </c:lineChart>
      <c:lineChart>
        <c:grouping val="standard"/>
        <c:varyColors val="0"/>
        <c:ser>
          <c:idx val="0"/>
          <c:order val="0"/>
          <c:tx>
            <c:strRef>
              <c:f>MacroData!$D$1</c:f>
              <c:strCache>
                <c:ptCount val="1"/>
                <c:pt idx="0">
                  <c:v>INDPRO_Index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MacroData!$A$2:$A$61</c:f>
              <c:numCache>
                <c:formatCode>m/d/yyyy</c:formatCode>
                <c:ptCount val="6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</c:numCache>
            </c:numRef>
          </c:cat>
          <c:val>
            <c:numRef>
              <c:f>MacroData!$D$2:$D$61</c:f>
              <c:numCache>
                <c:formatCode>0.00</c:formatCode>
                <c:ptCount val="60"/>
                <c:pt idx="0">
                  <c:v>0.97609999999999997</c:v>
                </c:pt>
                <c:pt idx="1">
                  <c:v>0.84680000000000011</c:v>
                </c:pt>
                <c:pt idx="2">
                  <c:v>0.86010000000000009</c:v>
                </c:pt>
                <c:pt idx="3">
                  <c:v>0.91670000000000007</c:v>
                </c:pt>
                <c:pt idx="4">
                  <c:v>0.95</c:v>
                </c:pt>
                <c:pt idx="5">
                  <c:v>0.95930000000000004</c:v>
                </c:pt>
                <c:pt idx="6">
                  <c:v>0.95889999999999997</c:v>
                </c:pt>
                <c:pt idx="7">
                  <c:v>0.96530000000000005</c:v>
                </c:pt>
                <c:pt idx="8">
                  <c:v>0.96950000000000003</c:v>
                </c:pt>
                <c:pt idx="9">
                  <c:v>0.98199999999999998</c:v>
                </c:pt>
                <c:pt idx="10">
                  <c:v>0.98809999999999998</c:v>
                </c:pt>
                <c:pt idx="11">
                  <c:v>0.95510000000000006</c:v>
                </c:pt>
                <c:pt idx="12">
                  <c:v>0.9819</c:v>
                </c:pt>
                <c:pt idx="13">
                  <c:v>0.98329999999999995</c:v>
                </c:pt>
                <c:pt idx="14">
                  <c:v>0.9919</c:v>
                </c:pt>
                <c:pt idx="15">
                  <c:v>0.99650000000000005</c:v>
                </c:pt>
                <c:pt idx="16">
                  <c:v>1.0006999999999999</c:v>
                </c:pt>
                <c:pt idx="17">
                  <c:v>1.0004</c:v>
                </c:pt>
                <c:pt idx="18">
                  <c:v>0.99</c:v>
                </c:pt>
                <c:pt idx="19">
                  <c:v>1.0034999999999998</c:v>
                </c:pt>
                <c:pt idx="20">
                  <c:v>1.0126999999999999</c:v>
                </c:pt>
                <c:pt idx="21">
                  <c:v>1.0119</c:v>
                </c:pt>
                <c:pt idx="22">
                  <c:v>1.0121</c:v>
                </c:pt>
                <c:pt idx="23">
                  <c:v>1.0185</c:v>
                </c:pt>
                <c:pt idx="24">
                  <c:v>1.0266999999999999</c:v>
                </c:pt>
                <c:pt idx="25">
                  <c:v>1.0290000000000001</c:v>
                </c:pt>
                <c:pt idx="26">
                  <c:v>1.0297000000000001</c:v>
                </c:pt>
                <c:pt idx="27">
                  <c:v>1.0282</c:v>
                </c:pt>
                <c:pt idx="28">
                  <c:v>1.0305</c:v>
                </c:pt>
                <c:pt idx="29">
                  <c:v>1.0317000000000001</c:v>
                </c:pt>
                <c:pt idx="30">
                  <c:v>1.0353000000000001</c:v>
                </c:pt>
                <c:pt idx="31">
                  <c:v>1.0344</c:v>
                </c:pt>
                <c:pt idx="32">
                  <c:v>1.0310999999999999</c:v>
                </c:pt>
                <c:pt idx="33">
                  <c:v>1.0183</c:v>
                </c:pt>
                <c:pt idx="34">
                  <c:v>1.0275000000000001</c:v>
                </c:pt>
                <c:pt idx="35">
                  <c:v>1.028</c:v>
                </c:pt>
                <c:pt idx="36">
                  <c:v>1.0281</c:v>
                </c:pt>
                <c:pt idx="37">
                  <c:v>1.0322</c:v>
                </c:pt>
                <c:pt idx="38">
                  <c:v>1.0298</c:v>
                </c:pt>
                <c:pt idx="39">
                  <c:v>1.0238</c:v>
                </c:pt>
                <c:pt idx="40">
                  <c:v>1.0306999999999999</c:v>
                </c:pt>
                <c:pt idx="41">
                  <c:v>1.0309999999999999</c:v>
                </c:pt>
                <c:pt idx="42">
                  <c:v>1.0331000000000001</c:v>
                </c:pt>
                <c:pt idx="43">
                  <c:v>1.0258</c:v>
                </c:pt>
                <c:pt idx="44">
                  <c:v>1.0288999999999999</c:v>
                </c:pt>
                <c:pt idx="45">
                  <c:v>1.0263</c:v>
                </c:pt>
                <c:pt idx="46">
                  <c:v>1.0148000000000001</c:v>
                </c:pt>
                <c:pt idx="47">
                  <c:v>1.0273000000000001</c:v>
                </c:pt>
                <c:pt idx="48">
                  <c:v>1.0251999999999999</c:v>
                </c:pt>
                <c:pt idx="49">
                  <c:v>1.0236000000000001</c:v>
                </c:pt>
                <c:pt idx="50">
                  <c:v>1.0298</c:v>
                </c:pt>
                <c:pt idx="51">
                  <c:v>1.0325</c:v>
                </c:pt>
                <c:pt idx="52">
                  <c:v>1.0251999999999999</c:v>
                </c:pt>
                <c:pt idx="53">
                  <c:v>1.0302</c:v>
                </c:pt>
                <c:pt idx="54">
                  <c:v>1.026</c:v>
                </c:pt>
                <c:pt idx="55">
                  <c:v>1.0221</c:v>
                </c:pt>
                <c:pt idx="56">
                  <c:v>1.0195999999999998</c:v>
                </c:pt>
                <c:pt idx="57">
                  <c:v>1.0312000000000001</c:v>
                </c:pt>
                <c:pt idx="58">
                  <c:v>1.0334000000000001</c:v>
                </c:pt>
                <c:pt idx="59">
                  <c:v>1.0422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5-4AD2-B7DE-6E567BA7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54479"/>
        <c:axId val="1909953999"/>
      </c:lineChart>
      <c:dateAx>
        <c:axId val="1909933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51599"/>
        <c:crosses val="autoZero"/>
        <c:auto val="1"/>
        <c:lblOffset val="100"/>
        <c:baseTimeUnit val="months"/>
      </c:dateAx>
      <c:valAx>
        <c:axId val="19099515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33839"/>
        <c:crosses val="autoZero"/>
        <c:crossBetween val="between"/>
      </c:valAx>
      <c:valAx>
        <c:axId val="19099539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54479"/>
        <c:crosses val="max"/>
        <c:crossBetween val="between"/>
      </c:valAx>
      <c:dateAx>
        <c:axId val="19099544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995399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/>
              <a:t>LQD_Yield vs GS10_Yield  Over Time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MacroData!$C$1</c:f>
              <c:strCache>
                <c:ptCount val="1"/>
                <c:pt idx="0">
                  <c:v>GS10_Yield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MacroData!$A$2:$A$61</c:f>
              <c:numCache>
                <c:formatCode>m/d/yyyy</c:formatCode>
                <c:ptCount val="6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</c:numCache>
            </c:numRef>
          </c:cat>
          <c:val>
            <c:numRef>
              <c:f>MacroData!$C$2:$C$61</c:f>
              <c:numCache>
                <c:formatCode>General</c:formatCode>
                <c:ptCount val="60"/>
                <c:pt idx="0">
                  <c:v>0.87</c:v>
                </c:pt>
                <c:pt idx="1">
                  <c:v>0.66</c:v>
                </c:pt>
                <c:pt idx="2">
                  <c:v>0.67</c:v>
                </c:pt>
                <c:pt idx="3">
                  <c:v>0.73</c:v>
                </c:pt>
                <c:pt idx="4">
                  <c:v>0.62</c:v>
                </c:pt>
                <c:pt idx="5">
                  <c:v>0.65</c:v>
                </c:pt>
                <c:pt idx="6">
                  <c:v>0.68</c:v>
                </c:pt>
                <c:pt idx="7">
                  <c:v>0.79</c:v>
                </c:pt>
                <c:pt idx="8">
                  <c:v>0.87</c:v>
                </c:pt>
                <c:pt idx="9">
                  <c:v>0.93</c:v>
                </c:pt>
                <c:pt idx="10">
                  <c:v>1.08</c:v>
                </c:pt>
                <c:pt idx="11">
                  <c:v>1.26</c:v>
                </c:pt>
                <c:pt idx="12">
                  <c:v>1.61</c:v>
                </c:pt>
                <c:pt idx="13">
                  <c:v>1.64</c:v>
                </c:pt>
                <c:pt idx="14">
                  <c:v>1.62</c:v>
                </c:pt>
                <c:pt idx="15">
                  <c:v>1.52</c:v>
                </c:pt>
                <c:pt idx="16">
                  <c:v>1.32</c:v>
                </c:pt>
                <c:pt idx="17">
                  <c:v>1.28</c:v>
                </c:pt>
                <c:pt idx="18">
                  <c:v>1.37</c:v>
                </c:pt>
                <c:pt idx="19">
                  <c:v>1.58</c:v>
                </c:pt>
                <c:pt idx="20">
                  <c:v>1.56</c:v>
                </c:pt>
                <c:pt idx="21">
                  <c:v>1.47</c:v>
                </c:pt>
                <c:pt idx="22">
                  <c:v>1.76</c:v>
                </c:pt>
                <c:pt idx="23">
                  <c:v>1.93</c:v>
                </c:pt>
                <c:pt idx="24">
                  <c:v>2.13</c:v>
                </c:pt>
                <c:pt idx="25">
                  <c:v>2.75</c:v>
                </c:pt>
                <c:pt idx="26">
                  <c:v>2.9</c:v>
                </c:pt>
                <c:pt idx="27">
                  <c:v>3.14</c:v>
                </c:pt>
                <c:pt idx="28">
                  <c:v>2.9</c:v>
                </c:pt>
                <c:pt idx="29">
                  <c:v>2.9</c:v>
                </c:pt>
                <c:pt idx="30">
                  <c:v>3.52</c:v>
                </c:pt>
                <c:pt idx="31">
                  <c:v>3.98</c:v>
                </c:pt>
                <c:pt idx="32">
                  <c:v>3.89</c:v>
                </c:pt>
                <c:pt idx="33">
                  <c:v>3.62</c:v>
                </c:pt>
                <c:pt idx="34">
                  <c:v>3.53</c:v>
                </c:pt>
                <c:pt idx="35">
                  <c:v>3.75</c:v>
                </c:pt>
                <c:pt idx="36">
                  <c:v>3.66</c:v>
                </c:pt>
                <c:pt idx="37">
                  <c:v>3.46</c:v>
                </c:pt>
                <c:pt idx="38">
                  <c:v>3.57</c:v>
                </c:pt>
                <c:pt idx="39">
                  <c:v>3.75</c:v>
                </c:pt>
                <c:pt idx="40">
                  <c:v>3.9</c:v>
                </c:pt>
                <c:pt idx="41">
                  <c:v>4.17</c:v>
                </c:pt>
                <c:pt idx="42">
                  <c:v>4.38</c:v>
                </c:pt>
                <c:pt idx="43">
                  <c:v>4.8</c:v>
                </c:pt>
                <c:pt idx="44">
                  <c:v>4.5</c:v>
                </c:pt>
                <c:pt idx="45">
                  <c:v>4.0199999999999996</c:v>
                </c:pt>
                <c:pt idx="46">
                  <c:v>4.0599999999999996</c:v>
                </c:pt>
                <c:pt idx="47">
                  <c:v>4.21</c:v>
                </c:pt>
                <c:pt idx="48">
                  <c:v>4.21</c:v>
                </c:pt>
                <c:pt idx="49">
                  <c:v>4.54</c:v>
                </c:pt>
                <c:pt idx="50">
                  <c:v>4.4800000000000004</c:v>
                </c:pt>
                <c:pt idx="51">
                  <c:v>4.3099999999999996</c:v>
                </c:pt>
                <c:pt idx="52">
                  <c:v>4.25</c:v>
                </c:pt>
                <c:pt idx="53">
                  <c:v>3.87</c:v>
                </c:pt>
                <c:pt idx="54">
                  <c:v>3.72</c:v>
                </c:pt>
                <c:pt idx="55">
                  <c:v>4.0999999999999996</c:v>
                </c:pt>
                <c:pt idx="56">
                  <c:v>4.3600000000000003</c:v>
                </c:pt>
                <c:pt idx="57">
                  <c:v>4.3899999999999997</c:v>
                </c:pt>
                <c:pt idx="58">
                  <c:v>4.63</c:v>
                </c:pt>
                <c:pt idx="59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5-45E9-A6E6-0C7ECB6A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064751"/>
        <c:axId val="1272065711"/>
      </c:lineChart>
      <c:lineChart>
        <c:grouping val="standard"/>
        <c:varyColors val="0"/>
        <c:ser>
          <c:idx val="0"/>
          <c:order val="0"/>
          <c:tx>
            <c:strRef>
              <c:f>MacroData!$B$1</c:f>
              <c:strCache>
                <c:ptCount val="1"/>
                <c:pt idx="0">
                  <c:v>LQD_Yield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MacroData!$A$2:$A$61</c:f>
              <c:numCache>
                <c:formatCode>m/d/yyyy</c:formatCode>
                <c:ptCount val="60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  <c:pt idx="42">
                  <c:v>45231</c:v>
                </c:pt>
                <c:pt idx="43">
                  <c:v>45261</c:v>
                </c:pt>
                <c:pt idx="44">
                  <c:v>45292</c:v>
                </c:pt>
                <c:pt idx="45">
                  <c:v>45323</c:v>
                </c:pt>
                <c:pt idx="46">
                  <c:v>45352</c:v>
                </c:pt>
                <c:pt idx="47">
                  <c:v>45383</c:v>
                </c:pt>
                <c:pt idx="48">
                  <c:v>45413</c:v>
                </c:pt>
                <c:pt idx="49">
                  <c:v>45444</c:v>
                </c:pt>
                <c:pt idx="50">
                  <c:v>45474</c:v>
                </c:pt>
                <c:pt idx="51">
                  <c:v>45505</c:v>
                </c:pt>
                <c:pt idx="52">
                  <c:v>45536</c:v>
                </c:pt>
                <c:pt idx="53">
                  <c:v>45566</c:v>
                </c:pt>
                <c:pt idx="54">
                  <c:v>45597</c:v>
                </c:pt>
                <c:pt idx="55">
                  <c:v>45627</c:v>
                </c:pt>
                <c:pt idx="56">
                  <c:v>45658</c:v>
                </c:pt>
                <c:pt idx="57">
                  <c:v>45689</c:v>
                </c:pt>
                <c:pt idx="58">
                  <c:v>45717</c:v>
                </c:pt>
                <c:pt idx="59">
                  <c:v>45748</c:v>
                </c:pt>
              </c:numCache>
            </c:numRef>
          </c:cat>
          <c:val>
            <c:numRef>
              <c:f>MacroData!$B$2:$B$61</c:f>
              <c:numCache>
                <c:formatCode>0.00</c:formatCode>
                <c:ptCount val="60"/>
                <c:pt idx="0">
                  <c:v>1.3202</c:v>
                </c:pt>
                <c:pt idx="1">
                  <c:v>1.345</c:v>
                </c:pt>
                <c:pt idx="2">
                  <c:v>1.3835</c:v>
                </c:pt>
                <c:pt idx="3">
                  <c:v>1.3559999999999999</c:v>
                </c:pt>
                <c:pt idx="4">
                  <c:v>1.3471000000000002</c:v>
                </c:pt>
                <c:pt idx="5">
                  <c:v>1.3372999999999999</c:v>
                </c:pt>
                <c:pt idx="6">
                  <c:v>1.3847999999999998</c:v>
                </c:pt>
                <c:pt idx="7">
                  <c:v>1.3813</c:v>
                </c:pt>
                <c:pt idx="8">
                  <c:v>1.3559999999999999</c:v>
                </c:pt>
                <c:pt idx="9">
                  <c:v>1.3227000000000002</c:v>
                </c:pt>
                <c:pt idx="10">
                  <c:v>1.3005000000000002</c:v>
                </c:pt>
                <c:pt idx="11">
                  <c:v>1.3115000000000001</c:v>
                </c:pt>
                <c:pt idx="12">
                  <c:v>1.3171000000000002</c:v>
                </c:pt>
                <c:pt idx="13">
                  <c:v>1.3436000000000001</c:v>
                </c:pt>
                <c:pt idx="14">
                  <c:v>1.3600999999999999</c:v>
                </c:pt>
                <c:pt idx="15">
                  <c:v>1.3530000000000002</c:v>
                </c:pt>
                <c:pt idx="16">
                  <c:v>1.3303</c:v>
                </c:pt>
                <c:pt idx="17">
                  <c:v>1.3348</c:v>
                </c:pt>
                <c:pt idx="18">
                  <c:v>1.3306</c:v>
                </c:pt>
                <c:pt idx="19">
                  <c:v>1.3252000000000002</c:v>
                </c:pt>
                <c:pt idx="20">
                  <c:v>1.2776000000000001</c:v>
                </c:pt>
                <c:pt idx="21">
                  <c:v>1.248</c:v>
                </c:pt>
                <c:pt idx="22">
                  <c:v>1.2094</c:v>
                </c:pt>
                <c:pt idx="23">
                  <c:v>1.1259999999999999</c:v>
                </c:pt>
                <c:pt idx="24">
                  <c:v>1.1444000000000001</c:v>
                </c:pt>
                <c:pt idx="25">
                  <c:v>1.1003000000000001</c:v>
                </c:pt>
                <c:pt idx="26">
                  <c:v>1.1460999999999999</c:v>
                </c:pt>
                <c:pt idx="27">
                  <c:v>1.0927</c:v>
                </c:pt>
                <c:pt idx="28">
                  <c:v>1.0245</c:v>
                </c:pt>
                <c:pt idx="29">
                  <c:v>1.0134999999999998</c:v>
                </c:pt>
                <c:pt idx="30">
                  <c:v>1.0776000000000001</c:v>
                </c:pt>
                <c:pt idx="31">
                  <c:v>1.0543</c:v>
                </c:pt>
                <c:pt idx="32">
                  <c:v>1.1087</c:v>
                </c:pt>
                <c:pt idx="33">
                  <c:v>1.0591999999999999</c:v>
                </c:pt>
                <c:pt idx="34">
                  <c:v>1.0961000000000001</c:v>
                </c:pt>
                <c:pt idx="35">
                  <c:v>1.0993000000000002</c:v>
                </c:pt>
                <c:pt idx="36">
                  <c:v>1.0762</c:v>
                </c:pt>
                <c:pt idx="37">
                  <c:v>1.0813999999999999</c:v>
                </c:pt>
                <c:pt idx="38">
                  <c:v>1.0785</c:v>
                </c:pt>
                <c:pt idx="39">
                  <c:v>1.0615999999999999</c:v>
                </c:pt>
                <c:pt idx="40">
                  <c:v>1.0202</c:v>
                </c:pt>
                <c:pt idx="41">
                  <c:v>0.99170000000000003</c:v>
                </c:pt>
                <c:pt idx="42">
                  <c:v>1.0629</c:v>
                </c:pt>
                <c:pt idx="43">
                  <c:v>1.1066</c:v>
                </c:pt>
                <c:pt idx="44">
                  <c:v>1.1017000000000001</c:v>
                </c:pt>
                <c:pt idx="45">
                  <c:v>1.0766</c:v>
                </c:pt>
                <c:pt idx="46">
                  <c:v>1.0891999999999999</c:v>
                </c:pt>
                <c:pt idx="47">
                  <c:v>1.0499000000000001</c:v>
                </c:pt>
                <c:pt idx="48">
                  <c:v>1.0689</c:v>
                </c:pt>
                <c:pt idx="49">
                  <c:v>1.0712000000000002</c:v>
                </c:pt>
                <c:pt idx="50">
                  <c:v>1.0956000000000001</c:v>
                </c:pt>
                <c:pt idx="51">
                  <c:v>1.1120999999999999</c:v>
                </c:pt>
                <c:pt idx="52">
                  <c:v>1.1298000000000001</c:v>
                </c:pt>
                <c:pt idx="53">
                  <c:v>1.0898999999999999</c:v>
                </c:pt>
                <c:pt idx="54">
                  <c:v>1.1054999999999999</c:v>
                </c:pt>
                <c:pt idx="55">
                  <c:v>1.0684</c:v>
                </c:pt>
                <c:pt idx="56">
                  <c:v>1.0746</c:v>
                </c:pt>
                <c:pt idx="57">
                  <c:v>1.0961000000000001</c:v>
                </c:pt>
                <c:pt idx="58">
                  <c:v>1.0869</c:v>
                </c:pt>
                <c:pt idx="59">
                  <c:v>1.0632999999999999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5-45E9-A6E6-0C7ECB6A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087311"/>
        <c:axId val="1272086831"/>
      </c:lineChart>
      <c:dateAx>
        <c:axId val="1272064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65711"/>
        <c:crosses val="autoZero"/>
        <c:auto val="1"/>
        <c:lblOffset val="100"/>
        <c:baseTimeUnit val="months"/>
      </c:dateAx>
      <c:valAx>
        <c:axId val="12720657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64751"/>
        <c:crosses val="autoZero"/>
        <c:crossBetween val="between"/>
      </c:valAx>
      <c:valAx>
        <c:axId val="12720868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7311"/>
        <c:crosses val="max"/>
        <c:crossBetween val="between"/>
      </c:valAx>
      <c:dateAx>
        <c:axId val="12720873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72086831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Corp_Spread_% Vs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MacroData!$G$1</c:f>
              <c:strCache>
                <c:ptCount val="1"/>
                <c:pt idx="0">
                  <c:v>Corp_Spread_%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026246719160103E-2"/>
                  <c:y val="-6.2174728158980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MacroData!$F$2:$F$61</c:f>
              <c:numCache>
                <c:formatCode>General</c:formatCode>
                <c:ptCount val="60"/>
                <c:pt idx="0">
                  <c:v>4.4000000000000004</c:v>
                </c:pt>
                <c:pt idx="1">
                  <c:v>14.8</c:v>
                </c:pt>
                <c:pt idx="2">
                  <c:v>13.2</c:v>
                </c:pt>
                <c:pt idx="3">
                  <c:v>11</c:v>
                </c:pt>
                <c:pt idx="4">
                  <c:v>10.199999999999999</c:v>
                </c:pt>
                <c:pt idx="5">
                  <c:v>8.4</c:v>
                </c:pt>
                <c:pt idx="6">
                  <c:v>7.8</c:v>
                </c:pt>
                <c:pt idx="7">
                  <c:v>6.9</c:v>
                </c:pt>
                <c:pt idx="8">
                  <c:v>6.7</c:v>
                </c:pt>
                <c:pt idx="9">
                  <c:v>6.7</c:v>
                </c:pt>
                <c:pt idx="10">
                  <c:v>6.4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5.8</c:v>
                </c:pt>
                <c:pt idx="15">
                  <c:v>5.9</c:v>
                </c:pt>
                <c:pt idx="16">
                  <c:v>5.4</c:v>
                </c:pt>
                <c:pt idx="17">
                  <c:v>5.0999999999999996</c:v>
                </c:pt>
                <c:pt idx="18">
                  <c:v>4.7</c:v>
                </c:pt>
                <c:pt idx="19">
                  <c:v>4.5</c:v>
                </c:pt>
                <c:pt idx="20">
                  <c:v>4.2</c:v>
                </c:pt>
                <c:pt idx="21">
                  <c:v>3.9</c:v>
                </c:pt>
                <c:pt idx="22">
                  <c:v>4</c:v>
                </c:pt>
                <c:pt idx="23">
                  <c:v>3.8</c:v>
                </c:pt>
                <c:pt idx="24">
                  <c:v>3.7</c:v>
                </c:pt>
                <c:pt idx="25">
                  <c:v>3.7</c:v>
                </c:pt>
                <c:pt idx="26">
                  <c:v>3.6</c:v>
                </c:pt>
                <c:pt idx="27">
                  <c:v>3.6</c:v>
                </c:pt>
                <c:pt idx="28">
                  <c:v>3.5</c:v>
                </c:pt>
                <c:pt idx="29">
                  <c:v>3.6</c:v>
                </c:pt>
                <c:pt idx="30">
                  <c:v>3.5</c:v>
                </c:pt>
                <c:pt idx="31">
                  <c:v>3.6</c:v>
                </c:pt>
                <c:pt idx="32">
                  <c:v>3.6</c:v>
                </c:pt>
                <c:pt idx="33">
                  <c:v>3.5</c:v>
                </c:pt>
                <c:pt idx="34">
                  <c:v>3.5</c:v>
                </c:pt>
                <c:pt idx="35">
                  <c:v>3.6</c:v>
                </c:pt>
                <c:pt idx="36">
                  <c:v>3.5</c:v>
                </c:pt>
                <c:pt idx="37">
                  <c:v>3.4</c:v>
                </c:pt>
                <c:pt idx="38">
                  <c:v>3.6</c:v>
                </c:pt>
                <c:pt idx="39">
                  <c:v>3.6</c:v>
                </c:pt>
                <c:pt idx="40">
                  <c:v>3.5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3.7</c:v>
                </c:pt>
                <c:pt idx="45">
                  <c:v>3.8</c:v>
                </c:pt>
                <c:pt idx="46">
                  <c:v>3.7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4.2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4.2</c:v>
                </c:pt>
                <c:pt idx="57">
                  <c:v>4.0999999999999996</c:v>
                </c:pt>
                <c:pt idx="58">
                  <c:v>4</c:v>
                </c:pt>
                <c:pt idx="59">
                  <c:v>4.0999999999999996</c:v>
                </c:pt>
              </c:numCache>
            </c:numRef>
          </c:xVal>
          <c:y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2-4C9C-A163-9B9BEC52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29871"/>
        <c:axId val="2061233231"/>
      </c:scatterChart>
      <c:valAx>
        <c:axId val="20612298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33231"/>
        <c:crosses val="autoZero"/>
        <c:crossBetween val="midCat"/>
      </c:valAx>
      <c:valAx>
        <c:axId val="20612332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Corp_Spread_% Vs INDPRO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MacroData!$G$1</c:f>
              <c:strCache>
                <c:ptCount val="1"/>
                <c:pt idx="0">
                  <c:v>Corp_Spread_%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703314863419851E-2"/>
                  <c:y val="6.8644948793165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MacroData!$D$2:$D$61</c:f>
              <c:numCache>
                <c:formatCode>0.00</c:formatCode>
                <c:ptCount val="60"/>
                <c:pt idx="0">
                  <c:v>0.97609999999999997</c:v>
                </c:pt>
                <c:pt idx="1">
                  <c:v>0.84680000000000011</c:v>
                </c:pt>
                <c:pt idx="2">
                  <c:v>0.86010000000000009</c:v>
                </c:pt>
                <c:pt idx="3">
                  <c:v>0.91670000000000007</c:v>
                </c:pt>
                <c:pt idx="4">
                  <c:v>0.95</c:v>
                </c:pt>
                <c:pt idx="5">
                  <c:v>0.95930000000000004</c:v>
                </c:pt>
                <c:pt idx="6">
                  <c:v>0.95889999999999997</c:v>
                </c:pt>
                <c:pt idx="7">
                  <c:v>0.96530000000000005</c:v>
                </c:pt>
                <c:pt idx="8">
                  <c:v>0.96950000000000003</c:v>
                </c:pt>
                <c:pt idx="9">
                  <c:v>0.98199999999999998</c:v>
                </c:pt>
                <c:pt idx="10">
                  <c:v>0.98809999999999998</c:v>
                </c:pt>
                <c:pt idx="11">
                  <c:v>0.95510000000000006</c:v>
                </c:pt>
                <c:pt idx="12">
                  <c:v>0.9819</c:v>
                </c:pt>
                <c:pt idx="13">
                  <c:v>0.98329999999999995</c:v>
                </c:pt>
                <c:pt idx="14">
                  <c:v>0.9919</c:v>
                </c:pt>
                <c:pt idx="15">
                  <c:v>0.99650000000000005</c:v>
                </c:pt>
                <c:pt idx="16">
                  <c:v>1.0006999999999999</c:v>
                </c:pt>
                <c:pt idx="17">
                  <c:v>1.0004</c:v>
                </c:pt>
                <c:pt idx="18">
                  <c:v>0.99</c:v>
                </c:pt>
                <c:pt idx="19">
                  <c:v>1.0034999999999998</c:v>
                </c:pt>
                <c:pt idx="20">
                  <c:v>1.0126999999999999</c:v>
                </c:pt>
                <c:pt idx="21">
                  <c:v>1.0119</c:v>
                </c:pt>
                <c:pt idx="22">
                  <c:v>1.0121</c:v>
                </c:pt>
                <c:pt idx="23">
                  <c:v>1.0185</c:v>
                </c:pt>
                <c:pt idx="24">
                  <c:v>1.0266999999999999</c:v>
                </c:pt>
                <c:pt idx="25">
                  <c:v>1.0290000000000001</c:v>
                </c:pt>
                <c:pt idx="26">
                  <c:v>1.0297000000000001</c:v>
                </c:pt>
                <c:pt idx="27">
                  <c:v>1.0282</c:v>
                </c:pt>
                <c:pt idx="28">
                  <c:v>1.0305</c:v>
                </c:pt>
                <c:pt idx="29">
                  <c:v>1.0317000000000001</c:v>
                </c:pt>
                <c:pt idx="30">
                  <c:v>1.0353000000000001</c:v>
                </c:pt>
                <c:pt idx="31">
                  <c:v>1.0344</c:v>
                </c:pt>
                <c:pt idx="32">
                  <c:v>1.0310999999999999</c:v>
                </c:pt>
                <c:pt idx="33">
                  <c:v>1.0183</c:v>
                </c:pt>
                <c:pt idx="34">
                  <c:v>1.0275000000000001</c:v>
                </c:pt>
                <c:pt idx="35">
                  <c:v>1.028</c:v>
                </c:pt>
                <c:pt idx="36">
                  <c:v>1.0281</c:v>
                </c:pt>
                <c:pt idx="37">
                  <c:v>1.0322</c:v>
                </c:pt>
                <c:pt idx="38">
                  <c:v>1.0298</c:v>
                </c:pt>
                <c:pt idx="39">
                  <c:v>1.0238</c:v>
                </c:pt>
                <c:pt idx="40">
                  <c:v>1.0306999999999999</c:v>
                </c:pt>
                <c:pt idx="41">
                  <c:v>1.0309999999999999</c:v>
                </c:pt>
                <c:pt idx="42">
                  <c:v>1.0331000000000001</c:v>
                </c:pt>
                <c:pt idx="43">
                  <c:v>1.0258</c:v>
                </c:pt>
                <c:pt idx="44">
                  <c:v>1.0288999999999999</c:v>
                </c:pt>
                <c:pt idx="45">
                  <c:v>1.0263</c:v>
                </c:pt>
                <c:pt idx="46">
                  <c:v>1.0148000000000001</c:v>
                </c:pt>
                <c:pt idx="47">
                  <c:v>1.0273000000000001</c:v>
                </c:pt>
                <c:pt idx="48">
                  <c:v>1.0251999999999999</c:v>
                </c:pt>
                <c:pt idx="49">
                  <c:v>1.0236000000000001</c:v>
                </c:pt>
                <c:pt idx="50">
                  <c:v>1.0298</c:v>
                </c:pt>
                <c:pt idx="51">
                  <c:v>1.0325</c:v>
                </c:pt>
                <c:pt idx="52">
                  <c:v>1.0251999999999999</c:v>
                </c:pt>
                <c:pt idx="53">
                  <c:v>1.0302</c:v>
                </c:pt>
                <c:pt idx="54">
                  <c:v>1.026</c:v>
                </c:pt>
                <c:pt idx="55">
                  <c:v>1.0221</c:v>
                </c:pt>
                <c:pt idx="56">
                  <c:v>1.0195999999999998</c:v>
                </c:pt>
                <c:pt idx="57">
                  <c:v>1.0312000000000001</c:v>
                </c:pt>
                <c:pt idx="58">
                  <c:v>1.0334000000000001</c:v>
                </c:pt>
                <c:pt idx="59">
                  <c:v>1.0422</c:v>
                </c:pt>
              </c:numCache>
            </c:numRef>
          </c:xVal>
          <c:y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3-4E84-8B7E-DDE46B14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25071"/>
        <c:axId val="2061241871"/>
      </c:scatterChart>
      <c:valAx>
        <c:axId val="20612250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41871"/>
        <c:crosses val="autoZero"/>
        <c:crossBetween val="midCat"/>
      </c:valAx>
      <c:valAx>
        <c:axId val="2061241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Corp_Spread_% 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vs Breakeven_Inflation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MacroData!$G$1</c:f>
              <c:strCache>
                <c:ptCount val="1"/>
                <c:pt idx="0">
                  <c:v>Corp_Spread_%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65759961822954"/>
                  <c:y val="7.1494687618196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MacroData!$E$2:$E$61</c:f>
              <c:numCache>
                <c:formatCode>General</c:formatCode>
                <c:ptCount val="60"/>
                <c:pt idx="0">
                  <c:v>0.99</c:v>
                </c:pt>
                <c:pt idx="1">
                  <c:v>1.1000000000000001</c:v>
                </c:pt>
                <c:pt idx="2">
                  <c:v>1.1200000000000001</c:v>
                </c:pt>
                <c:pt idx="3">
                  <c:v>1.27</c:v>
                </c:pt>
                <c:pt idx="4">
                  <c:v>1.46</c:v>
                </c:pt>
                <c:pt idx="5">
                  <c:v>1.66</c:v>
                </c:pt>
                <c:pt idx="6">
                  <c:v>1.66</c:v>
                </c:pt>
                <c:pt idx="7">
                  <c:v>1.7</c:v>
                </c:pt>
                <c:pt idx="8">
                  <c:v>1.71</c:v>
                </c:pt>
                <c:pt idx="9">
                  <c:v>1.92</c:v>
                </c:pt>
                <c:pt idx="10">
                  <c:v>2.08</c:v>
                </c:pt>
                <c:pt idx="11">
                  <c:v>2.1800000000000002</c:v>
                </c:pt>
                <c:pt idx="12">
                  <c:v>2.2799999999999998</c:v>
                </c:pt>
                <c:pt idx="13">
                  <c:v>2.35</c:v>
                </c:pt>
                <c:pt idx="14">
                  <c:v>2.4700000000000002</c:v>
                </c:pt>
                <c:pt idx="15">
                  <c:v>2.34</c:v>
                </c:pt>
                <c:pt idx="16">
                  <c:v>2.33</c:v>
                </c:pt>
                <c:pt idx="17">
                  <c:v>2.35</c:v>
                </c:pt>
                <c:pt idx="18">
                  <c:v>2.34</c:v>
                </c:pt>
                <c:pt idx="19">
                  <c:v>2.5299999999999998</c:v>
                </c:pt>
                <c:pt idx="20">
                  <c:v>2.62</c:v>
                </c:pt>
                <c:pt idx="21">
                  <c:v>2.46</c:v>
                </c:pt>
                <c:pt idx="22">
                  <c:v>2.4500000000000002</c:v>
                </c:pt>
                <c:pt idx="23">
                  <c:v>2.46</c:v>
                </c:pt>
                <c:pt idx="24">
                  <c:v>2.85</c:v>
                </c:pt>
                <c:pt idx="25">
                  <c:v>2.88</c:v>
                </c:pt>
                <c:pt idx="26">
                  <c:v>2.69</c:v>
                </c:pt>
                <c:pt idx="27">
                  <c:v>2.62</c:v>
                </c:pt>
                <c:pt idx="28">
                  <c:v>2.36</c:v>
                </c:pt>
                <c:pt idx="29">
                  <c:v>2.5099999999999998</c:v>
                </c:pt>
                <c:pt idx="30">
                  <c:v>2.38</c:v>
                </c:pt>
                <c:pt idx="31">
                  <c:v>2.39</c:v>
                </c:pt>
                <c:pt idx="32">
                  <c:v>2.37</c:v>
                </c:pt>
                <c:pt idx="33">
                  <c:v>2.2599999999999998</c:v>
                </c:pt>
                <c:pt idx="34">
                  <c:v>2.2400000000000002</c:v>
                </c:pt>
                <c:pt idx="35">
                  <c:v>2.33</c:v>
                </c:pt>
                <c:pt idx="36">
                  <c:v>2.2999999999999998</c:v>
                </c:pt>
                <c:pt idx="37">
                  <c:v>2.27</c:v>
                </c:pt>
                <c:pt idx="38">
                  <c:v>2.21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2.34</c:v>
                </c:pt>
                <c:pt idx="42">
                  <c:v>2.34</c:v>
                </c:pt>
                <c:pt idx="43">
                  <c:v>2.39</c:v>
                </c:pt>
                <c:pt idx="44">
                  <c:v>2.2999999999999998</c:v>
                </c:pt>
                <c:pt idx="45">
                  <c:v>2.1800000000000002</c:v>
                </c:pt>
                <c:pt idx="46">
                  <c:v>2.27</c:v>
                </c:pt>
                <c:pt idx="47">
                  <c:v>2.2799999999999998</c:v>
                </c:pt>
                <c:pt idx="48">
                  <c:v>2.31</c:v>
                </c:pt>
                <c:pt idx="49">
                  <c:v>2.39</c:v>
                </c:pt>
                <c:pt idx="50">
                  <c:v>2.33</c:v>
                </c:pt>
                <c:pt idx="51">
                  <c:v>2.2599999999999998</c:v>
                </c:pt>
                <c:pt idx="52">
                  <c:v>2.27</c:v>
                </c:pt>
                <c:pt idx="53">
                  <c:v>2.11</c:v>
                </c:pt>
                <c:pt idx="54">
                  <c:v>2.11</c:v>
                </c:pt>
                <c:pt idx="55">
                  <c:v>2.29</c:v>
                </c:pt>
                <c:pt idx="56">
                  <c:v>2.3199999999999998</c:v>
                </c:pt>
                <c:pt idx="57">
                  <c:v>2.2999999999999998</c:v>
                </c:pt>
                <c:pt idx="58">
                  <c:v>2.4</c:v>
                </c:pt>
                <c:pt idx="59">
                  <c:v>2.42</c:v>
                </c:pt>
              </c:numCache>
            </c:numRef>
          </c:xVal>
          <c:y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7-4E20-983D-AA24FB71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45711"/>
        <c:axId val="2061231791"/>
      </c:scatterChart>
      <c:valAx>
        <c:axId val="20612457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31791"/>
        <c:crosses val="autoZero"/>
        <c:crossBetween val="midCat"/>
      </c:valAx>
      <c:valAx>
        <c:axId val="20612317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4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LQD_Yield vs </a:t>
            </a:r>
            <a:r>
              <a:rPr lang="en-US" sz="1200"/>
              <a:t>GS10_Yield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MacroData!$C$1</c:f>
              <c:strCache>
                <c:ptCount val="1"/>
                <c:pt idx="0">
                  <c:v>GS10_Yield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4991251093612"/>
                  <c:y val="-0.25963582677165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MacroData!$B$2:$B$61</c:f>
              <c:numCache>
                <c:formatCode>0.00</c:formatCode>
                <c:ptCount val="60"/>
                <c:pt idx="0">
                  <c:v>1.3202</c:v>
                </c:pt>
                <c:pt idx="1">
                  <c:v>1.345</c:v>
                </c:pt>
                <c:pt idx="2">
                  <c:v>1.3835</c:v>
                </c:pt>
                <c:pt idx="3">
                  <c:v>1.3559999999999999</c:v>
                </c:pt>
                <c:pt idx="4">
                  <c:v>1.3471000000000002</c:v>
                </c:pt>
                <c:pt idx="5">
                  <c:v>1.3372999999999999</c:v>
                </c:pt>
                <c:pt idx="6">
                  <c:v>1.3847999999999998</c:v>
                </c:pt>
                <c:pt idx="7">
                  <c:v>1.3813</c:v>
                </c:pt>
                <c:pt idx="8">
                  <c:v>1.3559999999999999</c:v>
                </c:pt>
                <c:pt idx="9">
                  <c:v>1.3227000000000002</c:v>
                </c:pt>
                <c:pt idx="10">
                  <c:v>1.3005000000000002</c:v>
                </c:pt>
                <c:pt idx="11">
                  <c:v>1.3115000000000001</c:v>
                </c:pt>
                <c:pt idx="12">
                  <c:v>1.3171000000000002</c:v>
                </c:pt>
                <c:pt idx="13">
                  <c:v>1.3436000000000001</c:v>
                </c:pt>
                <c:pt idx="14">
                  <c:v>1.3600999999999999</c:v>
                </c:pt>
                <c:pt idx="15">
                  <c:v>1.3530000000000002</c:v>
                </c:pt>
                <c:pt idx="16">
                  <c:v>1.3303</c:v>
                </c:pt>
                <c:pt idx="17">
                  <c:v>1.3348</c:v>
                </c:pt>
                <c:pt idx="18">
                  <c:v>1.3306</c:v>
                </c:pt>
                <c:pt idx="19">
                  <c:v>1.3252000000000002</c:v>
                </c:pt>
                <c:pt idx="20">
                  <c:v>1.2776000000000001</c:v>
                </c:pt>
                <c:pt idx="21">
                  <c:v>1.248</c:v>
                </c:pt>
                <c:pt idx="22">
                  <c:v>1.2094</c:v>
                </c:pt>
                <c:pt idx="23">
                  <c:v>1.1259999999999999</c:v>
                </c:pt>
                <c:pt idx="24">
                  <c:v>1.1444000000000001</c:v>
                </c:pt>
                <c:pt idx="25">
                  <c:v>1.1003000000000001</c:v>
                </c:pt>
                <c:pt idx="26">
                  <c:v>1.1460999999999999</c:v>
                </c:pt>
                <c:pt idx="27">
                  <c:v>1.0927</c:v>
                </c:pt>
                <c:pt idx="28">
                  <c:v>1.0245</c:v>
                </c:pt>
                <c:pt idx="29">
                  <c:v>1.0134999999999998</c:v>
                </c:pt>
                <c:pt idx="30">
                  <c:v>1.0776000000000001</c:v>
                </c:pt>
                <c:pt idx="31">
                  <c:v>1.0543</c:v>
                </c:pt>
                <c:pt idx="32">
                  <c:v>1.1087</c:v>
                </c:pt>
                <c:pt idx="33">
                  <c:v>1.0591999999999999</c:v>
                </c:pt>
                <c:pt idx="34">
                  <c:v>1.0961000000000001</c:v>
                </c:pt>
                <c:pt idx="35">
                  <c:v>1.0993000000000002</c:v>
                </c:pt>
                <c:pt idx="36">
                  <c:v>1.0762</c:v>
                </c:pt>
                <c:pt idx="37">
                  <c:v>1.0813999999999999</c:v>
                </c:pt>
                <c:pt idx="38">
                  <c:v>1.0785</c:v>
                </c:pt>
                <c:pt idx="39">
                  <c:v>1.0615999999999999</c:v>
                </c:pt>
                <c:pt idx="40">
                  <c:v>1.0202</c:v>
                </c:pt>
                <c:pt idx="41">
                  <c:v>0.99170000000000003</c:v>
                </c:pt>
                <c:pt idx="42">
                  <c:v>1.0629</c:v>
                </c:pt>
                <c:pt idx="43">
                  <c:v>1.1066</c:v>
                </c:pt>
                <c:pt idx="44">
                  <c:v>1.1017000000000001</c:v>
                </c:pt>
                <c:pt idx="45">
                  <c:v>1.0766</c:v>
                </c:pt>
                <c:pt idx="46">
                  <c:v>1.0891999999999999</c:v>
                </c:pt>
                <c:pt idx="47">
                  <c:v>1.0499000000000001</c:v>
                </c:pt>
                <c:pt idx="48">
                  <c:v>1.0689</c:v>
                </c:pt>
                <c:pt idx="49">
                  <c:v>1.0712000000000002</c:v>
                </c:pt>
                <c:pt idx="50">
                  <c:v>1.0956000000000001</c:v>
                </c:pt>
                <c:pt idx="51">
                  <c:v>1.1120999999999999</c:v>
                </c:pt>
                <c:pt idx="52">
                  <c:v>1.1298000000000001</c:v>
                </c:pt>
                <c:pt idx="53">
                  <c:v>1.0898999999999999</c:v>
                </c:pt>
                <c:pt idx="54">
                  <c:v>1.1054999999999999</c:v>
                </c:pt>
                <c:pt idx="55">
                  <c:v>1.0684</c:v>
                </c:pt>
                <c:pt idx="56">
                  <c:v>1.0746</c:v>
                </c:pt>
                <c:pt idx="57">
                  <c:v>1.0961000000000001</c:v>
                </c:pt>
                <c:pt idx="58">
                  <c:v>1.0869</c:v>
                </c:pt>
                <c:pt idx="59">
                  <c:v>1.0632999999999999</c:v>
                </c:pt>
              </c:numCache>
            </c:numRef>
          </c:xVal>
          <c:yVal>
            <c:numRef>
              <c:f>MacroData!$C$2:$C$61</c:f>
              <c:numCache>
                <c:formatCode>General</c:formatCode>
                <c:ptCount val="60"/>
                <c:pt idx="0">
                  <c:v>0.87</c:v>
                </c:pt>
                <c:pt idx="1">
                  <c:v>0.66</c:v>
                </c:pt>
                <c:pt idx="2">
                  <c:v>0.67</c:v>
                </c:pt>
                <c:pt idx="3">
                  <c:v>0.73</c:v>
                </c:pt>
                <c:pt idx="4">
                  <c:v>0.62</c:v>
                </c:pt>
                <c:pt idx="5">
                  <c:v>0.65</c:v>
                </c:pt>
                <c:pt idx="6">
                  <c:v>0.68</c:v>
                </c:pt>
                <c:pt idx="7">
                  <c:v>0.79</c:v>
                </c:pt>
                <c:pt idx="8">
                  <c:v>0.87</c:v>
                </c:pt>
                <c:pt idx="9">
                  <c:v>0.93</c:v>
                </c:pt>
                <c:pt idx="10">
                  <c:v>1.08</c:v>
                </c:pt>
                <c:pt idx="11">
                  <c:v>1.26</c:v>
                </c:pt>
                <c:pt idx="12">
                  <c:v>1.61</c:v>
                </c:pt>
                <c:pt idx="13">
                  <c:v>1.64</c:v>
                </c:pt>
                <c:pt idx="14">
                  <c:v>1.62</c:v>
                </c:pt>
                <c:pt idx="15">
                  <c:v>1.52</c:v>
                </c:pt>
                <c:pt idx="16">
                  <c:v>1.32</c:v>
                </c:pt>
                <c:pt idx="17">
                  <c:v>1.28</c:v>
                </c:pt>
                <c:pt idx="18">
                  <c:v>1.37</c:v>
                </c:pt>
                <c:pt idx="19">
                  <c:v>1.58</c:v>
                </c:pt>
                <c:pt idx="20">
                  <c:v>1.56</c:v>
                </c:pt>
                <c:pt idx="21">
                  <c:v>1.47</c:v>
                </c:pt>
                <c:pt idx="22">
                  <c:v>1.76</c:v>
                </c:pt>
                <c:pt idx="23">
                  <c:v>1.93</c:v>
                </c:pt>
                <c:pt idx="24">
                  <c:v>2.13</c:v>
                </c:pt>
                <c:pt idx="25">
                  <c:v>2.75</c:v>
                </c:pt>
                <c:pt idx="26">
                  <c:v>2.9</c:v>
                </c:pt>
                <c:pt idx="27">
                  <c:v>3.14</c:v>
                </c:pt>
                <c:pt idx="28">
                  <c:v>2.9</c:v>
                </c:pt>
                <c:pt idx="29">
                  <c:v>2.9</c:v>
                </c:pt>
                <c:pt idx="30">
                  <c:v>3.52</c:v>
                </c:pt>
                <c:pt idx="31">
                  <c:v>3.98</c:v>
                </c:pt>
                <c:pt idx="32">
                  <c:v>3.89</c:v>
                </c:pt>
                <c:pt idx="33">
                  <c:v>3.62</c:v>
                </c:pt>
                <c:pt idx="34">
                  <c:v>3.53</c:v>
                </c:pt>
                <c:pt idx="35">
                  <c:v>3.75</c:v>
                </c:pt>
                <c:pt idx="36">
                  <c:v>3.66</c:v>
                </c:pt>
                <c:pt idx="37">
                  <c:v>3.46</c:v>
                </c:pt>
                <c:pt idx="38">
                  <c:v>3.57</c:v>
                </c:pt>
                <c:pt idx="39">
                  <c:v>3.75</c:v>
                </c:pt>
                <c:pt idx="40">
                  <c:v>3.9</c:v>
                </c:pt>
                <c:pt idx="41">
                  <c:v>4.17</c:v>
                </c:pt>
                <c:pt idx="42">
                  <c:v>4.38</c:v>
                </c:pt>
                <c:pt idx="43">
                  <c:v>4.8</c:v>
                </c:pt>
                <c:pt idx="44">
                  <c:v>4.5</c:v>
                </c:pt>
                <c:pt idx="45">
                  <c:v>4.0199999999999996</c:v>
                </c:pt>
                <c:pt idx="46">
                  <c:v>4.0599999999999996</c:v>
                </c:pt>
                <c:pt idx="47">
                  <c:v>4.21</c:v>
                </c:pt>
                <c:pt idx="48">
                  <c:v>4.21</c:v>
                </c:pt>
                <c:pt idx="49">
                  <c:v>4.54</c:v>
                </c:pt>
                <c:pt idx="50">
                  <c:v>4.4800000000000004</c:v>
                </c:pt>
                <c:pt idx="51">
                  <c:v>4.3099999999999996</c:v>
                </c:pt>
                <c:pt idx="52">
                  <c:v>4.25</c:v>
                </c:pt>
                <c:pt idx="53">
                  <c:v>3.87</c:v>
                </c:pt>
                <c:pt idx="54">
                  <c:v>3.72</c:v>
                </c:pt>
                <c:pt idx="55">
                  <c:v>4.0999999999999996</c:v>
                </c:pt>
                <c:pt idx="56">
                  <c:v>4.3600000000000003</c:v>
                </c:pt>
                <c:pt idx="57">
                  <c:v>4.3899999999999997</c:v>
                </c:pt>
                <c:pt idx="58">
                  <c:v>4.63</c:v>
                </c:pt>
                <c:pt idx="59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0-4356-9731-B1E67702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60111"/>
        <c:axId val="2061255311"/>
      </c:scatterChart>
      <c:valAx>
        <c:axId val="20612601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55311"/>
        <c:crosses val="autoZero"/>
        <c:crossBetween val="midCat"/>
      </c:valAx>
      <c:valAx>
        <c:axId val="2061255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6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GS10_Yield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Corp_Spread_%</c:v>
          </c:tx>
          <c:spPr>
            <a:ln w="38100">
              <a:noFill/>
            </a:ln>
          </c:spPr>
          <c:xVal>
            <c:numRef>
              <c:f>MacroData!$C$2:$C$61</c:f>
              <c:numCache>
                <c:formatCode>General</c:formatCode>
                <c:ptCount val="60"/>
                <c:pt idx="0">
                  <c:v>0.87</c:v>
                </c:pt>
                <c:pt idx="1">
                  <c:v>0.66</c:v>
                </c:pt>
                <c:pt idx="2">
                  <c:v>0.67</c:v>
                </c:pt>
                <c:pt idx="3">
                  <c:v>0.73</c:v>
                </c:pt>
                <c:pt idx="4">
                  <c:v>0.62</c:v>
                </c:pt>
                <c:pt idx="5">
                  <c:v>0.65</c:v>
                </c:pt>
                <c:pt idx="6">
                  <c:v>0.68</c:v>
                </c:pt>
                <c:pt idx="7">
                  <c:v>0.79</c:v>
                </c:pt>
                <c:pt idx="8">
                  <c:v>0.87</c:v>
                </c:pt>
                <c:pt idx="9">
                  <c:v>0.93</c:v>
                </c:pt>
                <c:pt idx="10">
                  <c:v>1.08</c:v>
                </c:pt>
                <c:pt idx="11">
                  <c:v>1.26</c:v>
                </c:pt>
                <c:pt idx="12">
                  <c:v>1.61</c:v>
                </c:pt>
                <c:pt idx="13">
                  <c:v>1.64</c:v>
                </c:pt>
                <c:pt idx="14">
                  <c:v>1.62</c:v>
                </c:pt>
                <c:pt idx="15">
                  <c:v>1.52</c:v>
                </c:pt>
                <c:pt idx="16">
                  <c:v>1.32</c:v>
                </c:pt>
                <c:pt idx="17">
                  <c:v>1.28</c:v>
                </c:pt>
                <c:pt idx="18">
                  <c:v>1.37</c:v>
                </c:pt>
                <c:pt idx="19">
                  <c:v>1.58</c:v>
                </c:pt>
                <c:pt idx="20">
                  <c:v>1.56</c:v>
                </c:pt>
                <c:pt idx="21">
                  <c:v>1.47</c:v>
                </c:pt>
                <c:pt idx="22">
                  <c:v>1.76</c:v>
                </c:pt>
                <c:pt idx="23">
                  <c:v>1.93</c:v>
                </c:pt>
                <c:pt idx="24">
                  <c:v>2.13</c:v>
                </c:pt>
                <c:pt idx="25">
                  <c:v>2.75</c:v>
                </c:pt>
                <c:pt idx="26">
                  <c:v>2.9</c:v>
                </c:pt>
                <c:pt idx="27">
                  <c:v>3.14</c:v>
                </c:pt>
                <c:pt idx="28">
                  <c:v>2.9</c:v>
                </c:pt>
                <c:pt idx="29">
                  <c:v>2.9</c:v>
                </c:pt>
                <c:pt idx="30">
                  <c:v>3.52</c:v>
                </c:pt>
                <c:pt idx="31">
                  <c:v>3.98</c:v>
                </c:pt>
                <c:pt idx="32">
                  <c:v>3.89</c:v>
                </c:pt>
                <c:pt idx="33">
                  <c:v>3.62</c:v>
                </c:pt>
                <c:pt idx="34">
                  <c:v>3.53</c:v>
                </c:pt>
                <c:pt idx="35">
                  <c:v>3.75</c:v>
                </c:pt>
                <c:pt idx="36">
                  <c:v>3.66</c:v>
                </c:pt>
                <c:pt idx="37">
                  <c:v>3.46</c:v>
                </c:pt>
                <c:pt idx="38">
                  <c:v>3.57</c:v>
                </c:pt>
                <c:pt idx="39">
                  <c:v>3.75</c:v>
                </c:pt>
                <c:pt idx="40">
                  <c:v>3.9</c:v>
                </c:pt>
                <c:pt idx="41">
                  <c:v>4.17</c:v>
                </c:pt>
                <c:pt idx="42">
                  <c:v>4.38</c:v>
                </c:pt>
                <c:pt idx="43">
                  <c:v>4.8</c:v>
                </c:pt>
                <c:pt idx="44">
                  <c:v>4.5</c:v>
                </c:pt>
                <c:pt idx="45">
                  <c:v>4.0199999999999996</c:v>
                </c:pt>
                <c:pt idx="46">
                  <c:v>4.0599999999999996</c:v>
                </c:pt>
                <c:pt idx="47">
                  <c:v>4.21</c:v>
                </c:pt>
                <c:pt idx="48">
                  <c:v>4.21</c:v>
                </c:pt>
                <c:pt idx="49">
                  <c:v>4.54</c:v>
                </c:pt>
                <c:pt idx="50">
                  <c:v>4.4800000000000004</c:v>
                </c:pt>
                <c:pt idx="51">
                  <c:v>4.3099999999999996</c:v>
                </c:pt>
                <c:pt idx="52">
                  <c:v>4.25</c:v>
                </c:pt>
                <c:pt idx="53">
                  <c:v>3.87</c:v>
                </c:pt>
                <c:pt idx="54">
                  <c:v>3.72</c:v>
                </c:pt>
                <c:pt idx="55">
                  <c:v>4.0999999999999996</c:v>
                </c:pt>
                <c:pt idx="56">
                  <c:v>4.3600000000000003</c:v>
                </c:pt>
                <c:pt idx="57">
                  <c:v>4.3899999999999997</c:v>
                </c:pt>
                <c:pt idx="58">
                  <c:v>4.63</c:v>
                </c:pt>
                <c:pt idx="59">
                  <c:v>4.45</c:v>
                </c:pt>
              </c:numCache>
            </c:numRef>
          </c:xVal>
          <c:yVal>
            <c:numRef>
              <c:f>MacroData!$G$2:$G$61</c:f>
              <c:numCache>
                <c:formatCode>0.00</c:formatCode>
                <c:ptCount val="60"/>
                <c:pt idx="0">
                  <c:v>1.3115000000000001</c:v>
                </c:pt>
                <c:pt idx="1">
                  <c:v>1.3384</c:v>
                </c:pt>
                <c:pt idx="2">
                  <c:v>1.3768</c:v>
                </c:pt>
                <c:pt idx="3">
                  <c:v>1.3487</c:v>
                </c:pt>
                <c:pt idx="4">
                  <c:v>1.3409</c:v>
                </c:pt>
                <c:pt idx="5">
                  <c:v>1.3308000000000002</c:v>
                </c:pt>
                <c:pt idx="6">
                  <c:v>1.3780000000000001</c:v>
                </c:pt>
                <c:pt idx="7">
                  <c:v>1.3734</c:v>
                </c:pt>
                <c:pt idx="8">
                  <c:v>1.3472999999999999</c:v>
                </c:pt>
                <c:pt idx="9">
                  <c:v>1.3134000000000001</c:v>
                </c:pt>
                <c:pt idx="10">
                  <c:v>1.2897000000000001</c:v>
                </c:pt>
                <c:pt idx="11">
                  <c:v>1.2988999999999999</c:v>
                </c:pt>
                <c:pt idx="12">
                  <c:v>1.3009999999999999</c:v>
                </c:pt>
                <c:pt idx="13">
                  <c:v>1.3271999999999999</c:v>
                </c:pt>
                <c:pt idx="14">
                  <c:v>1.3438999999999999</c:v>
                </c:pt>
                <c:pt idx="15">
                  <c:v>1.3378000000000001</c:v>
                </c:pt>
                <c:pt idx="16">
                  <c:v>1.3171000000000002</c:v>
                </c:pt>
                <c:pt idx="17">
                  <c:v>1.3219999999999998</c:v>
                </c:pt>
                <c:pt idx="18">
                  <c:v>1.3169</c:v>
                </c:pt>
                <c:pt idx="19">
                  <c:v>1.3093999999999999</c:v>
                </c:pt>
                <c:pt idx="20">
                  <c:v>1.262</c:v>
                </c:pt>
                <c:pt idx="21">
                  <c:v>1.2333000000000001</c:v>
                </c:pt>
                <c:pt idx="22">
                  <c:v>1.1918</c:v>
                </c:pt>
                <c:pt idx="23">
                  <c:v>1.1067</c:v>
                </c:pt>
                <c:pt idx="24">
                  <c:v>1.1231</c:v>
                </c:pt>
                <c:pt idx="25">
                  <c:v>1.0728</c:v>
                </c:pt>
                <c:pt idx="26">
                  <c:v>1.1171</c:v>
                </c:pt>
                <c:pt idx="27">
                  <c:v>1.0612999999999999</c:v>
                </c:pt>
                <c:pt idx="28">
                  <c:v>0.99549999999999994</c:v>
                </c:pt>
                <c:pt idx="29">
                  <c:v>0.98450000000000004</c:v>
                </c:pt>
                <c:pt idx="30">
                  <c:v>1.0424</c:v>
                </c:pt>
                <c:pt idx="31">
                  <c:v>1.0145</c:v>
                </c:pt>
                <c:pt idx="32">
                  <c:v>1.0698000000000001</c:v>
                </c:pt>
                <c:pt idx="33">
                  <c:v>1.0229999999999999</c:v>
                </c:pt>
                <c:pt idx="34">
                  <c:v>1.0608</c:v>
                </c:pt>
                <c:pt idx="35">
                  <c:v>1.0618000000000001</c:v>
                </c:pt>
                <c:pt idx="36">
                  <c:v>1.0395999999999999</c:v>
                </c:pt>
                <c:pt idx="37">
                  <c:v>1.0468000000000002</c:v>
                </c:pt>
                <c:pt idx="38">
                  <c:v>1.0427999999999999</c:v>
                </c:pt>
                <c:pt idx="39">
                  <c:v>1.0241</c:v>
                </c:pt>
                <c:pt idx="40">
                  <c:v>0.98120000000000007</c:v>
                </c:pt>
                <c:pt idx="41">
                  <c:v>0.95</c:v>
                </c:pt>
                <c:pt idx="42">
                  <c:v>1.0190999999999999</c:v>
                </c:pt>
                <c:pt idx="43">
                  <c:v>1.0586</c:v>
                </c:pt>
                <c:pt idx="44">
                  <c:v>1.0567</c:v>
                </c:pt>
                <c:pt idx="45">
                  <c:v>1.0364</c:v>
                </c:pt>
                <c:pt idx="46">
                  <c:v>1.0486</c:v>
                </c:pt>
                <c:pt idx="47">
                  <c:v>1.0078</c:v>
                </c:pt>
                <c:pt idx="48">
                  <c:v>1.0268000000000002</c:v>
                </c:pt>
                <c:pt idx="49">
                  <c:v>1.0258</c:v>
                </c:pt>
                <c:pt idx="50">
                  <c:v>1.0508</c:v>
                </c:pt>
                <c:pt idx="51">
                  <c:v>1.069</c:v>
                </c:pt>
                <c:pt idx="52">
                  <c:v>1.0872999999999999</c:v>
                </c:pt>
                <c:pt idx="53">
                  <c:v>1.0512000000000001</c:v>
                </c:pt>
                <c:pt idx="54">
                  <c:v>1.0683</c:v>
                </c:pt>
                <c:pt idx="55">
                  <c:v>1.0273999999999999</c:v>
                </c:pt>
                <c:pt idx="56">
                  <c:v>1.0309999999999999</c:v>
                </c:pt>
                <c:pt idx="57">
                  <c:v>1.0522</c:v>
                </c:pt>
                <c:pt idx="58">
                  <c:v>1.0406</c:v>
                </c:pt>
                <c:pt idx="59">
                  <c:v>1.0187999999999999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1-4A76-BB1E-3F0D3A5F99B2}"/>
            </c:ext>
          </c:extLst>
        </c:ser>
        <c:ser>
          <c:idx val="1"/>
          <c:order val="1"/>
          <c:tx>
            <c:v>Predicted Corp_Spread_%</c:v>
          </c:tx>
          <c:spPr>
            <a:ln w="38100">
              <a:noFill/>
            </a:ln>
          </c:spPr>
          <c:xVal>
            <c:numRef>
              <c:f>MacroData!$C$2:$C$61</c:f>
              <c:numCache>
                <c:formatCode>General</c:formatCode>
                <c:ptCount val="60"/>
                <c:pt idx="0">
                  <c:v>0.87</c:v>
                </c:pt>
                <c:pt idx="1">
                  <c:v>0.66</c:v>
                </c:pt>
                <c:pt idx="2">
                  <c:v>0.67</c:v>
                </c:pt>
                <c:pt idx="3">
                  <c:v>0.73</c:v>
                </c:pt>
                <c:pt idx="4">
                  <c:v>0.62</c:v>
                </c:pt>
                <c:pt idx="5">
                  <c:v>0.65</c:v>
                </c:pt>
                <c:pt idx="6">
                  <c:v>0.68</c:v>
                </c:pt>
                <c:pt idx="7">
                  <c:v>0.79</c:v>
                </c:pt>
                <c:pt idx="8">
                  <c:v>0.87</c:v>
                </c:pt>
                <c:pt idx="9">
                  <c:v>0.93</c:v>
                </c:pt>
                <c:pt idx="10">
                  <c:v>1.08</c:v>
                </c:pt>
                <c:pt idx="11">
                  <c:v>1.26</c:v>
                </c:pt>
                <c:pt idx="12">
                  <c:v>1.61</c:v>
                </c:pt>
                <c:pt idx="13">
                  <c:v>1.64</c:v>
                </c:pt>
                <c:pt idx="14">
                  <c:v>1.62</c:v>
                </c:pt>
                <c:pt idx="15">
                  <c:v>1.52</c:v>
                </c:pt>
                <c:pt idx="16">
                  <c:v>1.32</c:v>
                </c:pt>
                <c:pt idx="17">
                  <c:v>1.28</c:v>
                </c:pt>
                <c:pt idx="18">
                  <c:v>1.37</c:v>
                </c:pt>
                <c:pt idx="19">
                  <c:v>1.58</c:v>
                </c:pt>
                <c:pt idx="20">
                  <c:v>1.56</c:v>
                </c:pt>
                <c:pt idx="21">
                  <c:v>1.47</c:v>
                </c:pt>
                <c:pt idx="22">
                  <c:v>1.76</c:v>
                </c:pt>
                <c:pt idx="23">
                  <c:v>1.93</c:v>
                </c:pt>
                <c:pt idx="24">
                  <c:v>2.13</c:v>
                </c:pt>
                <c:pt idx="25">
                  <c:v>2.75</c:v>
                </c:pt>
                <c:pt idx="26">
                  <c:v>2.9</c:v>
                </c:pt>
                <c:pt idx="27">
                  <c:v>3.14</c:v>
                </c:pt>
                <c:pt idx="28">
                  <c:v>2.9</c:v>
                </c:pt>
                <c:pt idx="29">
                  <c:v>2.9</c:v>
                </c:pt>
                <c:pt idx="30">
                  <c:v>3.52</c:v>
                </c:pt>
                <c:pt idx="31">
                  <c:v>3.98</c:v>
                </c:pt>
                <c:pt idx="32">
                  <c:v>3.89</c:v>
                </c:pt>
                <c:pt idx="33">
                  <c:v>3.62</c:v>
                </c:pt>
                <c:pt idx="34">
                  <c:v>3.53</c:v>
                </c:pt>
                <c:pt idx="35">
                  <c:v>3.75</c:v>
                </c:pt>
                <c:pt idx="36">
                  <c:v>3.66</c:v>
                </c:pt>
                <c:pt idx="37">
                  <c:v>3.46</c:v>
                </c:pt>
                <c:pt idx="38">
                  <c:v>3.57</c:v>
                </c:pt>
                <c:pt idx="39">
                  <c:v>3.75</c:v>
                </c:pt>
                <c:pt idx="40">
                  <c:v>3.9</c:v>
                </c:pt>
                <c:pt idx="41">
                  <c:v>4.17</c:v>
                </c:pt>
                <c:pt idx="42">
                  <c:v>4.38</c:v>
                </c:pt>
                <c:pt idx="43">
                  <c:v>4.8</c:v>
                </c:pt>
                <c:pt idx="44">
                  <c:v>4.5</c:v>
                </c:pt>
                <c:pt idx="45">
                  <c:v>4.0199999999999996</c:v>
                </c:pt>
                <c:pt idx="46">
                  <c:v>4.0599999999999996</c:v>
                </c:pt>
                <c:pt idx="47">
                  <c:v>4.21</c:v>
                </c:pt>
                <c:pt idx="48">
                  <c:v>4.21</c:v>
                </c:pt>
                <c:pt idx="49">
                  <c:v>4.54</c:v>
                </c:pt>
                <c:pt idx="50">
                  <c:v>4.4800000000000004</c:v>
                </c:pt>
                <c:pt idx="51">
                  <c:v>4.3099999999999996</c:v>
                </c:pt>
                <c:pt idx="52">
                  <c:v>4.25</c:v>
                </c:pt>
                <c:pt idx="53">
                  <c:v>3.87</c:v>
                </c:pt>
                <c:pt idx="54">
                  <c:v>3.72</c:v>
                </c:pt>
                <c:pt idx="55">
                  <c:v>4.0999999999999996</c:v>
                </c:pt>
                <c:pt idx="56">
                  <c:v>4.3600000000000003</c:v>
                </c:pt>
                <c:pt idx="57">
                  <c:v>4.3899999999999997</c:v>
                </c:pt>
                <c:pt idx="58">
                  <c:v>4.63</c:v>
                </c:pt>
                <c:pt idx="59">
                  <c:v>4.45</c:v>
                </c:pt>
              </c:numCache>
            </c:numRef>
          </c:xVal>
          <c:yVal>
            <c:numRef>
              <c:f>'Multiple Linear Regression'!$D$30:$D$89</c:f>
              <c:numCache>
                <c:formatCode>General</c:formatCode>
                <c:ptCount val="60"/>
                <c:pt idx="0">
                  <c:v>1.2973263241390049</c:v>
                </c:pt>
                <c:pt idx="1">
                  <c:v>1.4214158563160038</c:v>
                </c:pt>
                <c:pt idx="2">
                  <c:v>1.407803686821989</c:v>
                </c:pt>
                <c:pt idx="3">
                  <c:v>1.3673183905868345</c:v>
                </c:pt>
                <c:pt idx="4">
                  <c:v>1.3578143594239023</c:v>
                </c:pt>
                <c:pt idx="5">
                  <c:v>1.345814420660179</c:v>
                </c:pt>
                <c:pt idx="6">
                  <c:v>1.3413298569819818</c:v>
                </c:pt>
                <c:pt idx="7">
                  <c:v>1.3264199370477312</c:v>
                </c:pt>
                <c:pt idx="8">
                  <c:v>1.3173897902411273</c:v>
                </c:pt>
                <c:pt idx="9">
                  <c:v>1.3086100246626493</c:v>
                </c:pt>
                <c:pt idx="10">
                  <c:v>1.2943807283471278</c:v>
                </c:pt>
                <c:pt idx="11">
                  <c:v>1.2974551471721549</c:v>
                </c:pt>
                <c:pt idx="12">
                  <c:v>1.2573084724563521</c:v>
                </c:pt>
                <c:pt idx="13">
                  <c:v>1.2550117068773636</c:v>
                </c:pt>
                <c:pt idx="14">
                  <c:v>1.2522928226080974</c:v>
                </c:pt>
                <c:pt idx="15">
                  <c:v>1.2567308448797814</c:v>
                </c:pt>
                <c:pt idx="16">
                  <c:v>1.2680630082790083</c:v>
                </c:pt>
                <c:pt idx="17">
                  <c:v>1.2703577853334651</c:v>
                </c:pt>
                <c:pt idx="18">
                  <c:v>1.2669754628992473</c:v>
                </c:pt>
                <c:pt idx="19">
                  <c:v>1.2450344784580878</c:v>
                </c:pt>
                <c:pt idx="20">
                  <c:v>1.2416908569745615</c:v>
                </c:pt>
                <c:pt idx="21">
                  <c:v>1.2462065571723602</c:v>
                </c:pt>
                <c:pt idx="22">
                  <c:v>1.2238602456934609</c:v>
                </c:pt>
                <c:pt idx="23">
                  <c:v>1.2067191207888126</c:v>
                </c:pt>
                <c:pt idx="24">
                  <c:v>1.1907738439528504</c:v>
                </c:pt>
                <c:pt idx="25">
                  <c:v>1.1417544676924727</c:v>
                </c:pt>
                <c:pt idx="26">
                  <c:v>1.1273272501346339</c:v>
                </c:pt>
                <c:pt idx="27">
                  <c:v>1.1086977927468427</c:v>
                </c:pt>
                <c:pt idx="28">
                  <c:v>1.1230113735090117</c:v>
                </c:pt>
                <c:pt idx="29">
                  <c:v>1.1243923698526186</c:v>
                </c:pt>
                <c:pt idx="30">
                  <c:v>1.0726142834429484</c:v>
                </c:pt>
                <c:pt idx="31">
                  <c:v>1.0378326040644028</c:v>
                </c:pt>
                <c:pt idx="32">
                  <c:v>1.0462897872520995</c:v>
                </c:pt>
                <c:pt idx="33">
                  <c:v>1.0722102585392852</c:v>
                </c:pt>
                <c:pt idx="34">
                  <c:v>1.0743116370117698</c:v>
                </c:pt>
                <c:pt idx="35">
                  <c:v>1.0583168143213808</c:v>
                </c:pt>
                <c:pt idx="36">
                  <c:v>1.0645458051072805</c:v>
                </c:pt>
                <c:pt idx="37">
                  <c:v>1.0772871518454057</c:v>
                </c:pt>
                <c:pt idx="38">
                  <c:v>1.0701076570270038</c:v>
                </c:pt>
                <c:pt idx="39">
                  <c:v>1.0590671774913276</c:v>
                </c:pt>
                <c:pt idx="40">
                  <c:v>1.0445775138114033</c:v>
                </c:pt>
                <c:pt idx="41">
                  <c:v>1.0246598378575416</c:v>
                </c:pt>
                <c:pt idx="42">
                  <c:v>1.0076694248962776</c:v>
                </c:pt>
                <c:pt idx="43">
                  <c:v>0.97967584296834631</c:v>
                </c:pt>
                <c:pt idx="44">
                  <c:v>0.99966276121584285</c:v>
                </c:pt>
                <c:pt idx="45">
                  <c:v>1.0373915627317281</c:v>
                </c:pt>
                <c:pt idx="46">
                  <c:v>1.0406973041910457</c:v>
                </c:pt>
                <c:pt idx="47">
                  <c:v>1.0235798462047629</c:v>
                </c:pt>
                <c:pt idx="48">
                  <c:v>1.024967279984849</c:v>
                </c:pt>
                <c:pt idx="49">
                  <c:v>1.0009946055062628</c:v>
                </c:pt>
                <c:pt idx="50">
                  <c:v>1.0022572408270514</c:v>
                </c:pt>
                <c:pt idx="51">
                  <c:v>1.0137391620665492</c:v>
                </c:pt>
                <c:pt idx="52">
                  <c:v>1.0226119365182706</c:v>
                </c:pt>
                <c:pt idx="53">
                  <c:v>1.0478880516954867</c:v>
                </c:pt>
                <c:pt idx="54">
                  <c:v>1.0612846688701274</c:v>
                </c:pt>
                <c:pt idx="55">
                  <c:v>1.0356623486032599</c:v>
                </c:pt>
                <c:pt idx="56">
                  <c:v>1.0174458878828092</c:v>
                </c:pt>
                <c:pt idx="57">
                  <c:v>1.0086109492358004</c:v>
                </c:pt>
                <c:pt idx="58">
                  <c:v>0.98951871166062877</c:v>
                </c:pt>
                <c:pt idx="59">
                  <c:v>0.99963490445935699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51-4A76-BB1E-3F0D3A5F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32879"/>
        <c:axId val="1909941519"/>
      </c:scatterChart>
      <c:valAx>
        <c:axId val="190993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GS10_Yield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941519"/>
        <c:crosses val="autoZero"/>
        <c:crossBetween val="midCat"/>
      </c:valAx>
      <c:valAx>
        <c:axId val="1909941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Corp_Spread_%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09932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9525</xdr:rowOff>
    </xdr:from>
    <xdr:to>
      <xdr:col>7</xdr:col>
      <xdr:colOff>485775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CC2F1-076F-4789-9444-C3F89A7A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36</xdr:row>
      <xdr:rowOff>0</xdr:rowOff>
    </xdr:from>
    <xdr:to>
      <xdr:col>7</xdr:col>
      <xdr:colOff>304801</xdr:colOff>
      <xdr:row>49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BC9FA-72F6-4322-A74A-B5C09A59C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20</xdr:row>
      <xdr:rowOff>38099</xdr:rowOff>
    </xdr:from>
    <xdr:to>
      <xdr:col>7</xdr:col>
      <xdr:colOff>485775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67F25-722D-49C1-B70D-A4AEB9817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54</xdr:row>
      <xdr:rowOff>9525</xdr:rowOff>
    </xdr:from>
    <xdr:to>
      <xdr:col>7</xdr:col>
      <xdr:colOff>438150</xdr:colOff>
      <xdr:row>66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616F75-8B4B-48B4-B3BA-D245F7FA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276225</xdr:colOff>
      <xdr:row>4</xdr:row>
      <xdr:rowOff>57150</xdr:rowOff>
    </xdr:from>
    <xdr:to>
      <xdr:col>17</xdr:col>
      <xdr:colOff>28575</xdr:colOff>
      <xdr:row>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69C68-B0C4-4BB8-95B5-3127C99EB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304800</xdr:colOff>
      <xdr:row>20</xdr:row>
      <xdr:rowOff>19050</xdr:rowOff>
    </xdr:from>
    <xdr:to>
      <xdr:col>17</xdr:col>
      <xdr:colOff>152400</xdr:colOff>
      <xdr:row>30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83C35F-4BB0-483B-8CBF-A07ED2CA7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371475</xdr:colOff>
      <xdr:row>36</xdr:row>
      <xdr:rowOff>0</xdr:rowOff>
    </xdr:from>
    <xdr:to>
      <xdr:col>16</xdr:col>
      <xdr:colOff>485775</xdr:colOff>
      <xdr:row>47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63E438-C62F-4AA3-A963-7B5B8AD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428626</xdr:colOff>
      <xdr:row>54</xdr:row>
      <xdr:rowOff>19050</xdr:rowOff>
    </xdr:from>
    <xdr:to>
      <xdr:col>17</xdr:col>
      <xdr:colOff>38100</xdr:colOff>
      <xdr:row>65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91D9D9-592F-4B2A-BBBA-71D70349D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25</xdr:row>
      <xdr:rowOff>142875</xdr:rowOff>
    </xdr:from>
    <xdr:to>
      <xdr:col>8</xdr:col>
      <xdr:colOff>914400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514AC-B778-FBC5-48FD-D3F668B4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1228725</xdr:colOff>
      <xdr:row>37</xdr:row>
      <xdr:rowOff>104775</xdr:rowOff>
    </xdr:from>
    <xdr:to>
      <xdr:col>8</xdr:col>
      <xdr:colOff>942975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D07B6-D75C-E2FC-488C-5DD8A681D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1214437</xdr:colOff>
      <xdr:row>49</xdr:row>
      <xdr:rowOff>90487</xdr:rowOff>
    </xdr:from>
    <xdr:to>
      <xdr:col>8</xdr:col>
      <xdr:colOff>926305</xdr:colOff>
      <xdr:row>59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F5ACA1-C512-9FDE-9CAE-BAA28CB0E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1214438</xdr:colOff>
      <xdr:row>61</xdr:row>
      <xdr:rowOff>142875</xdr:rowOff>
    </xdr:from>
    <xdr:to>
      <xdr:col>8</xdr:col>
      <xdr:colOff>928687</xdr:colOff>
      <xdr:row>72</xdr:row>
      <xdr:rowOff>7143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C711F-7B1C-CF0F-2B13-94AC7948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91C1-7ECD-494A-B840-6D2EE3C7388A}">
  <dimension ref="A1:M61"/>
  <sheetViews>
    <sheetView tabSelected="1" workbookViewId="0"/>
  </sheetViews>
  <sheetFormatPr defaultRowHeight="15"/>
  <cols>
    <col min="1" max="10" width="20.7109375" customWidth="1"/>
    <col min="11" max="11" width="20" style="4" customWidth="1"/>
    <col min="12" max="12" width="25.710937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79</v>
      </c>
      <c r="H1" s="2" t="s">
        <v>80</v>
      </c>
      <c r="I1" s="2" t="s">
        <v>7</v>
      </c>
      <c r="J1" s="2" t="s">
        <v>10</v>
      </c>
      <c r="K1" s="3" t="s">
        <v>8</v>
      </c>
      <c r="L1" t="s">
        <v>9</v>
      </c>
    </row>
    <row r="2" spans="1:13">
      <c r="A2" s="1">
        <v>43952</v>
      </c>
      <c r="B2" s="4">
        <v>1.3202</v>
      </c>
      <c r="C2">
        <v>0.87</v>
      </c>
      <c r="D2" s="4">
        <v>0.97609999999999997</v>
      </c>
      <c r="E2">
        <v>0.99</v>
      </c>
      <c r="F2">
        <v>4.4000000000000004</v>
      </c>
      <c r="G2" s="4">
        <v>1.3115000000000001</v>
      </c>
      <c r="H2" s="4">
        <v>1.3015999999999999</v>
      </c>
      <c r="M2" s="4"/>
    </row>
    <row r="3" spans="1:13">
      <c r="A3" s="1">
        <v>43983</v>
      </c>
      <c r="B3" s="4">
        <v>1.345</v>
      </c>
      <c r="C3">
        <v>0.66</v>
      </c>
      <c r="D3" s="4">
        <v>0.84680000000000011</v>
      </c>
      <c r="E3">
        <v>1.1000000000000001</v>
      </c>
      <c r="F3">
        <v>14.8</v>
      </c>
      <c r="G3" s="4">
        <v>1.3384</v>
      </c>
      <c r="H3" s="4">
        <v>1.3274000000000001</v>
      </c>
      <c r="I3">
        <f>G3-G2</f>
        <v>2.6899999999999924E-2</v>
      </c>
      <c r="J3">
        <f>H3-H2</f>
        <v>2.5800000000000267E-2</v>
      </c>
      <c r="M3" s="4"/>
    </row>
    <row r="4" spans="1:13">
      <c r="A4" s="1">
        <v>44013</v>
      </c>
      <c r="B4" s="4">
        <v>1.3835</v>
      </c>
      <c r="C4">
        <v>0.67</v>
      </c>
      <c r="D4" s="4">
        <v>0.86010000000000009</v>
      </c>
      <c r="E4">
        <v>1.1200000000000001</v>
      </c>
      <c r="F4">
        <v>13.2</v>
      </c>
      <c r="G4" s="4">
        <v>1.3768</v>
      </c>
      <c r="H4" s="4">
        <v>1.3655999999999999</v>
      </c>
      <c r="I4">
        <f t="shared" ref="I4:I61" si="0">G4-G3</f>
        <v>3.839999999999999E-2</v>
      </c>
      <c r="J4">
        <f>H4-H3</f>
        <v>3.819999999999979E-2</v>
      </c>
      <c r="K4" s="5"/>
      <c r="M4" s="4"/>
    </row>
    <row r="5" spans="1:13">
      <c r="A5" s="1">
        <v>44044</v>
      </c>
      <c r="B5" s="4">
        <v>1.3559999999999999</v>
      </c>
      <c r="C5">
        <v>0.73</v>
      </c>
      <c r="D5" s="4">
        <v>0.91670000000000007</v>
      </c>
      <c r="E5">
        <v>1.27</v>
      </c>
      <c r="F5">
        <v>11</v>
      </c>
      <c r="G5" s="4">
        <v>1.3487</v>
      </c>
      <c r="H5" s="4">
        <v>1.3359999999999999</v>
      </c>
      <c r="I5">
        <f t="shared" si="0"/>
        <v>-2.8100000000000014E-2</v>
      </c>
      <c r="J5">
        <f t="shared" ref="J5:J61" si="1">H5-H4</f>
        <v>-2.9600000000000071E-2</v>
      </c>
      <c r="K5" s="4">
        <f>AVERAGE(MacroData!G2:G4)</f>
        <v>1.3422333333333334</v>
      </c>
      <c r="M5" s="4"/>
    </row>
    <row r="6" spans="1:13">
      <c r="A6" s="1">
        <v>44075</v>
      </c>
      <c r="B6" s="4">
        <v>1.3471000000000002</v>
      </c>
      <c r="C6">
        <v>0.62</v>
      </c>
      <c r="D6" s="4">
        <v>0.95</v>
      </c>
      <c r="E6">
        <v>1.46</v>
      </c>
      <c r="F6">
        <v>10.199999999999999</v>
      </c>
      <c r="G6" s="4">
        <v>1.3409</v>
      </c>
      <c r="H6" s="4">
        <v>1.3263</v>
      </c>
      <c r="I6">
        <f t="shared" si="0"/>
        <v>-7.8000000000000291E-3</v>
      </c>
      <c r="J6">
        <f t="shared" si="1"/>
        <v>-9.6999999999998199E-3</v>
      </c>
      <c r="K6" s="4">
        <f>AVERAGE(MacroData!G3:G5)</f>
        <v>1.3546333333333334</v>
      </c>
      <c r="M6" s="4"/>
    </row>
    <row r="7" spans="1:13">
      <c r="A7" s="1">
        <v>44105</v>
      </c>
      <c r="B7" s="4">
        <v>1.3372999999999999</v>
      </c>
      <c r="C7">
        <v>0.65</v>
      </c>
      <c r="D7" s="4">
        <v>0.95930000000000004</v>
      </c>
      <c r="E7">
        <v>1.66</v>
      </c>
      <c r="F7">
        <v>8.4</v>
      </c>
      <c r="G7" s="4">
        <v>1.3308000000000002</v>
      </c>
      <c r="H7" s="4">
        <v>1.3141999999999998</v>
      </c>
      <c r="I7">
        <f t="shared" si="0"/>
        <v>-1.0099999999999776E-2</v>
      </c>
      <c r="J7">
        <f t="shared" si="1"/>
        <v>-1.2100000000000222E-2</v>
      </c>
      <c r="K7" s="4">
        <f>AVERAGE(MacroData!G4:G6)</f>
        <v>1.3554666666666666</v>
      </c>
      <c r="M7" s="4"/>
    </row>
    <row r="8" spans="1:13">
      <c r="A8" s="1">
        <v>44136</v>
      </c>
      <c r="B8" s="4">
        <v>1.3847999999999998</v>
      </c>
      <c r="C8">
        <v>0.68</v>
      </c>
      <c r="D8" s="4">
        <v>0.95889999999999997</v>
      </c>
      <c r="E8">
        <v>1.66</v>
      </c>
      <c r="F8">
        <v>7.8</v>
      </c>
      <c r="G8" s="4">
        <v>1.3780000000000001</v>
      </c>
      <c r="H8" s="4">
        <v>1.3613999999999999</v>
      </c>
      <c r="I8">
        <f t="shared" si="0"/>
        <v>4.7199999999999909E-2</v>
      </c>
      <c r="J8">
        <f t="shared" si="1"/>
        <v>4.7200000000000131E-2</v>
      </c>
      <c r="K8" s="4">
        <f>AVERAGE(MacroData!G5:G7)</f>
        <v>1.3401333333333334</v>
      </c>
      <c r="L8" s="4">
        <f>_xlfn.STDEV.P(MacroData!F2:F7)</f>
        <v>3.3559234529741904</v>
      </c>
      <c r="M8" s="4"/>
    </row>
    <row r="9" spans="1:13">
      <c r="A9" s="1">
        <v>44166</v>
      </c>
      <c r="B9" s="4">
        <v>1.3813</v>
      </c>
      <c r="C9">
        <v>0.79</v>
      </c>
      <c r="D9" s="4">
        <v>0.96530000000000005</v>
      </c>
      <c r="E9">
        <v>1.7</v>
      </c>
      <c r="F9">
        <v>6.9</v>
      </c>
      <c r="G9" s="4">
        <v>1.3734</v>
      </c>
      <c r="H9" s="4">
        <v>1.3563999999999998</v>
      </c>
      <c r="I9">
        <f t="shared" si="0"/>
        <v>-4.6000000000001595E-3</v>
      </c>
      <c r="J9">
        <f t="shared" si="1"/>
        <v>-5.0000000000001155E-3</v>
      </c>
      <c r="K9" s="4">
        <f>AVERAGE(MacroData!G6:G8)</f>
        <v>1.3499000000000001</v>
      </c>
      <c r="L9" s="4">
        <f>_xlfn.STDEV.P(MacroData!F3:F8)</f>
        <v>2.4785748593361681</v>
      </c>
      <c r="M9" s="4"/>
    </row>
    <row r="10" spans="1:13">
      <c r="A10" s="1">
        <v>44197</v>
      </c>
      <c r="B10" s="4">
        <v>1.3559999999999999</v>
      </c>
      <c r="C10">
        <v>0.87</v>
      </c>
      <c r="D10" s="4">
        <v>0.96950000000000003</v>
      </c>
      <c r="E10">
        <v>1.71</v>
      </c>
      <c r="F10">
        <v>6.7</v>
      </c>
      <c r="G10" s="4">
        <v>1.3472999999999999</v>
      </c>
      <c r="H10" s="4">
        <v>1.3302</v>
      </c>
      <c r="I10">
        <f t="shared" si="0"/>
        <v>-2.6100000000000012E-2</v>
      </c>
      <c r="J10">
        <f t="shared" si="1"/>
        <v>-2.6199999999999779E-2</v>
      </c>
      <c r="K10" s="4">
        <f>AVERAGE(MacroData!G7:G9)</f>
        <v>1.3607333333333334</v>
      </c>
      <c r="L10" s="4">
        <f>_xlfn.STDEV.P(MacroData!F4:F9)</f>
        <v>2.1310534692702827</v>
      </c>
      <c r="M10" s="4"/>
    </row>
    <row r="11" spans="1:13">
      <c r="A11" s="1">
        <v>44228</v>
      </c>
      <c r="B11" s="4">
        <v>1.3227000000000002</v>
      </c>
      <c r="C11">
        <v>0.93</v>
      </c>
      <c r="D11" s="4">
        <v>0.98199999999999998</v>
      </c>
      <c r="E11">
        <v>1.92</v>
      </c>
      <c r="F11">
        <v>6.7</v>
      </c>
      <c r="G11" s="4">
        <v>1.3134000000000001</v>
      </c>
      <c r="H11" s="4">
        <v>1.2941999999999998</v>
      </c>
      <c r="I11">
        <f t="shared" si="0"/>
        <v>-3.3899999999999819E-2</v>
      </c>
      <c r="J11">
        <f t="shared" si="1"/>
        <v>-3.6000000000000254E-2</v>
      </c>
      <c r="K11" s="4">
        <f>AVERAGE(MacroData!G8:G10)</f>
        <v>1.3662333333333334</v>
      </c>
      <c r="L11" s="4">
        <f>_xlfn.STDEV.P(MacroData!F5:F10)</f>
        <v>1.6041612554021274</v>
      </c>
      <c r="M11" s="4"/>
    </row>
    <row r="12" spans="1:13">
      <c r="A12" s="1">
        <v>44256</v>
      </c>
      <c r="B12" s="4">
        <v>1.3005000000000002</v>
      </c>
      <c r="C12">
        <v>1.08</v>
      </c>
      <c r="D12" s="4">
        <v>0.98809999999999998</v>
      </c>
      <c r="E12">
        <v>2.08</v>
      </c>
      <c r="F12">
        <v>6.4</v>
      </c>
      <c r="G12" s="4">
        <v>1.2897000000000001</v>
      </c>
      <c r="H12" s="4">
        <v>1.2688999999999999</v>
      </c>
      <c r="I12">
        <f t="shared" si="0"/>
        <v>-2.3700000000000054E-2</v>
      </c>
      <c r="J12">
        <f t="shared" si="1"/>
        <v>-2.5299999999999878E-2</v>
      </c>
      <c r="K12" s="4">
        <f>AVERAGE(MacroData!G9:G11)</f>
        <v>1.3447000000000002</v>
      </c>
      <c r="L12" s="4">
        <f>_xlfn.STDEV.P(MacroData!F6:F11)</f>
        <v>1.2482209562235103</v>
      </c>
      <c r="M12" s="4"/>
    </row>
    <row r="13" spans="1:13">
      <c r="A13" s="1">
        <v>44287</v>
      </c>
      <c r="B13" s="4">
        <v>1.3115000000000001</v>
      </c>
      <c r="C13">
        <v>1.26</v>
      </c>
      <c r="D13" s="4">
        <v>0.95510000000000006</v>
      </c>
      <c r="E13">
        <v>2.1800000000000002</v>
      </c>
      <c r="F13">
        <v>6.2</v>
      </c>
      <c r="G13" s="4">
        <v>1.2988999999999999</v>
      </c>
      <c r="H13" s="4">
        <v>1.2770999999999999</v>
      </c>
      <c r="I13">
        <f t="shared" si="0"/>
        <v>9.1999999999998749E-3</v>
      </c>
      <c r="J13">
        <f t="shared" si="1"/>
        <v>8.1999999999999851E-3</v>
      </c>
      <c r="K13" s="4">
        <f>AVERAGE(MacroData!G10:G12)</f>
        <v>1.3168</v>
      </c>
      <c r="L13" s="4">
        <f>_xlfn.STDEV.P(MacroData!F7:F12)</f>
        <v>0.70887234393789111</v>
      </c>
      <c r="M13" s="4"/>
    </row>
    <row r="14" spans="1:13">
      <c r="A14" s="1">
        <v>44317</v>
      </c>
      <c r="B14" s="4">
        <v>1.3171000000000002</v>
      </c>
      <c r="C14">
        <v>1.61</v>
      </c>
      <c r="D14" s="4">
        <v>0.9819</v>
      </c>
      <c r="E14">
        <v>2.2799999999999998</v>
      </c>
      <c r="F14">
        <v>6.1</v>
      </c>
      <c r="G14" s="4">
        <v>1.3009999999999999</v>
      </c>
      <c r="H14" s="4">
        <v>1.2782</v>
      </c>
      <c r="I14">
        <f t="shared" si="0"/>
        <v>2.0999999999999908E-3</v>
      </c>
      <c r="J14">
        <f t="shared" si="1"/>
        <v>1.1000000000001009E-3</v>
      </c>
      <c r="K14" s="4">
        <f>AVERAGE(MacroData!G11:G13)</f>
        <v>1.3006666666666666</v>
      </c>
      <c r="L14" s="4">
        <f>_xlfn.STDEV.P(MacroData!F8:F13)</f>
        <v>0.5079916884709389</v>
      </c>
      <c r="M14" s="4"/>
    </row>
    <row r="15" spans="1:13">
      <c r="A15" s="1">
        <v>44348</v>
      </c>
      <c r="B15" s="4">
        <v>1.3436000000000001</v>
      </c>
      <c r="C15">
        <v>1.64</v>
      </c>
      <c r="D15" s="4">
        <v>0.98329999999999995</v>
      </c>
      <c r="E15">
        <v>2.35</v>
      </c>
      <c r="F15">
        <v>6.1</v>
      </c>
      <c r="G15" s="4">
        <v>1.3271999999999999</v>
      </c>
      <c r="H15" s="4">
        <v>1.3037000000000001</v>
      </c>
      <c r="I15">
        <f t="shared" si="0"/>
        <v>2.6200000000000001E-2</v>
      </c>
      <c r="J15">
        <f t="shared" si="1"/>
        <v>2.5500000000000078E-2</v>
      </c>
      <c r="K15" s="4">
        <f>AVERAGE(MacroData!G12:G14)</f>
        <v>1.2965333333333333</v>
      </c>
      <c r="L15" s="4">
        <f>_xlfn.STDEV.P(MacroData!F9:F14)</f>
        <v>0.28867513459481303</v>
      </c>
      <c r="M15" s="4"/>
    </row>
    <row r="16" spans="1:13">
      <c r="A16" s="1">
        <v>44378</v>
      </c>
      <c r="B16" s="4">
        <v>1.3600999999999999</v>
      </c>
      <c r="C16">
        <v>1.62</v>
      </c>
      <c r="D16" s="4">
        <v>0.9919</v>
      </c>
      <c r="E16">
        <v>2.4700000000000002</v>
      </c>
      <c r="F16">
        <v>5.8</v>
      </c>
      <c r="G16" s="4">
        <v>1.3438999999999999</v>
      </c>
      <c r="H16" s="4">
        <v>1.3191999999999999</v>
      </c>
      <c r="I16">
        <f t="shared" si="0"/>
        <v>1.6699999999999937E-2</v>
      </c>
      <c r="J16">
        <f t="shared" si="1"/>
        <v>1.5499999999999847E-2</v>
      </c>
      <c r="K16" s="4">
        <f>AVERAGE(MacroData!G13:G15)</f>
        <v>1.3090333333333333</v>
      </c>
      <c r="L16" s="4">
        <f>_xlfn.STDEV.P(MacroData!F10:F15)</f>
        <v>0.25603819159562047</v>
      </c>
      <c r="M16" s="4"/>
    </row>
    <row r="17" spans="1:13">
      <c r="A17" s="1">
        <v>44409</v>
      </c>
      <c r="B17" s="4">
        <v>1.3530000000000002</v>
      </c>
      <c r="C17">
        <v>1.52</v>
      </c>
      <c r="D17" s="4">
        <v>0.99650000000000005</v>
      </c>
      <c r="E17">
        <v>2.34</v>
      </c>
      <c r="F17">
        <v>5.9</v>
      </c>
      <c r="G17" s="4">
        <v>1.3378000000000001</v>
      </c>
      <c r="H17" s="4">
        <v>1.3144</v>
      </c>
      <c r="I17">
        <f t="shared" si="0"/>
        <v>-6.0999999999997723E-3</v>
      </c>
      <c r="J17">
        <f t="shared" si="1"/>
        <v>-4.7999999999999154E-3</v>
      </c>
      <c r="K17" s="4">
        <f>AVERAGE(MacroData!G14:G16)</f>
        <v>1.3240333333333332</v>
      </c>
      <c r="L17" s="4">
        <f>_xlfn.STDEV.P(MacroData!F11:F16)</f>
        <v>0.27938424357067032</v>
      </c>
      <c r="M17" s="4"/>
    </row>
    <row r="18" spans="1:13">
      <c r="A18" s="1">
        <v>44440</v>
      </c>
      <c r="B18" s="4">
        <v>1.3303</v>
      </c>
      <c r="C18">
        <v>1.32</v>
      </c>
      <c r="D18" s="4">
        <v>1.0006999999999999</v>
      </c>
      <c r="E18">
        <v>2.33</v>
      </c>
      <c r="F18">
        <v>5.4</v>
      </c>
      <c r="G18" s="4">
        <v>1.3171000000000002</v>
      </c>
      <c r="H18" s="4">
        <v>1.2938000000000001</v>
      </c>
      <c r="I18">
        <f t="shared" si="0"/>
        <v>-2.0699999999999941E-2</v>
      </c>
      <c r="J18">
        <f t="shared" si="1"/>
        <v>-2.0599999999999952E-2</v>
      </c>
      <c r="K18" s="4">
        <f>AVERAGE(MacroData!G15:G17)</f>
        <v>1.3363000000000003</v>
      </c>
      <c r="L18" s="4">
        <f>_xlfn.STDEV.P(MacroData!F12:F17)</f>
        <v>0.19507833184532719</v>
      </c>
      <c r="M18" s="4"/>
    </row>
    <row r="19" spans="1:13">
      <c r="A19" s="1">
        <v>44470</v>
      </c>
      <c r="B19" s="4">
        <v>1.3348</v>
      </c>
      <c r="C19">
        <v>1.28</v>
      </c>
      <c r="D19" s="4">
        <v>1.0004</v>
      </c>
      <c r="E19">
        <v>2.35</v>
      </c>
      <c r="F19">
        <v>5.0999999999999996</v>
      </c>
      <c r="G19" s="4">
        <v>1.3219999999999998</v>
      </c>
      <c r="H19" s="4">
        <v>1.2985</v>
      </c>
      <c r="I19">
        <f t="shared" si="0"/>
        <v>4.8999999999996824E-3</v>
      </c>
      <c r="J19">
        <f t="shared" si="1"/>
        <v>4.6999999999999265E-3</v>
      </c>
      <c r="K19" s="4">
        <f>AVERAGE(MacroData!G16:G18)</f>
        <v>1.3329333333333333</v>
      </c>
      <c r="L19" s="4">
        <f>_xlfn.STDEV.P(MacroData!F13:F18)</f>
        <v>0.26718699236468979</v>
      </c>
      <c r="M19" s="4"/>
    </row>
    <row r="20" spans="1:13">
      <c r="A20" s="1">
        <v>44501</v>
      </c>
      <c r="B20" s="4">
        <v>1.3306</v>
      </c>
      <c r="C20">
        <v>1.37</v>
      </c>
      <c r="D20" s="4">
        <v>0.99</v>
      </c>
      <c r="E20">
        <v>2.34</v>
      </c>
      <c r="F20">
        <v>4.7</v>
      </c>
      <c r="G20" s="4">
        <v>1.3169</v>
      </c>
      <c r="H20" s="4">
        <v>1.2934999999999999</v>
      </c>
      <c r="I20">
        <f t="shared" si="0"/>
        <v>-5.0999999999998824E-3</v>
      </c>
      <c r="J20">
        <f t="shared" si="1"/>
        <v>-5.0000000000001155E-3</v>
      </c>
      <c r="K20" s="4">
        <f>AVERAGE(MacroData!G17:G19)</f>
        <v>1.3256333333333334</v>
      </c>
      <c r="L20" s="4">
        <f>_xlfn.STDEV.P(MacroData!F14:F19)</f>
        <v>0.36817870057290863</v>
      </c>
      <c r="M20" s="4"/>
    </row>
    <row r="21" spans="1:13">
      <c r="A21" s="1">
        <v>44531</v>
      </c>
      <c r="B21" s="4">
        <v>1.3252000000000002</v>
      </c>
      <c r="C21">
        <v>1.58</v>
      </c>
      <c r="D21" s="4">
        <v>1.0034999999999998</v>
      </c>
      <c r="E21">
        <v>2.5299999999999998</v>
      </c>
      <c r="F21">
        <v>4.5</v>
      </c>
      <c r="G21" s="4">
        <v>1.3093999999999999</v>
      </c>
      <c r="H21" s="4">
        <v>1.2841</v>
      </c>
      <c r="I21">
        <f t="shared" si="0"/>
        <v>-7.5000000000000622E-3</v>
      </c>
      <c r="J21">
        <f t="shared" si="1"/>
        <v>-9.3999999999998529E-3</v>
      </c>
      <c r="K21" s="4">
        <f>AVERAGE(MacroData!G18:G20)</f>
        <v>1.3186666666666667</v>
      </c>
      <c r="L21" s="4">
        <f>_xlfn.STDEV.P(MacroData!F15:F20)</f>
        <v>0.48648398397754739</v>
      </c>
      <c r="M21" s="4"/>
    </row>
    <row r="22" spans="1:13">
      <c r="A22" s="1">
        <v>44562</v>
      </c>
      <c r="B22" s="4">
        <v>1.2776000000000001</v>
      </c>
      <c r="C22">
        <v>1.56</v>
      </c>
      <c r="D22" s="4">
        <v>1.0126999999999999</v>
      </c>
      <c r="E22">
        <v>2.62</v>
      </c>
      <c r="F22">
        <v>4.2</v>
      </c>
      <c r="G22" s="4">
        <v>1.262</v>
      </c>
      <c r="H22" s="4">
        <v>1.2358</v>
      </c>
      <c r="I22">
        <f t="shared" si="0"/>
        <v>-4.7399999999999887E-2</v>
      </c>
      <c r="J22">
        <f t="shared" si="1"/>
        <v>-4.830000000000001E-2</v>
      </c>
      <c r="K22" s="4">
        <f>AVERAGE(MacroData!G19:G21)</f>
        <v>1.3160999999999998</v>
      </c>
      <c r="L22" s="4">
        <f>_xlfn.STDEV.P(MacroData!F16:F21)</f>
        <v>0.52174919474995096</v>
      </c>
      <c r="M22" s="4"/>
    </row>
    <row r="23" spans="1:13">
      <c r="A23" s="1">
        <v>44593</v>
      </c>
      <c r="B23" s="4">
        <v>1.248</v>
      </c>
      <c r="C23">
        <v>1.47</v>
      </c>
      <c r="D23" s="4">
        <v>1.0119</v>
      </c>
      <c r="E23">
        <v>2.46</v>
      </c>
      <c r="F23">
        <v>3.9</v>
      </c>
      <c r="G23" s="4">
        <v>1.2333000000000001</v>
      </c>
      <c r="H23" s="4">
        <v>1.2087000000000001</v>
      </c>
      <c r="I23">
        <f t="shared" si="0"/>
        <v>-2.8699999999999948E-2</v>
      </c>
      <c r="J23">
        <f t="shared" si="1"/>
        <v>-2.7099999999999902E-2</v>
      </c>
      <c r="K23" s="4">
        <f>AVERAGE(MacroData!G20:G22)</f>
        <v>1.2960999999999998</v>
      </c>
      <c r="L23" s="4">
        <f>_xlfn.STDEV.P(MacroData!F17:F22)</f>
        <v>0.57057475895412368</v>
      </c>
      <c r="M23" s="4"/>
    </row>
    <row r="24" spans="1:13">
      <c r="A24" s="1">
        <v>44621</v>
      </c>
      <c r="B24" s="4">
        <v>1.2094</v>
      </c>
      <c r="C24">
        <v>1.76</v>
      </c>
      <c r="D24" s="4">
        <v>1.0121</v>
      </c>
      <c r="E24">
        <v>2.4500000000000002</v>
      </c>
      <c r="F24">
        <v>4</v>
      </c>
      <c r="G24" s="4">
        <v>1.1918</v>
      </c>
      <c r="H24" s="4">
        <v>1.1673</v>
      </c>
      <c r="I24">
        <f t="shared" si="0"/>
        <v>-4.1500000000000092E-2</v>
      </c>
      <c r="J24">
        <f t="shared" si="1"/>
        <v>-4.1400000000000103E-2</v>
      </c>
      <c r="K24" s="4">
        <f>AVERAGE(MacroData!G21:G23)</f>
        <v>1.2682333333333331</v>
      </c>
      <c r="L24" s="4">
        <f>_xlfn.STDEV.P(MacroData!F18:F23)</f>
        <v>0.50881125074913247</v>
      </c>
      <c r="M24" s="4"/>
    </row>
    <row r="25" spans="1:13">
      <c r="A25" s="1">
        <v>44652</v>
      </c>
      <c r="B25" s="4">
        <v>1.1259999999999999</v>
      </c>
      <c r="C25">
        <v>1.93</v>
      </c>
      <c r="D25" s="4">
        <v>1.0185</v>
      </c>
      <c r="E25">
        <v>2.46</v>
      </c>
      <c r="F25">
        <v>3.8</v>
      </c>
      <c r="G25" s="4">
        <v>1.1067</v>
      </c>
      <c r="H25" s="4">
        <v>1.0820999999999998</v>
      </c>
      <c r="I25">
        <f t="shared" si="0"/>
        <v>-8.5099999999999953E-2</v>
      </c>
      <c r="J25">
        <f t="shared" si="1"/>
        <v>-8.5200000000000164E-2</v>
      </c>
      <c r="K25" s="4">
        <f>AVERAGE(MacroData!G22:G24)</f>
        <v>1.2290333333333334</v>
      </c>
      <c r="L25" s="4">
        <f>_xlfn.STDEV.P(MacroData!F19:F24)</f>
        <v>0.41633319989322648</v>
      </c>
      <c r="M25" s="4"/>
    </row>
    <row r="26" spans="1:13">
      <c r="A26" s="1">
        <v>44682</v>
      </c>
      <c r="B26" s="4">
        <v>1.1444000000000001</v>
      </c>
      <c r="C26">
        <v>2.13</v>
      </c>
      <c r="D26" s="4">
        <v>1.0266999999999999</v>
      </c>
      <c r="E26">
        <v>2.85</v>
      </c>
      <c r="F26">
        <v>3.7</v>
      </c>
      <c r="G26" s="4">
        <v>1.1231</v>
      </c>
      <c r="H26" s="4">
        <v>1.0946</v>
      </c>
      <c r="I26">
        <f t="shared" si="0"/>
        <v>1.639999999999997E-2</v>
      </c>
      <c r="J26">
        <f t="shared" si="1"/>
        <v>1.2500000000000178E-2</v>
      </c>
      <c r="K26" s="4">
        <f>AVERAGE(MacroData!G23:G25)</f>
        <v>1.1772666666666667</v>
      </c>
      <c r="L26" s="4">
        <f>_xlfn.STDEV.P(MacroData!F20:F25)</f>
        <v>0.32360813064912675</v>
      </c>
      <c r="M26" s="4"/>
    </row>
    <row r="27" spans="1:13">
      <c r="A27" s="1">
        <v>44713</v>
      </c>
      <c r="B27" s="4">
        <v>1.1003000000000001</v>
      </c>
      <c r="C27">
        <v>2.75</v>
      </c>
      <c r="D27" s="4">
        <v>1.0290000000000001</v>
      </c>
      <c r="E27">
        <v>2.88</v>
      </c>
      <c r="F27">
        <v>3.7</v>
      </c>
      <c r="G27" s="4">
        <v>1.0728</v>
      </c>
      <c r="H27" s="4">
        <v>1.044</v>
      </c>
      <c r="I27">
        <f t="shared" si="0"/>
        <v>-5.0300000000000011E-2</v>
      </c>
      <c r="J27">
        <f t="shared" si="1"/>
        <v>-5.0599999999999978E-2</v>
      </c>
      <c r="K27" s="4">
        <f>AVERAGE(MacroData!G24:G26)</f>
        <v>1.1405333333333332</v>
      </c>
      <c r="L27" s="4">
        <f>_xlfn.STDEV.P(MacroData!F21:F26)</f>
        <v>0.26718699236469001</v>
      </c>
      <c r="M27" s="4"/>
    </row>
    <row r="28" spans="1:13">
      <c r="A28" s="1">
        <v>44743</v>
      </c>
      <c r="B28" s="4">
        <v>1.1460999999999999</v>
      </c>
      <c r="C28">
        <v>2.9</v>
      </c>
      <c r="D28" s="4">
        <v>1.0297000000000001</v>
      </c>
      <c r="E28">
        <v>2.69</v>
      </c>
      <c r="F28">
        <v>3.6</v>
      </c>
      <c r="G28" s="4">
        <v>1.1171</v>
      </c>
      <c r="H28" s="4">
        <v>1.0902000000000001</v>
      </c>
      <c r="I28">
        <f t="shared" si="0"/>
        <v>4.4300000000000006E-2</v>
      </c>
      <c r="J28">
        <f t="shared" si="1"/>
        <v>4.6200000000000019E-2</v>
      </c>
      <c r="K28" s="4">
        <f>AVERAGE(MacroData!G25:G27)</f>
        <v>1.1008666666666667</v>
      </c>
      <c r="L28" s="4">
        <f>_xlfn.STDEV.P(MacroData!F22:F27)</f>
        <v>0.17716909687891083</v>
      </c>
      <c r="M28" s="4"/>
    </row>
    <row r="29" spans="1:13">
      <c r="A29" s="1">
        <v>44774</v>
      </c>
      <c r="B29" s="4">
        <v>1.0927</v>
      </c>
      <c r="C29">
        <v>3.14</v>
      </c>
      <c r="D29" s="4">
        <v>1.0282</v>
      </c>
      <c r="E29">
        <v>2.62</v>
      </c>
      <c r="F29">
        <v>3.6</v>
      </c>
      <c r="G29" s="4">
        <v>1.0612999999999999</v>
      </c>
      <c r="H29" s="4">
        <v>1.0351000000000001</v>
      </c>
      <c r="I29">
        <f t="shared" si="0"/>
        <v>-5.5800000000000072E-2</v>
      </c>
      <c r="J29">
        <f t="shared" si="1"/>
        <v>-5.5099999999999927E-2</v>
      </c>
      <c r="K29" s="4">
        <f>AVERAGE(MacroData!G26:G28)</f>
        <v>1.1043333333333332</v>
      </c>
      <c r="L29" s="4">
        <f>_xlfn.STDEV.P(MacroData!F23:F28)</f>
        <v>0.13437096247164243</v>
      </c>
      <c r="M29" s="4"/>
    </row>
    <row r="30" spans="1:13">
      <c r="A30" s="1">
        <v>44805</v>
      </c>
      <c r="B30" s="4">
        <v>1.0245</v>
      </c>
      <c r="C30">
        <v>2.9</v>
      </c>
      <c r="D30" s="4">
        <v>1.0305</v>
      </c>
      <c r="E30">
        <v>2.36</v>
      </c>
      <c r="F30">
        <v>3.5</v>
      </c>
      <c r="G30" s="4">
        <v>0.99549999999999994</v>
      </c>
      <c r="H30" s="4">
        <v>0.97189999999999999</v>
      </c>
      <c r="I30">
        <f t="shared" si="0"/>
        <v>-6.579999999999997E-2</v>
      </c>
      <c r="J30">
        <f t="shared" si="1"/>
        <v>-6.3200000000000145E-2</v>
      </c>
      <c r="K30" s="4">
        <f>AVERAGE(MacroData!G27:G29)</f>
        <v>1.0837333333333332</v>
      </c>
      <c r="L30" s="4">
        <f>_xlfn.STDEV.P(MacroData!F24:F29)</f>
        <v>0.13743685418725529</v>
      </c>
      <c r="M30" s="4"/>
    </row>
    <row r="31" spans="1:13">
      <c r="A31" s="1">
        <v>44835</v>
      </c>
      <c r="B31" s="4">
        <v>1.0134999999999998</v>
      </c>
      <c r="C31">
        <v>2.9</v>
      </c>
      <c r="D31" s="4">
        <v>1.0317000000000001</v>
      </c>
      <c r="E31">
        <v>2.5099999999999998</v>
      </c>
      <c r="F31">
        <v>3.6</v>
      </c>
      <c r="G31" s="4">
        <v>0.98450000000000004</v>
      </c>
      <c r="H31" s="4">
        <v>0.95940000000000003</v>
      </c>
      <c r="I31">
        <f t="shared" si="0"/>
        <v>-1.0999999999999899E-2</v>
      </c>
      <c r="J31">
        <f t="shared" si="1"/>
        <v>-1.2499999999999956E-2</v>
      </c>
      <c r="K31" s="4">
        <f>AVERAGE(MacroData!G28:G30)</f>
        <v>1.0579666666666665</v>
      </c>
      <c r="L31" s="4">
        <f>_xlfn.STDEV.P(MacroData!F25:F30)</f>
        <v>9.5742710775633788E-2</v>
      </c>
      <c r="M31" s="4"/>
    </row>
    <row r="32" spans="1:13">
      <c r="A32" s="1">
        <v>44866</v>
      </c>
      <c r="B32" s="4">
        <v>1.0776000000000001</v>
      </c>
      <c r="C32">
        <v>3.52</v>
      </c>
      <c r="D32" s="4">
        <v>1.0353000000000001</v>
      </c>
      <c r="E32">
        <v>2.38</v>
      </c>
      <c r="F32">
        <v>3.5</v>
      </c>
      <c r="G32" s="4">
        <v>1.0424</v>
      </c>
      <c r="H32" s="4">
        <v>1.0185999999999999</v>
      </c>
      <c r="I32">
        <f t="shared" si="0"/>
        <v>5.7899999999999952E-2</v>
      </c>
      <c r="J32">
        <f t="shared" si="1"/>
        <v>5.9199999999999919E-2</v>
      </c>
      <c r="K32" s="4">
        <f>AVERAGE(MacroData!G29:G31)</f>
        <v>1.0137666666666667</v>
      </c>
      <c r="L32" s="4">
        <f>_xlfn.STDEV.P(MacroData!F26:F31)</f>
        <v>6.8718427093627729E-2</v>
      </c>
      <c r="M32" s="4"/>
    </row>
    <row r="33" spans="1:13">
      <c r="A33" s="1">
        <v>44896</v>
      </c>
      <c r="B33" s="4">
        <v>1.0543</v>
      </c>
      <c r="C33">
        <v>3.98</v>
      </c>
      <c r="D33" s="4">
        <v>1.0344</v>
      </c>
      <c r="E33">
        <v>2.39</v>
      </c>
      <c r="F33">
        <v>3.6</v>
      </c>
      <c r="G33" s="4">
        <v>1.0145</v>
      </c>
      <c r="H33" s="4">
        <v>0.99060000000000004</v>
      </c>
      <c r="I33">
        <f t="shared" si="0"/>
        <v>-2.7900000000000036E-2</v>
      </c>
      <c r="J33">
        <f t="shared" si="1"/>
        <v>-2.7999999999999914E-2</v>
      </c>
      <c r="K33" s="4">
        <f>AVERAGE(MacroData!G30:G32)</f>
        <v>1.0074666666666667</v>
      </c>
      <c r="L33" s="4">
        <f>_xlfn.STDEV.P(MacroData!F27:F32)</f>
        <v>6.8718427093627743E-2</v>
      </c>
      <c r="M33" s="4"/>
    </row>
    <row r="34" spans="1:13">
      <c r="A34" s="1">
        <v>44927</v>
      </c>
      <c r="B34" s="4">
        <v>1.1087</v>
      </c>
      <c r="C34">
        <v>3.89</v>
      </c>
      <c r="D34" s="4">
        <v>1.0310999999999999</v>
      </c>
      <c r="E34">
        <v>2.37</v>
      </c>
      <c r="F34">
        <v>3.6</v>
      </c>
      <c r="G34" s="4">
        <v>1.0698000000000001</v>
      </c>
      <c r="H34" s="4">
        <v>1.0461</v>
      </c>
      <c r="I34">
        <f t="shared" si="0"/>
        <v>5.5300000000000127E-2</v>
      </c>
      <c r="J34">
        <f t="shared" si="1"/>
        <v>5.5499999999999994E-2</v>
      </c>
      <c r="K34" s="4">
        <f>AVERAGE(MacroData!G31:G33)</f>
        <v>1.0138</v>
      </c>
      <c r="L34" s="4">
        <f>_xlfn.STDEV.P(MacroData!F28:F33)</f>
        <v>4.7140452079103209E-2</v>
      </c>
      <c r="M34" s="4"/>
    </row>
    <row r="35" spans="1:13">
      <c r="A35" s="1">
        <v>44958</v>
      </c>
      <c r="B35" s="4">
        <v>1.0591999999999999</v>
      </c>
      <c r="C35">
        <v>3.62</v>
      </c>
      <c r="D35" s="4">
        <v>1.0183</v>
      </c>
      <c r="E35">
        <v>2.2599999999999998</v>
      </c>
      <c r="F35">
        <v>3.5</v>
      </c>
      <c r="G35" s="4">
        <v>1.0229999999999999</v>
      </c>
      <c r="H35" s="4">
        <v>1.0004</v>
      </c>
      <c r="I35">
        <f t="shared" si="0"/>
        <v>-4.6800000000000175E-2</v>
      </c>
      <c r="J35">
        <f t="shared" si="1"/>
        <v>-4.5700000000000074E-2</v>
      </c>
      <c r="K35" s="4">
        <f>AVERAGE(MacroData!G32:G34)</f>
        <v>1.0422333333333331</v>
      </c>
      <c r="L35" s="4">
        <f>_xlfn.STDEV.P(MacroData!F29:F34)</f>
        <v>4.7140452079103209E-2</v>
      </c>
      <c r="M35" s="4"/>
    </row>
    <row r="36" spans="1:13">
      <c r="A36" s="1">
        <v>44986</v>
      </c>
      <c r="B36" s="4">
        <v>1.0961000000000001</v>
      </c>
      <c r="C36">
        <v>3.53</v>
      </c>
      <c r="D36" s="4">
        <v>1.0275000000000001</v>
      </c>
      <c r="E36">
        <v>2.2400000000000002</v>
      </c>
      <c r="F36">
        <v>3.5</v>
      </c>
      <c r="G36" s="4">
        <v>1.0608</v>
      </c>
      <c r="H36" s="4">
        <v>1.0384</v>
      </c>
      <c r="I36">
        <f t="shared" si="0"/>
        <v>3.7800000000000056E-2</v>
      </c>
      <c r="J36">
        <f t="shared" si="1"/>
        <v>3.8000000000000034E-2</v>
      </c>
      <c r="K36" s="4">
        <f>AVERAGE(MacroData!G33:G35)</f>
        <v>1.0357666666666665</v>
      </c>
      <c r="L36" s="4">
        <f>_xlfn.STDEV.P(MacroData!F30:F35)</f>
        <v>5.0000000000000044E-2</v>
      </c>
      <c r="M36" s="4"/>
    </row>
    <row r="37" spans="1:13">
      <c r="A37" s="1">
        <v>45017</v>
      </c>
      <c r="B37" s="4">
        <v>1.0993000000000002</v>
      </c>
      <c r="C37">
        <v>3.75</v>
      </c>
      <c r="D37" s="4">
        <v>1.028</v>
      </c>
      <c r="E37">
        <v>2.33</v>
      </c>
      <c r="F37">
        <v>3.6</v>
      </c>
      <c r="G37" s="4">
        <v>1.0618000000000001</v>
      </c>
      <c r="H37" s="4">
        <v>1.0385</v>
      </c>
      <c r="I37">
        <f t="shared" si="0"/>
        <v>1.0000000000001119E-3</v>
      </c>
      <c r="J37">
        <f t="shared" si="1"/>
        <v>9.9999999999988987E-5</v>
      </c>
      <c r="K37" s="4">
        <f>AVERAGE(MacroData!G34:G36)</f>
        <v>1.0511999999999999</v>
      </c>
      <c r="L37" s="4">
        <f>_xlfn.STDEV.P(MacroData!F31:F36)</f>
        <v>5.0000000000000051E-2</v>
      </c>
      <c r="M37" s="4"/>
    </row>
    <row r="38" spans="1:13">
      <c r="A38" s="1">
        <v>45047</v>
      </c>
      <c r="B38" s="4">
        <v>1.0762</v>
      </c>
      <c r="C38">
        <v>3.66</v>
      </c>
      <c r="D38" s="4">
        <v>1.0281</v>
      </c>
      <c r="E38">
        <v>2.2999999999999998</v>
      </c>
      <c r="F38">
        <v>3.5</v>
      </c>
      <c r="G38" s="4">
        <v>1.0395999999999999</v>
      </c>
      <c r="H38" s="4">
        <v>1.0165999999999999</v>
      </c>
      <c r="I38">
        <f t="shared" si="0"/>
        <v>-2.220000000000022E-2</v>
      </c>
      <c r="J38">
        <f t="shared" si="1"/>
        <v>-2.1900000000000031E-2</v>
      </c>
      <c r="K38" s="4">
        <f>AVERAGE(MacroData!G35:G37)</f>
        <v>1.0485333333333333</v>
      </c>
      <c r="L38" s="4">
        <f>_xlfn.STDEV.P(MacroData!F32:F37)</f>
        <v>5.0000000000000044E-2</v>
      </c>
      <c r="M38" s="4"/>
    </row>
    <row r="39" spans="1:13">
      <c r="A39" s="1">
        <v>45078</v>
      </c>
      <c r="B39" s="4">
        <v>1.0813999999999999</v>
      </c>
      <c r="C39">
        <v>3.46</v>
      </c>
      <c r="D39" s="4">
        <v>1.0322</v>
      </c>
      <c r="E39">
        <v>2.27</v>
      </c>
      <c r="F39">
        <v>3.4</v>
      </c>
      <c r="G39" s="4">
        <v>1.0468000000000002</v>
      </c>
      <c r="H39" s="4">
        <v>1.0241</v>
      </c>
      <c r="I39">
        <f t="shared" si="0"/>
        <v>7.2000000000003173E-3</v>
      </c>
      <c r="J39">
        <f t="shared" si="1"/>
        <v>7.5000000000000622E-3</v>
      </c>
      <c r="K39" s="4">
        <f>AVERAGE(MacroData!G36:G38)</f>
        <v>1.0540666666666667</v>
      </c>
      <c r="L39" s="4">
        <f>_xlfn.STDEV.P(MacroData!F33:F38)</f>
        <v>5.0000000000000044E-2</v>
      </c>
      <c r="M39" s="4"/>
    </row>
    <row r="40" spans="1:13">
      <c r="A40" s="1">
        <v>45108</v>
      </c>
      <c r="B40" s="4">
        <v>1.0785</v>
      </c>
      <c r="C40">
        <v>3.57</v>
      </c>
      <c r="D40" s="4">
        <v>1.0298</v>
      </c>
      <c r="E40">
        <v>2.21</v>
      </c>
      <c r="F40">
        <v>3.6</v>
      </c>
      <c r="G40" s="4">
        <v>1.0427999999999999</v>
      </c>
      <c r="H40" s="4">
        <v>1.0206999999999999</v>
      </c>
      <c r="I40">
        <f t="shared" si="0"/>
        <v>-4.0000000000002256E-3</v>
      </c>
      <c r="J40">
        <f t="shared" si="1"/>
        <v>-3.4000000000000696E-3</v>
      </c>
      <c r="K40" s="4">
        <f>AVERAGE(MacroData!G37:G39)</f>
        <v>1.0494000000000001</v>
      </c>
      <c r="L40" s="4">
        <f>_xlfn.STDEV.P(MacroData!F34:F39)</f>
        <v>6.8718427093627743E-2</v>
      </c>
      <c r="M40" s="4"/>
    </row>
    <row r="41" spans="1:13">
      <c r="A41" s="1">
        <v>45139</v>
      </c>
      <c r="B41" s="4">
        <v>1.0615999999999999</v>
      </c>
      <c r="C41">
        <v>3.75</v>
      </c>
      <c r="D41" s="4">
        <v>1.0238</v>
      </c>
      <c r="E41">
        <v>2.2000000000000002</v>
      </c>
      <c r="F41">
        <v>3.6</v>
      </c>
      <c r="G41" s="4">
        <v>1.0241</v>
      </c>
      <c r="H41" s="4">
        <v>1.0021</v>
      </c>
      <c r="I41">
        <f t="shared" si="0"/>
        <v>-1.8699999999999939E-2</v>
      </c>
      <c r="J41">
        <f t="shared" si="1"/>
        <v>-1.859999999999995E-2</v>
      </c>
      <c r="K41" s="4">
        <f>AVERAGE(MacroData!G38:G40)</f>
        <v>1.0430666666666666</v>
      </c>
      <c r="L41" s="4">
        <f>_xlfn.STDEV.P(MacroData!F35:F40)</f>
        <v>6.8718427093627743E-2</v>
      </c>
      <c r="M41" s="4"/>
    </row>
    <row r="42" spans="1:13">
      <c r="A42" s="1">
        <v>45170</v>
      </c>
      <c r="B42" s="4">
        <v>1.0202</v>
      </c>
      <c r="C42">
        <v>3.9</v>
      </c>
      <c r="D42" s="4">
        <v>1.0306999999999999</v>
      </c>
      <c r="E42">
        <v>2.2999999999999998</v>
      </c>
      <c r="F42">
        <v>3.5</v>
      </c>
      <c r="G42" s="4">
        <v>0.98120000000000007</v>
      </c>
      <c r="H42" s="4">
        <v>0.95819999999999994</v>
      </c>
      <c r="I42">
        <f t="shared" si="0"/>
        <v>-4.2899999999999938E-2</v>
      </c>
      <c r="J42">
        <f t="shared" si="1"/>
        <v>-4.390000000000005E-2</v>
      </c>
      <c r="K42" s="4">
        <f>AVERAGE(MacroData!G39:G41)</f>
        <v>1.0378999999999998</v>
      </c>
      <c r="L42" s="4">
        <f>_xlfn.STDEV.P(MacroData!F36:F41)</f>
        <v>7.4535599249993062E-2</v>
      </c>
      <c r="M42" s="4"/>
    </row>
    <row r="43" spans="1:13">
      <c r="A43" s="1">
        <v>45200</v>
      </c>
      <c r="B43" s="4">
        <v>0.99170000000000003</v>
      </c>
      <c r="C43">
        <v>4.17</v>
      </c>
      <c r="D43" s="4">
        <v>1.0309999999999999</v>
      </c>
      <c r="E43">
        <v>2.34</v>
      </c>
      <c r="F43">
        <v>3.7</v>
      </c>
      <c r="G43" s="4">
        <v>0.95</v>
      </c>
      <c r="H43" s="4">
        <v>0.92659999999999998</v>
      </c>
      <c r="I43">
        <f t="shared" si="0"/>
        <v>-3.1200000000000117E-2</v>
      </c>
      <c r="J43">
        <f t="shared" si="1"/>
        <v>-3.1599999999999961E-2</v>
      </c>
      <c r="K43" s="4">
        <f>AVERAGE(MacroData!G40:G42)</f>
        <v>1.0160333333333333</v>
      </c>
      <c r="L43" s="4">
        <f>_xlfn.STDEV.P(MacroData!F37:F42)</f>
        <v>7.4535599249993062E-2</v>
      </c>
      <c r="M43" s="4"/>
    </row>
    <row r="44" spans="1:13">
      <c r="A44" s="1">
        <v>45231</v>
      </c>
      <c r="B44" s="4">
        <v>1.0629</v>
      </c>
      <c r="C44">
        <v>4.38</v>
      </c>
      <c r="D44" s="4">
        <v>1.0331000000000001</v>
      </c>
      <c r="E44">
        <v>2.34</v>
      </c>
      <c r="F44">
        <v>3.8</v>
      </c>
      <c r="G44" s="4">
        <v>1.0190999999999999</v>
      </c>
      <c r="H44" s="4">
        <v>0.99569999999999992</v>
      </c>
      <c r="I44">
        <f t="shared" si="0"/>
        <v>6.9099999999999939E-2</v>
      </c>
      <c r="J44">
        <f t="shared" si="1"/>
        <v>6.9099999999999939E-2</v>
      </c>
      <c r="K44" s="4">
        <f>AVERAGE(MacroData!G41:G43)</f>
        <v>0.98510000000000009</v>
      </c>
      <c r="L44" s="4">
        <f>_xlfn.STDEV.P(MacroData!F38:F43)</f>
        <v>9.5742710775633899E-2</v>
      </c>
      <c r="M44" s="4"/>
    </row>
    <row r="45" spans="1:13">
      <c r="A45" s="1">
        <v>45261</v>
      </c>
      <c r="B45" s="4">
        <v>1.1066</v>
      </c>
      <c r="C45">
        <v>4.8</v>
      </c>
      <c r="D45" s="4">
        <v>1.0258</v>
      </c>
      <c r="E45">
        <v>2.39</v>
      </c>
      <c r="F45">
        <v>3.9</v>
      </c>
      <c r="G45" s="4">
        <v>1.0586</v>
      </c>
      <c r="H45" s="4">
        <v>1.0347</v>
      </c>
      <c r="I45">
        <f t="shared" si="0"/>
        <v>3.9500000000000091E-2</v>
      </c>
      <c r="J45">
        <f t="shared" si="1"/>
        <v>3.9000000000000035E-2</v>
      </c>
      <c r="K45" s="4">
        <f>AVERAGE(MacroData!G42:G44)</f>
        <v>0.98343333333333327</v>
      </c>
      <c r="L45" s="4">
        <f>_xlfn.STDEV.P(MacroData!F39:F44)</f>
        <v>0.12909944487358055</v>
      </c>
      <c r="M45" s="4"/>
    </row>
    <row r="46" spans="1:13">
      <c r="A46" s="1">
        <v>45292</v>
      </c>
      <c r="B46" s="4">
        <v>1.1017000000000001</v>
      </c>
      <c r="C46">
        <v>4.5</v>
      </c>
      <c r="D46" s="4">
        <v>1.0288999999999999</v>
      </c>
      <c r="E46">
        <v>2.2999999999999998</v>
      </c>
      <c r="F46">
        <v>3.7</v>
      </c>
      <c r="G46" s="4">
        <v>1.0567</v>
      </c>
      <c r="H46" s="4">
        <v>1.0337000000000001</v>
      </c>
      <c r="I46">
        <f t="shared" si="0"/>
        <v>-1.9000000000000128E-3</v>
      </c>
      <c r="J46">
        <f t="shared" si="1"/>
        <v>-9.9999999999988987E-4</v>
      </c>
      <c r="K46" s="4">
        <f>AVERAGE(MacroData!G43:G45)</f>
        <v>1.0092333333333332</v>
      </c>
      <c r="L46" s="4">
        <f>_xlfn.STDEV.P(MacroData!F40:F45)</f>
        <v>0.13437096247164243</v>
      </c>
      <c r="M46" s="4"/>
    </row>
    <row r="47" spans="1:13">
      <c r="A47" s="1">
        <v>45323</v>
      </c>
      <c r="B47" s="4">
        <v>1.0766</v>
      </c>
      <c r="C47">
        <v>4.0199999999999996</v>
      </c>
      <c r="D47" s="4">
        <v>1.0263</v>
      </c>
      <c r="E47">
        <v>2.1800000000000002</v>
      </c>
      <c r="F47">
        <v>3.8</v>
      </c>
      <c r="G47" s="4">
        <v>1.0364</v>
      </c>
      <c r="H47" s="4">
        <v>1.0145999999999999</v>
      </c>
      <c r="I47">
        <f t="shared" si="0"/>
        <v>-2.0299999999999985E-2</v>
      </c>
      <c r="J47">
        <f t="shared" si="1"/>
        <v>-1.9100000000000117E-2</v>
      </c>
      <c r="K47" s="4">
        <f>AVERAGE(MacroData!G44:G46)</f>
        <v>1.0448000000000002</v>
      </c>
      <c r="L47" s="4">
        <f>_xlfn.STDEV.P(MacroData!F41:F46)</f>
        <v>0.12909944487358052</v>
      </c>
      <c r="M47" s="4"/>
    </row>
    <row r="48" spans="1:13">
      <c r="A48" s="1">
        <v>45352</v>
      </c>
      <c r="B48" s="4">
        <v>1.0891999999999999</v>
      </c>
      <c r="C48">
        <v>4.0599999999999996</v>
      </c>
      <c r="D48" s="4">
        <v>1.0148000000000001</v>
      </c>
      <c r="E48">
        <v>2.27</v>
      </c>
      <c r="F48">
        <v>3.7</v>
      </c>
      <c r="G48" s="4">
        <v>1.0486</v>
      </c>
      <c r="H48" s="4">
        <v>1.0259</v>
      </c>
      <c r="I48">
        <f t="shared" si="0"/>
        <v>1.2199999999999989E-2</v>
      </c>
      <c r="J48">
        <f t="shared" si="1"/>
        <v>1.1300000000000088E-2</v>
      </c>
      <c r="K48" s="4">
        <f>AVERAGE(MacroData!G45:G47)</f>
        <v>1.0505666666666666</v>
      </c>
      <c r="L48" s="4">
        <f>_xlfn.STDEV.P(MacroData!F42:F47)</f>
        <v>0.12472191289246465</v>
      </c>
      <c r="M48" s="4"/>
    </row>
    <row r="49" spans="1:13">
      <c r="A49" s="1">
        <v>45383</v>
      </c>
      <c r="B49" s="4">
        <v>1.0499000000000001</v>
      </c>
      <c r="C49">
        <v>4.21</v>
      </c>
      <c r="D49" s="4">
        <v>1.0273000000000001</v>
      </c>
      <c r="E49">
        <v>2.2799999999999998</v>
      </c>
      <c r="F49">
        <v>3.9</v>
      </c>
      <c r="G49" s="4">
        <v>1.0078</v>
      </c>
      <c r="H49" s="4">
        <v>0.98499999999999999</v>
      </c>
      <c r="I49">
        <f t="shared" si="0"/>
        <v>-4.0799999999999947E-2</v>
      </c>
      <c r="J49">
        <f t="shared" si="1"/>
        <v>-4.0900000000000047E-2</v>
      </c>
      <c r="K49" s="4">
        <f>AVERAGE(MacroData!G46:G48)</f>
        <v>1.0472333333333332</v>
      </c>
      <c r="L49" s="4">
        <f>_xlfn.STDEV.P(MacroData!F43:F48)</f>
        <v>7.4535599249992854E-2</v>
      </c>
      <c r="M49" s="4"/>
    </row>
    <row r="50" spans="1:13">
      <c r="A50" s="1">
        <v>45413</v>
      </c>
      <c r="B50" s="4">
        <v>1.0689</v>
      </c>
      <c r="C50">
        <v>4.21</v>
      </c>
      <c r="D50" s="4">
        <v>1.0251999999999999</v>
      </c>
      <c r="E50">
        <v>2.31</v>
      </c>
      <c r="F50">
        <v>3.9</v>
      </c>
      <c r="G50" s="4">
        <v>1.0268000000000002</v>
      </c>
      <c r="H50" s="4">
        <v>1.0037</v>
      </c>
      <c r="I50">
        <f t="shared" si="0"/>
        <v>1.9000000000000128E-2</v>
      </c>
      <c r="J50">
        <f t="shared" si="1"/>
        <v>1.870000000000005E-2</v>
      </c>
      <c r="K50" s="4">
        <f>AVERAGE(MacroData!G47:G49)</f>
        <v>1.0309333333333333</v>
      </c>
      <c r="L50" s="4">
        <f>_xlfn.STDEV.P(MacroData!F44:F49)</f>
        <v>8.1649658092772498E-2</v>
      </c>
      <c r="M50" s="4"/>
    </row>
    <row r="51" spans="1:13">
      <c r="A51" s="1">
        <v>45444</v>
      </c>
      <c r="B51" s="4">
        <v>1.0712000000000002</v>
      </c>
      <c r="C51">
        <v>4.54</v>
      </c>
      <c r="D51" s="4">
        <v>1.0236000000000001</v>
      </c>
      <c r="E51">
        <v>2.39</v>
      </c>
      <c r="F51">
        <v>3.9</v>
      </c>
      <c r="G51" s="4">
        <v>1.0258</v>
      </c>
      <c r="H51" s="4">
        <v>1.0019</v>
      </c>
      <c r="I51">
        <f t="shared" si="0"/>
        <v>-1.0000000000001119E-3</v>
      </c>
      <c r="J51">
        <f t="shared" si="1"/>
        <v>-1.8000000000000238E-3</v>
      </c>
      <c r="K51" s="4">
        <f>AVERAGE(MacroData!G48:G50)</f>
        <v>1.0277333333333334</v>
      </c>
      <c r="L51" s="4">
        <f>_xlfn.STDEV.P(MacroData!F45:F50)</f>
        <v>8.9752746785574961E-2</v>
      </c>
      <c r="M51" s="4"/>
    </row>
    <row r="52" spans="1:13">
      <c r="A52" s="1">
        <v>45474</v>
      </c>
      <c r="B52" s="4">
        <v>1.0956000000000001</v>
      </c>
      <c r="C52">
        <v>4.4800000000000004</v>
      </c>
      <c r="D52" s="4">
        <v>1.0298</v>
      </c>
      <c r="E52">
        <v>2.33</v>
      </c>
      <c r="F52">
        <v>4</v>
      </c>
      <c r="G52" s="4">
        <v>1.0508</v>
      </c>
      <c r="H52" s="4">
        <v>1.0275000000000001</v>
      </c>
      <c r="I52">
        <f t="shared" si="0"/>
        <v>2.4999999999999911E-2</v>
      </c>
      <c r="J52">
        <f t="shared" si="1"/>
        <v>2.5600000000000067E-2</v>
      </c>
      <c r="K52" s="4">
        <f>AVERAGE(MacroData!G49:G51)</f>
        <v>1.0201333333333336</v>
      </c>
      <c r="L52" s="4">
        <f>_xlfn.STDEV.P(MacroData!F46:F51)</f>
        <v>8.9752746785574961E-2</v>
      </c>
      <c r="M52" s="4"/>
    </row>
    <row r="53" spans="1:13">
      <c r="A53" s="1">
        <v>45505</v>
      </c>
      <c r="B53" s="4">
        <v>1.1120999999999999</v>
      </c>
      <c r="C53">
        <v>4.3099999999999996</v>
      </c>
      <c r="D53" s="4">
        <v>1.0325</v>
      </c>
      <c r="E53">
        <v>2.2599999999999998</v>
      </c>
      <c r="F53">
        <v>4.0999999999999996</v>
      </c>
      <c r="G53" s="4">
        <v>1.069</v>
      </c>
      <c r="H53" s="4">
        <v>1.0464</v>
      </c>
      <c r="I53">
        <f t="shared" si="0"/>
        <v>1.8199999999999994E-2</v>
      </c>
      <c r="J53">
        <f t="shared" si="1"/>
        <v>1.8899999999999917E-2</v>
      </c>
      <c r="K53" s="4">
        <f>AVERAGE(MacroData!G50:G52)</f>
        <v>1.0344666666666666</v>
      </c>
      <c r="L53" s="4">
        <f>_xlfn.STDEV.P(MacroData!F47:F52)</f>
        <v>9.4280904158206294E-2</v>
      </c>
      <c r="M53" s="4"/>
    </row>
    <row r="54" spans="1:13">
      <c r="A54" s="1">
        <v>45536</v>
      </c>
      <c r="B54" s="4">
        <v>1.1298000000000001</v>
      </c>
      <c r="C54">
        <v>4.25</v>
      </c>
      <c r="D54" s="4">
        <v>1.0251999999999999</v>
      </c>
      <c r="E54">
        <v>2.27</v>
      </c>
      <c r="F54">
        <v>4.2</v>
      </c>
      <c r="G54" s="4">
        <v>1.0872999999999999</v>
      </c>
      <c r="H54" s="4">
        <v>1.0646</v>
      </c>
      <c r="I54">
        <f t="shared" si="0"/>
        <v>1.8299999999999983E-2</v>
      </c>
      <c r="J54">
        <f t="shared" si="1"/>
        <v>1.8199999999999994E-2</v>
      </c>
      <c r="K54" s="4">
        <f>AVERAGE(MacroData!G51:G53)</f>
        <v>1.0485333333333333</v>
      </c>
      <c r="L54" s="4">
        <f>_xlfn.STDEV.P(MacroData!F48:F53)</f>
        <v>0.12133516482134182</v>
      </c>
      <c r="M54" s="4"/>
    </row>
    <row r="55" spans="1:13">
      <c r="A55" s="1">
        <v>45566</v>
      </c>
      <c r="B55" s="4">
        <v>1.0898999999999999</v>
      </c>
      <c r="C55">
        <v>3.87</v>
      </c>
      <c r="D55" s="4">
        <v>1.0302</v>
      </c>
      <c r="E55">
        <v>2.11</v>
      </c>
      <c r="F55">
        <v>4.2</v>
      </c>
      <c r="G55" s="4">
        <v>1.0512000000000001</v>
      </c>
      <c r="H55" s="4">
        <v>1.0301</v>
      </c>
      <c r="I55">
        <f t="shared" si="0"/>
        <v>-3.6099999999999799E-2</v>
      </c>
      <c r="J55">
        <f t="shared" si="1"/>
        <v>-3.4499999999999975E-2</v>
      </c>
      <c r="K55" s="4">
        <f>AVERAGE(MacroData!G52:G54)</f>
        <v>1.0690333333333333</v>
      </c>
      <c r="L55" s="4">
        <f>_xlfn.STDEV.P(MacroData!F49:F54)</f>
        <v>0.11547005383792519</v>
      </c>
      <c r="M55" s="4"/>
    </row>
    <row r="56" spans="1:13">
      <c r="A56" s="1">
        <v>45597</v>
      </c>
      <c r="B56" s="4">
        <v>1.1054999999999999</v>
      </c>
      <c r="C56">
        <v>3.72</v>
      </c>
      <c r="D56" s="4">
        <v>1.026</v>
      </c>
      <c r="E56">
        <v>2.11</v>
      </c>
      <c r="F56">
        <v>4.0999999999999996</v>
      </c>
      <c r="G56" s="4">
        <v>1.0683</v>
      </c>
      <c r="H56" s="4">
        <v>1.0471999999999999</v>
      </c>
      <c r="I56">
        <f t="shared" si="0"/>
        <v>1.7099999999999893E-2</v>
      </c>
      <c r="J56">
        <f t="shared" si="1"/>
        <v>1.7099999999999893E-2</v>
      </c>
      <c r="K56" s="4">
        <f>AVERAGE(MacroData!G53:G55)</f>
        <v>1.0691666666666666</v>
      </c>
      <c r="L56" s="4">
        <f>_xlfn.STDEV.P(MacroData!F50:F55)</f>
        <v>0.12583057392117925</v>
      </c>
      <c r="M56" s="4"/>
    </row>
    <row r="57" spans="1:13">
      <c r="A57" s="1">
        <v>45627</v>
      </c>
      <c r="B57" s="4">
        <v>1.0684</v>
      </c>
      <c r="C57">
        <v>4.0999999999999996</v>
      </c>
      <c r="D57" s="4">
        <v>1.0221</v>
      </c>
      <c r="E57">
        <v>2.29</v>
      </c>
      <c r="F57">
        <v>4.0999999999999996</v>
      </c>
      <c r="G57" s="4">
        <v>1.0273999999999999</v>
      </c>
      <c r="H57" s="4">
        <v>1.0044999999999999</v>
      </c>
      <c r="I57">
        <f t="shared" si="0"/>
        <v>-4.0900000000000158E-2</v>
      </c>
      <c r="J57">
        <f t="shared" si="1"/>
        <v>-4.269999999999996E-2</v>
      </c>
      <c r="K57" s="4">
        <f>AVERAGE(MacroData!G54:G56)</f>
        <v>1.0689333333333335</v>
      </c>
      <c r="L57" s="4">
        <f>_xlfn.STDEV.P(MacroData!F51:F56)</f>
        <v>0.10671873729054755</v>
      </c>
      <c r="M57" s="4"/>
    </row>
    <row r="58" spans="1:13">
      <c r="A58" s="1">
        <v>45658</v>
      </c>
      <c r="B58" s="4">
        <v>1.0746</v>
      </c>
      <c r="C58">
        <v>4.3600000000000003</v>
      </c>
      <c r="D58" s="4">
        <v>1.0195999999999998</v>
      </c>
      <c r="E58">
        <v>2.3199999999999998</v>
      </c>
      <c r="F58">
        <v>4.2</v>
      </c>
      <c r="G58" s="4">
        <v>1.0309999999999999</v>
      </c>
      <c r="H58" s="4">
        <v>1.0078</v>
      </c>
      <c r="I58">
        <f t="shared" si="0"/>
        <v>3.6000000000000476E-3</v>
      </c>
      <c r="J58">
        <f t="shared" si="1"/>
        <v>3.3000000000000806E-3</v>
      </c>
      <c r="K58" s="4">
        <f>AVERAGE(MacroData!G55:G57)</f>
        <v>1.0489666666666668</v>
      </c>
      <c r="L58" s="4">
        <f>_xlfn.STDEV.P(MacroData!F52:F57)</f>
        <v>6.8718427093627785E-2</v>
      </c>
      <c r="M58" s="4"/>
    </row>
    <row r="59" spans="1:13">
      <c r="A59" s="1">
        <v>45689</v>
      </c>
      <c r="B59" s="4">
        <v>1.0961000000000001</v>
      </c>
      <c r="C59">
        <v>4.3899999999999997</v>
      </c>
      <c r="D59" s="4">
        <v>1.0312000000000001</v>
      </c>
      <c r="E59">
        <v>2.2999999999999998</v>
      </c>
      <c r="F59">
        <v>4.0999999999999996</v>
      </c>
      <c r="G59" s="4">
        <v>1.0522</v>
      </c>
      <c r="H59" s="4">
        <v>1.0292000000000001</v>
      </c>
      <c r="I59">
        <f t="shared" si="0"/>
        <v>2.1200000000000108E-2</v>
      </c>
      <c r="J59">
        <f t="shared" si="1"/>
        <v>2.1400000000000086E-2</v>
      </c>
      <c r="K59" s="4">
        <f>AVERAGE(MacroData!G56:G58)</f>
        <v>1.0422333333333331</v>
      </c>
      <c r="L59" s="4">
        <f>_xlfn.STDEV.P(MacroData!F53:F58)</f>
        <v>5.0000000000000266E-2</v>
      </c>
      <c r="M59" s="4"/>
    </row>
    <row r="60" spans="1:13">
      <c r="A60" s="1">
        <v>45717</v>
      </c>
      <c r="B60" s="4">
        <v>1.0869</v>
      </c>
      <c r="C60">
        <v>4.63</v>
      </c>
      <c r="D60" s="4">
        <v>1.0334000000000001</v>
      </c>
      <c r="E60">
        <v>2.4</v>
      </c>
      <c r="F60">
        <v>4</v>
      </c>
      <c r="G60" s="4">
        <v>1.0406</v>
      </c>
      <c r="H60" s="4">
        <v>1.0165999999999999</v>
      </c>
      <c r="I60">
        <f t="shared" si="0"/>
        <v>-1.1600000000000055E-2</v>
      </c>
      <c r="J60">
        <f t="shared" si="1"/>
        <v>-1.2600000000000167E-2</v>
      </c>
      <c r="K60" s="4">
        <f>AVERAGE(MacroData!G57:G59)</f>
        <v>1.0368666666666666</v>
      </c>
      <c r="L60" s="4">
        <f>_xlfn.STDEV.P(MacroData!F54:F59)</f>
        <v>5.0000000000000266E-2</v>
      </c>
      <c r="M60" s="4"/>
    </row>
    <row r="61" spans="1:13">
      <c r="A61" s="1">
        <v>45748</v>
      </c>
      <c r="B61" s="4">
        <v>1.0632999999999999</v>
      </c>
      <c r="C61">
        <v>4.45</v>
      </c>
      <c r="D61" s="4">
        <v>1.0422</v>
      </c>
      <c r="E61">
        <v>2.42</v>
      </c>
      <c r="F61">
        <v>4.0999999999999996</v>
      </c>
      <c r="G61" s="4">
        <v>1.0187999999999999</v>
      </c>
      <c r="H61" s="4">
        <v>0.99459999999999993</v>
      </c>
      <c r="I61">
        <f t="shared" si="0"/>
        <v>-2.1800000000000042E-2</v>
      </c>
      <c r="J61">
        <f t="shared" si="1"/>
        <v>-2.200000000000002E-2</v>
      </c>
      <c r="K61" s="4">
        <f>AVERAGE(MacroData!G58:G60)</f>
        <v>1.0412666666666666</v>
      </c>
      <c r="L61" s="4">
        <f>_xlfn.STDEV.P(MacroData!F55:F60)</f>
        <v>6.8718427093627785E-2</v>
      </c>
      <c r="M61" s="4"/>
    </row>
  </sheetData>
  <pageMargins left="0.7" right="0.7" top="0.75" bottom="0.75" header="0.3" footer="0.3"/>
  <ignoredErrors>
    <ignoredError sqref="K5:K61 L8:L6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696F-2CBE-48FC-92AB-FC68425A7345}">
  <dimension ref="C2:P7"/>
  <sheetViews>
    <sheetView showGridLines="0" workbookViewId="0"/>
  </sheetViews>
  <sheetFormatPr defaultRowHeight="15"/>
  <cols>
    <col min="1" max="1" width="3.140625" customWidth="1"/>
    <col min="3" max="3" width="43" bestFit="1" customWidth="1"/>
    <col min="4" max="4" width="11.28515625" customWidth="1"/>
    <col min="5" max="5" width="3.140625" customWidth="1"/>
  </cols>
  <sheetData>
    <row r="2" spans="3:16">
      <c r="C2" s="10" t="s">
        <v>11</v>
      </c>
      <c r="D2" s="10" t="s">
        <v>12</v>
      </c>
      <c r="F2" s="24" t="s">
        <v>69</v>
      </c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3:16">
      <c r="C3" t="s">
        <v>13</v>
      </c>
      <c r="D3" s="4">
        <f>CORREL(MacroData!B2:B61, MacroData!C2:C61)</f>
        <v>-0.90818106420920097</v>
      </c>
      <c r="F3" t="s">
        <v>65</v>
      </c>
    </row>
    <row r="4" spans="3:16">
      <c r="C4" t="s">
        <v>14</v>
      </c>
      <c r="D4" s="4">
        <f>CORREL(MacroData!F2:F61, MacroData!G2:G61)</f>
        <v>0.71027567206656583</v>
      </c>
      <c r="F4" t="s">
        <v>66</v>
      </c>
    </row>
    <row r="5" spans="3:16">
      <c r="C5" t="s">
        <v>15</v>
      </c>
      <c r="D5" s="4">
        <f>CORREL(MacroData!F2:F61, MacroData!H2:H61)</f>
        <v>0.72122357167354578</v>
      </c>
      <c r="F5" t="s">
        <v>67</v>
      </c>
    </row>
    <row r="6" spans="3:16">
      <c r="C6" t="s">
        <v>16</v>
      </c>
      <c r="D6" s="4">
        <f>CORREL(MacroData!E2:E61, MacroData!G2:G61)</f>
        <v>-0.52597556439306925</v>
      </c>
      <c r="F6" t="s">
        <v>68</v>
      </c>
    </row>
    <row r="7" spans="3:16">
      <c r="C7" t="s">
        <v>17</v>
      </c>
      <c r="D7" s="4">
        <f>CORREL(MacroData!D2:D61, MacroData!F2:F61)</f>
        <v>-0.96368982788869395</v>
      </c>
      <c r="F7" t="s">
        <v>68</v>
      </c>
    </row>
  </sheetData>
  <mergeCells count="1">
    <mergeCell ref="F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5164-FE04-4778-A17E-A25F9DBAA8F7}">
  <dimension ref="B2:Q3"/>
  <sheetViews>
    <sheetView showGridLines="0" workbookViewId="0"/>
  </sheetViews>
  <sheetFormatPr defaultRowHeight="15"/>
  <cols>
    <col min="10" max="10" width="9.140625" customWidth="1"/>
  </cols>
  <sheetData>
    <row r="2" spans="2:17">
      <c r="B2" s="27" t="s">
        <v>81</v>
      </c>
      <c r="C2" s="28"/>
      <c r="D2" s="28"/>
      <c r="E2" s="28"/>
      <c r="F2" s="28"/>
      <c r="G2" s="28"/>
      <c r="H2" s="28"/>
      <c r="K2" s="27" t="s">
        <v>82</v>
      </c>
      <c r="L2" s="28"/>
      <c r="M2" s="28"/>
      <c r="N2" s="28"/>
      <c r="O2" s="28"/>
      <c r="P2" s="28"/>
      <c r="Q2" s="28"/>
    </row>
    <row r="3" spans="2:17">
      <c r="B3" s="28"/>
      <c r="C3" s="28"/>
      <c r="D3" s="28"/>
      <c r="E3" s="28"/>
      <c r="F3" s="28"/>
      <c r="G3" s="28"/>
      <c r="H3" s="28"/>
      <c r="K3" s="28"/>
      <c r="L3" s="28"/>
      <c r="M3" s="28"/>
      <c r="N3" s="28"/>
      <c r="O3" s="28"/>
      <c r="P3" s="28"/>
      <c r="Q3" s="28"/>
    </row>
  </sheetData>
  <mergeCells count="2">
    <mergeCell ref="B2:H3"/>
    <mergeCell ref="K2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7F4A-D607-4D53-A876-5934FC3E0879}">
  <dimension ref="C3:K89"/>
  <sheetViews>
    <sheetView showGridLines="0" zoomScale="80" zoomScaleNormal="80" workbookViewId="0">
      <selection activeCell="K58" sqref="K58"/>
    </sheetView>
  </sheetViews>
  <sheetFormatPr defaultRowHeight="15"/>
  <cols>
    <col min="1" max="1" width="3.28515625" customWidth="1"/>
    <col min="3" max="3" width="19" customWidth="1"/>
    <col min="4" max="4" width="26.28515625" customWidth="1"/>
    <col min="5" max="11" width="19.7109375" customWidth="1"/>
  </cols>
  <sheetData>
    <row r="3" spans="3:11" ht="15.75">
      <c r="C3" s="33" t="s">
        <v>87</v>
      </c>
      <c r="D3" s="33"/>
      <c r="E3" s="33"/>
      <c r="F3" s="33"/>
      <c r="G3" s="33"/>
      <c r="H3" s="33"/>
      <c r="I3" s="33"/>
      <c r="J3" s="33"/>
      <c r="K3" s="33"/>
    </row>
    <row r="4" spans="3:11" ht="15.75" thickBot="1"/>
    <row r="5" spans="3:11">
      <c r="C5" s="32" t="s">
        <v>18</v>
      </c>
      <c r="D5" s="32"/>
    </row>
    <row r="6" spans="3:11">
      <c r="C6" s="29" t="s">
        <v>19</v>
      </c>
      <c r="D6" s="29">
        <v>0.93329195834598955</v>
      </c>
    </row>
    <row r="7" spans="3:11">
      <c r="C7" s="29" t="s">
        <v>20</v>
      </c>
      <c r="D7" s="29">
        <v>0.87103387951329236</v>
      </c>
    </row>
    <row r="8" spans="3:11">
      <c r="C8" s="29" t="s">
        <v>21</v>
      </c>
      <c r="D8" s="29">
        <v>0.86165452529607722</v>
      </c>
    </row>
    <row r="9" spans="3:11">
      <c r="C9" s="29" t="s">
        <v>22</v>
      </c>
      <c r="D9" s="29">
        <v>5.2116417645410903E-2</v>
      </c>
    </row>
    <row r="10" spans="3:11" ht="15.75" thickBot="1">
      <c r="C10" s="30" t="s">
        <v>23</v>
      </c>
      <c r="D10" s="30">
        <v>60</v>
      </c>
    </row>
    <row r="12" spans="3:11" ht="15.75" thickBot="1">
      <c r="C12" t="s">
        <v>24</v>
      </c>
    </row>
    <row r="13" spans="3:11">
      <c r="C13" s="31"/>
      <c r="D13" s="31" t="s">
        <v>29</v>
      </c>
      <c r="E13" s="31" t="s">
        <v>30</v>
      </c>
      <c r="F13" s="31" t="s">
        <v>31</v>
      </c>
      <c r="G13" s="31" t="s">
        <v>32</v>
      </c>
      <c r="H13" s="31" t="s">
        <v>33</v>
      </c>
    </row>
    <row r="14" spans="3:11">
      <c r="C14" s="29" t="s">
        <v>25</v>
      </c>
      <c r="D14" s="29">
        <v>4</v>
      </c>
      <c r="E14" s="29">
        <v>1.0089536429828339</v>
      </c>
      <c r="F14" s="29">
        <v>0.25223841074570846</v>
      </c>
      <c r="G14" s="29">
        <v>92.86714834957138</v>
      </c>
      <c r="H14" s="29">
        <v>8.6141070124517149E-24</v>
      </c>
    </row>
    <row r="15" spans="3:11">
      <c r="C15" s="29" t="s">
        <v>26</v>
      </c>
      <c r="D15" s="29">
        <v>55</v>
      </c>
      <c r="E15" s="29">
        <v>0.14938665435049933</v>
      </c>
      <c r="F15" s="29">
        <v>2.716120988190897E-3</v>
      </c>
      <c r="G15" s="29"/>
      <c r="H15" s="29"/>
    </row>
    <row r="16" spans="3:11" ht="15.75" thickBot="1">
      <c r="C16" s="30" t="s">
        <v>27</v>
      </c>
      <c r="D16" s="30">
        <v>59</v>
      </c>
      <c r="E16" s="30">
        <v>1.1583402973333332</v>
      </c>
      <c r="F16" s="30"/>
      <c r="G16" s="30"/>
      <c r="H16" s="30"/>
    </row>
    <row r="17" spans="3:11" ht="15.75" thickBot="1"/>
    <row r="18" spans="3:11">
      <c r="C18" s="31"/>
      <c r="D18" s="31" t="s">
        <v>34</v>
      </c>
      <c r="E18" s="31" t="s">
        <v>22</v>
      </c>
      <c r="F18" s="31" t="s">
        <v>35</v>
      </c>
      <c r="G18" s="31" t="s">
        <v>36</v>
      </c>
      <c r="H18" s="31" t="s">
        <v>37</v>
      </c>
      <c r="I18" s="31" t="s">
        <v>38</v>
      </c>
      <c r="J18" s="31" t="s">
        <v>39</v>
      </c>
      <c r="K18" s="31" t="s">
        <v>40</v>
      </c>
    </row>
    <row r="19" spans="3:11">
      <c r="C19" s="29" t="s">
        <v>28</v>
      </c>
      <c r="D19" s="29">
        <v>1.8333965796399607</v>
      </c>
      <c r="E19" s="29">
        <v>0.83022354837686385</v>
      </c>
      <c r="F19" s="29">
        <v>2.2083167638696342</v>
      </c>
      <c r="G19" s="29">
        <v>3.1408976646161942E-2</v>
      </c>
      <c r="H19" s="29">
        <v>0.16959140855150312</v>
      </c>
      <c r="I19" s="29">
        <v>3.4972017507284185</v>
      </c>
      <c r="J19" s="29">
        <v>0.16959140855150312</v>
      </c>
      <c r="K19" s="29">
        <v>3.4972017507284185</v>
      </c>
    </row>
    <row r="20" spans="3:11">
      <c r="C20" s="29" t="s">
        <v>2</v>
      </c>
      <c r="D20" s="29">
        <v>-7.769284964630449E-2</v>
      </c>
      <c r="E20" s="29">
        <v>7.738447307163456E-3</v>
      </c>
      <c r="F20" s="29">
        <v>-10.039849928859045</v>
      </c>
      <c r="G20" s="29">
        <v>4.8389460436164626E-14</v>
      </c>
      <c r="H20" s="29">
        <v>-9.3201044602983354E-2</v>
      </c>
      <c r="I20" s="29">
        <v>-6.2184654689625633E-2</v>
      </c>
      <c r="J20" s="29">
        <v>-9.3201044602983354E-2</v>
      </c>
      <c r="K20" s="29">
        <v>-6.2184654689625633E-2</v>
      </c>
    </row>
    <row r="21" spans="3:11">
      <c r="C21" s="29" t="s">
        <v>4</v>
      </c>
      <c r="D21" s="29">
        <v>-0.50846437721695126</v>
      </c>
      <c r="E21" s="29">
        <v>0.80585469692308009</v>
      </c>
      <c r="F21" s="29">
        <v>-0.63096285119187545</v>
      </c>
      <c r="G21" s="29">
        <v>0.53067821313202057</v>
      </c>
      <c r="H21" s="29">
        <v>-2.123433278674705</v>
      </c>
      <c r="I21" s="29">
        <v>1.1065045242408027</v>
      </c>
      <c r="J21" s="29">
        <v>-2.123433278674705</v>
      </c>
      <c r="K21" s="29">
        <v>1.1065045242408027</v>
      </c>
    </row>
    <row r="22" spans="3:11">
      <c r="C22" s="29" t="s">
        <v>3</v>
      </c>
      <c r="D22" s="29">
        <v>1.0655286264342645E-2</v>
      </c>
      <c r="E22" s="29">
        <v>2.9714926707699506E-2</v>
      </c>
      <c r="F22" s="29">
        <v>0.35858362933743088</v>
      </c>
      <c r="G22" s="29">
        <v>0.72127938607898656</v>
      </c>
      <c r="H22" s="29">
        <v>-4.8894757590041853E-2</v>
      </c>
      <c r="I22" s="29">
        <v>7.0205330118727149E-2</v>
      </c>
      <c r="J22" s="29">
        <v>-4.8894757590041853E-2</v>
      </c>
      <c r="K22" s="29">
        <v>7.0205330118727149E-2</v>
      </c>
    </row>
    <row r="23" spans="3:11" ht="15.75" thickBot="1">
      <c r="C23" s="30" t="s">
        <v>5</v>
      </c>
      <c r="D23" s="30">
        <v>3.9286065661582117E-3</v>
      </c>
      <c r="E23" s="30">
        <v>1.1318580015464335E-2</v>
      </c>
      <c r="F23" s="30">
        <v>0.34709358954839215</v>
      </c>
      <c r="G23" s="30">
        <v>0.72984564794409157</v>
      </c>
      <c r="H23" s="30">
        <v>-1.8754334668073865E-2</v>
      </c>
      <c r="I23" s="30">
        <v>2.6611547800390288E-2</v>
      </c>
      <c r="J23" s="30">
        <v>-1.8754334668073865E-2</v>
      </c>
      <c r="K23" s="30">
        <v>2.6611547800390288E-2</v>
      </c>
    </row>
    <row r="27" spans="3:11" ht="15.75">
      <c r="C27" s="25" t="s">
        <v>83</v>
      </c>
      <c r="D27" s="25"/>
      <c r="E27" s="25"/>
    </row>
    <row r="28" spans="3:11" ht="15.75" thickBot="1"/>
    <row r="29" spans="3:11">
      <c r="C29" s="31" t="s">
        <v>84</v>
      </c>
      <c r="D29" s="31" t="s">
        <v>85</v>
      </c>
      <c r="E29" s="31" t="s">
        <v>86</v>
      </c>
    </row>
    <row r="30" spans="3:11">
      <c r="C30" s="29">
        <v>1</v>
      </c>
      <c r="D30" s="29">
        <v>1.2973263241390049</v>
      </c>
      <c r="E30" s="29">
        <v>1.4173675860995161E-2</v>
      </c>
    </row>
    <row r="31" spans="3:11">
      <c r="C31" s="29">
        <v>2</v>
      </c>
      <c r="D31" s="29">
        <v>1.4214158563160038</v>
      </c>
      <c r="E31" s="29">
        <v>-8.3015856316003722E-2</v>
      </c>
    </row>
    <row r="32" spans="3:11">
      <c r="C32" s="29">
        <v>3</v>
      </c>
      <c r="D32" s="29">
        <v>1.407803686821989</v>
      </c>
      <c r="E32" s="29">
        <v>-3.1003686821988952E-2</v>
      </c>
    </row>
    <row r="33" spans="3:5">
      <c r="C33" s="29">
        <v>4</v>
      </c>
      <c r="D33" s="29">
        <v>1.3673183905868345</v>
      </c>
      <c r="E33" s="29">
        <v>-1.8618390586834455E-2</v>
      </c>
    </row>
    <row r="34" spans="3:5">
      <c r="C34" s="29">
        <v>5</v>
      </c>
      <c r="D34" s="29">
        <v>1.3578143594239023</v>
      </c>
      <c r="E34" s="29">
        <v>-1.6914359423902292E-2</v>
      </c>
    </row>
    <row r="35" spans="3:5">
      <c r="C35" s="29">
        <v>6</v>
      </c>
      <c r="D35" s="29">
        <v>1.345814420660179</v>
      </c>
      <c r="E35" s="29">
        <v>-1.5014420660178773E-2</v>
      </c>
    </row>
    <row r="36" spans="3:5">
      <c r="C36" s="29">
        <v>7</v>
      </c>
      <c r="D36" s="29">
        <v>1.3413298569819818</v>
      </c>
      <c r="E36" s="29">
        <v>3.6670143018018297E-2</v>
      </c>
    </row>
    <row r="37" spans="3:5">
      <c r="C37" s="29">
        <v>8</v>
      </c>
      <c r="D37" s="29">
        <v>1.3264199370477312</v>
      </c>
      <c r="E37" s="29">
        <v>4.6980062952268753E-2</v>
      </c>
    </row>
    <row r="38" spans="3:5">
      <c r="C38" s="29">
        <v>9</v>
      </c>
      <c r="D38" s="29">
        <v>1.3173897902411273</v>
      </c>
      <c r="E38" s="29">
        <v>2.9910209758872597E-2</v>
      </c>
    </row>
    <row r="39" spans="3:5">
      <c r="C39" s="29">
        <v>10</v>
      </c>
      <c r="D39" s="29">
        <v>1.3086100246626493</v>
      </c>
      <c r="E39" s="29">
        <v>4.7899753373508158E-3</v>
      </c>
    </row>
    <row r="40" spans="3:5">
      <c r="C40" s="29">
        <v>11</v>
      </c>
      <c r="D40" s="29">
        <v>1.2943807283471278</v>
      </c>
      <c r="E40" s="29">
        <v>-4.6807283471277383E-3</v>
      </c>
    </row>
    <row r="41" spans="3:5">
      <c r="C41" s="29">
        <v>12</v>
      </c>
      <c r="D41" s="29">
        <v>1.2974551471721549</v>
      </c>
      <c r="E41" s="29">
        <v>1.4448528278450112E-3</v>
      </c>
    </row>
    <row r="42" spans="3:5">
      <c r="C42" s="29">
        <v>13</v>
      </c>
      <c r="D42" s="29">
        <v>1.2573084724563521</v>
      </c>
      <c r="E42" s="29">
        <v>4.3691527543647801E-2</v>
      </c>
    </row>
    <row r="43" spans="3:5">
      <c r="C43" s="29">
        <v>14</v>
      </c>
      <c r="D43" s="29">
        <v>1.2550117068773636</v>
      </c>
      <c r="E43" s="29">
        <v>7.2188293122636304E-2</v>
      </c>
    </row>
    <row r="44" spans="3:5">
      <c r="C44" s="29">
        <v>15</v>
      </c>
      <c r="D44" s="29">
        <v>1.2522928226080974</v>
      </c>
      <c r="E44" s="29">
        <v>9.1607177391902495E-2</v>
      </c>
    </row>
    <row r="45" spans="3:5">
      <c r="C45" s="29">
        <v>16</v>
      </c>
      <c r="D45" s="29">
        <v>1.2567308448797814</v>
      </c>
      <c r="E45" s="29">
        <v>8.1069155120218728E-2</v>
      </c>
    </row>
    <row r="46" spans="3:5">
      <c r="C46" s="29">
        <v>17</v>
      </c>
      <c r="D46" s="29">
        <v>1.2680630082790083</v>
      </c>
      <c r="E46" s="29">
        <v>4.9036991720991852E-2</v>
      </c>
    </row>
    <row r="47" spans="3:5">
      <c r="C47" s="29">
        <v>18</v>
      </c>
      <c r="D47" s="29">
        <v>1.2703577853334651</v>
      </c>
      <c r="E47" s="29">
        <v>5.1642214666534736E-2</v>
      </c>
    </row>
    <row r="48" spans="3:5">
      <c r="C48" s="29">
        <v>19</v>
      </c>
      <c r="D48" s="29">
        <v>1.2669754628992473</v>
      </c>
      <c r="E48" s="29">
        <v>4.992453710075262E-2</v>
      </c>
    </row>
    <row r="49" spans="3:5">
      <c r="C49" s="29">
        <v>20</v>
      </c>
      <c r="D49" s="29">
        <v>1.2450344784580878</v>
      </c>
      <c r="E49" s="29">
        <v>6.4365521541912107E-2</v>
      </c>
    </row>
    <row r="50" spans="3:5">
      <c r="C50" s="29">
        <v>21</v>
      </c>
      <c r="D50" s="29">
        <v>1.2416908569745615</v>
      </c>
      <c r="E50" s="29">
        <v>2.0309143025438514E-2</v>
      </c>
    </row>
    <row r="51" spans="3:5">
      <c r="C51" s="29">
        <v>22</v>
      </c>
      <c r="D51" s="29">
        <v>1.2462065571723602</v>
      </c>
      <c r="E51" s="29">
        <v>-1.2906557172360111E-2</v>
      </c>
    </row>
    <row r="52" spans="3:5">
      <c r="C52" s="29">
        <v>23</v>
      </c>
      <c r="D52" s="29">
        <v>1.2238602456934609</v>
      </c>
      <c r="E52" s="29">
        <v>-3.2060245693460887E-2</v>
      </c>
    </row>
    <row r="53" spans="3:5">
      <c r="C53" s="29">
        <v>24</v>
      </c>
      <c r="D53" s="29">
        <v>1.2067191207888126</v>
      </c>
      <c r="E53" s="29">
        <v>-0.10001912078881259</v>
      </c>
    </row>
    <row r="54" spans="3:5">
      <c r="C54" s="29">
        <v>25</v>
      </c>
      <c r="D54" s="29">
        <v>1.1907738439528504</v>
      </c>
      <c r="E54" s="29">
        <v>-6.7673843952850365E-2</v>
      </c>
    </row>
    <row r="55" spans="3:5">
      <c r="C55" s="29">
        <v>26</v>
      </c>
      <c r="D55" s="29">
        <v>1.1417544676924727</v>
      </c>
      <c r="E55" s="29">
        <v>-6.895446769247271E-2</v>
      </c>
    </row>
    <row r="56" spans="3:5">
      <c r="C56" s="29">
        <v>27</v>
      </c>
      <c r="D56" s="29">
        <v>1.1273272501346339</v>
      </c>
      <c r="E56" s="29">
        <v>-1.0227250134633881E-2</v>
      </c>
    </row>
    <row r="57" spans="3:5">
      <c r="C57" s="29">
        <v>28</v>
      </c>
      <c r="D57" s="29">
        <v>1.1086977927468427</v>
      </c>
      <c r="E57" s="29">
        <v>-4.7397792746842748E-2</v>
      </c>
    </row>
    <row r="58" spans="3:5">
      <c r="C58" s="29">
        <v>29</v>
      </c>
      <c r="D58" s="29">
        <v>1.1230113735090117</v>
      </c>
      <c r="E58" s="29">
        <v>-0.12751137350901176</v>
      </c>
    </row>
    <row r="59" spans="3:5">
      <c r="C59" s="29">
        <v>30</v>
      </c>
      <c r="D59" s="29">
        <v>1.1243923698526186</v>
      </c>
      <c r="E59" s="29">
        <v>-0.13989236985261855</v>
      </c>
    </row>
    <row r="60" spans="3:5">
      <c r="C60" s="29">
        <v>31</v>
      </c>
      <c r="D60" s="29">
        <v>1.0726142834429484</v>
      </c>
      <c r="E60" s="29">
        <v>-3.0214283442948409E-2</v>
      </c>
    </row>
    <row r="61" spans="3:5">
      <c r="C61" s="29">
        <v>32</v>
      </c>
      <c r="D61" s="29">
        <v>1.0378326040644028</v>
      </c>
      <c r="E61" s="29">
        <v>-2.3332604064402851E-2</v>
      </c>
    </row>
    <row r="62" spans="3:5">
      <c r="C62" s="29">
        <v>33</v>
      </c>
      <c r="D62" s="29">
        <v>1.0462897872520995</v>
      </c>
      <c r="E62" s="29">
        <v>2.351021274790055E-2</v>
      </c>
    </row>
    <row r="63" spans="3:5">
      <c r="C63" s="29">
        <v>34</v>
      </c>
      <c r="D63" s="29">
        <v>1.0722102585392852</v>
      </c>
      <c r="E63" s="29">
        <v>-4.921025853928529E-2</v>
      </c>
    </row>
    <row r="64" spans="3:5">
      <c r="C64" s="29">
        <v>35</v>
      </c>
      <c r="D64" s="29">
        <v>1.0743116370117698</v>
      </c>
      <c r="E64" s="29">
        <v>-1.3511637011769828E-2</v>
      </c>
    </row>
    <row r="65" spans="3:5">
      <c r="C65" s="29">
        <v>36</v>
      </c>
      <c r="D65" s="29">
        <v>1.0583168143213808</v>
      </c>
      <c r="E65" s="29">
        <v>3.4831856786192716E-3</v>
      </c>
    </row>
    <row r="66" spans="3:5">
      <c r="C66" s="29">
        <v>37</v>
      </c>
      <c r="D66" s="29">
        <v>1.0645458051072805</v>
      </c>
      <c r="E66" s="29">
        <v>-2.4945805107280616E-2</v>
      </c>
    </row>
    <row r="67" spans="3:5">
      <c r="C67" s="29">
        <v>38</v>
      </c>
      <c r="D67" s="29">
        <v>1.0772871518454057</v>
      </c>
      <c r="E67" s="29">
        <v>-3.0487151845405513E-2</v>
      </c>
    </row>
    <row r="68" spans="3:5">
      <c r="C68" s="29">
        <v>39</v>
      </c>
      <c r="D68" s="29">
        <v>1.0701076570270038</v>
      </c>
      <c r="E68" s="29">
        <v>-2.7307657027003884E-2</v>
      </c>
    </row>
    <row r="69" spans="3:5">
      <c r="C69" s="29">
        <v>40</v>
      </c>
      <c r="D69" s="29">
        <v>1.0590671774913276</v>
      </c>
      <c r="E69" s="29">
        <v>-3.4967177491327606E-2</v>
      </c>
    </row>
    <row r="70" spans="3:5">
      <c r="C70" s="29">
        <v>41</v>
      </c>
      <c r="D70" s="29">
        <v>1.0445775138114033</v>
      </c>
      <c r="E70" s="29">
        <v>-6.3377513811403219E-2</v>
      </c>
    </row>
    <row r="71" spans="3:5">
      <c r="C71" s="29">
        <v>42</v>
      </c>
      <c r="D71" s="29">
        <v>1.0246598378575416</v>
      </c>
      <c r="E71" s="29">
        <v>-7.46598378575416E-2</v>
      </c>
    </row>
    <row r="72" spans="3:5">
      <c r="C72" s="29">
        <v>43</v>
      </c>
      <c r="D72" s="29">
        <v>1.0076694248962776</v>
      </c>
      <c r="E72" s="29">
        <v>1.1430575103722251E-2</v>
      </c>
    </row>
    <row r="73" spans="3:5">
      <c r="C73" s="29">
        <v>44</v>
      </c>
      <c r="D73" s="29">
        <v>0.97967584296834631</v>
      </c>
      <c r="E73" s="29">
        <v>7.8924157031653674E-2</v>
      </c>
    </row>
    <row r="74" spans="3:5">
      <c r="C74" s="29">
        <v>45</v>
      </c>
      <c r="D74" s="29">
        <v>0.99966276121584285</v>
      </c>
      <c r="E74" s="29">
        <v>5.7037238784157118E-2</v>
      </c>
    </row>
    <row r="75" spans="3:5">
      <c r="C75" s="29">
        <v>46</v>
      </c>
      <c r="D75" s="29">
        <v>1.0373915627317281</v>
      </c>
      <c r="E75" s="29">
        <v>-9.9156273172806841E-4</v>
      </c>
    </row>
    <row r="76" spans="3:5">
      <c r="C76" s="29">
        <v>47</v>
      </c>
      <c r="D76" s="29">
        <v>1.0406973041910457</v>
      </c>
      <c r="E76" s="29">
        <v>7.9026958089543076E-3</v>
      </c>
    </row>
    <row r="77" spans="3:5">
      <c r="C77" s="29">
        <v>48</v>
      </c>
      <c r="D77" s="29">
        <v>1.0235798462047629</v>
      </c>
      <c r="E77" s="29">
        <v>-1.5779846204762915E-2</v>
      </c>
    </row>
    <row r="78" spans="3:5">
      <c r="C78" s="29">
        <v>49</v>
      </c>
      <c r="D78" s="29">
        <v>1.024967279984849</v>
      </c>
      <c r="E78" s="29">
        <v>1.8327200151511125E-3</v>
      </c>
    </row>
    <row r="79" spans="3:5">
      <c r="C79" s="29">
        <v>50</v>
      </c>
      <c r="D79" s="29">
        <v>1.0009946055062628</v>
      </c>
      <c r="E79" s="29">
        <v>2.4805394493737198E-2</v>
      </c>
    </row>
    <row r="80" spans="3:5">
      <c r="C80" s="29">
        <v>51</v>
      </c>
      <c r="D80" s="29">
        <v>1.0022572408270514</v>
      </c>
      <c r="E80" s="29">
        <v>4.8542759172948591E-2</v>
      </c>
    </row>
    <row r="81" spans="3:5">
      <c r="C81" s="29">
        <v>52</v>
      </c>
      <c r="D81" s="29">
        <v>1.0137391620665492</v>
      </c>
      <c r="E81" s="29">
        <v>5.5260837933450713E-2</v>
      </c>
    </row>
    <row r="82" spans="3:5">
      <c r="C82" s="29">
        <v>53</v>
      </c>
      <c r="D82" s="29">
        <v>1.0226119365182706</v>
      </c>
      <c r="E82" s="29">
        <v>6.4688063481729285E-2</v>
      </c>
    </row>
    <row r="83" spans="3:5">
      <c r="C83" s="29">
        <v>54</v>
      </c>
      <c r="D83" s="29">
        <v>1.0478880516954867</v>
      </c>
      <c r="E83" s="29">
        <v>3.3119483045134235E-3</v>
      </c>
    </row>
    <row r="84" spans="3:5">
      <c r="C84" s="29">
        <v>55</v>
      </c>
      <c r="D84" s="29">
        <v>1.0612846688701274</v>
      </c>
      <c r="E84" s="29">
        <v>7.0153311298726262E-3</v>
      </c>
    </row>
    <row r="85" spans="3:5">
      <c r="C85" s="29">
        <v>56</v>
      </c>
      <c r="D85" s="29">
        <v>1.0356623486032599</v>
      </c>
      <c r="E85" s="29">
        <v>-8.262348603260028E-3</v>
      </c>
    </row>
    <row r="86" spans="3:5">
      <c r="C86" s="29">
        <v>57</v>
      </c>
      <c r="D86" s="29">
        <v>1.0174458878828092</v>
      </c>
      <c r="E86" s="29">
        <v>1.3554112117190709E-2</v>
      </c>
    </row>
    <row r="87" spans="3:5">
      <c r="C87" s="29">
        <v>58</v>
      </c>
      <c r="D87" s="29">
        <v>1.0086109492358004</v>
      </c>
      <c r="E87" s="29">
        <v>4.3589050764199611E-2</v>
      </c>
    </row>
    <row r="88" spans="3:5">
      <c r="C88" s="29">
        <v>59</v>
      </c>
      <c r="D88" s="29">
        <v>0.98951871166062877</v>
      </c>
      <c r="E88" s="29">
        <v>5.10812883393712E-2</v>
      </c>
    </row>
    <row r="89" spans="3:5" ht="15.75" thickBot="1">
      <c r="C89" s="30">
        <v>60</v>
      </c>
      <c r="D89" s="30">
        <v>0.99963490445935699</v>
      </c>
      <c r="E89" s="30">
        <v>1.916509554064294E-2</v>
      </c>
    </row>
  </sheetData>
  <mergeCells count="2">
    <mergeCell ref="C3:K3"/>
    <mergeCell ref="C27:E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C44A-E06E-462E-9FF1-0E9259A02203}">
  <dimension ref="C3:L18"/>
  <sheetViews>
    <sheetView showGridLines="0" workbookViewId="0"/>
  </sheetViews>
  <sheetFormatPr defaultRowHeight="15"/>
  <cols>
    <col min="1" max="1" width="4.42578125" customWidth="1"/>
    <col min="3" max="4" width="21.42578125" customWidth="1"/>
    <col min="5" max="5" width="70.42578125" customWidth="1"/>
    <col min="8" max="8" width="22" customWidth="1"/>
    <col min="9" max="11" width="17" customWidth="1"/>
    <col min="12" max="12" width="60.85546875" customWidth="1"/>
  </cols>
  <sheetData>
    <row r="3" spans="3:12">
      <c r="C3" s="34" t="s">
        <v>88</v>
      </c>
      <c r="D3" s="34" t="s">
        <v>52</v>
      </c>
      <c r="E3" s="34" t="s">
        <v>60</v>
      </c>
      <c r="H3" s="34" t="s">
        <v>70</v>
      </c>
      <c r="I3" s="34" t="s">
        <v>96</v>
      </c>
      <c r="J3" s="34" t="s">
        <v>36</v>
      </c>
      <c r="K3" s="34" t="s">
        <v>97</v>
      </c>
      <c r="L3" s="34" t="s">
        <v>98</v>
      </c>
    </row>
    <row r="4" spans="3:12" s="36" customFormat="1" ht="12" customHeight="1">
      <c r="C4" s="35"/>
      <c r="D4" s="35"/>
      <c r="E4" s="35"/>
      <c r="H4" s="14"/>
      <c r="I4" s="14"/>
      <c r="J4" s="14"/>
      <c r="K4" s="14"/>
      <c r="L4" s="14"/>
    </row>
    <row r="5" spans="3:12">
      <c r="C5" s="17" t="s">
        <v>89</v>
      </c>
      <c r="D5" s="23">
        <v>0.871</v>
      </c>
      <c r="E5" s="37" t="s">
        <v>95</v>
      </c>
      <c r="H5" s="17" t="s">
        <v>2</v>
      </c>
      <c r="I5" s="23">
        <v>-7.7700000000000005E-2</v>
      </c>
      <c r="J5" s="38">
        <v>4.83E-14</v>
      </c>
      <c r="K5" s="23" t="s">
        <v>103</v>
      </c>
      <c r="L5" s="23" t="s">
        <v>99</v>
      </c>
    </row>
    <row r="6" spans="3:12">
      <c r="C6" s="17" t="s">
        <v>90</v>
      </c>
      <c r="D6" s="23">
        <v>0.86170000000000002</v>
      </c>
      <c r="E6" s="37" t="s">
        <v>93</v>
      </c>
      <c r="H6" s="17" t="s">
        <v>4</v>
      </c>
      <c r="I6" s="23">
        <v>-0.50849999999999995</v>
      </c>
      <c r="J6" s="23">
        <v>0.53069999999999995</v>
      </c>
      <c r="K6" s="23" t="s">
        <v>104</v>
      </c>
      <c r="L6" s="23" t="s">
        <v>100</v>
      </c>
    </row>
    <row r="7" spans="3:12">
      <c r="C7" s="17" t="s">
        <v>22</v>
      </c>
      <c r="D7" s="23">
        <v>5.21E-2</v>
      </c>
      <c r="E7" s="37" t="s">
        <v>91</v>
      </c>
      <c r="H7" s="17" t="s">
        <v>3</v>
      </c>
      <c r="I7" s="23">
        <v>1.0699999999999999E-2</v>
      </c>
      <c r="J7" s="23">
        <v>0.72130000000000005</v>
      </c>
      <c r="K7" s="23" t="s">
        <v>104</v>
      </c>
      <c r="L7" s="23" t="s">
        <v>101</v>
      </c>
    </row>
    <row r="8" spans="3:12">
      <c r="C8" s="17" t="s">
        <v>33</v>
      </c>
      <c r="D8" s="23" t="s">
        <v>92</v>
      </c>
      <c r="E8" s="37" t="s">
        <v>94</v>
      </c>
      <c r="H8" s="17" t="s">
        <v>5</v>
      </c>
      <c r="I8" s="23">
        <v>3.8999999999999998E-3</v>
      </c>
      <c r="J8" s="23">
        <v>0.7298</v>
      </c>
      <c r="K8" s="23" t="s">
        <v>104</v>
      </c>
      <c r="L8" s="23" t="s">
        <v>102</v>
      </c>
    </row>
    <row r="11" spans="3:12">
      <c r="C11" s="39" t="s">
        <v>105</v>
      </c>
      <c r="D11" s="39"/>
      <c r="E11" s="39"/>
    </row>
    <row r="12" spans="3:12" ht="7.5" customHeight="1"/>
    <row r="13" spans="3:12">
      <c r="C13" s="40" t="s">
        <v>106</v>
      </c>
    </row>
    <row r="14" spans="3:12">
      <c r="C14" s="40" t="s">
        <v>107</v>
      </c>
    </row>
    <row r="15" spans="3:12">
      <c r="C15" s="40" t="s">
        <v>108</v>
      </c>
    </row>
    <row r="16" spans="3:12">
      <c r="C16" s="40"/>
    </row>
    <row r="18" spans="3:6">
      <c r="C18" s="9" t="s">
        <v>109</v>
      </c>
      <c r="D18" s="12"/>
      <c r="E18" s="12"/>
      <c r="F18" s="36"/>
    </row>
  </sheetData>
  <mergeCells count="1">
    <mergeCell ref="C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589C-DA6B-4EB1-9477-C4A9DB91A2DD}">
  <dimension ref="A1:B42"/>
  <sheetViews>
    <sheetView workbookViewId="0"/>
  </sheetViews>
  <sheetFormatPr defaultRowHeight="15"/>
  <cols>
    <col min="1" max="1" width="36.5703125" customWidth="1"/>
    <col min="2" max="2" width="29" bestFit="1" customWidth="1"/>
  </cols>
  <sheetData>
    <row r="1" spans="1:2">
      <c r="A1" t="s">
        <v>6</v>
      </c>
    </row>
    <row r="2" spans="1:2">
      <c r="A2" t="s">
        <v>41</v>
      </c>
      <c r="B2" t="s">
        <v>42</v>
      </c>
    </row>
    <row r="3" spans="1:2">
      <c r="A3">
        <f>MacroData!G2</f>
        <v>1.3115000000000001</v>
      </c>
      <c r="B3">
        <f>MacroData!G22</f>
        <v>1.262</v>
      </c>
    </row>
    <row r="4" spans="1:2">
      <c r="A4">
        <f>MacroData!G3</f>
        <v>1.3384</v>
      </c>
      <c r="B4">
        <f>MacroData!G23</f>
        <v>1.2333000000000001</v>
      </c>
    </row>
    <row r="5" spans="1:2">
      <c r="A5">
        <f>MacroData!G4</f>
        <v>1.3768</v>
      </c>
      <c r="B5">
        <f>MacroData!G24</f>
        <v>1.1918</v>
      </c>
    </row>
    <row r="6" spans="1:2">
      <c r="A6">
        <f>MacroData!G5</f>
        <v>1.3487</v>
      </c>
      <c r="B6">
        <f>MacroData!G25</f>
        <v>1.1067</v>
      </c>
    </row>
    <row r="7" spans="1:2">
      <c r="A7">
        <f>MacroData!G6</f>
        <v>1.3409</v>
      </c>
      <c r="B7">
        <f>MacroData!G26</f>
        <v>1.1231</v>
      </c>
    </row>
    <row r="8" spans="1:2">
      <c r="A8">
        <f>MacroData!G7</f>
        <v>1.3308000000000002</v>
      </c>
      <c r="B8">
        <f>MacroData!G27</f>
        <v>1.0728</v>
      </c>
    </row>
    <row r="9" spans="1:2">
      <c r="A9">
        <f>MacroData!G8</f>
        <v>1.3780000000000001</v>
      </c>
      <c r="B9">
        <f>MacroData!G28</f>
        <v>1.1171</v>
      </c>
    </row>
    <row r="10" spans="1:2">
      <c r="A10">
        <f>MacroData!G9</f>
        <v>1.3734</v>
      </c>
      <c r="B10">
        <f>MacroData!G29</f>
        <v>1.0612999999999999</v>
      </c>
    </row>
    <row r="11" spans="1:2">
      <c r="A11">
        <f>MacroData!G10</f>
        <v>1.3472999999999999</v>
      </c>
      <c r="B11">
        <f>MacroData!G30</f>
        <v>0.99549999999999994</v>
      </c>
    </row>
    <row r="12" spans="1:2">
      <c r="A12">
        <f>MacroData!G11</f>
        <v>1.3134000000000001</v>
      </c>
      <c r="B12">
        <f>MacroData!G31</f>
        <v>0.98450000000000004</v>
      </c>
    </row>
    <row r="13" spans="1:2">
      <c r="B13">
        <f>MacroData!G32</f>
        <v>1.0424</v>
      </c>
    </row>
    <row r="14" spans="1:2">
      <c r="B14">
        <f>MacroData!G33</f>
        <v>1.0145</v>
      </c>
    </row>
    <row r="15" spans="1:2">
      <c r="B15">
        <f>MacroData!G34</f>
        <v>1.0698000000000001</v>
      </c>
    </row>
    <row r="16" spans="1:2">
      <c r="B16">
        <f>MacroData!G35</f>
        <v>1.0229999999999999</v>
      </c>
    </row>
    <row r="17" spans="2:2">
      <c r="B17">
        <f>MacroData!G36</f>
        <v>1.0608</v>
      </c>
    </row>
    <row r="18" spans="2:2">
      <c r="B18">
        <f>MacroData!G37</f>
        <v>1.0618000000000001</v>
      </c>
    </row>
    <row r="19" spans="2:2">
      <c r="B19">
        <f>MacroData!G38</f>
        <v>1.0395999999999999</v>
      </c>
    </row>
    <row r="20" spans="2:2">
      <c r="B20">
        <f>MacroData!G39</f>
        <v>1.0468000000000002</v>
      </c>
    </row>
    <row r="21" spans="2:2">
      <c r="B21">
        <f>MacroData!G40</f>
        <v>1.0427999999999999</v>
      </c>
    </row>
    <row r="22" spans="2:2">
      <c r="B22">
        <f>MacroData!G41</f>
        <v>1.0241</v>
      </c>
    </row>
    <row r="23" spans="2:2">
      <c r="B23">
        <f>MacroData!G42</f>
        <v>0.98120000000000007</v>
      </c>
    </row>
    <row r="24" spans="2:2">
      <c r="B24">
        <f>MacroData!G43</f>
        <v>0.95</v>
      </c>
    </row>
    <row r="25" spans="2:2">
      <c r="B25">
        <f>MacroData!G44</f>
        <v>1.0190999999999999</v>
      </c>
    </row>
    <row r="26" spans="2:2">
      <c r="B26">
        <f>MacroData!G45</f>
        <v>1.0586</v>
      </c>
    </row>
    <row r="27" spans="2:2">
      <c r="B27">
        <f>MacroData!G46</f>
        <v>1.0567</v>
      </c>
    </row>
    <row r="28" spans="2:2">
      <c r="B28">
        <f>MacroData!G47</f>
        <v>1.0364</v>
      </c>
    </row>
    <row r="29" spans="2:2">
      <c r="B29">
        <f>MacroData!G48</f>
        <v>1.0486</v>
      </c>
    </row>
    <row r="30" spans="2:2">
      <c r="B30">
        <f>MacroData!G49</f>
        <v>1.0078</v>
      </c>
    </row>
    <row r="31" spans="2:2">
      <c r="B31">
        <f>MacroData!G50</f>
        <v>1.0268000000000002</v>
      </c>
    </row>
    <row r="32" spans="2:2">
      <c r="B32">
        <f>MacroData!G51</f>
        <v>1.0258</v>
      </c>
    </row>
    <row r="33" spans="2:2">
      <c r="B33">
        <f>MacroData!G52</f>
        <v>1.0508</v>
      </c>
    </row>
    <row r="34" spans="2:2">
      <c r="B34">
        <f>MacroData!G53</f>
        <v>1.069</v>
      </c>
    </row>
    <row r="35" spans="2:2">
      <c r="B35">
        <f>MacroData!G54</f>
        <v>1.0872999999999999</v>
      </c>
    </row>
    <row r="36" spans="2:2">
      <c r="B36">
        <f>MacroData!G55</f>
        <v>1.0512000000000001</v>
      </c>
    </row>
    <row r="37" spans="2:2">
      <c r="B37">
        <f>MacroData!G56</f>
        <v>1.0683</v>
      </c>
    </row>
    <row r="38" spans="2:2">
      <c r="B38">
        <f>MacroData!G57</f>
        <v>1.0273999999999999</v>
      </c>
    </row>
    <row r="39" spans="2:2">
      <c r="B39">
        <f>MacroData!G58</f>
        <v>1.0309999999999999</v>
      </c>
    </row>
    <row r="40" spans="2:2">
      <c r="B40">
        <f>MacroData!G59</f>
        <v>1.0522</v>
      </c>
    </row>
    <row r="41" spans="2:2">
      <c r="B41">
        <f>MacroData!G60</f>
        <v>1.0406</v>
      </c>
    </row>
    <row r="42" spans="2:2">
      <c r="B42">
        <f>MacroData!G61</f>
        <v>1.0187999999999999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390B-8671-4C51-8FE2-688F0E5DFAC0}">
  <dimension ref="C2:R35"/>
  <sheetViews>
    <sheetView showGridLines="0" workbookViewId="0">
      <selection activeCell="M18" sqref="M18"/>
    </sheetView>
  </sheetViews>
  <sheetFormatPr defaultRowHeight="15"/>
  <cols>
    <col min="1" max="1" width="3" customWidth="1"/>
    <col min="3" max="3" width="29.28515625" customWidth="1"/>
    <col min="4" max="4" width="35.42578125" customWidth="1"/>
    <col min="5" max="5" width="29" customWidth="1"/>
  </cols>
  <sheetData>
    <row r="2" spans="3:5">
      <c r="C2" s="8" t="s">
        <v>62</v>
      </c>
      <c r="D2" t="s">
        <v>61</v>
      </c>
    </row>
    <row r="3" spans="3:5">
      <c r="C3" s="8" t="s">
        <v>63</v>
      </c>
      <c r="D3" t="s">
        <v>64</v>
      </c>
    </row>
    <row r="6" spans="3:5">
      <c r="C6" s="26" t="s">
        <v>43</v>
      </c>
      <c r="D6" s="26"/>
      <c r="E6" s="26"/>
    </row>
    <row r="7" spans="3:5" ht="15.75" thickBot="1"/>
    <row r="8" spans="3:5">
      <c r="C8" s="7"/>
      <c r="D8" s="11" t="s">
        <v>41</v>
      </c>
      <c r="E8" s="11" t="s">
        <v>42</v>
      </c>
    </row>
    <row r="9" spans="3:5">
      <c r="C9" t="s">
        <v>44</v>
      </c>
      <c r="D9">
        <v>134.59199999999998</v>
      </c>
      <c r="E9">
        <v>105.70324999999998</v>
      </c>
    </row>
    <row r="10" spans="3:5">
      <c r="C10" t="s">
        <v>45</v>
      </c>
      <c r="D10">
        <v>5.8890400000000023</v>
      </c>
      <c r="E10">
        <v>36.949540448717961</v>
      </c>
    </row>
    <row r="11" spans="3:5">
      <c r="C11" t="s">
        <v>23</v>
      </c>
      <c r="D11">
        <v>10</v>
      </c>
      <c r="E11">
        <v>40</v>
      </c>
    </row>
    <row r="12" spans="3:5">
      <c r="C12" t="s">
        <v>46</v>
      </c>
      <c r="D12">
        <v>0</v>
      </c>
    </row>
    <row r="13" spans="3:5">
      <c r="C13" s="12" t="s">
        <v>29</v>
      </c>
      <c r="D13" s="12">
        <v>38</v>
      </c>
    </row>
    <row r="14" spans="3:5">
      <c r="C14" s="12" t="s">
        <v>35</v>
      </c>
      <c r="D14" s="12">
        <v>23.488787545990746</v>
      </c>
    </row>
    <row r="15" spans="3:5">
      <c r="C15" t="s">
        <v>47</v>
      </c>
      <c r="D15">
        <v>1.5683868973853425E-24</v>
      </c>
    </row>
    <row r="16" spans="3:5">
      <c r="C16" t="s">
        <v>48</v>
      </c>
      <c r="D16">
        <v>1.6859544601667387</v>
      </c>
    </row>
    <row r="17" spans="3:5">
      <c r="C17" s="12" t="s">
        <v>49</v>
      </c>
      <c r="D17" s="12">
        <v>3.136773794770685E-24</v>
      </c>
    </row>
    <row r="18" spans="3:5" ht="15.75" thickBot="1">
      <c r="C18" s="13" t="s">
        <v>50</v>
      </c>
      <c r="D18" s="13">
        <v>2.0243941639119702</v>
      </c>
      <c r="E18" s="6"/>
    </row>
    <row r="19" spans="3:5">
      <c r="D19" s="2"/>
    </row>
    <row r="20" spans="3:5">
      <c r="C20" s="26" t="s">
        <v>59</v>
      </c>
      <c r="D20" s="26"/>
      <c r="E20" s="18"/>
    </row>
    <row r="21" spans="3:5" ht="9" customHeight="1">
      <c r="D21" s="2"/>
    </row>
    <row r="22" spans="3:5" ht="15.75" thickBot="1">
      <c r="C22" s="21" t="s">
        <v>51</v>
      </c>
      <c r="D22" s="22" t="s">
        <v>52</v>
      </c>
    </row>
    <row r="23" spans="3:5">
      <c r="C23" s="15" t="s">
        <v>53</v>
      </c>
      <c r="D23" s="16">
        <v>38</v>
      </c>
    </row>
    <row r="24" spans="3:5">
      <c r="C24" s="15" t="s">
        <v>54</v>
      </c>
      <c r="D24" s="16">
        <v>23.49</v>
      </c>
    </row>
    <row r="25" spans="3:5">
      <c r="C25" s="15" t="s">
        <v>55</v>
      </c>
      <c r="D25" s="16" t="s">
        <v>56</v>
      </c>
    </row>
    <row r="26" spans="3:5" ht="15.75" thickBot="1">
      <c r="C26" s="19" t="s">
        <v>57</v>
      </c>
      <c r="D26" s="20" t="s">
        <v>58</v>
      </c>
    </row>
    <row r="28" spans="3:5">
      <c r="C28" s="26" t="s">
        <v>60</v>
      </c>
      <c r="D28" s="26"/>
    </row>
    <row r="30" spans="3:5">
      <c r="C30" t="s">
        <v>72</v>
      </c>
    </row>
    <row r="31" spans="3:5">
      <c r="C31" t="s">
        <v>71</v>
      </c>
    </row>
    <row r="33" spans="3:18">
      <c r="C33" s="12" t="s">
        <v>74</v>
      </c>
      <c r="D33" s="12"/>
      <c r="E33" s="12"/>
      <c r="F33" s="12"/>
      <c r="G33" s="12"/>
      <c r="H33" s="12"/>
    </row>
    <row r="35" spans="3:18">
      <c r="C35" s="12" t="s">
        <v>73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</sheetData>
  <mergeCells count="3">
    <mergeCell ref="C6:E6"/>
    <mergeCell ref="C20:D20"/>
    <mergeCell ref="C28:D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4B66-3C28-42F9-AEE9-2E4051B6471E}">
  <dimension ref="B2:B8"/>
  <sheetViews>
    <sheetView showGridLines="0" workbookViewId="0"/>
  </sheetViews>
  <sheetFormatPr defaultRowHeight="15"/>
  <cols>
    <col min="1" max="1" width="3.5703125" customWidth="1"/>
  </cols>
  <sheetData>
    <row r="2" spans="2:2">
      <c r="B2" t="s">
        <v>75</v>
      </c>
    </row>
    <row r="4" spans="2:2">
      <c r="B4" t="s">
        <v>76</v>
      </c>
    </row>
    <row r="6" spans="2:2">
      <c r="B6" t="s">
        <v>77</v>
      </c>
    </row>
    <row r="8" spans="2:2">
      <c r="B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MacroData</vt:lpstr>
      <vt:lpstr>Correlations</vt:lpstr>
      <vt:lpstr>EDA_TimeSeries</vt:lpstr>
      <vt:lpstr>Multiple Linear Regression</vt:lpstr>
      <vt:lpstr>Regression Interpretation</vt:lpstr>
      <vt:lpstr>Corp_Spread Data</vt:lpstr>
      <vt:lpstr>Hypothesis Tests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</dc:creator>
  <cp:lastModifiedBy>Shah, Aarya Jayesh</cp:lastModifiedBy>
  <dcterms:created xsi:type="dcterms:W3CDTF">2025-04-24T19:38:14Z</dcterms:created>
  <dcterms:modified xsi:type="dcterms:W3CDTF">2025-04-26T19:59:24Z</dcterms:modified>
</cp:coreProperties>
</file>