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jandrosalazar\Desktop\ualberta\3 Third Year\2 Winter 2019\PHYS 397\Experiments\Experiment 1 - Introduction to thermoelectricity\Session 9 -II 05 2019\1 internalResistance\"/>
    </mc:Choice>
  </mc:AlternateContent>
  <xr:revisionPtr revIDLastSave="0" documentId="13_ncr:1_{CB25D718-821A-429C-A6C8-8C586C3EBB0D}" xr6:coauthVersionLast="40" xr6:coauthVersionMax="40" xr10:uidLastSave="{00000000-0000-0000-0000-000000000000}"/>
  <bookViews>
    <workbookView xWindow="7416" yWindow="276" windowWidth="14772" windowHeight="11964" activeTab="6" xr2:uid="{D2E2A9D4-FE7C-44C8-8E68-2BA24CAABE00}"/>
  </bookViews>
  <sheets>
    <sheet name="Trial 1" sheetId="1" r:id="rId1"/>
    <sheet name="Trial 2" sheetId="2" r:id="rId2"/>
    <sheet name="Trial 3" sheetId="3" r:id="rId3"/>
    <sheet name="Trial 4" sheetId="4" r:id="rId4"/>
    <sheet name="Trial 5" sheetId="5" r:id="rId5"/>
    <sheet name="Trial 6" sheetId="6" r:id="rId6"/>
    <sheet name="Trial7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92" i="7" l="1"/>
  <c r="C91" i="7"/>
  <c r="C90" i="7"/>
  <c r="G5" i="7"/>
  <c r="K5" i="7"/>
  <c r="L5" i="7" s="1"/>
  <c r="G6" i="7"/>
  <c r="K6" i="7"/>
  <c r="L6" i="7" s="1"/>
  <c r="G7" i="7"/>
  <c r="K7" i="7"/>
  <c r="L7" i="7" s="1"/>
  <c r="G8" i="7"/>
  <c r="K8" i="7"/>
  <c r="L8" i="7" s="1"/>
  <c r="G9" i="7"/>
  <c r="K9" i="7"/>
  <c r="L9" i="7"/>
  <c r="G10" i="7"/>
  <c r="K10" i="7"/>
  <c r="L10" i="7"/>
  <c r="G11" i="7"/>
  <c r="K11" i="7"/>
  <c r="L11" i="7"/>
  <c r="G12" i="7"/>
  <c r="K12" i="7"/>
  <c r="L12" i="7" s="1"/>
  <c r="G13" i="7"/>
  <c r="K13" i="7"/>
  <c r="L13" i="7" s="1"/>
  <c r="G14" i="7"/>
  <c r="K14" i="7"/>
  <c r="L14" i="7" s="1"/>
  <c r="G15" i="7"/>
  <c r="K15" i="7"/>
  <c r="L15" i="7" s="1"/>
  <c r="G16" i="7"/>
  <c r="K16" i="7"/>
  <c r="L16" i="7" s="1"/>
  <c r="G17" i="7"/>
  <c r="K17" i="7"/>
  <c r="L17" i="7"/>
  <c r="G18" i="7"/>
  <c r="K18" i="7"/>
  <c r="L18" i="7"/>
  <c r="G19" i="7"/>
  <c r="K19" i="7"/>
  <c r="L19" i="7"/>
  <c r="G20" i="7"/>
  <c r="K20" i="7"/>
  <c r="L20" i="7" s="1"/>
  <c r="G21" i="7"/>
  <c r="K21" i="7"/>
  <c r="L21" i="7" s="1"/>
  <c r="G22" i="7"/>
  <c r="K22" i="7"/>
  <c r="L22" i="7" s="1"/>
  <c r="G23" i="7"/>
  <c r="K23" i="7"/>
  <c r="L23" i="7" s="1"/>
  <c r="G24" i="7"/>
  <c r="K24" i="7"/>
  <c r="L24" i="7" s="1"/>
  <c r="G25" i="7"/>
  <c r="K25" i="7"/>
  <c r="L25" i="7"/>
  <c r="G26" i="7"/>
  <c r="K26" i="7"/>
  <c r="L26" i="7"/>
  <c r="G27" i="7"/>
  <c r="K27" i="7"/>
  <c r="L27" i="7"/>
  <c r="G28" i="7"/>
  <c r="K28" i="7"/>
  <c r="L28" i="7" s="1"/>
  <c r="G29" i="7"/>
  <c r="K29" i="7"/>
  <c r="L29" i="7" s="1"/>
  <c r="G30" i="7"/>
  <c r="K30" i="7"/>
  <c r="L30" i="7" s="1"/>
  <c r="G31" i="7"/>
  <c r="K31" i="7"/>
  <c r="L31" i="7" s="1"/>
  <c r="G32" i="7"/>
  <c r="K32" i="7"/>
  <c r="L32" i="7" s="1"/>
  <c r="G33" i="7"/>
  <c r="K33" i="7"/>
  <c r="L33" i="7"/>
  <c r="G34" i="7"/>
  <c r="K34" i="7"/>
  <c r="L34" i="7"/>
  <c r="G35" i="7"/>
  <c r="K35" i="7"/>
  <c r="L35" i="7"/>
  <c r="G36" i="7"/>
  <c r="K36" i="7"/>
  <c r="L36" i="7" s="1"/>
  <c r="G37" i="7"/>
  <c r="K37" i="7"/>
  <c r="L37" i="7" s="1"/>
  <c r="G38" i="7"/>
  <c r="K38" i="7"/>
  <c r="L38" i="7" s="1"/>
  <c r="G39" i="7"/>
  <c r="K39" i="7"/>
  <c r="L39" i="7" s="1"/>
  <c r="G40" i="7"/>
  <c r="K40" i="7"/>
  <c r="L40" i="7" s="1"/>
  <c r="G41" i="7"/>
  <c r="K41" i="7"/>
  <c r="L41" i="7"/>
  <c r="G42" i="7"/>
  <c r="K42" i="7"/>
  <c r="L42" i="7"/>
  <c r="G43" i="7"/>
  <c r="K43" i="7"/>
  <c r="L43" i="7"/>
  <c r="G44" i="7"/>
  <c r="K44" i="7"/>
  <c r="L44" i="7" s="1"/>
  <c r="G45" i="7"/>
  <c r="K45" i="7"/>
  <c r="L45" i="7" s="1"/>
  <c r="G46" i="7"/>
  <c r="K46" i="7"/>
  <c r="L46" i="7" s="1"/>
  <c r="G47" i="7"/>
  <c r="K47" i="7"/>
  <c r="L47" i="7" s="1"/>
  <c r="G48" i="7"/>
  <c r="K48" i="7"/>
  <c r="L48" i="7" s="1"/>
  <c r="G49" i="7"/>
  <c r="K49" i="7"/>
  <c r="L49" i="7"/>
  <c r="G50" i="7"/>
  <c r="K50" i="7"/>
  <c r="L50" i="7"/>
  <c r="G51" i="7"/>
  <c r="K51" i="7"/>
  <c r="L51" i="7"/>
  <c r="G52" i="7"/>
  <c r="K52" i="7"/>
  <c r="L52" i="7" s="1"/>
  <c r="G53" i="7"/>
  <c r="K53" i="7"/>
  <c r="L53" i="7" s="1"/>
  <c r="G54" i="7"/>
  <c r="K54" i="7"/>
  <c r="L54" i="7" s="1"/>
  <c r="G55" i="7"/>
  <c r="K55" i="7"/>
  <c r="L55" i="7" s="1"/>
  <c r="G56" i="7"/>
  <c r="K56" i="7"/>
  <c r="L56" i="7" s="1"/>
  <c r="G57" i="7"/>
  <c r="K57" i="7"/>
  <c r="L57" i="7"/>
  <c r="G58" i="7"/>
  <c r="K58" i="7"/>
  <c r="L58" i="7"/>
  <c r="G59" i="7"/>
  <c r="K59" i="7"/>
  <c r="L59" i="7"/>
  <c r="G60" i="7"/>
  <c r="K60" i="7"/>
  <c r="L60" i="7" s="1"/>
  <c r="G61" i="7"/>
  <c r="K61" i="7"/>
  <c r="L61" i="7" s="1"/>
  <c r="G62" i="7"/>
  <c r="K62" i="7"/>
  <c r="L62" i="7" s="1"/>
  <c r="G63" i="7"/>
  <c r="K63" i="7"/>
  <c r="L63" i="7" s="1"/>
  <c r="G64" i="7"/>
  <c r="K64" i="7"/>
  <c r="L64" i="7" s="1"/>
  <c r="G65" i="7"/>
  <c r="K65" i="7"/>
  <c r="L65" i="7"/>
  <c r="G66" i="7"/>
  <c r="K66" i="7"/>
  <c r="L66" i="7"/>
  <c r="G67" i="7"/>
  <c r="K67" i="7"/>
  <c r="L67" i="7"/>
  <c r="G68" i="7"/>
  <c r="K68" i="7"/>
  <c r="L68" i="7" s="1"/>
  <c r="G69" i="7"/>
  <c r="K69" i="7"/>
  <c r="L69" i="7" s="1"/>
  <c r="G70" i="7"/>
  <c r="K70" i="7"/>
  <c r="L70" i="7" s="1"/>
  <c r="G71" i="7"/>
  <c r="K71" i="7"/>
  <c r="L71" i="7" s="1"/>
  <c r="G72" i="7"/>
  <c r="K72" i="7"/>
  <c r="L72" i="7" s="1"/>
  <c r="G73" i="7"/>
  <c r="K73" i="7"/>
  <c r="L73" i="7"/>
  <c r="G74" i="7"/>
  <c r="K74" i="7"/>
  <c r="L74" i="7"/>
  <c r="G75" i="7"/>
  <c r="K75" i="7"/>
  <c r="L75" i="7"/>
  <c r="G76" i="7"/>
  <c r="K76" i="7"/>
  <c r="L76" i="7" s="1"/>
  <c r="G77" i="7"/>
  <c r="K77" i="7"/>
  <c r="L77" i="7" s="1"/>
  <c r="G78" i="7"/>
  <c r="K78" i="7"/>
  <c r="L78" i="7" s="1"/>
  <c r="G79" i="7"/>
  <c r="K79" i="7"/>
  <c r="L79" i="7" s="1"/>
  <c r="G80" i="7"/>
  <c r="K80" i="7"/>
  <c r="L80" i="7" s="1"/>
  <c r="G81" i="7"/>
  <c r="K81" i="7"/>
  <c r="L81" i="7"/>
  <c r="G82" i="7"/>
  <c r="K82" i="7"/>
  <c r="L82" i="7"/>
  <c r="G83" i="7"/>
  <c r="K83" i="7"/>
  <c r="L83" i="7"/>
  <c r="G84" i="7"/>
  <c r="K84" i="7"/>
  <c r="L84" i="7" s="1"/>
  <c r="G85" i="7"/>
  <c r="K85" i="7"/>
  <c r="L85" i="7" s="1"/>
  <c r="G86" i="7"/>
  <c r="K86" i="7"/>
  <c r="L86" i="7" s="1"/>
  <c r="L4" i="7"/>
  <c r="K4" i="7"/>
  <c r="G4" i="7"/>
  <c r="K3" i="7"/>
  <c r="L3" i="7" s="1"/>
  <c r="G3" i="7"/>
  <c r="K2" i="7"/>
  <c r="L2" i="7" s="1"/>
  <c r="G2" i="7"/>
  <c r="B92" i="7"/>
  <c r="B91" i="7"/>
  <c r="B90" i="7"/>
  <c r="C97" i="6"/>
  <c r="C96" i="6"/>
  <c r="C95" i="6"/>
  <c r="G8" i="6"/>
  <c r="K8" i="6"/>
  <c r="L8" i="6" s="1"/>
  <c r="G9" i="6"/>
  <c r="K9" i="6"/>
  <c r="L9" i="6"/>
  <c r="G10" i="6"/>
  <c r="K10" i="6"/>
  <c r="L10" i="6" s="1"/>
  <c r="G11" i="6"/>
  <c r="K11" i="6"/>
  <c r="L11" i="6"/>
  <c r="G12" i="6"/>
  <c r="K12" i="6"/>
  <c r="L12" i="6" s="1"/>
  <c r="G13" i="6"/>
  <c r="K13" i="6"/>
  <c r="L13" i="6"/>
  <c r="G14" i="6"/>
  <c r="K14" i="6"/>
  <c r="L14" i="6" s="1"/>
  <c r="G15" i="6"/>
  <c r="K15" i="6"/>
  <c r="L15" i="6"/>
  <c r="G16" i="6"/>
  <c r="K16" i="6"/>
  <c r="L16" i="6" s="1"/>
  <c r="G17" i="6"/>
  <c r="K17" i="6"/>
  <c r="L17" i="6"/>
  <c r="G18" i="6"/>
  <c r="K18" i="6"/>
  <c r="L18" i="6" s="1"/>
  <c r="G19" i="6"/>
  <c r="K19" i="6"/>
  <c r="L19" i="6"/>
  <c r="G20" i="6"/>
  <c r="K20" i="6"/>
  <c r="L20" i="6" s="1"/>
  <c r="G21" i="6"/>
  <c r="K21" i="6"/>
  <c r="L21" i="6"/>
  <c r="G22" i="6"/>
  <c r="K22" i="6"/>
  <c r="L22" i="6" s="1"/>
  <c r="G23" i="6"/>
  <c r="K23" i="6"/>
  <c r="L23" i="6"/>
  <c r="G24" i="6"/>
  <c r="K24" i="6"/>
  <c r="L24" i="6" s="1"/>
  <c r="G25" i="6"/>
  <c r="K25" i="6"/>
  <c r="L25" i="6"/>
  <c r="G26" i="6"/>
  <c r="K26" i="6"/>
  <c r="L26" i="6" s="1"/>
  <c r="G27" i="6"/>
  <c r="K27" i="6"/>
  <c r="L27" i="6"/>
  <c r="G28" i="6"/>
  <c r="K28" i="6"/>
  <c r="L28" i="6" s="1"/>
  <c r="G29" i="6"/>
  <c r="K29" i="6"/>
  <c r="L29" i="6"/>
  <c r="G30" i="6"/>
  <c r="K30" i="6"/>
  <c r="L30" i="6" s="1"/>
  <c r="G31" i="6"/>
  <c r="K31" i="6"/>
  <c r="L31" i="6"/>
  <c r="G32" i="6"/>
  <c r="K32" i="6"/>
  <c r="L32" i="6" s="1"/>
  <c r="G33" i="6"/>
  <c r="K33" i="6"/>
  <c r="L33" i="6"/>
  <c r="G34" i="6"/>
  <c r="K34" i="6"/>
  <c r="L34" i="6" s="1"/>
  <c r="G35" i="6"/>
  <c r="K35" i="6"/>
  <c r="L35" i="6"/>
  <c r="G36" i="6"/>
  <c r="K36" i="6"/>
  <c r="L36" i="6" s="1"/>
  <c r="G37" i="6"/>
  <c r="K37" i="6"/>
  <c r="L37" i="6"/>
  <c r="G38" i="6"/>
  <c r="K38" i="6"/>
  <c r="L38" i="6" s="1"/>
  <c r="G39" i="6"/>
  <c r="K39" i="6"/>
  <c r="L39" i="6"/>
  <c r="G40" i="6"/>
  <c r="K40" i="6"/>
  <c r="L40" i="6" s="1"/>
  <c r="G41" i="6"/>
  <c r="K41" i="6"/>
  <c r="L41" i="6"/>
  <c r="G42" i="6"/>
  <c r="K42" i="6"/>
  <c r="L42" i="6" s="1"/>
  <c r="G43" i="6"/>
  <c r="K43" i="6"/>
  <c r="L43" i="6"/>
  <c r="G44" i="6"/>
  <c r="K44" i="6"/>
  <c r="L44" i="6" s="1"/>
  <c r="G45" i="6"/>
  <c r="K45" i="6"/>
  <c r="L45" i="6"/>
  <c r="G46" i="6"/>
  <c r="K46" i="6"/>
  <c r="L46" i="6" s="1"/>
  <c r="G47" i="6"/>
  <c r="K47" i="6"/>
  <c r="L47" i="6"/>
  <c r="G48" i="6"/>
  <c r="K48" i="6"/>
  <c r="L48" i="6" s="1"/>
  <c r="G49" i="6"/>
  <c r="K49" i="6"/>
  <c r="L49" i="6"/>
  <c r="G50" i="6"/>
  <c r="K50" i="6"/>
  <c r="L50" i="6" s="1"/>
  <c r="G51" i="6"/>
  <c r="K51" i="6"/>
  <c r="L51" i="6"/>
  <c r="G52" i="6"/>
  <c r="K52" i="6"/>
  <c r="L52" i="6" s="1"/>
  <c r="G53" i="6"/>
  <c r="K53" i="6"/>
  <c r="L53" i="6"/>
  <c r="G54" i="6"/>
  <c r="K54" i="6"/>
  <c r="L54" i="6" s="1"/>
  <c r="G55" i="6"/>
  <c r="K55" i="6"/>
  <c r="L55" i="6"/>
  <c r="G56" i="6"/>
  <c r="K56" i="6"/>
  <c r="L56" i="6" s="1"/>
  <c r="G57" i="6"/>
  <c r="K57" i="6"/>
  <c r="L57" i="6"/>
  <c r="G58" i="6"/>
  <c r="K58" i="6"/>
  <c r="L58" i="6" s="1"/>
  <c r="G59" i="6"/>
  <c r="K59" i="6"/>
  <c r="L59" i="6"/>
  <c r="G60" i="6"/>
  <c r="K60" i="6"/>
  <c r="L60" i="6" s="1"/>
  <c r="G61" i="6"/>
  <c r="K61" i="6"/>
  <c r="L61" i="6"/>
  <c r="G62" i="6"/>
  <c r="K62" i="6"/>
  <c r="L62" i="6" s="1"/>
  <c r="G63" i="6"/>
  <c r="K63" i="6"/>
  <c r="L63" i="6"/>
  <c r="G64" i="6"/>
  <c r="K64" i="6"/>
  <c r="L64" i="6" s="1"/>
  <c r="G65" i="6"/>
  <c r="K65" i="6"/>
  <c r="L65" i="6"/>
  <c r="G66" i="6"/>
  <c r="K66" i="6"/>
  <c r="L66" i="6" s="1"/>
  <c r="G67" i="6"/>
  <c r="K67" i="6"/>
  <c r="L67" i="6"/>
  <c r="G68" i="6"/>
  <c r="K68" i="6"/>
  <c r="L68" i="6" s="1"/>
  <c r="G69" i="6"/>
  <c r="K69" i="6"/>
  <c r="L69" i="6"/>
  <c r="G70" i="6"/>
  <c r="K70" i="6"/>
  <c r="L70" i="6" s="1"/>
  <c r="G71" i="6"/>
  <c r="K71" i="6"/>
  <c r="L71" i="6"/>
  <c r="G72" i="6"/>
  <c r="K72" i="6"/>
  <c r="L72" i="6" s="1"/>
  <c r="G73" i="6"/>
  <c r="K73" i="6"/>
  <c r="L73" i="6"/>
  <c r="G74" i="6"/>
  <c r="K74" i="6"/>
  <c r="L74" i="6" s="1"/>
  <c r="G75" i="6"/>
  <c r="K75" i="6"/>
  <c r="L75" i="6"/>
  <c r="G76" i="6"/>
  <c r="K76" i="6"/>
  <c r="L76" i="6" s="1"/>
  <c r="G77" i="6"/>
  <c r="K77" i="6"/>
  <c r="L77" i="6"/>
  <c r="G78" i="6"/>
  <c r="K78" i="6"/>
  <c r="L78" i="6" s="1"/>
  <c r="G79" i="6"/>
  <c r="K79" i="6"/>
  <c r="L79" i="6"/>
  <c r="G80" i="6"/>
  <c r="K80" i="6"/>
  <c r="L80" i="6" s="1"/>
  <c r="G81" i="6"/>
  <c r="K81" i="6"/>
  <c r="L81" i="6"/>
  <c r="G82" i="6"/>
  <c r="K82" i="6"/>
  <c r="L82" i="6" s="1"/>
  <c r="G83" i="6"/>
  <c r="K83" i="6"/>
  <c r="L83" i="6"/>
  <c r="G84" i="6"/>
  <c r="K84" i="6"/>
  <c r="L84" i="6" s="1"/>
  <c r="G85" i="6"/>
  <c r="K85" i="6"/>
  <c r="L85" i="6"/>
  <c r="G86" i="6"/>
  <c r="K86" i="6"/>
  <c r="L86" i="6" s="1"/>
  <c r="G87" i="6"/>
  <c r="K87" i="6"/>
  <c r="L87" i="6"/>
  <c r="G88" i="6"/>
  <c r="K88" i="6"/>
  <c r="L88" i="6" s="1"/>
  <c r="G89" i="6"/>
  <c r="K89" i="6"/>
  <c r="L89" i="6"/>
  <c r="G90" i="6"/>
  <c r="K90" i="6"/>
  <c r="L90" i="6" s="1"/>
  <c r="G91" i="6"/>
  <c r="K91" i="6"/>
  <c r="L91" i="6"/>
  <c r="K7" i="6"/>
  <c r="L7" i="6" s="1"/>
  <c r="G7" i="6"/>
  <c r="K6" i="6"/>
  <c r="L6" i="6" s="1"/>
  <c r="G6" i="6"/>
  <c r="K5" i="6"/>
  <c r="L5" i="6" s="1"/>
  <c r="G5" i="6"/>
  <c r="K4" i="6"/>
  <c r="L4" i="6" s="1"/>
  <c r="G4" i="6"/>
  <c r="L3" i="6"/>
  <c r="K3" i="6"/>
  <c r="G3" i="6"/>
  <c r="L2" i="6"/>
  <c r="K2" i="6"/>
  <c r="G2" i="6"/>
  <c r="B97" i="6"/>
  <c r="B96" i="6"/>
  <c r="B95" i="6"/>
  <c r="B96" i="5"/>
  <c r="C96" i="5"/>
  <c r="B97" i="5"/>
  <c r="C97" i="5"/>
  <c r="B98" i="5"/>
  <c r="C98" i="5"/>
  <c r="G86" i="5"/>
  <c r="K86" i="5"/>
  <c r="L86" i="5"/>
  <c r="G87" i="5"/>
  <c r="K87" i="5"/>
  <c r="L87" i="5"/>
  <c r="G88" i="5"/>
  <c r="K88" i="5"/>
  <c r="L88" i="5" s="1"/>
  <c r="G89" i="5"/>
  <c r="K89" i="5"/>
  <c r="L89" i="5" s="1"/>
  <c r="G90" i="5"/>
  <c r="K90" i="5"/>
  <c r="L90" i="5"/>
  <c r="G91" i="5"/>
  <c r="K91" i="5"/>
  <c r="L91" i="5"/>
  <c r="G92" i="5"/>
  <c r="K92" i="5"/>
  <c r="L92" i="5" s="1"/>
  <c r="K85" i="5"/>
  <c r="L85" i="5" s="1"/>
  <c r="G85" i="5"/>
  <c r="K84" i="5"/>
  <c r="L84" i="5" s="1"/>
  <c r="G84" i="5"/>
  <c r="K83" i="5"/>
  <c r="L83" i="5" s="1"/>
  <c r="G83" i="5"/>
  <c r="K82" i="5"/>
  <c r="L82" i="5" s="1"/>
  <c r="G82" i="5"/>
  <c r="L81" i="5"/>
  <c r="K81" i="5"/>
  <c r="G81" i="5"/>
  <c r="L80" i="5"/>
  <c r="K80" i="5"/>
  <c r="G80" i="5"/>
  <c r="K79" i="5"/>
  <c r="L79" i="5" s="1"/>
  <c r="G79" i="5"/>
  <c r="K78" i="5"/>
  <c r="L78" i="5" s="1"/>
  <c r="G78" i="5"/>
  <c r="K77" i="5"/>
  <c r="L77" i="5" s="1"/>
  <c r="G77" i="5"/>
  <c r="K76" i="5"/>
  <c r="L76" i="5" s="1"/>
  <c r="G76" i="5"/>
  <c r="K75" i="5"/>
  <c r="L75" i="5" s="1"/>
  <c r="G75" i="5"/>
  <c r="K74" i="5"/>
  <c r="L74" i="5" s="1"/>
  <c r="G74" i="5"/>
  <c r="L73" i="5"/>
  <c r="K73" i="5"/>
  <c r="G73" i="5"/>
  <c r="L72" i="5"/>
  <c r="K72" i="5"/>
  <c r="G72" i="5"/>
  <c r="L71" i="5"/>
  <c r="K71" i="5"/>
  <c r="G71" i="5"/>
  <c r="K70" i="5"/>
  <c r="L70" i="5" s="1"/>
  <c r="G70" i="5"/>
  <c r="K69" i="5"/>
  <c r="L69" i="5" s="1"/>
  <c r="G69" i="5"/>
  <c r="K68" i="5"/>
  <c r="L68" i="5" s="1"/>
  <c r="G68" i="5"/>
  <c r="K67" i="5"/>
  <c r="L67" i="5" s="1"/>
  <c r="G67" i="5"/>
  <c r="K66" i="5"/>
  <c r="L66" i="5" s="1"/>
  <c r="G66" i="5"/>
  <c r="L65" i="5"/>
  <c r="K65" i="5"/>
  <c r="G65" i="5"/>
  <c r="L64" i="5"/>
  <c r="K64" i="5"/>
  <c r="G64" i="5"/>
  <c r="L63" i="5"/>
  <c r="K63" i="5"/>
  <c r="G63" i="5"/>
  <c r="K62" i="5"/>
  <c r="L62" i="5" s="1"/>
  <c r="G62" i="5"/>
  <c r="K61" i="5"/>
  <c r="L61" i="5" s="1"/>
  <c r="G61" i="5"/>
  <c r="K60" i="5"/>
  <c r="L60" i="5" s="1"/>
  <c r="G60" i="5"/>
  <c r="K59" i="5"/>
  <c r="L59" i="5" s="1"/>
  <c r="G59" i="5"/>
  <c r="K58" i="5"/>
  <c r="L58" i="5" s="1"/>
  <c r="G58" i="5"/>
  <c r="L57" i="5"/>
  <c r="K57" i="5"/>
  <c r="G57" i="5"/>
  <c r="L56" i="5"/>
  <c r="K56" i="5"/>
  <c r="G56" i="5"/>
  <c r="L55" i="5"/>
  <c r="K55" i="5"/>
  <c r="G55" i="5"/>
  <c r="K54" i="5"/>
  <c r="L54" i="5" s="1"/>
  <c r="G54" i="5"/>
  <c r="K53" i="5"/>
  <c r="L53" i="5" s="1"/>
  <c r="G53" i="5"/>
  <c r="K52" i="5"/>
  <c r="L52" i="5" s="1"/>
  <c r="G52" i="5"/>
  <c r="K51" i="5"/>
  <c r="L51" i="5" s="1"/>
  <c r="G51" i="5"/>
  <c r="K50" i="5"/>
  <c r="L50" i="5" s="1"/>
  <c r="G50" i="5"/>
  <c r="L49" i="5"/>
  <c r="K49" i="5"/>
  <c r="G49" i="5"/>
  <c r="L48" i="5"/>
  <c r="K48" i="5"/>
  <c r="G48" i="5"/>
  <c r="L47" i="5"/>
  <c r="K47" i="5"/>
  <c r="G47" i="5"/>
  <c r="K46" i="5"/>
  <c r="L46" i="5" s="1"/>
  <c r="G46" i="5"/>
  <c r="K45" i="5"/>
  <c r="L45" i="5" s="1"/>
  <c r="G45" i="5"/>
  <c r="K44" i="5"/>
  <c r="L44" i="5" s="1"/>
  <c r="G44" i="5"/>
  <c r="K43" i="5"/>
  <c r="L43" i="5" s="1"/>
  <c r="G43" i="5"/>
  <c r="K42" i="5"/>
  <c r="L42" i="5" s="1"/>
  <c r="G42" i="5"/>
  <c r="L41" i="5"/>
  <c r="K41" i="5"/>
  <c r="G41" i="5"/>
  <c r="L40" i="5"/>
  <c r="K40" i="5"/>
  <c r="G40" i="5"/>
  <c r="L39" i="5"/>
  <c r="K39" i="5"/>
  <c r="G39" i="5"/>
  <c r="K38" i="5"/>
  <c r="L38" i="5" s="1"/>
  <c r="G38" i="5"/>
  <c r="K37" i="5"/>
  <c r="L37" i="5" s="1"/>
  <c r="G37" i="5"/>
  <c r="K36" i="5"/>
  <c r="L36" i="5" s="1"/>
  <c r="G36" i="5"/>
  <c r="K35" i="5"/>
  <c r="L35" i="5" s="1"/>
  <c r="G35" i="5"/>
  <c r="K34" i="5"/>
  <c r="L34" i="5" s="1"/>
  <c r="G34" i="5"/>
  <c r="L33" i="5"/>
  <c r="K33" i="5"/>
  <c r="G33" i="5"/>
  <c r="L32" i="5"/>
  <c r="K32" i="5"/>
  <c r="G32" i="5"/>
  <c r="L31" i="5"/>
  <c r="K31" i="5"/>
  <c r="G31" i="5"/>
  <c r="K30" i="5"/>
  <c r="L30" i="5" s="1"/>
  <c r="G30" i="5"/>
  <c r="K29" i="5"/>
  <c r="L29" i="5" s="1"/>
  <c r="G29" i="5"/>
  <c r="K28" i="5"/>
  <c r="L28" i="5" s="1"/>
  <c r="G28" i="5"/>
  <c r="K27" i="5"/>
  <c r="L27" i="5" s="1"/>
  <c r="G27" i="5"/>
  <c r="K26" i="5"/>
  <c r="L26" i="5" s="1"/>
  <c r="G26" i="5"/>
  <c r="L25" i="5"/>
  <c r="K25" i="5"/>
  <c r="G25" i="5"/>
  <c r="L24" i="5"/>
  <c r="K24" i="5"/>
  <c r="G24" i="5"/>
  <c r="L23" i="5"/>
  <c r="K23" i="5"/>
  <c r="G23" i="5"/>
  <c r="K22" i="5"/>
  <c r="L22" i="5" s="1"/>
  <c r="G22" i="5"/>
  <c r="L21" i="5"/>
  <c r="K21" i="5"/>
  <c r="G21" i="5"/>
  <c r="K20" i="5"/>
  <c r="L20" i="5" s="1"/>
  <c r="G20" i="5"/>
  <c r="K19" i="5"/>
  <c r="L19" i="5" s="1"/>
  <c r="G19" i="5"/>
  <c r="K18" i="5"/>
  <c r="L18" i="5" s="1"/>
  <c r="G18" i="5"/>
  <c r="L17" i="5"/>
  <c r="K17" i="5"/>
  <c r="G17" i="5"/>
  <c r="L16" i="5"/>
  <c r="K16" i="5"/>
  <c r="G16" i="5"/>
  <c r="L15" i="5"/>
  <c r="K15" i="5"/>
  <c r="G15" i="5"/>
  <c r="K14" i="5"/>
  <c r="L14" i="5" s="1"/>
  <c r="G14" i="5"/>
  <c r="L13" i="5"/>
  <c r="K13" i="5"/>
  <c r="G13" i="5"/>
  <c r="K12" i="5"/>
  <c r="L12" i="5" s="1"/>
  <c r="G12" i="5"/>
  <c r="K11" i="5"/>
  <c r="L11" i="5" s="1"/>
  <c r="G11" i="5"/>
  <c r="K10" i="5"/>
  <c r="L10" i="5" s="1"/>
  <c r="G10" i="5"/>
  <c r="L9" i="5"/>
  <c r="K9" i="5"/>
  <c r="G9" i="5"/>
  <c r="L8" i="5"/>
  <c r="K8" i="5"/>
  <c r="G8" i="5"/>
  <c r="L7" i="5"/>
  <c r="K7" i="5"/>
  <c r="G7" i="5"/>
  <c r="K6" i="5"/>
  <c r="L6" i="5" s="1"/>
  <c r="G6" i="5"/>
  <c r="L5" i="5"/>
  <c r="K5" i="5"/>
  <c r="G5" i="5"/>
  <c r="K4" i="5"/>
  <c r="L4" i="5" s="1"/>
  <c r="G4" i="5"/>
  <c r="K3" i="5"/>
  <c r="L3" i="5" s="1"/>
  <c r="G3" i="5"/>
  <c r="K2" i="5"/>
  <c r="L2" i="5" s="1"/>
  <c r="G2" i="5"/>
  <c r="B42" i="3"/>
  <c r="B41" i="3"/>
  <c r="B90" i="4"/>
  <c r="B89" i="4"/>
  <c r="C91" i="4"/>
  <c r="C90" i="4"/>
  <c r="C89" i="4"/>
  <c r="G38" i="4"/>
  <c r="K38" i="4"/>
  <c r="L38" i="4"/>
  <c r="G39" i="4"/>
  <c r="K39" i="4"/>
  <c r="L39" i="4"/>
  <c r="G40" i="4"/>
  <c r="K40" i="4"/>
  <c r="L40" i="4" s="1"/>
  <c r="G41" i="4"/>
  <c r="K41" i="4"/>
  <c r="L41" i="4"/>
  <c r="G42" i="4"/>
  <c r="K42" i="4"/>
  <c r="L42" i="4" s="1"/>
  <c r="G43" i="4"/>
  <c r="K43" i="4"/>
  <c r="L43" i="4" s="1"/>
  <c r="G44" i="4"/>
  <c r="K44" i="4"/>
  <c r="L44" i="4" s="1"/>
  <c r="G45" i="4"/>
  <c r="K45" i="4"/>
  <c r="L45" i="4"/>
  <c r="G46" i="4"/>
  <c r="K46" i="4"/>
  <c r="L46" i="4" s="1"/>
  <c r="G47" i="4"/>
  <c r="K47" i="4"/>
  <c r="L47" i="4"/>
  <c r="G48" i="4"/>
  <c r="K48" i="4"/>
  <c r="L48" i="4" s="1"/>
  <c r="G49" i="4"/>
  <c r="K49" i="4"/>
  <c r="L49" i="4"/>
  <c r="G50" i="4"/>
  <c r="K50" i="4"/>
  <c r="L50" i="4"/>
  <c r="G51" i="4"/>
  <c r="K51" i="4"/>
  <c r="L51" i="4" s="1"/>
  <c r="G52" i="4"/>
  <c r="K52" i="4"/>
  <c r="L52" i="4" s="1"/>
  <c r="G53" i="4"/>
  <c r="K53" i="4"/>
  <c r="L53" i="4"/>
  <c r="G54" i="4"/>
  <c r="K54" i="4"/>
  <c r="L54" i="4" s="1"/>
  <c r="G55" i="4"/>
  <c r="K55" i="4"/>
  <c r="L55" i="4"/>
  <c r="G56" i="4"/>
  <c r="K56" i="4"/>
  <c r="L56" i="4" s="1"/>
  <c r="G57" i="4"/>
  <c r="K57" i="4"/>
  <c r="L57" i="4"/>
  <c r="G58" i="4"/>
  <c r="K58" i="4"/>
  <c r="L58" i="4"/>
  <c r="G59" i="4"/>
  <c r="K59" i="4"/>
  <c r="L59" i="4" s="1"/>
  <c r="G60" i="4"/>
  <c r="K60" i="4"/>
  <c r="L60" i="4" s="1"/>
  <c r="G61" i="4"/>
  <c r="K61" i="4"/>
  <c r="L61" i="4"/>
  <c r="G62" i="4"/>
  <c r="K62" i="4"/>
  <c r="L62" i="4" s="1"/>
  <c r="G63" i="4"/>
  <c r="K63" i="4"/>
  <c r="L63" i="4"/>
  <c r="G64" i="4"/>
  <c r="K64" i="4"/>
  <c r="L64" i="4" s="1"/>
  <c r="G65" i="4"/>
  <c r="K65" i="4"/>
  <c r="L65" i="4"/>
  <c r="G66" i="4"/>
  <c r="K66" i="4"/>
  <c r="L66" i="4"/>
  <c r="G67" i="4"/>
  <c r="K67" i="4"/>
  <c r="L67" i="4"/>
  <c r="G68" i="4"/>
  <c r="K68" i="4"/>
  <c r="L68" i="4" s="1"/>
  <c r="G69" i="4"/>
  <c r="K69" i="4"/>
  <c r="L69" i="4"/>
  <c r="G70" i="4"/>
  <c r="K70" i="4"/>
  <c r="L70" i="4" s="1"/>
  <c r="G71" i="4"/>
  <c r="K71" i="4"/>
  <c r="L71" i="4"/>
  <c r="G72" i="4"/>
  <c r="K72" i="4"/>
  <c r="L72" i="4" s="1"/>
  <c r="G73" i="4"/>
  <c r="K73" i="4"/>
  <c r="L73" i="4"/>
  <c r="G74" i="4"/>
  <c r="K74" i="4"/>
  <c r="L74" i="4"/>
  <c r="G75" i="4"/>
  <c r="K75" i="4"/>
  <c r="L75" i="4"/>
  <c r="G76" i="4"/>
  <c r="K76" i="4"/>
  <c r="L76" i="4" s="1"/>
  <c r="G77" i="4"/>
  <c r="K77" i="4"/>
  <c r="L77" i="4"/>
  <c r="G78" i="4"/>
  <c r="K78" i="4"/>
  <c r="L78" i="4" s="1"/>
  <c r="G79" i="4"/>
  <c r="K79" i="4"/>
  <c r="L79" i="4"/>
  <c r="G80" i="4"/>
  <c r="K80" i="4"/>
  <c r="L80" i="4" s="1"/>
  <c r="G81" i="4"/>
  <c r="K81" i="4"/>
  <c r="L81" i="4"/>
  <c r="G82" i="4"/>
  <c r="K82" i="4"/>
  <c r="L82" i="4"/>
  <c r="G83" i="4"/>
  <c r="K83" i="4"/>
  <c r="L83" i="4"/>
  <c r="G84" i="4"/>
  <c r="K84" i="4"/>
  <c r="L84" i="4" s="1"/>
  <c r="G85" i="4"/>
  <c r="K85" i="4"/>
  <c r="L85" i="4"/>
  <c r="L37" i="4"/>
  <c r="K37" i="4"/>
  <c r="G37" i="4"/>
  <c r="K36" i="4"/>
  <c r="L36" i="4" s="1"/>
  <c r="G36" i="4"/>
  <c r="K35" i="4"/>
  <c r="L35" i="4" s="1"/>
  <c r="G35" i="4"/>
  <c r="K34" i="4"/>
  <c r="L34" i="4" s="1"/>
  <c r="G34" i="4"/>
  <c r="L33" i="4"/>
  <c r="K33" i="4"/>
  <c r="G33" i="4"/>
  <c r="L32" i="4"/>
  <c r="K32" i="4"/>
  <c r="G32" i="4"/>
  <c r="K31" i="4"/>
  <c r="L31" i="4" s="1"/>
  <c r="G31" i="4"/>
  <c r="K30" i="4"/>
  <c r="L30" i="4" s="1"/>
  <c r="G30" i="4"/>
  <c r="L29" i="4"/>
  <c r="K29" i="4"/>
  <c r="G29" i="4"/>
  <c r="K28" i="4"/>
  <c r="L28" i="4" s="1"/>
  <c r="G28" i="4"/>
  <c r="K27" i="4"/>
  <c r="L27" i="4" s="1"/>
  <c r="G27" i="4"/>
  <c r="K26" i="4"/>
  <c r="L26" i="4" s="1"/>
  <c r="G26" i="4"/>
  <c r="L25" i="4"/>
  <c r="K25" i="4"/>
  <c r="G25" i="4"/>
  <c r="L24" i="4"/>
  <c r="K24" i="4"/>
  <c r="G24" i="4"/>
  <c r="L23" i="4"/>
  <c r="K23" i="4"/>
  <c r="G23" i="4"/>
  <c r="K22" i="4"/>
  <c r="L22" i="4" s="1"/>
  <c r="G22" i="4"/>
  <c r="L21" i="4"/>
  <c r="K21" i="4"/>
  <c r="G21" i="4"/>
  <c r="K20" i="4"/>
  <c r="L20" i="4" s="1"/>
  <c r="G20" i="4"/>
  <c r="K19" i="4"/>
  <c r="L19" i="4" s="1"/>
  <c r="G19" i="4"/>
  <c r="K18" i="4"/>
  <c r="L18" i="4" s="1"/>
  <c r="G18" i="4"/>
  <c r="L17" i="4"/>
  <c r="K17" i="4"/>
  <c r="G17" i="4"/>
  <c r="L16" i="4"/>
  <c r="K16" i="4"/>
  <c r="G16" i="4"/>
  <c r="L15" i="4"/>
  <c r="K15" i="4"/>
  <c r="G15" i="4"/>
  <c r="K14" i="4"/>
  <c r="L14" i="4" s="1"/>
  <c r="G14" i="4"/>
  <c r="L13" i="4"/>
  <c r="K13" i="4"/>
  <c r="G13" i="4"/>
  <c r="K12" i="4"/>
  <c r="L12" i="4" s="1"/>
  <c r="G12" i="4"/>
  <c r="K11" i="4"/>
  <c r="L11" i="4" s="1"/>
  <c r="G11" i="4"/>
  <c r="K10" i="4"/>
  <c r="L10" i="4" s="1"/>
  <c r="G10" i="4"/>
  <c r="L9" i="4"/>
  <c r="K9" i="4"/>
  <c r="G9" i="4"/>
  <c r="L8" i="4"/>
  <c r="K8" i="4"/>
  <c r="G8" i="4"/>
  <c r="L7" i="4"/>
  <c r="K7" i="4"/>
  <c r="G7" i="4"/>
  <c r="K6" i="4"/>
  <c r="L6" i="4" s="1"/>
  <c r="G6" i="4"/>
  <c r="L5" i="4"/>
  <c r="K5" i="4"/>
  <c r="G5" i="4"/>
  <c r="K4" i="4"/>
  <c r="L4" i="4" s="1"/>
  <c r="G4" i="4"/>
  <c r="K3" i="4"/>
  <c r="L3" i="4" s="1"/>
  <c r="G3" i="4"/>
  <c r="K2" i="4"/>
  <c r="L2" i="4" s="1"/>
  <c r="G2" i="4"/>
  <c r="B91" i="4"/>
  <c r="C43" i="3"/>
  <c r="B43" i="3"/>
  <c r="C42" i="3"/>
  <c r="C41" i="3"/>
  <c r="K3" i="3"/>
  <c r="L3" i="3" s="1"/>
  <c r="K4" i="3"/>
  <c r="L4" i="3" s="1"/>
  <c r="K5" i="3"/>
  <c r="L5" i="3" s="1"/>
  <c r="K6" i="3"/>
  <c r="L6" i="3" s="1"/>
  <c r="K7" i="3"/>
  <c r="L7" i="3" s="1"/>
  <c r="K8" i="3"/>
  <c r="L8" i="3" s="1"/>
  <c r="K9" i="3"/>
  <c r="L9" i="3" s="1"/>
  <c r="K10" i="3"/>
  <c r="L10" i="3" s="1"/>
  <c r="K11" i="3"/>
  <c r="L11" i="3" s="1"/>
  <c r="K12" i="3"/>
  <c r="L12" i="3" s="1"/>
  <c r="K13" i="3"/>
  <c r="L13" i="3" s="1"/>
  <c r="K14" i="3"/>
  <c r="L14" i="3" s="1"/>
  <c r="K15" i="3"/>
  <c r="L15" i="3" s="1"/>
  <c r="K16" i="3"/>
  <c r="L16" i="3" s="1"/>
  <c r="K17" i="3"/>
  <c r="L17" i="3" s="1"/>
  <c r="K18" i="3"/>
  <c r="L18" i="3" s="1"/>
  <c r="K19" i="3"/>
  <c r="L19" i="3" s="1"/>
  <c r="K20" i="3"/>
  <c r="L20" i="3" s="1"/>
  <c r="K21" i="3"/>
  <c r="L21" i="3" s="1"/>
  <c r="K22" i="3"/>
  <c r="L22" i="3" s="1"/>
  <c r="K23" i="3"/>
  <c r="L23" i="3" s="1"/>
  <c r="K24" i="3"/>
  <c r="L24" i="3" s="1"/>
  <c r="K25" i="3"/>
  <c r="L25" i="3" s="1"/>
  <c r="K26" i="3"/>
  <c r="L26" i="3" s="1"/>
  <c r="K27" i="3"/>
  <c r="L27" i="3" s="1"/>
  <c r="K28" i="3"/>
  <c r="L28" i="3" s="1"/>
  <c r="K29" i="3"/>
  <c r="L29" i="3" s="1"/>
  <c r="K30" i="3"/>
  <c r="L30" i="3" s="1"/>
  <c r="K31" i="3"/>
  <c r="L31" i="3" s="1"/>
  <c r="K32" i="3"/>
  <c r="L32" i="3" s="1"/>
  <c r="K33" i="3"/>
  <c r="L33" i="3" s="1"/>
  <c r="K34" i="3"/>
  <c r="L34" i="3" s="1"/>
  <c r="K35" i="3"/>
  <c r="L35" i="3" s="1"/>
  <c r="K36" i="3"/>
  <c r="L36" i="3" s="1"/>
  <c r="K37" i="3"/>
  <c r="L37" i="3" s="1"/>
  <c r="K2" i="3"/>
  <c r="L2" i="3" s="1"/>
  <c r="G3" i="3"/>
  <c r="F3" i="3" s="1"/>
  <c r="G4" i="3"/>
  <c r="F4" i="3" s="1"/>
  <c r="G5" i="3"/>
  <c r="F5" i="3" s="1"/>
  <c r="G6" i="3"/>
  <c r="F6" i="3" s="1"/>
  <c r="G7" i="3"/>
  <c r="F7" i="3" s="1"/>
  <c r="G8" i="3"/>
  <c r="F8" i="3" s="1"/>
  <c r="G9" i="3"/>
  <c r="F9" i="3" s="1"/>
  <c r="G10" i="3"/>
  <c r="F10" i="3" s="1"/>
  <c r="G11" i="3"/>
  <c r="F11" i="3" s="1"/>
  <c r="G12" i="3"/>
  <c r="F12" i="3" s="1"/>
  <c r="G13" i="3"/>
  <c r="F13" i="3" s="1"/>
  <c r="G14" i="3"/>
  <c r="F14" i="3" s="1"/>
  <c r="G15" i="3"/>
  <c r="F15" i="3" s="1"/>
  <c r="G16" i="3"/>
  <c r="F16" i="3" s="1"/>
  <c r="G17" i="3"/>
  <c r="F17" i="3" s="1"/>
  <c r="G18" i="3"/>
  <c r="F18" i="3" s="1"/>
  <c r="G19" i="3"/>
  <c r="F19" i="3" s="1"/>
  <c r="G20" i="3"/>
  <c r="F20" i="3" s="1"/>
  <c r="G21" i="3"/>
  <c r="F21" i="3" s="1"/>
  <c r="G22" i="3"/>
  <c r="F22" i="3" s="1"/>
  <c r="G23" i="3"/>
  <c r="F23" i="3" s="1"/>
  <c r="G24" i="3"/>
  <c r="F24" i="3" s="1"/>
  <c r="G25" i="3"/>
  <c r="F25" i="3" s="1"/>
  <c r="G26" i="3"/>
  <c r="F26" i="3" s="1"/>
  <c r="G27" i="3"/>
  <c r="F27" i="3" s="1"/>
  <c r="G28" i="3"/>
  <c r="F28" i="3" s="1"/>
  <c r="G29" i="3"/>
  <c r="F29" i="3" s="1"/>
  <c r="G30" i="3"/>
  <c r="F30" i="3" s="1"/>
  <c r="G31" i="3"/>
  <c r="F31" i="3" s="1"/>
  <c r="G32" i="3"/>
  <c r="F32" i="3" s="1"/>
  <c r="G33" i="3"/>
  <c r="F33" i="3" s="1"/>
  <c r="G34" i="3"/>
  <c r="F34" i="3" s="1"/>
  <c r="G35" i="3"/>
  <c r="F35" i="3" s="1"/>
  <c r="G36" i="3"/>
  <c r="F36" i="3" s="1"/>
  <c r="G37" i="3"/>
  <c r="F37" i="3" s="1"/>
  <c r="G2" i="3"/>
  <c r="F2" i="3" s="1"/>
  <c r="D87" i="7" l="1"/>
  <c r="C87" i="7"/>
  <c r="B87" i="7"/>
  <c r="A87" i="7"/>
  <c r="D92" i="6"/>
  <c r="C92" i="6"/>
  <c r="B92" i="6"/>
  <c r="A92" i="6"/>
  <c r="D93" i="5"/>
  <c r="C93" i="5"/>
  <c r="B93" i="5"/>
  <c r="A93" i="5"/>
  <c r="D86" i="4"/>
  <c r="C86" i="4"/>
  <c r="B86" i="4"/>
  <c r="A86" i="4"/>
  <c r="D38" i="3"/>
  <c r="C38" i="3"/>
  <c r="A38" i="3"/>
  <c r="B38" i="3"/>
  <c r="F87" i="7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2" i="7"/>
  <c r="F92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2" i="6"/>
  <c r="F93" i="5"/>
  <c r="F86" i="4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2" i="5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2" i="4"/>
  <c r="F38" i="3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2" i="2"/>
  <c r="F3" i="1"/>
  <c r="F4" i="1"/>
  <c r="F5" i="1"/>
  <c r="F6" i="1"/>
  <c r="F7" i="1"/>
  <c r="F8" i="1"/>
  <c r="F9" i="1"/>
  <c r="F10" i="1"/>
  <c r="F11" i="1"/>
  <c r="F12" i="1"/>
  <c r="F13" i="1"/>
  <c r="F2" i="1"/>
</calcChain>
</file>

<file path=xl/sharedStrings.xml><?xml version="1.0" encoding="utf-8"?>
<sst xmlns="http://schemas.openxmlformats.org/spreadsheetml/2006/main" count="102" uniqueCount="16">
  <si>
    <t>Vp (volts)</t>
  </si>
  <si>
    <t>Ip (amperes)</t>
  </si>
  <si>
    <t>Ttop (Celsius)</t>
  </si>
  <si>
    <t>Tbottom (Celsius)</t>
  </si>
  <si>
    <t>Take</t>
  </si>
  <si>
    <t>R (ohms)</t>
  </si>
  <si>
    <t>Rep. ave.</t>
  </si>
  <si>
    <t>Rep. Av.</t>
  </si>
  <si>
    <t>unc Vp (volts)</t>
  </si>
  <si>
    <t>unc Ip (amperes)</t>
  </si>
  <si>
    <t>unc Ttop</t>
  </si>
  <si>
    <t>unc Tbottom</t>
  </si>
  <si>
    <t>abs(DeltaT) (kelvin)</t>
  </si>
  <si>
    <t>unc abs(DeltaT)</t>
  </si>
  <si>
    <t>average values</t>
  </si>
  <si>
    <t>uncertainties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</si>
</sst>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'Trial 1'!$E$2:$E$13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'Trial 1'!$F$2:$F$13</c:f>
              <c:numCache>
                <c:formatCode>General</c:formatCode>
                <c:ptCount val="12"/>
                <c:pt idx="0">
                  <c:v>0.4150588235294122</c:v>
                </c:pt>
                <c:pt idx="1">
                  <c:v>0.42227450980392239</c:v>
                </c:pt>
                <c:pt idx="2">
                  <c:v>0.45631372549019666</c:v>
                </c:pt>
                <c:pt idx="3">
                  <c:v>0.45631372549019666</c:v>
                </c:pt>
                <c:pt idx="4">
                  <c:v>0.4831372549019608</c:v>
                </c:pt>
                <c:pt idx="5">
                  <c:v>0.50996078431372582</c:v>
                </c:pt>
                <c:pt idx="6">
                  <c:v>0.50996078431372582</c:v>
                </c:pt>
                <c:pt idx="7">
                  <c:v>0.49035294117647094</c:v>
                </c:pt>
                <c:pt idx="8">
                  <c:v>0.51717647058823502</c:v>
                </c:pt>
                <c:pt idx="9">
                  <c:v>0.54400000000000015</c:v>
                </c:pt>
                <c:pt idx="10">
                  <c:v>0.54400000000000015</c:v>
                </c:pt>
                <c:pt idx="11">
                  <c:v>0.57082352941176429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1F-402E-8927-242163304D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3250352"/>
        <c:axId val="453254616"/>
      </c:scatterChart>
      <c:valAx>
        <c:axId val="453250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254616"/>
        <c:crosses val="autoZero"/>
        <c:crossBetween val="midCat"/>
      </c:valAx>
      <c:valAx>
        <c:axId val="453254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250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'Trial 2'!$E$2:$E$18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xVal>
          <c:yVal>
            <c:numRef>
              <c:f>'Trial 2'!$F$2:$F$18</c:f>
              <c:numCache>
                <c:formatCode>General</c:formatCode>
                <c:ptCount val="17"/>
                <c:pt idx="0">
                  <c:v>0.67940740740740735</c:v>
                </c:pt>
                <c:pt idx="1">
                  <c:v>0.68525925925925901</c:v>
                </c:pt>
                <c:pt idx="2">
                  <c:v>0.69451851851851876</c:v>
                </c:pt>
                <c:pt idx="3">
                  <c:v>0.67844444444444418</c:v>
                </c:pt>
                <c:pt idx="4">
                  <c:v>0.6750370370370371</c:v>
                </c:pt>
                <c:pt idx="5">
                  <c:v>0.66237037037037028</c:v>
                </c:pt>
                <c:pt idx="6">
                  <c:v>0.65896296296296308</c:v>
                </c:pt>
                <c:pt idx="7">
                  <c:v>0.67162962962963002</c:v>
                </c:pt>
                <c:pt idx="8">
                  <c:v>0.65896296296296308</c:v>
                </c:pt>
                <c:pt idx="9">
                  <c:v>0.64629629629629626</c:v>
                </c:pt>
                <c:pt idx="10">
                  <c:v>0.65896296296296264</c:v>
                </c:pt>
                <c:pt idx="11">
                  <c:v>0.65896296296296264</c:v>
                </c:pt>
                <c:pt idx="12">
                  <c:v>0.64629629629629626</c:v>
                </c:pt>
                <c:pt idx="13">
                  <c:v>0.64629629629629626</c:v>
                </c:pt>
                <c:pt idx="14">
                  <c:v>0.65896296296296308</c:v>
                </c:pt>
                <c:pt idx="15">
                  <c:v>0.64629629629629626</c:v>
                </c:pt>
                <c:pt idx="16">
                  <c:v>0.66822222222222227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DE-49BA-916D-E9BC92B518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3241496"/>
        <c:axId val="453249040"/>
      </c:scatterChart>
      <c:valAx>
        <c:axId val="453241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249040"/>
        <c:crosses val="autoZero"/>
        <c:crossBetween val="midCat"/>
      </c:valAx>
      <c:valAx>
        <c:axId val="45324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241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'Trial 3'!$E$2:$E$37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xVal>
          <c:yVal>
            <c:numRef>
              <c:f>'Trial 3'!$F$2:$F$37</c:f>
              <c:numCache>
                <c:formatCode>General</c:formatCode>
                <c:ptCount val="36"/>
                <c:pt idx="0">
                  <c:v>0.68496732026143792</c:v>
                </c:pt>
                <c:pt idx="1">
                  <c:v>0.69605263157894737</c:v>
                </c:pt>
                <c:pt idx="2">
                  <c:v>0.6936315789473686</c:v>
                </c:pt>
                <c:pt idx="3">
                  <c:v>0.68669281045751629</c:v>
                </c:pt>
                <c:pt idx="4">
                  <c:v>0.69563398692810474</c:v>
                </c:pt>
                <c:pt idx="5">
                  <c:v>0.69322875816993457</c:v>
                </c:pt>
                <c:pt idx="6">
                  <c:v>0.68428758169934634</c:v>
                </c:pt>
                <c:pt idx="7">
                  <c:v>0.69082352941176461</c:v>
                </c:pt>
                <c:pt idx="8">
                  <c:v>0.68188235294117649</c:v>
                </c:pt>
                <c:pt idx="9">
                  <c:v>0.69082352941176461</c:v>
                </c:pt>
                <c:pt idx="10">
                  <c:v>0.67947712418300654</c:v>
                </c:pt>
                <c:pt idx="11">
                  <c:v>0.67947712418300654</c:v>
                </c:pt>
                <c:pt idx="12">
                  <c:v>0.68841830065359455</c:v>
                </c:pt>
                <c:pt idx="13">
                  <c:v>0.67947712418300654</c:v>
                </c:pt>
                <c:pt idx="14">
                  <c:v>0.67947712418300654</c:v>
                </c:pt>
                <c:pt idx="15">
                  <c:v>0.67947712418300654</c:v>
                </c:pt>
                <c:pt idx="16">
                  <c:v>0.6705359477124182</c:v>
                </c:pt>
                <c:pt idx="17">
                  <c:v>0.67707189542483648</c:v>
                </c:pt>
                <c:pt idx="18">
                  <c:v>0.67707189542483648</c:v>
                </c:pt>
                <c:pt idx="19">
                  <c:v>0.68601307189542482</c:v>
                </c:pt>
                <c:pt idx="20">
                  <c:v>0.67707189542483648</c:v>
                </c:pt>
                <c:pt idx="21">
                  <c:v>0.67707189542483648</c:v>
                </c:pt>
                <c:pt idx="22">
                  <c:v>0.66813071895424803</c:v>
                </c:pt>
                <c:pt idx="23">
                  <c:v>0.67707189542483648</c:v>
                </c:pt>
                <c:pt idx="24">
                  <c:v>0.67707189542483648</c:v>
                </c:pt>
                <c:pt idx="25">
                  <c:v>0.67707189542483648</c:v>
                </c:pt>
                <c:pt idx="26">
                  <c:v>0.67707189542483648</c:v>
                </c:pt>
                <c:pt idx="27">
                  <c:v>0.68601307189542482</c:v>
                </c:pt>
                <c:pt idx="28">
                  <c:v>0.67707189542483648</c:v>
                </c:pt>
                <c:pt idx="29">
                  <c:v>0.6770718954248367</c:v>
                </c:pt>
                <c:pt idx="30">
                  <c:v>0.6770718954248367</c:v>
                </c:pt>
                <c:pt idx="31">
                  <c:v>0.6770718954248367</c:v>
                </c:pt>
                <c:pt idx="32">
                  <c:v>0.6770718954248367</c:v>
                </c:pt>
                <c:pt idx="33">
                  <c:v>0.6770718954248367</c:v>
                </c:pt>
                <c:pt idx="34">
                  <c:v>0.6770718954248367</c:v>
                </c:pt>
                <c:pt idx="35">
                  <c:v>0.6770718954248367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1C-46F3-9A9B-437EC11DCA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0474920"/>
        <c:axId val="440480168"/>
      </c:scatterChart>
      <c:valAx>
        <c:axId val="440474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480168"/>
        <c:crosses val="autoZero"/>
        <c:crossBetween val="midCat"/>
      </c:valAx>
      <c:valAx>
        <c:axId val="440480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474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'Trial 4'!$E$2:$E$85</c:f>
              <c:numCache>
                <c:formatCode>General</c:formatCode>
                <c:ptCount val="8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</c:numCache>
            </c:numRef>
          </c:xVal>
          <c:yVal>
            <c:numRef>
              <c:f>'Trial 4'!$F$2:$F$85</c:f>
              <c:numCache>
                <c:formatCode>General</c:formatCode>
                <c:ptCount val="84"/>
                <c:pt idx="0">
                  <c:v>0.699959595959596</c:v>
                </c:pt>
                <c:pt idx="1">
                  <c:v>0.699959595959596</c:v>
                </c:pt>
                <c:pt idx="2">
                  <c:v>0.69810101010101011</c:v>
                </c:pt>
                <c:pt idx="3">
                  <c:v>0.69810101010101011</c:v>
                </c:pt>
                <c:pt idx="4">
                  <c:v>0.70315151515151519</c:v>
                </c:pt>
                <c:pt idx="5">
                  <c:v>0.70315151515151519</c:v>
                </c:pt>
                <c:pt idx="6">
                  <c:v>0.70315151515151519</c:v>
                </c:pt>
                <c:pt idx="7">
                  <c:v>0.70315151515151519</c:v>
                </c:pt>
                <c:pt idx="8">
                  <c:v>0.70129292929292941</c:v>
                </c:pt>
                <c:pt idx="9">
                  <c:v>0.70129292929292941</c:v>
                </c:pt>
                <c:pt idx="10">
                  <c:v>0.70129292929292941</c:v>
                </c:pt>
                <c:pt idx="11">
                  <c:v>0.70129292929292941</c:v>
                </c:pt>
                <c:pt idx="12">
                  <c:v>0.69438383838383844</c:v>
                </c:pt>
                <c:pt idx="13">
                  <c:v>0.69438383838383844</c:v>
                </c:pt>
                <c:pt idx="14">
                  <c:v>0.69438383838383844</c:v>
                </c:pt>
                <c:pt idx="15">
                  <c:v>0.69438383838383844</c:v>
                </c:pt>
                <c:pt idx="16">
                  <c:v>0.69438383838383844</c:v>
                </c:pt>
                <c:pt idx="17">
                  <c:v>0.69943434343434352</c:v>
                </c:pt>
                <c:pt idx="18">
                  <c:v>0.69252525252525243</c:v>
                </c:pt>
                <c:pt idx="19">
                  <c:v>0.69252525252525243</c:v>
                </c:pt>
                <c:pt idx="20">
                  <c:v>0.69252525252525243</c:v>
                </c:pt>
                <c:pt idx="21">
                  <c:v>0.69252525252525243</c:v>
                </c:pt>
                <c:pt idx="22">
                  <c:v>0.69252525252525243</c:v>
                </c:pt>
                <c:pt idx="23">
                  <c:v>0.69066666666666687</c:v>
                </c:pt>
                <c:pt idx="24">
                  <c:v>0.69757575757575752</c:v>
                </c:pt>
                <c:pt idx="25">
                  <c:v>0.69066666666666687</c:v>
                </c:pt>
                <c:pt idx="26">
                  <c:v>0.69066666666666687</c:v>
                </c:pt>
                <c:pt idx="27">
                  <c:v>0.69757575757575752</c:v>
                </c:pt>
                <c:pt idx="28">
                  <c:v>0.69066666666666654</c:v>
                </c:pt>
                <c:pt idx="29">
                  <c:v>0.68375757575757579</c:v>
                </c:pt>
                <c:pt idx="30">
                  <c:v>0.68375757575757579</c:v>
                </c:pt>
                <c:pt idx="31">
                  <c:v>0.68375757575757579</c:v>
                </c:pt>
                <c:pt idx="32">
                  <c:v>0.69066666666666654</c:v>
                </c:pt>
                <c:pt idx="33">
                  <c:v>0.69066666666666654</c:v>
                </c:pt>
                <c:pt idx="34">
                  <c:v>0.69066666666666654</c:v>
                </c:pt>
                <c:pt idx="35">
                  <c:v>0.68375757575757579</c:v>
                </c:pt>
                <c:pt idx="36">
                  <c:v>0.69066666666666654</c:v>
                </c:pt>
                <c:pt idx="37">
                  <c:v>0.69066666666666654</c:v>
                </c:pt>
                <c:pt idx="38">
                  <c:v>0.68375757575757579</c:v>
                </c:pt>
                <c:pt idx="39">
                  <c:v>0.68375757575757579</c:v>
                </c:pt>
                <c:pt idx="40">
                  <c:v>0.68375757575757579</c:v>
                </c:pt>
                <c:pt idx="41">
                  <c:v>0.68375757575757579</c:v>
                </c:pt>
                <c:pt idx="42">
                  <c:v>0.68375757575757579</c:v>
                </c:pt>
                <c:pt idx="43">
                  <c:v>0.68375757575757579</c:v>
                </c:pt>
                <c:pt idx="44">
                  <c:v>0.68375757575757579</c:v>
                </c:pt>
                <c:pt idx="45">
                  <c:v>0.68375757575757579</c:v>
                </c:pt>
                <c:pt idx="46">
                  <c:v>0.69066666666666687</c:v>
                </c:pt>
                <c:pt idx="47">
                  <c:v>0.67684848484848481</c:v>
                </c:pt>
                <c:pt idx="48">
                  <c:v>0.68028426395939079</c:v>
                </c:pt>
                <c:pt idx="49">
                  <c:v>0.68375757575757579</c:v>
                </c:pt>
                <c:pt idx="50">
                  <c:v>0.67684848484848481</c:v>
                </c:pt>
                <c:pt idx="51">
                  <c:v>0.68375757575757579</c:v>
                </c:pt>
                <c:pt idx="52">
                  <c:v>0.67684848484848481</c:v>
                </c:pt>
                <c:pt idx="53">
                  <c:v>0.67684848484848481</c:v>
                </c:pt>
                <c:pt idx="54">
                  <c:v>0.68375757575757579</c:v>
                </c:pt>
                <c:pt idx="55">
                  <c:v>0.68375757575757579</c:v>
                </c:pt>
                <c:pt idx="56">
                  <c:v>0.68375757575757579</c:v>
                </c:pt>
                <c:pt idx="57">
                  <c:v>0.68375757575757579</c:v>
                </c:pt>
                <c:pt idx="58">
                  <c:v>0.68375757575757579</c:v>
                </c:pt>
                <c:pt idx="59">
                  <c:v>0.68722842639593906</c:v>
                </c:pt>
                <c:pt idx="60">
                  <c:v>0.68375757575757579</c:v>
                </c:pt>
                <c:pt idx="61">
                  <c:v>0.68375757575757579</c:v>
                </c:pt>
                <c:pt idx="62">
                  <c:v>0.68375757575757579</c:v>
                </c:pt>
                <c:pt idx="63">
                  <c:v>0.68880808080808076</c:v>
                </c:pt>
                <c:pt idx="64">
                  <c:v>0.68375757575757579</c:v>
                </c:pt>
                <c:pt idx="65">
                  <c:v>0.68880808080808076</c:v>
                </c:pt>
                <c:pt idx="66">
                  <c:v>0.68375757575757579</c:v>
                </c:pt>
                <c:pt idx="67">
                  <c:v>0.68880808080808076</c:v>
                </c:pt>
                <c:pt idx="68">
                  <c:v>0.68880808080808076</c:v>
                </c:pt>
                <c:pt idx="69">
                  <c:v>0.68880808080808076</c:v>
                </c:pt>
                <c:pt idx="70">
                  <c:v>0.68880808080808076</c:v>
                </c:pt>
                <c:pt idx="71">
                  <c:v>0.68189898989898989</c:v>
                </c:pt>
                <c:pt idx="72">
                  <c:v>0.68189898989898989</c:v>
                </c:pt>
                <c:pt idx="73">
                  <c:v>0.68189898989898989</c:v>
                </c:pt>
                <c:pt idx="74">
                  <c:v>0.68189898989898989</c:v>
                </c:pt>
                <c:pt idx="75">
                  <c:v>0.68189898989898989</c:v>
                </c:pt>
                <c:pt idx="76">
                  <c:v>0.67684848484848481</c:v>
                </c:pt>
                <c:pt idx="77">
                  <c:v>0.68189898989898989</c:v>
                </c:pt>
                <c:pt idx="78">
                  <c:v>0.68189898989898989</c:v>
                </c:pt>
                <c:pt idx="79">
                  <c:v>0.68880808080808054</c:v>
                </c:pt>
                <c:pt idx="80">
                  <c:v>0.68880808080808054</c:v>
                </c:pt>
                <c:pt idx="81">
                  <c:v>0.68375757575757545</c:v>
                </c:pt>
                <c:pt idx="82">
                  <c:v>0.68189898989898989</c:v>
                </c:pt>
                <c:pt idx="83">
                  <c:v>0.68880808080808054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18-4FC2-9B8E-E7F4E93BA8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4218120"/>
        <c:axId val="314215496"/>
      </c:scatterChart>
      <c:valAx>
        <c:axId val="314218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215496"/>
        <c:crosses val="autoZero"/>
        <c:crossBetween val="midCat"/>
      </c:valAx>
      <c:valAx>
        <c:axId val="314215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218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'Trial 5'!$E$2:$E$92</c:f>
              <c:numCache>
                <c:formatCode>General</c:formatCode>
                <c:ptCount val="9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</c:numCache>
            </c:numRef>
          </c:xVal>
          <c:yVal>
            <c:numRef>
              <c:f>'Trial 5'!$F$2:$F$92</c:f>
              <c:numCache>
                <c:formatCode>General</c:formatCode>
                <c:ptCount val="91"/>
                <c:pt idx="0">
                  <c:v>0.70821052631578918</c:v>
                </c:pt>
                <c:pt idx="1">
                  <c:v>0.7068270676691728</c:v>
                </c:pt>
                <c:pt idx="2">
                  <c:v>0.7068270676691728</c:v>
                </c:pt>
                <c:pt idx="3">
                  <c:v>0.71058646616541343</c:v>
                </c:pt>
                <c:pt idx="4">
                  <c:v>0.71434586466165406</c:v>
                </c:pt>
                <c:pt idx="5">
                  <c:v>0.70920300751879695</c:v>
                </c:pt>
                <c:pt idx="6">
                  <c:v>0.7156528301886792</c:v>
                </c:pt>
                <c:pt idx="7">
                  <c:v>0.7156528301886792</c:v>
                </c:pt>
                <c:pt idx="8">
                  <c:v>0.71296240601503746</c:v>
                </c:pt>
                <c:pt idx="9">
                  <c:v>0.71049056603773586</c:v>
                </c:pt>
                <c:pt idx="10">
                  <c:v>0.71426415094339624</c:v>
                </c:pt>
                <c:pt idx="11">
                  <c:v>0.70643609022556397</c:v>
                </c:pt>
                <c:pt idx="12">
                  <c:v>0.70643609022556375</c:v>
                </c:pt>
                <c:pt idx="13">
                  <c:v>0.70393962264150944</c:v>
                </c:pt>
                <c:pt idx="14">
                  <c:v>0.71019548872180438</c:v>
                </c:pt>
                <c:pt idx="15">
                  <c:v>0.70505263157894715</c:v>
                </c:pt>
                <c:pt idx="16">
                  <c:v>0.70505263157894715</c:v>
                </c:pt>
                <c:pt idx="17">
                  <c:v>0.70505263157894715</c:v>
                </c:pt>
                <c:pt idx="18">
                  <c:v>0.7077132075471696</c:v>
                </c:pt>
                <c:pt idx="19">
                  <c:v>0.70255094339622626</c:v>
                </c:pt>
                <c:pt idx="20">
                  <c:v>0.70632452830188663</c:v>
                </c:pt>
                <c:pt idx="21">
                  <c:v>0.70632452830188663</c:v>
                </c:pt>
                <c:pt idx="22">
                  <c:v>0.70632452830188663</c:v>
                </c:pt>
                <c:pt idx="23">
                  <c:v>0.7114867924528302</c:v>
                </c:pt>
                <c:pt idx="24">
                  <c:v>0.70116226415094329</c:v>
                </c:pt>
                <c:pt idx="25">
                  <c:v>0.70116226415094329</c:v>
                </c:pt>
                <c:pt idx="26">
                  <c:v>0.70116226415094329</c:v>
                </c:pt>
                <c:pt idx="27">
                  <c:v>0.70116226415094329</c:v>
                </c:pt>
                <c:pt idx="28">
                  <c:v>0.70116226415094329</c:v>
                </c:pt>
                <c:pt idx="29">
                  <c:v>0.69599999999999995</c:v>
                </c:pt>
                <c:pt idx="30">
                  <c:v>0.70116226415094351</c:v>
                </c:pt>
                <c:pt idx="31">
                  <c:v>0.70116226415094329</c:v>
                </c:pt>
                <c:pt idx="32">
                  <c:v>0.70116226415094329</c:v>
                </c:pt>
                <c:pt idx="33">
                  <c:v>0.70116226415094329</c:v>
                </c:pt>
                <c:pt idx="34">
                  <c:v>0.69599999999999995</c:v>
                </c:pt>
                <c:pt idx="35">
                  <c:v>0.70116226415094351</c:v>
                </c:pt>
                <c:pt idx="36">
                  <c:v>0.70116226415094351</c:v>
                </c:pt>
                <c:pt idx="37">
                  <c:v>0.69599999999999995</c:v>
                </c:pt>
                <c:pt idx="38">
                  <c:v>0.69599999999999995</c:v>
                </c:pt>
                <c:pt idx="39">
                  <c:v>0.6908377358490565</c:v>
                </c:pt>
                <c:pt idx="40">
                  <c:v>0.69599999999999995</c:v>
                </c:pt>
                <c:pt idx="41">
                  <c:v>0.69977358490566033</c:v>
                </c:pt>
                <c:pt idx="42">
                  <c:v>0.69599999999999995</c:v>
                </c:pt>
                <c:pt idx="43">
                  <c:v>0.69977358490566033</c:v>
                </c:pt>
                <c:pt idx="44">
                  <c:v>0.69977358490566033</c:v>
                </c:pt>
                <c:pt idx="45">
                  <c:v>0.69977358490566033</c:v>
                </c:pt>
                <c:pt idx="46">
                  <c:v>0.69977358490566033</c:v>
                </c:pt>
                <c:pt idx="47">
                  <c:v>0.69977358490566033</c:v>
                </c:pt>
                <c:pt idx="48">
                  <c:v>0.69461132075471688</c:v>
                </c:pt>
                <c:pt idx="49">
                  <c:v>0.6908377358490565</c:v>
                </c:pt>
                <c:pt idx="50">
                  <c:v>0.6908377358490565</c:v>
                </c:pt>
                <c:pt idx="51">
                  <c:v>0.6908377358490565</c:v>
                </c:pt>
                <c:pt idx="52">
                  <c:v>0.6908377358490565</c:v>
                </c:pt>
                <c:pt idx="53">
                  <c:v>0.69461132075471688</c:v>
                </c:pt>
                <c:pt idx="54">
                  <c:v>0.69461132075471688</c:v>
                </c:pt>
                <c:pt idx="55">
                  <c:v>0.69461132075471688</c:v>
                </c:pt>
                <c:pt idx="56">
                  <c:v>0.69461132075471688</c:v>
                </c:pt>
                <c:pt idx="57">
                  <c:v>0.69977358490566033</c:v>
                </c:pt>
                <c:pt idx="58">
                  <c:v>0.68944905660377354</c:v>
                </c:pt>
                <c:pt idx="59">
                  <c:v>0.69461132075471699</c:v>
                </c:pt>
                <c:pt idx="60">
                  <c:v>0.68944905660377354</c:v>
                </c:pt>
                <c:pt idx="61">
                  <c:v>0.68944905660377354</c:v>
                </c:pt>
                <c:pt idx="62">
                  <c:v>0.69461132075471699</c:v>
                </c:pt>
                <c:pt idx="63">
                  <c:v>0.69461132075471699</c:v>
                </c:pt>
                <c:pt idx="64">
                  <c:v>0.68944905660377354</c:v>
                </c:pt>
                <c:pt idx="65">
                  <c:v>0.69461132075471699</c:v>
                </c:pt>
                <c:pt idx="66">
                  <c:v>0.69461132075471699</c:v>
                </c:pt>
                <c:pt idx="67">
                  <c:v>0.69461132075471699</c:v>
                </c:pt>
                <c:pt idx="68">
                  <c:v>0.69461132075471699</c:v>
                </c:pt>
                <c:pt idx="69">
                  <c:v>0.69461132075471699</c:v>
                </c:pt>
                <c:pt idx="70">
                  <c:v>0.69461132075471699</c:v>
                </c:pt>
                <c:pt idx="71">
                  <c:v>0.69461132075471699</c:v>
                </c:pt>
                <c:pt idx="72">
                  <c:v>0.69461132075471699</c:v>
                </c:pt>
                <c:pt idx="73">
                  <c:v>0.68944905660377354</c:v>
                </c:pt>
                <c:pt idx="74">
                  <c:v>0.68944905660377354</c:v>
                </c:pt>
                <c:pt idx="75">
                  <c:v>0.68944905660377354</c:v>
                </c:pt>
                <c:pt idx="76">
                  <c:v>0.68944905660377354</c:v>
                </c:pt>
                <c:pt idx="77">
                  <c:v>0.69461132075471699</c:v>
                </c:pt>
                <c:pt idx="78">
                  <c:v>0.68944905660377354</c:v>
                </c:pt>
                <c:pt idx="79">
                  <c:v>0.68944905660377354</c:v>
                </c:pt>
                <c:pt idx="80">
                  <c:v>0.68944905660377354</c:v>
                </c:pt>
                <c:pt idx="81">
                  <c:v>0.68944905660377354</c:v>
                </c:pt>
                <c:pt idx="82">
                  <c:v>0.68944905660377354</c:v>
                </c:pt>
                <c:pt idx="83">
                  <c:v>0.68944905660377354</c:v>
                </c:pt>
                <c:pt idx="84">
                  <c:v>0.68944905660377354</c:v>
                </c:pt>
                <c:pt idx="85">
                  <c:v>0.68944905660377354</c:v>
                </c:pt>
                <c:pt idx="86">
                  <c:v>0.68685714285714283</c:v>
                </c:pt>
                <c:pt idx="87">
                  <c:v>0.68944905660377354</c:v>
                </c:pt>
                <c:pt idx="88">
                  <c:v>0.69461132075471688</c:v>
                </c:pt>
                <c:pt idx="89">
                  <c:v>0.69461132075471688</c:v>
                </c:pt>
                <c:pt idx="90">
                  <c:v>0.68944905660377354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D8-4B1B-827E-5172665F82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990784"/>
        <c:axId val="539994064"/>
      </c:scatterChart>
      <c:valAx>
        <c:axId val="539990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994064"/>
        <c:crosses val="autoZero"/>
        <c:crossBetween val="midCat"/>
      </c:valAx>
      <c:valAx>
        <c:axId val="53999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990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'Trial 6'!$E$2:$E$91</c:f>
              <c:numCache>
                <c:formatCode>General</c:formatCode>
                <c:ptCount val="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</c:numCache>
            </c:numRef>
          </c:xVal>
          <c:yVal>
            <c:numRef>
              <c:f>'Trial 6'!$F$2:$F$91</c:f>
              <c:numCache>
                <c:formatCode>General</c:formatCode>
                <c:ptCount val="90"/>
                <c:pt idx="0">
                  <c:v>0.70066885245901656</c:v>
                </c:pt>
                <c:pt idx="1">
                  <c:v>0.70066885245901656</c:v>
                </c:pt>
                <c:pt idx="2">
                  <c:v>0.69946229508196744</c:v>
                </c:pt>
                <c:pt idx="3">
                  <c:v>0.69946229508196744</c:v>
                </c:pt>
                <c:pt idx="4">
                  <c:v>0.69946229508196744</c:v>
                </c:pt>
                <c:pt idx="5">
                  <c:v>0.69946229508196744</c:v>
                </c:pt>
                <c:pt idx="6">
                  <c:v>0.70274098360655768</c:v>
                </c:pt>
                <c:pt idx="7">
                  <c:v>0.70274098360655768</c:v>
                </c:pt>
                <c:pt idx="8">
                  <c:v>0.69825573770491822</c:v>
                </c:pt>
                <c:pt idx="9">
                  <c:v>0.69825573770491822</c:v>
                </c:pt>
                <c:pt idx="10">
                  <c:v>0.69825573770491822</c:v>
                </c:pt>
                <c:pt idx="11">
                  <c:v>0.70601967213114769</c:v>
                </c:pt>
                <c:pt idx="12">
                  <c:v>0.70153442622950835</c:v>
                </c:pt>
                <c:pt idx="13">
                  <c:v>0.70601967213114769</c:v>
                </c:pt>
                <c:pt idx="14">
                  <c:v>0.69704918032786889</c:v>
                </c:pt>
                <c:pt idx="15">
                  <c:v>0.70153442622950823</c:v>
                </c:pt>
                <c:pt idx="16">
                  <c:v>0.69704918032786889</c:v>
                </c:pt>
                <c:pt idx="17">
                  <c:v>0.70153442622950823</c:v>
                </c:pt>
                <c:pt idx="18">
                  <c:v>0.69704918032786889</c:v>
                </c:pt>
                <c:pt idx="19">
                  <c:v>0.69256393442622977</c:v>
                </c:pt>
                <c:pt idx="20">
                  <c:v>0.69704918032786889</c:v>
                </c:pt>
                <c:pt idx="21">
                  <c:v>0.69256393442622977</c:v>
                </c:pt>
                <c:pt idx="22">
                  <c:v>0.69704918032786889</c:v>
                </c:pt>
                <c:pt idx="23">
                  <c:v>0.69704918032786889</c:v>
                </c:pt>
                <c:pt idx="24">
                  <c:v>0.69256393442622977</c:v>
                </c:pt>
                <c:pt idx="25">
                  <c:v>0.69934210526315799</c:v>
                </c:pt>
                <c:pt idx="26">
                  <c:v>0.69704918032786889</c:v>
                </c:pt>
                <c:pt idx="27">
                  <c:v>0.69256393442622965</c:v>
                </c:pt>
                <c:pt idx="28">
                  <c:v>0.69484210526315804</c:v>
                </c:pt>
                <c:pt idx="29">
                  <c:v>0.69484210526315804</c:v>
                </c:pt>
                <c:pt idx="30">
                  <c:v>0.69256393442622965</c:v>
                </c:pt>
                <c:pt idx="31">
                  <c:v>0.69484210526315804</c:v>
                </c:pt>
                <c:pt idx="32">
                  <c:v>0.69256393442622965</c:v>
                </c:pt>
                <c:pt idx="33">
                  <c:v>0.69484210526315804</c:v>
                </c:pt>
                <c:pt idx="34">
                  <c:v>0.69813157894736833</c:v>
                </c:pt>
                <c:pt idx="35">
                  <c:v>0.69484210526315804</c:v>
                </c:pt>
                <c:pt idx="36">
                  <c:v>0.69484210526315804</c:v>
                </c:pt>
                <c:pt idx="37">
                  <c:v>0.69256393442622965</c:v>
                </c:pt>
                <c:pt idx="38">
                  <c:v>0.68807868852459031</c:v>
                </c:pt>
                <c:pt idx="39">
                  <c:v>0.69034210526315809</c:v>
                </c:pt>
                <c:pt idx="40">
                  <c:v>0.69034210526315809</c:v>
                </c:pt>
                <c:pt idx="41">
                  <c:v>0.68807868852459031</c:v>
                </c:pt>
                <c:pt idx="42">
                  <c:v>0.68807868852459031</c:v>
                </c:pt>
                <c:pt idx="43">
                  <c:v>0.69135737704918032</c:v>
                </c:pt>
                <c:pt idx="44">
                  <c:v>0.69363157894736838</c:v>
                </c:pt>
                <c:pt idx="45">
                  <c:v>0.69135737704918032</c:v>
                </c:pt>
                <c:pt idx="46">
                  <c:v>0.69363157894736838</c:v>
                </c:pt>
                <c:pt idx="47">
                  <c:v>0.69813157894736844</c:v>
                </c:pt>
                <c:pt idx="48">
                  <c:v>0.69363157894736838</c:v>
                </c:pt>
                <c:pt idx="49">
                  <c:v>0.68913157894736832</c:v>
                </c:pt>
                <c:pt idx="50">
                  <c:v>0.68807868852459031</c:v>
                </c:pt>
                <c:pt idx="51">
                  <c:v>0.68584210526315792</c:v>
                </c:pt>
                <c:pt idx="52">
                  <c:v>0.69363157894736838</c:v>
                </c:pt>
                <c:pt idx="53">
                  <c:v>0.69363157894736838</c:v>
                </c:pt>
                <c:pt idx="54">
                  <c:v>0.69135737704918032</c:v>
                </c:pt>
                <c:pt idx="55">
                  <c:v>0.696921052631579</c:v>
                </c:pt>
                <c:pt idx="56">
                  <c:v>0.69135737704918032</c:v>
                </c:pt>
                <c:pt idx="57">
                  <c:v>0.68687213114754087</c:v>
                </c:pt>
                <c:pt idx="58">
                  <c:v>0.69135737704918032</c:v>
                </c:pt>
                <c:pt idx="59">
                  <c:v>0.69363157894736838</c:v>
                </c:pt>
                <c:pt idx="60">
                  <c:v>0.69363157894736838</c:v>
                </c:pt>
                <c:pt idx="61">
                  <c:v>0.69363157894736838</c:v>
                </c:pt>
                <c:pt idx="62">
                  <c:v>0.69034210526315809</c:v>
                </c:pt>
                <c:pt idx="63">
                  <c:v>0.69363157894736838</c:v>
                </c:pt>
                <c:pt idx="64">
                  <c:v>0.69135737704918032</c:v>
                </c:pt>
                <c:pt idx="65">
                  <c:v>0.69135737704918032</c:v>
                </c:pt>
                <c:pt idx="66">
                  <c:v>0.69363157894736838</c:v>
                </c:pt>
                <c:pt idx="67">
                  <c:v>0.69135737704918032</c:v>
                </c:pt>
                <c:pt idx="68">
                  <c:v>0.68359344262295085</c:v>
                </c:pt>
                <c:pt idx="69">
                  <c:v>0.68584210526315792</c:v>
                </c:pt>
                <c:pt idx="70">
                  <c:v>0.68584210526315792</c:v>
                </c:pt>
                <c:pt idx="71">
                  <c:v>0.68584210526315792</c:v>
                </c:pt>
                <c:pt idx="72">
                  <c:v>0.68584210526315792</c:v>
                </c:pt>
                <c:pt idx="73">
                  <c:v>0.68584210526315792</c:v>
                </c:pt>
                <c:pt idx="74">
                  <c:v>0.68359344262295085</c:v>
                </c:pt>
                <c:pt idx="75">
                  <c:v>0.68359344262295085</c:v>
                </c:pt>
                <c:pt idx="76">
                  <c:v>0.6913573770491801</c:v>
                </c:pt>
                <c:pt idx="77">
                  <c:v>0.68359344262295085</c:v>
                </c:pt>
                <c:pt idx="78">
                  <c:v>0.68359344262295085</c:v>
                </c:pt>
                <c:pt idx="79">
                  <c:v>0.6880786885245902</c:v>
                </c:pt>
                <c:pt idx="80">
                  <c:v>0.68359344262295085</c:v>
                </c:pt>
                <c:pt idx="81">
                  <c:v>0.68359344262295085</c:v>
                </c:pt>
                <c:pt idx="82">
                  <c:v>0.6880786885245902</c:v>
                </c:pt>
                <c:pt idx="83">
                  <c:v>0.68359344262295085</c:v>
                </c:pt>
                <c:pt idx="84">
                  <c:v>0.68359344262295085</c:v>
                </c:pt>
                <c:pt idx="85">
                  <c:v>0.68913157894736832</c:v>
                </c:pt>
                <c:pt idx="86">
                  <c:v>0.6880786885245902</c:v>
                </c:pt>
                <c:pt idx="87">
                  <c:v>0.68687213114754087</c:v>
                </c:pt>
                <c:pt idx="88">
                  <c:v>0.68687213114754087</c:v>
                </c:pt>
                <c:pt idx="89">
                  <c:v>0.6913573770491801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F3-4092-B1E0-408FB89566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998656"/>
        <c:axId val="540002920"/>
      </c:scatterChart>
      <c:valAx>
        <c:axId val="539998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002920"/>
        <c:crosses val="autoZero"/>
        <c:crossBetween val="midCat"/>
      </c:valAx>
      <c:valAx>
        <c:axId val="540002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998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Trial7!$E$2:$E$86</c:f>
              <c:numCache>
                <c:formatCode>General</c:formatCode>
                <c:ptCount val="8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</c:numCache>
            </c:numRef>
          </c:xVal>
          <c:yVal>
            <c:numRef>
              <c:f>Trial7!$F$2:$F$86</c:f>
              <c:numCache>
                <c:formatCode>General</c:formatCode>
                <c:ptCount val="85"/>
                <c:pt idx="0">
                  <c:v>0.692896551724138</c:v>
                </c:pt>
                <c:pt idx="1">
                  <c:v>0.69577011494252883</c:v>
                </c:pt>
                <c:pt idx="2">
                  <c:v>0.69970114942528738</c:v>
                </c:pt>
                <c:pt idx="3">
                  <c:v>0.69664183381088829</c:v>
                </c:pt>
                <c:pt idx="4">
                  <c:v>0.69864367816091966</c:v>
                </c:pt>
                <c:pt idx="5">
                  <c:v>0.69864367816091955</c:v>
                </c:pt>
                <c:pt idx="6">
                  <c:v>0.69864367816091955</c:v>
                </c:pt>
                <c:pt idx="7">
                  <c:v>0.69471264367816099</c:v>
                </c:pt>
                <c:pt idx="8">
                  <c:v>0.69471264367816099</c:v>
                </c:pt>
                <c:pt idx="9">
                  <c:v>0.70151724137931037</c:v>
                </c:pt>
                <c:pt idx="10">
                  <c:v>0.70151724137931037</c:v>
                </c:pt>
                <c:pt idx="11">
                  <c:v>0.69365517241379326</c:v>
                </c:pt>
                <c:pt idx="12">
                  <c:v>0.69758620689655182</c:v>
                </c:pt>
                <c:pt idx="13">
                  <c:v>0.69365517241379326</c:v>
                </c:pt>
                <c:pt idx="14">
                  <c:v>0.69365517241379326</c:v>
                </c:pt>
                <c:pt idx="15">
                  <c:v>0.69758620689655182</c:v>
                </c:pt>
                <c:pt idx="16">
                  <c:v>0.69259770114942543</c:v>
                </c:pt>
                <c:pt idx="17">
                  <c:v>0.6897241379310346</c:v>
                </c:pt>
                <c:pt idx="18">
                  <c:v>0.69259770114942543</c:v>
                </c:pt>
                <c:pt idx="19">
                  <c:v>0.69259770114942543</c:v>
                </c:pt>
                <c:pt idx="20">
                  <c:v>0.69652873563218398</c:v>
                </c:pt>
                <c:pt idx="21">
                  <c:v>0.69652873563218398</c:v>
                </c:pt>
                <c:pt idx="22">
                  <c:v>0.68866666666666665</c:v>
                </c:pt>
                <c:pt idx="23">
                  <c:v>0.6925977011494252</c:v>
                </c:pt>
                <c:pt idx="24">
                  <c:v>0.68866666666666665</c:v>
                </c:pt>
                <c:pt idx="25">
                  <c:v>0.68866666666666665</c:v>
                </c:pt>
                <c:pt idx="26">
                  <c:v>0.6925977011494252</c:v>
                </c:pt>
                <c:pt idx="27">
                  <c:v>0.6925977011494252</c:v>
                </c:pt>
                <c:pt idx="28">
                  <c:v>0.6925977011494252</c:v>
                </c:pt>
                <c:pt idx="29">
                  <c:v>0.68866666666666665</c:v>
                </c:pt>
                <c:pt idx="30">
                  <c:v>0.68866666666666665</c:v>
                </c:pt>
                <c:pt idx="31">
                  <c:v>0.68866666666666665</c:v>
                </c:pt>
                <c:pt idx="32">
                  <c:v>0.68866666666666665</c:v>
                </c:pt>
                <c:pt idx="33">
                  <c:v>0.69259770114942543</c:v>
                </c:pt>
                <c:pt idx="34">
                  <c:v>0.68866666666666665</c:v>
                </c:pt>
                <c:pt idx="35">
                  <c:v>0.68866666666666665</c:v>
                </c:pt>
                <c:pt idx="36">
                  <c:v>0.68866666666666665</c:v>
                </c:pt>
                <c:pt idx="37">
                  <c:v>0.68866666666666665</c:v>
                </c:pt>
                <c:pt idx="38">
                  <c:v>0.68473563218390809</c:v>
                </c:pt>
                <c:pt idx="39">
                  <c:v>0.68473563218390809</c:v>
                </c:pt>
                <c:pt idx="40">
                  <c:v>0.68473563218390809</c:v>
                </c:pt>
                <c:pt idx="41">
                  <c:v>0.68473563218390809</c:v>
                </c:pt>
                <c:pt idx="42">
                  <c:v>0.68473563218390809</c:v>
                </c:pt>
                <c:pt idx="43">
                  <c:v>0.68866666666666665</c:v>
                </c:pt>
                <c:pt idx="44">
                  <c:v>0.68473563218390809</c:v>
                </c:pt>
                <c:pt idx="45">
                  <c:v>0.68473563218390809</c:v>
                </c:pt>
                <c:pt idx="46">
                  <c:v>0.68473563218390809</c:v>
                </c:pt>
                <c:pt idx="47">
                  <c:v>0.68473563218390809</c:v>
                </c:pt>
                <c:pt idx="48">
                  <c:v>0.68473563218390809</c:v>
                </c:pt>
                <c:pt idx="49">
                  <c:v>0.68080459770114954</c:v>
                </c:pt>
                <c:pt idx="50">
                  <c:v>0.68473563218390809</c:v>
                </c:pt>
                <c:pt idx="51">
                  <c:v>0.68080459770114954</c:v>
                </c:pt>
                <c:pt idx="52">
                  <c:v>0.68367816091954037</c:v>
                </c:pt>
                <c:pt idx="53">
                  <c:v>0.68080459770114954</c:v>
                </c:pt>
                <c:pt idx="54">
                  <c:v>0.6847356321839082</c:v>
                </c:pt>
                <c:pt idx="55">
                  <c:v>0.68760919540229903</c:v>
                </c:pt>
                <c:pt idx="56">
                  <c:v>0.68367816091954037</c:v>
                </c:pt>
                <c:pt idx="57">
                  <c:v>0.68760919540229903</c:v>
                </c:pt>
                <c:pt idx="58">
                  <c:v>0.68760919540229903</c:v>
                </c:pt>
                <c:pt idx="59">
                  <c:v>0.68760919540229903</c:v>
                </c:pt>
                <c:pt idx="60">
                  <c:v>0.68760919540229903</c:v>
                </c:pt>
                <c:pt idx="61">
                  <c:v>0.68760919540229903</c:v>
                </c:pt>
                <c:pt idx="62">
                  <c:v>0.6847356321839082</c:v>
                </c:pt>
                <c:pt idx="63">
                  <c:v>0.68760919540229903</c:v>
                </c:pt>
                <c:pt idx="64">
                  <c:v>0.68367816091954037</c:v>
                </c:pt>
                <c:pt idx="65">
                  <c:v>0.68367816091954037</c:v>
                </c:pt>
                <c:pt idx="66">
                  <c:v>0.68367816091954037</c:v>
                </c:pt>
                <c:pt idx="67">
                  <c:v>0.68367816091954037</c:v>
                </c:pt>
                <c:pt idx="68">
                  <c:v>0.67974712643678159</c:v>
                </c:pt>
                <c:pt idx="69">
                  <c:v>0.68367816091954037</c:v>
                </c:pt>
                <c:pt idx="70">
                  <c:v>0.68367816091954037</c:v>
                </c:pt>
                <c:pt idx="71">
                  <c:v>0.68367816091954037</c:v>
                </c:pt>
                <c:pt idx="72">
                  <c:v>0.68367816091954037</c:v>
                </c:pt>
                <c:pt idx="73">
                  <c:v>0.68367816091954037</c:v>
                </c:pt>
                <c:pt idx="74">
                  <c:v>0.68367816091954037</c:v>
                </c:pt>
                <c:pt idx="75">
                  <c:v>0.68367816091954037</c:v>
                </c:pt>
                <c:pt idx="76">
                  <c:v>0.68367816091954037</c:v>
                </c:pt>
                <c:pt idx="77">
                  <c:v>0.68367816091954037</c:v>
                </c:pt>
                <c:pt idx="78">
                  <c:v>0.67974712643678159</c:v>
                </c:pt>
                <c:pt idx="79">
                  <c:v>0.68367816091954037</c:v>
                </c:pt>
                <c:pt idx="80">
                  <c:v>0.67974712643678159</c:v>
                </c:pt>
                <c:pt idx="81">
                  <c:v>0.67974712643678159</c:v>
                </c:pt>
                <c:pt idx="82">
                  <c:v>0.68367816091954037</c:v>
                </c:pt>
                <c:pt idx="83">
                  <c:v>0.68760919540229903</c:v>
                </c:pt>
                <c:pt idx="84">
                  <c:v>0.68367816091954037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55-4875-8A06-1B3A581CB0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003248"/>
        <c:axId val="539998984"/>
      </c:scatterChart>
      <c:valAx>
        <c:axId val="540003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998984"/>
        <c:crosses val="autoZero"/>
        <c:crossBetween val="midCat"/>
      </c:valAx>
      <c:valAx>
        <c:axId val="539998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003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53340</xdr:colOff>
      <xdr:row>14</xdr:row>
      <xdr:rowOff>87630</xdr:rowOff>
    </xdr:from>
    <xdr:to>
      <xdr:col>7</xdr:col>
      <xdr:colOff>167640</xdr:colOff>
      <xdr:row>29</xdr:row>
      <xdr:rowOff>87630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9C6AC90-8E10-4DA3-AA76-9D826F4240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205740</xdr:colOff>
      <xdr:row>6</xdr:row>
      <xdr:rowOff>49530</xdr:rowOff>
    </xdr:from>
    <xdr:to>
      <xdr:col>8</xdr:col>
      <xdr:colOff>510540</xdr:colOff>
      <xdr:row>21</xdr:row>
      <xdr:rowOff>49530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AD00C09-F8C0-48B3-A3F0-0D2B3524F4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243840</xdr:colOff>
      <xdr:row>4</xdr:row>
      <xdr:rowOff>102870</xdr:rowOff>
    </xdr:from>
    <xdr:to>
      <xdr:col>21</xdr:col>
      <xdr:colOff>548640</xdr:colOff>
      <xdr:row>19</xdr:row>
      <xdr:rowOff>102870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58B1485-106B-44BF-9AD7-C42E4CCD4C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274320</xdr:colOff>
      <xdr:row>8</xdr:row>
      <xdr:rowOff>68580</xdr:rowOff>
    </xdr:from>
    <xdr:to>
      <xdr:col>20</xdr:col>
      <xdr:colOff>579120</xdr:colOff>
      <xdr:row>23</xdr:row>
      <xdr:rowOff>68580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D056843-7320-446B-977F-91B51A43CD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350520</xdr:colOff>
      <xdr:row>1</xdr:row>
      <xdr:rowOff>156210</xdr:rowOff>
    </xdr:from>
    <xdr:to>
      <xdr:col>21</xdr:col>
      <xdr:colOff>45720</xdr:colOff>
      <xdr:row>16</xdr:row>
      <xdr:rowOff>156210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266BAD9-863E-420B-A048-6BD81619B6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556260</xdr:colOff>
      <xdr:row>3</xdr:row>
      <xdr:rowOff>72390</xdr:rowOff>
    </xdr:from>
    <xdr:to>
      <xdr:col>21</xdr:col>
      <xdr:colOff>251460</xdr:colOff>
      <xdr:row>18</xdr:row>
      <xdr:rowOff>72390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BD88E3-102A-435F-925E-930CC4AD50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144780</xdr:colOff>
      <xdr:row>6</xdr:row>
      <xdr:rowOff>68580</xdr:rowOff>
    </xdr:from>
    <xdr:to>
      <xdr:col>22</xdr:col>
      <xdr:colOff>449580</xdr:colOff>
      <xdr:row>21</xdr:row>
      <xdr:rowOff>68580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2B76D11-EC8A-4CDF-BEDA-453B84AC6B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8C5B1-92B3-4B51-9EFA-3CAE182BD305}">
  <dimension ref="A1:F13"/>
  <sheetViews>
    <sheetView workbookViewId="0">
      <selection activeCell="G1" sqref="G1"/>
    </sheetView>
  </sheetViews>
  <sheetFormatPr defaultRowHeight="14.4" x14ac:dyDescent="0.3"/>
  <cols>
    <col min="1" max="1" width="8.5546875" bestFit="1" customWidth="1"/>
    <col min="2" max="2" width="11.109375" bestFit="1" customWidth="1"/>
    <col min="3" max="3" width="11.88671875" bestFit="1" customWidth="1"/>
    <col min="4" max="4" width="15.3320312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5.3999999999999999E-2</v>
      </c>
      <c r="B2">
        <v>5.0999999999999997E-2</v>
      </c>
      <c r="C2">
        <v>23.1</v>
      </c>
      <c r="D2">
        <v>25.5</v>
      </c>
      <c r="E2">
        <v>1</v>
      </c>
      <c r="F2">
        <f>(A2-0.01368*(ABS(C2-D2)))/B2</f>
        <v>0.4150588235294122</v>
      </c>
    </row>
    <row r="3" spans="1:6" x14ac:dyDescent="0.3">
      <c r="A3">
        <v>5.2999999999999999E-2</v>
      </c>
      <c r="B3">
        <v>5.0999999999999997E-2</v>
      </c>
      <c r="C3">
        <v>23.1</v>
      </c>
      <c r="D3">
        <v>25.4</v>
      </c>
      <c r="E3">
        <v>2</v>
      </c>
      <c r="F3">
        <f t="shared" ref="F3:F13" si="0">(A3-0.01368*(ABS(C3-D3)))/B3</f>
        <v>0.42227450980392239</v>
      </c>
    </row>
    <row r="4" spans="1:6" x14ac:dyDescent="0.3">
      <c r="A4">
        <v>5.1999999999999998E-2</v>
      </c>
      <c r="B4">
        <v>5.0999999999999997E-2</v>
      </c>
      <c r="C4">
        <v>23.1</v>
      </c>
      <c r="D4">
        <v>25.2</v>
      </c>
      <c r="E4">
        <v>3</v>
      </c>
      <c r="F4">
        <f t="shared" si="0"/>
        <v>0.45631372549019666</v>
      </c>
    </row>
    <row r="5" spans="1:6" x14ac:dyDescent="0.3">
      <c r="A5">
        <v>5.1999999999999998E-2</v>
      </c>
      <c r="B5">
        <v>5.0999999999999997E-2</v>
      </c>
      <c r="C5">
        <v>23.1</v>
      </c>
      <c r="D5">
        <v>25.2</v>
      </c>
      <c r="E5">
        <v>4</v>
      </c>
      <c r="F5">
        <f t="shared" si="0"/>
        <v>0.45631372549019666</v>
      </c>
    </row>
    <row r="6" spans="1:6" x14ac:dyDescent="0.3">
      <c r="A6">
        <v>5.1999999999999998E-2</v>
      </c>
      <c r="B6">
        <v>5.0999999999999997E-2</v>
      </c>
      <c r="C6">
        <v>23.1</v>
      </c>
      <c r="D6">
        <v>25.1</v>
      </c>
      <c r="E6">
        <v>5</v>
      </c>
      <c r="F6">
        <f t="shared" si="0"/>
        <v>0.4831372549019608</v>
      </c>
    </row>
    <row r="7" spans="1:6" x14ac:dyDescent="0.3">
      <c r="A7">
        <v>5.1999999999999998E-2</v>
      </c>
      <c r="B7">
        <v>5.0999999999999997E-2</v>
      </c>
      <c r="C7">
        <v>23.1</v>
      </c>
      <c r="D7">
        <v>25</v>
      </c>
      <c r="E7">
        <v>6</v>
      </c>
      <c r="F7">
        <f t="shared" si="0"/>
        <v>0.50996078431372582</v>
      </c>
    </row>
    <row r="8" spans="1:6" x14ac:dyDescent="0.3">
      <c r="A8">
        <v>5.1999999999999998E-2</v>
      </c>
      <c r="B8">
        <v>5.0999999999999997E-2</v>
      </c>
      <c r="C8">
        <v>23</v>
      </c>
      <c r="D8">
        <v>24.9</v>
      </c>
      <c r="E8">
        <v>7</v>
      </c>
      <c r="F8">
        <f t="shared" si="0"/>
        <v>0.50996078431372582</v>
      </c>
    </row>
    <row r="9" spans="1:6" x14ac:dyDescent="0.3">
      <c r="A9">
        <v>5.0999999999999997E-2</v>
      </c>
      <c r="B9">
        <v>5.0999999999999997E-2</v>
      </c>
      <c r="C9">
        <v>23</v>
      </c>
      <c r="D9">
        <v>24.9</v>
      </c>
      <c r="E9">
        <v>8</v>
      </c>
      <c r="F9">
        <f t="shared" si="0"/>
        <v>0.49035294117647094</v>
      </c>
    </row>
    <row r="10" spans="1:6" x14ac:dyDescent="0.3">
      <c r="A10">
        <v>5.0999999999999997E-2</v>
      </c>
      <c r="B10">
        <v>5.0999999999999997E-2</v>
      </c>
      <c r="C10">
        <v>23</v>
      </c>
      <c r="D10">
        <v>24.8</v>
      </c>
      <c r="E10">
        <v>9</v>
      </c>
      <c r="F10">
        <f t="shared" si="0"/>
        <v>0.51717647058823502</v>
      </c>
    </row>
    <row r="11" spans="1:6" x14ac:dyDescent="0.3">
      <c r="A11">
        <v>5.0999999999999997E-2</v>
      </c>
      <c r="B11">
        <v>5.0999999999999997E-2</v>
      </c>
      <c r="C11">
        <v>23</v>
      </c>
      <c r="D11">
        <v>24.7</v>
      </c>
      <c r="E11">
        <v>10</v>
      </c>
      <c r="F11">
        <f t="shared" si="0"/>
        <v>0.54400000000000015</v>
      </c>
    </row>
    <row r="12" spans="1:6" x14ac:dyDescent="0.3">
      <c r="A12">
        <v>5.0999999999999997E-2</v>
      </c>
      <c r="B12">
        <v>5.0999999999999997E-2</v>
      </c>
      <c r="C12">
        <v>23</v>
      </c>
      <c r="D12">
        <v>24.7</v>
      </c>
      <c r="E12">
        <v>11</v>
      </c>
      <c r="F12">
        <f t="shared" si="0"/>
        <v>0.54400000000000015</v>
      </c>
    </row>
    <row r="13" spans="1:6" x14ac:dyDescent="0.3">
      <c r="A13">
        <v>5.0999999999999997E-2</v>
      </c>
      <c r="B13">
        <v>5.0999999999999997E-2</v>
      </c>
      <c r="C13">
        <v>23</v>
      </c>
      <c r="D13">
        <v>24.6</v>
      </c>
      <c r="E13">
        <v>12</v>
      </c>
      <c r="F13">
        <f t="shared" si="0"/>
        <v>0.57082352941176429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03A55E-A3E0-4094-BEAE-25826DDF8F10}">
  <dimension ref="A1:F18"/>
  <sheetViews>
    <sheetView workbookViewId="0">
      <selection activeCell="E2" sqref="E2:F18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9.8000000000000004E-2</v>
      </c>
      <c r="B2">
        <v>0.108</v>
      </c>
      <c r="C2">
        <v>22.9</v>
      </c>
      <c r="D2">
        <v>24.7</v>
      </c>
      <c r="E2">
        <v>1</v>
      </c>
      <c r="F2">
        <f>(A2-0.01368*(ABS(C2-D2)))/B2</f>
        <v>0.67940740740740735</v>
      </c>
    </row>
    <row r="3" spans="1:6" x14ac:dyDescent="0.3">
      <c r="A3">
        <v>0.1</v>
      </c>
      <c r="B3">
        <v>0.108</v>
      </c>
      <c r="C3">
        <v>22.7</v>
      </c>
      <c r="D3">
        <v>24.6</v>
      </c>
      <c r="E3">
        <v>2</v>
      </c>
      <c r="F3">
        <f t="shared" ref="F3:F18" si="0">(A3-0.01368*(ABS(C3-D3)))/B3</f>
        <v>0.68525925925925901</v>
      </c>
    </row>
    <row r="4" spans="1:6" x14ac:dyDescent="0.3">
      <c r="A4">
        <v>0.10100000000000001</v>
      </c>
      <c r="B4">
        <v>0.108</v>
      </c>
      <c r="C4">
        <v>22.6</v>
      </c>
      <c r="D4">
        <v>24.5</v>
      </c>
      <c r="E4">
        <v>3</v>
      </c>
      <c r="F4">
        <f t="shared" si="0"/>
        <v>0.69451851851851876</v>
      </c>
    </row>
    <row r="5" spans="1:6" x14ac:dyDescent="0.3">
      <c r="A5">
        <v>0.10199999999999999</v>
      </c>
      <c r="B5">
        <v>0.108</v>
      </c>
      <c r="C5">
        <v>22.4</v>
      </c>
      <c r="D5">
        <v>24.5</v>
      </c>
      <c r="E5">
        <v>4</v>
      </c>
      <c r="F5">
        <f t="shared" si="0"/>
        <v>0.67844444444444418</v>
      </c>
    </row>
    <row r="6" spans="1:6" x14ac:dyDescent="0.3">
      <c r="A6">
        <v>0.10299999999999999</v>
      </c>
      <c r="B6">
        <v>0.108</v>
      </c>
      <c r="C6">
        <v>22.3</v>
      </c>
      <c r="D6">
        <v>24.5</v>
      </c>
      <c r="E6">
        <v>5</v>
      </c>
      <c r="F6">
        <f t="shared" si="0"/>
        <v>0.6750370370370371</v>
      </c>
    </row>
    <row r="7" spans="1:6" x14ac:dyDescent="0.3">
      <c r="A7">
        <v>0.10299999999999999</v>
      </c>
      <c r="B7">
        <v>0.108</v>
      </c>
      <c r="C7">
        <v>22.2</v>
      </c>
      <c r="D7">
        <v>24.5</v>
      </c>
      <c r="E7">
        <v>6</v>
      </c>
      <c r="F7">
        <f t="shared" si="0"/>
        <v>0.66237037037037028</v>
      </c>
    </row>
    <row r="8" spans="1:6" x14ac:dyDescent="0.3">
      <c r="A8">
        <v>0.104</v>
      </c>
      <c r="B8">
        <v>0.108</v>
      </c>
      <c r="C8">
        <v>22.1</v>
      </c>
      <c r="D8">
        <v>24.5</v>
      </c>
      <c r="E8">
        <v>7</v>
      </c>
      <c r="F8">
        <f t="shared" si="0"/>
        <v>0.65896296296296308</v>
      </c>
    </row>
    <row r="9" spans="1:6" x14ac:dyDescent="0.3">
      <c r="A9">
        <v>0.104</v>
      </c>
      <c r="B9">
        <v>0.108</v>
      </c>
      <c r="C9">
        <v>22.1</v>
      </c>
      <c r="D9">
        <v>24.4</v>
      </c>
      <c r="E9">
        <v>8</v>
      </c>
      <c r="F9">
        <f t="shared" si="0"/>
        <v>0.67162962962963002</v>
      </c>
    </row>
    <row r="10" spans="1:6" x14ac:dyDescent="0.3">
      <c r="A10">
        <v>0.104</v>
      </c>
      <c r="B10">
        <v>0.108</v>
      </c>
      <c r="C10">
        <v>22</v>
      </c>
      <c r="D10">
        <v>24.4</v>
      </c>
      <c r="E10">
        <v>9</v>
      </c>
      <c r="F10">
        <f t="shared" si="0"/>
        <v>0.65896296296296308</v>
      </c>
    </row>
    <row r="11" spans="1:6" x14ac:dyDescent="0.3">
      <c r="A11">
        <v>0.104</v>
      </c>
      <c r="B11">
        <v>0.108</v>
      </c>
      <c r="C11">
        <v>21.9</v>
      </c>
      <c r="D11">
        <v>24.4</v>
      </c>
      <c r="E11">
        <v>10</v>
      </c>
      <c r="F11">
        <f t="shared" si="0"/>
        <v>0.64629629629629626</v>
      </c>
    </row>
    <row r="12" spans="1:6" x14ac:dyDescent="0.3">
      <c r="A12">
        <v>0.104</v>
      </c>
      <c r="B12">
        <v>0.108</v>
      </c>
      <c r="C12">
        <v>21.9</v>
      </c>
      <c r="D12">
        <v>24.3</v>
      </c>
      <c r="E12">
        <v>11</v>
      </c>
      <c r="F12">
        <f t="shared" si="0"/>
        <v>0.65896296296296264</v>
      </c>
    </row>
    <row r="13" spans="1:6" x14ac:dyDescent="0.3">
      <c r="A13">
        <v>0.104</v>
      </c>
      <c r="B13">
        <v>0.108</v>
      </c>
      <c r="C13">
        <v>21.9</v>
      </c>
      <c r="D13">
        <v>24.3</v>
      </c>
      <c r="E13">
        <v>12</v>
      </c>
      <c r="F13">
        <f t="shared" si="0"/>
        <v>0.65896296296296264</v>
      </c>
    </row>
    <row r="14" spans="1:6" x14ac:dyDescent="0.3">
      <c r="A14">
        <v>0.104</v>
      </c>
      <c r="B14">
        <v>0.108</v>
      </c>
      <c r="C14">
        <v>21.8</v>
      </c>
      <c r="D14">
        <v>24.3</v>
      </c>
      <c r="E14">
        <v>13</v>
      </c>
      <c r="F14">
        <f t="shared" si="0"/>
        <v>0.64629629629629626</v>
      </c>
    </row>
    <row r="15" spans="1:6" x14ac:dyDescent="0.3">
      <c r="A15">
        <v>0.104</v>
      </c>
      <c r="B15">
        <v>0.108</v>
      </c>
      <c r="C15">
        <v>21.8</v>
      </c>
      <c r="D15">
        <v>24.3</v>
      </c>
      <c r="E15">
        <v>14</v>
      </c>
      <c r="F15">
        <f t="shared" si="0"/>
        <v>0.64629629629629626</v>
      </c>
    </row>
    <row r="16" spans="1:6" x14ac:dyDescent="0.3">
      <c r="A16">
        <v>0.104</v>
      </c>
      <c r="B16">
        <v>0.108</v>
      </c>
      <c r="C16">
        <v>21.8</v>
      </c>
      <c r="D16">
        <v>24.2</v>
      </c>
      <c r="E16">
        <v>15</v>
      </c>
      <c r="F16">
        <f t="shared" si="0"/>
        <v>0.65896296296296308</v>
      </c>
    </row>
    <row r="17" spans="1:6" x14ac:dyDescent="0.3">
      <c r="A17">
        <v>0.104</v>
      </c>
      <c r="B17">
        <v>0.108</v>
      </c>
      <c r="C17">
        <v>21.7</v>
      </c>
      <c r="D17">
        <v>24.2</v>
      </c>
      <c r="E17">
        <v>16</v>
      </c>
      <c r="F17">
        <f t="shared" si="0"/>
        <v>0.64629629629629626</v>
      </c>
    </row>
    <row r="18" spans="1:6" x14ac:dyDescent="0.3">
      <c r="A18">
        <v>0.105</v>
      </c>
      <c r="B18">
        <v>0.108</v>
      </c>
      <c r="C18">
        <v>21.8</v>
      </c>
      <c r="D18">
        <v>24.2</v>
      </c>
      <c r="E18">
        <v>17</v>
      </c>
      <c r="F18">
        <f t="shared" si="0"/>
        <v>0.66822222222222227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99B075-7623-4500-B767-E3214F5B9F4C}">
  <dimension ref="A1:L43"/>
  <sheetViews>
    <sheetView topLeftCell="A31" workbookViewId="0">
      <selection activeCell="A2" sqref="A2"/>
    </sheetView>
  </sheetViews>
  <sheetFormatPr defaultRowHeight="14.4" x14ac:dyDescent="0.3"/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12</v>
      </c>
      <c r="H1" t="s">
        <v>8</v>
      </c>
      <c r="I1" t="s">
        <v>9</v>
      </c>
      <c r="J1" t="s">
        <v>10</v>
      </c>
      <c r="K1" t="s">
        <v>11</v>
      </c>
      <c r="L1" t="s">
        <v>13</v>
      </c>
    </row>
    <row r="2" spans="1:12" x14ac:dyDescent="0.3">
      <c r="A2">
        <v>0.13900000000000001</v>
      </c>
      <c r="B2">
        <v>0.153</v>
      </c>
      <c r="C2">
        <v>21.7</v>
      </c>
      <c r="D2">
        <v>24.2</v>
      </c>
      <c r="E2">
        <v>1</v>
      </c>
      <c r="F2">
        <f>(A2 - 0.01368*G2)/B2</f>
        <v>0.68496732026143792</v>
      </c>
      <c r="G2">
        <f>ABS(C2-D2)</f>
        <v>2.5</v>
      </c>
      <c r="H2">
        <v>1E-3</v>
      </c>
      <c r="I2">
        <v>1E-3</v>
      </c>
      <c r="J2">
        <v>0.3</v>
      </c>
      <c r="K2">
        <f>0.3</f>
        <v>0.3</v>
      </c>
      <c r="L2">
        <f>SQRT(J2^2 + K2^2)</f>
        <v>0.42426406871192851</v>
      </c>
    </row>
    <row r="3" spans="1:12" x14ac:dyDescent="0.3">
      <c r="A3">
        <v>0.14000000000000001</v>
      </c>
      <c r="B3">
        <v>0.152</v>
      </c>
      <c r="C3">
        <v>21.7</v>
      </c>
      <c r="D3">
        <v>24.2</v>
      </c>
      <c r="E3">
        <v>2</v>
      </c>
      <c r="F3">
        <f t="shared" ref="F3:F37" si="0">(A3 - 0.01368*G3)/B3</f>
        <v>0.69605263157894737</v>
      </c>
      <c r="G3">
        <f t="shared" ref="G3:G37" si="1">ABS(C3-D3)</f>
        <v>2.5</v>
      </c>
      <c r="H3">
        <v>1E-3</v>
      </c>
      <c r="I3">
        <v>1E-3</v>
      </c>
      <c r="J3">
        <v>0.3</v>
      </c>
      <c r="K3">
        <f t="shared" ref="K3:K37" si="2">0.3</f>
        <v>0.3</v>
      </c>
      <c r="L3">
        <f t="shared" ref="L3:L37" si="3">SQRT(J3^2 + K3^2)</f>
        <v>0.42426406871192851</v>
      </c>
    </row>
    <row r="4" spans="1:12" x14ac:dyDescent="0.3">
      <c r="A4">
        <v>0.14099999999999999</v>
      </c>
      <c r="B4">
        <v>0.152</v>
      </c>
      <c r="C4">
        <v>21.6</v>
      </c>
      <c r="D4">
        <v>24.2</v>
      </c>
      <c r="E4">
        <v>3</v>
      </c>
      <c r="F4">
        <f t="shared" si="0"/>
        <v>0.6936315789473686</v>
      </c>
      <c r="G4">
        <f t="shared" si="1"/>
        <v>2.5999999999999979</v>
      </c>
      <c r="H4">
        <v>1E-3</v>
      </c>
      <c r="I4">
        <v>1E-3</v>
      </c>
      <c r="J4">
        <v>0.3</v>
      </c>
      <c r="K4">
        <f t="shared" si="2"/>
        <v>0.3</v>
      </c>
      <c r="L4">
        <f t="shared" si="3"/>
        <v>0.42426406871192851</v>
      </c>
    </row>
    <row r="5" spans="1:12" x14ac:dyDescent="0.3">
      <c r="A5">
        <v>0.14199999999999999</v>
      </c>
      <c r="B5">
        <v>0.153</v>
      </c>
      <c r="C5">
        <v>21.6</v>
      </c>
      <c r="D5">
        <v>24.3</v>
      </c>
      <c r="E5">
        <v>4</v>
      </c>
      <c r="F5">
        <f t="shared" si="0"/>
        <v>0.68669281045751629</v>
      </c>
      <c r="G5">
        <f t="shared" si="1"/>
        <v>2.6999999999999993</v>
      </c>
      <c r="H5">
        <v>1E-3</v>
      </c>
      <c r="I5">
        <v>1E-3</v>
      </c>
      <c r="J5">
        <v>0.3</v>
      </c>
      <c r="K5">
        <f t="shared" si="2"/>
        <v>0.3</v>
      </c>
      <c r="L5">
        <f t="shared" si="3"/>
        <v>0.42426406871192851</v>
      </c>
    </row>
    <row r="6" spans="1:12" x14ac:dyDescent="0.3">
      <c r="A6">
        <v>0.14199999999999999</v>
      </c>
      <c r="B6">
        <v>0.153</v>
      </c>
      <c r="C6">
        <v>21.6</v>
      </c>
      <c r="D6">
        <v>24.2</v>
      </c>
      <c r="E6">
        <v>5</v>
      </c>
      <c r="F6">
        <f t="shared" si="0"/>
        <v>0.69563398692810474</v>
      </c>
      <c r="G6">
        <f t="shared" si="1"/>
        <v>2.5999999999999979</v>
      </c>
      <c r="H6">
        <v>1E-3</v>
      </c>
      <c r="I6">
        <v>1E-3</v>
      </c>
      <c r="J6">
        <v>0.3</v>
      </c>
      <c r="K6">
        <f t="shared" si="2"/>
        <v>0.3</v>
      </c>
      <c r="L6">
        <f t="shared" si="3"/>
        <v>0.42426406871192851</v>
      </c>
    </row>
    <row r="7" spans="1:12" x14ac:dyDescent="0.3">
      <c r="A7">
        <v>0.14299999999999999</v>
      </c>
      <c r="B7">
        <v>0.153</v>
      </c>
      <c r="C7">
        <v>21.5</v>
      </c>
      <c r="D7">
        <v>24.2</v>
      </c>
      <c r="E7">
        <v>6</v>
      </c>
      <c r="F7">
        <f t="shared" si="0"/>
        <v>0.69322875816993457</v>
      </c>
      <c r="G7">
        <f t="shared" si="1"/>
        <v>2.6999999999999993</v>
      </c>
      <c r="H7">
        <v>1E-3</v>
      </c>
      <c r="I7">
        <v>1E-3</v>
      </c>
      <c r="J7">
        <v>0.3</v>
      </c>
      <c r="K7">
        <f t="shared" si="2"/>
        <v>0.3</v>
      </c>
      <c r="L7">
        <f t="shared" si="3"/>
        <v>0.42426406871192851</v>
      </c>
    </row>
    <row r="8" spans="1:12" x14ac:dyDescent="0.3">
      <c r="A8">
        <v>0.14299999999999999</v>
      </c>
      <c r="B8">
        <v>0.153</v>
      </c>
      <c r="C8">
        <v>21.4</v>
      </c>
      <c r="D8">
        <v>24.2</v>
      </c>
      <c r="E8">
        <v>7</v>
      </c>
      <c r="F8">
        <f t="shared" si="0"/>
        <v>0.68428758169934634</v>
      </c>
      <c r="G8">
        <f t="shared" si="1"/>
        <v>2.8000000000000007</v>
      </c>
      <c r="H8">
        <v>1E-3</v>
      </c>
      <c r="I8">
        <v>1E-3</v>
      </c>
      <c r="J8">
        <v>0.3</v>
      </c>
      <c r="K8">
        <f t="shared" si="2"/>
        <v>0.3</v>
      </c>
      <c r="L8">
        <f t="shared" si="3"/>
        <v>0.42426406871192851</v>
      </c>
    </row>
    <row r="9" spans="1:12" x14ac:dyDescent="0.3">
      <c r="A9">
        <v>0.14399999999999999</v>
      </c>
      <c r="B9">
        <v>0.153</v>
      </c>
      <c r="C9">
        <v>21.4</v>
      </c>
      <c r="D9">
        <v>24.2</v>
      </c>
      <c r="E9">
        <v>8</v>
      </c>
      <c r="F9">
        <f t="shared" si="0"/>
        <v>0.69082352941176461</v>
      </c>
      <c r="G9">
        <f t="shared" si="1"/>
        <v>2.8000000000000007</v>
      </c>
      <c r="H9">
        <v>1E-3</v>
      </c>
      <c r="I9">
        <v>1E-3</v>
      </c>
      <c r="J9">
        <v>0.3</v>
      </c>
      <c r="K9">
        <f t="shared" si="2"/>
        <v>0.3</v>
      </c>
      <c r="L9">
        <f t="shared" si="3"/>
        <v>0.42426406871192851</v>
      </c>
    </row>
    <row r="10" spans="1:12" x14ac:dyDescent="0.3">
      <c r="A10">
        <v>0.14399999999999999</v>
      </c>
      <c r="B10">
        <v>0.153</v>
      </c>
      <c r="C10">
        <v>21.3</v>
      </c>
      <c r="D10">
        <v>24.2</v>
      </c>
      <c r="E10">
        <v>9</v>
      </c>
      <c r="F10">
        <f t="shared" si="0"/>
        <v>0.68188235294117649</v>
      </c>
      <c r="G10">
        <f t="shared" si="1"/>
        <v>2.8999999999999986</v>
      </c>
      <c r="H10">
        <v>1E-3</v>
      </c>
      <c r="I10">
        <v>1E-3</v>
      </c>
      <c r="J10">
        <v>0.3</v>
      </c>
      <c r="K10">
        <f t="shared" si="2"/>
        <v>0.3</v>
      </c>
      <c r="L10">
        <f t="shared" si="3"/>
        <v>0.42426406871192851</v>
      </c>
    </row>
    <row r="11" spans="1:12" x14ac:dyDescent="0.3">
      <c r="A11">
        <v>0.14399999999999999</v>
      </c>
      <c r="B11">
        <v>0.153</v>
      </c>
      <c r="C11">
        <v>21.3</v>
      </c>
      <c r="D11">
        <v>24.1</v>
      </c>
      <c r="E11">
        <v>10</v>
      </c>
      <c r="F11">
        <f t="shared" si="0"/>
        <v>0.69082352941176461</v>
      </c>
      <c r="G11">
        <f t="shared" si="1"/>
        <v>2.8000000000000007</v>
      </c>
      <c r="H11">
        <v>1E-3</v>
      </c>
      <c r="I11">
        <v>1E-3</v>
      </c>
      <c r="J11">
        <v>0.3</v>
      </c>
      <c r="K11">
        <f t="shared" si="2"/>
        <v>0.3</v>
      </c>
      <c r="L11">
        <f t="shared" si="3"/>
        <v>0.42426406871192851</v>
      </c>
    </row>
    <row r="12" spans="1:12" x14ac:dyDescent="0.3">
      <c r="A12">
        <v>0.14499999999999999</v>
      </c>
      <c r="B12">
        <v>0.153</v>
      </c>
      <c r="C12">
        <v>21.2</v>
      </c>
      <c r="D12">
        <v>24.2</v>
      </c>
      <c r="E12">
        <v>11</v>
      </c>
      <c r="F12">
        <f t="shared" si="0"/>
        <v>0.67947712418300654</v>
      </c>
      <c r="G12">
        <f t="shared" si="1"/>
        <v>3</v>
      </c>
      <c r="H12">
        <v>1E-3</v>
      </c>
      <c r="I12">
        <v>1E-3</v>
      </c>
      <c r="J12">
        <v>0.3</v>
      </c>
      <c r="K12">
        <f t="shared" si="2"/>
        <v>0.3</v>
      </c>
      <c r="L12">
        <f t="shared" si="3"/>
        <v>0.42426406871192851</v>
      </c>
    </row>
    <row r="13" spans="1:12" x14ac:dyDescent="0.3">
      <c r="A13">
        <v>0.14499999999999999</v>
      </c>
      <c r="B13">
        <v>0.153</v>
      </c>
      <c r="C13">
        <v>21.2</v>
      </c>
      <c r="D13">
        <v>24.2</v>
      </c>
      <c r="E13">
        <v>12</v>
      </c>
      <c r="F13">
        <f t="shared" si="0"/>
        <v>0.67947712418300654</v>
      </c>
      <c r="G13">
        <f t="shared" si="1"/>
        <v>3</v>
      </c>
      <c r="H13">
        <v>1E-3</v>
      </c>
      <c r="I13">
        <v>1E-3</v>
      </c>
      <c r="J13">
        <v>0.3</v>
      </c>
      <c r="K13">
        <f t="shared" si="2"/>
        <v>0.3</v>
      </c>
      <c r="L13">
        <f t="shared" si="3"/>
        <v>0.42426406871192851</v>
      </c>
    </row>
    <row r="14" spans="1:12" x14ac:dyDescent="0.3">
      <c r="A14">
        <v>0.14499999999999999</v>
      </c>
      <c r="B14">
        <v>0.153</v>
      </c>
      <c r="C14">
        <v>21.2</v>
      </c>
      <c r="D14">
        <v>24.1</v>
      </c>
      <c r="E14">
        <v>13</v>
      </c>
      <c r="F14">
        <f t="shared" si="0"/>
        <v>0.68841830065359455</v>
      </c>
      <c r="G14">
        <f t="shared" si="1"/>
        <v>2.9000000000000021</v>
      </c>
      <c r="H14">
        <v>1E-3</v>
      </c>
      <c r="I14">
        <v>1E-3</v>
      </c>
      <c r="J14">
        <v>0.3</v>
      </c>
      <c r="K14">
        <f t="shared" si="2"/>
        <v>0.3</v>
      </c>
      <c r="L14">
        <f t="shared" si="3"/>
        <v>0.42426406871192851</v>
      </c>
    </row>
    <row r="15" spans="1:12" x14ac:dyDescent="0.3">
      <c r="A15">
        <v>0.14499999999999999</v>
      </c>
      <c r="B15">
        <v>0.153</v>
      </c>
      <c r="C15">
        <v>21.1</v>
      </c>
      <c r="D15">
        <v>24.1</v>
      </c>
      <c r="E15">
        <v>14</v>
      </c>
      <c r="F15">
        <f t="shared" si="0"/>
        <v>0.67947712418300654</v>
      </c>
      <c r="G15">
        <f t="shared" si="1"/>
        <v>3</v>
      </c>
      <c r="H15">
        <v>1E-3</v>
      </c>
      <c r="I15">
        <v>1E-3</v>
      </c>
      <c r="J15">
        <v>0.3</v>
      </c>
      <c r="K15">
        <f t="shared" si="2"/>
        <v>0.3</v>
      </c>
      <c r="L15">
        <f t="shared" si="3"/>
        <v>0.42426406871192851</v>
      </c>
    </row>
    <row r="16" spans="1:12" x14ac:dyDescent="0.3">
      <c r="A16">
        <v>0.14499999999999999</v>
      </c>
      <c r="B16">
        <v>0.153</v>
      </c>
      <c r="C16">
        <v>21.1</v>
      </c>
      <c r="D16">
        <v>24.1</v>
      </c>
      <c r="E16">
        <v>15</v>
      </c>
      <c r="F16">
        <f t="shared" si="0"/>
        <v>0.67947712418300654</v>
      </c>
      <c r="G16">
        <f t="shared" si="1"/>
        <v>3</v>
      </c>
      <c r="H16">
        <v>1E-3</v>
      </c>
      <c r="I16">
        <v>1E-3</v>
      </c>
      <c r="J16">
        <v>0.3</v>
      </c>
      <c r="K16">
        <f t="shared" si="2"/>
        <v>0.3</v>
      </c>
      <c r="L16">
        <f t="shared" si="3"/>
        <v>0.42426406871192851</v>
      </c>
    </row>
    <row r="17" spans="1:12" x14ac:dyDescent="0.3">
      <c r="A17">
        <v>0.14499999999999999</v>
      </c>
      <c r="B17">
        <v>0.153</v>
      </c>
      <c r="C17">
        <v>21.1</v>
      </c>
      <c r="D17">
        <v>24.1</v>
      </c>
      <c r="E17">
        <v>16</v>
      </c>
      <c r="F17">
        <f t="shared" si="0"/>
        <v>0.67947712418300654</v>
      </c>
      <c r="G17">
        <f t="shared" si="1"/>
        <v>3</v>
      </c>
      <c r="H17">
        <v>1E-3</v>
      </c>
      <c r="I17">
        <v>1E-3</v>
      </c>
      <c r="J17">
        <v>0.3</v>
      </c>
      <c r="K17">
        <f t="shared" si="2"/>
        <v>0.3</v>
      </c>
      <c r="L17">
        <f t="shared" si="3"/>
        <v>0.42426406871192851</v>
      </c>
    </row>
    <row r="18" spans="1:12" x14ac:dyDescent="0.3">
      <c r="A18">
        <v>0.14499999999999999</v>
      </c>
      <c r="B18">
        <v>0.153</v>
      </c>
      <c r="C18">
        <v>21</v>
      </c>
      <c r="D18">
        <v>24.1</v>
      </c>
      <c r="E18">
        <v>17</v>
      </c>
      <c r="F18">
        <f t="shared" si="0"/>
        <v>0.6705359477124182</v>
      </c>
      <c r="G18">
        <f t="shared" si="1"/>
        <v>3.1000000000000014</v>
      </c>
      <c r="H18">
        <v>1E-3</v>
      </c>
      <c r="I18">
        <v>1E-3</v>
      </c>
      <c r="J18">
        <v>0.3</v>
      </c>
      <c r="K18">
        <f t="shared" si="2"/>
        <v>0.3</v>
      </c>
      <c r="L18">
        <f t="shared" si="3"/>
        <v>0.42426406871192851</v>
      </c>
    </row>
    <row r="19" spans="1:12" x14ac:dyDescent="0.3">
      <c r="A19">
        <v>0.14599999999999999</v>
      </c>
      <c r="B19">
        <v>0.153</v>
      </c>
      <c r="C19">
        <v>21</v>
      </c>
      <c r="D19">
        <v>24.1</v>
      </c>
      <c r="E19">
        <v>18</v>
      </c>
      <c r="F19">
        <f t="shared" si="0"/>
        <v>0.67707189542483648</v>
      </c>
      <c r="G19">
        <f t="shared" si="1"/>
        <v>3.1000000000000014</v>
      </c>
      <c r="H19">
        <v>1E-3</v>
      </c>
      <c r="I19">
        <v>1E-3</v>
      </c>
      <c r="J19">
        <v>0.3</v>
      </c>
      <c r="K19">
        <f t="shared" si="2"/>
        <v>0.3</v>
      </c>
      <c r="L19">
        <f t="shared" si="3"/>
        <v>0.42426406871192851</v>
      </c>
    </row>
    <row r="20" spans="1:12" x14ac:dyDescent="0.3">
      <c r="A20">
        <v>0.14599999999999999</v>
      </c>
      <c r="B20">
        <v>0.153</v>
      </c>
      <c r="C20">
        <v>21</v>
      </c>
      <c r="D20">
        <v>24.1</v>
      </c>
      <c r="E20">
        <v>19</v>
      </c>
      <c r="F20">
        <f t="shared" si="0"/>
        <v>0.67707189542483648</v>
      </c>
      <c r="G20">
        <f t="shared" si="1"/>
        <v>3.1000000000000014</v>
      </c>
      <c r="H20">
        <v>1E-3</v>
      </c>
      <c r="I20">
        <v>1E-3</v>
      </c>
      <c r="J20">
        <v>0.3</v>
      </c>
      <c r="K20">
        <f t="shared" si="2"/>
        <v>0.3</v>
      </c>
      <c r="L20">
        <f t="shared" si="3"/>
        <v>0.42426406871192851</v>
      </c>
    </row>
    <row r="21" spans="1:12" x14ac:dyDescent="0.3">
      <c r="A21">
        <v>0.14599999999999999</v>
      </c>
      <c r="B21">
        <v>0.153</v>
      </c>
      <c r="C21">
        <v>21</v>
      </c>
      <c r="D21">
        <v>24</v>
      </c>
      <c r="E21">
        <v>20</v>
      </c>
      <c r="F21">
        <f t="shared" si="0"/>
        <v>0.68601307189542482</v>
      </c>
      <c r="G21">
        <f t="shared" si="1"/>
        <v>3</v>
      </c>
      <c r="H21">
        <v>1E-3</v>
      </c>
      <c r="I21">
        <v>1E-3</v>
      </c>
      <c r="J21">
        <v>0.3</v>
      </c>
      <c r="K21">
        <f t="shared" si="2"/>
        <v>0.3</v>
      </c>
      <c r="L21">
        <f t="shared" si="3"/>
        <v>0.42426406871192851</v>
      </c>
    </row>
    <row r="22" spans="1:12" x14ac:dyDescent="0.3">
      <c r="A22">
        <v>0.14599999999999999</v>
      </c>
      <c r="B22">
        <v>0.153</v>
      </c>
      <c r="C22">
        <v>21</v>
      </c>
      <c r="D22">
        <v>24.1</v>
      </c>
      <c r="E22">
        <v>21</v>
      </c>
      <c r="F22">
        <f t="shared" si="0"/>
        <v>0.67707189542483648</v>
      </c>
      <c r="G22">
        <f t="shared" si="1"/>
        <v>3.1000000000000014</v>
      </c>
      <c r="H22">
        <v>1E-3</v>
      </c>
      <c r="I22">
        <v>1E-3</v>
      </c>
      <c r="J22">
        <v>0.3</v>
      </c>
      <c r="K22">
        <f t="shared" si="2"/>
        <v>0.3</v>
      </c>
      <c r="L22">
        <f t="shared" si="3"/>
        <v>0.42426406871192851</v>
      </c>
    </row>
    <row r="23" spans="1:12" x14ac:dyDescent="0.3">
      <c r="A23">
        <v>0.14599999999999999</v>
      </c>
      <c r="B23">
        <v>0.153</v>
      </c>
      <c r="C23">
        <v>20.9</v>
      </c>
      <c r="D23">
        <v>24</v>
      </c>
      <c r="E23">
        <v>22</v>
      </c>
      <c r="F23">
        <f t="shared" si="0"/>
        <v>0.67707189542483648</v>
      </c>
      <c r="G23">
        <f t="shared" si="1"/>
        <v>3.1000000000000014</v>
      </c>
      <c r="H23">
        <v>1E-3</v>
      </c>
      <c r="I23">
        <v>1E-3</v>
      </c>
      <c r="J23">
        <v>0.3</v>
      </c>
      <c r="K23">
        <f t="shared" si="2"/>
        <v>0.3</v>
      </c>
      <c r="L23">
        <f t="shared" si="3"/>
        <v>0.42426406871192851</v>
      </c>
    </row>
    <row r="24" spans="1:12" x14ac:dyDescent="0.3">
      <c r="A24">
        <v>0.14599999999999999</v>
      </c>
      <c r="B24">
        <v>0.153</v>
      </c>
      <c r="C24">
        <v>20.9</v>
      </c>
      <c r="D24">
        <v>24.1</v>
      </c>
      <c r="E24">
        <v>23</v>
      </c>
      <c r="F24">
        <f t="shared" si="0"/>
        <v>0.66813071895424803</v>
      </c>
      <c r="G24">
        <f t="shared" si="1"/>
        <v>3.2000000000000028</v>
      </c>
      <c r="H24">
        <v>1E-3</v>
      </c>
      <c r="I24">
        <v>1E-3</v>
      </c>
      <c r="J24">
        <v>0.3</v>
      </c>
      <c r="K24">
        <f t="shared" si="2"/>
        <v>0.3</v>
      </c>
      <c r="L24">
        <f t="shared" si="3"/>
        <v>0.42426406871192851</v>
      </c>
    </row>
    <row r="25" spans="1:12" x14ac:dyDescent="0.3">
      <c r="A25">
        <v>0.14599999999999999</v>
      </c>
      <c r="B25">
        <v>0.153</v>
      </c>
      <c r="C25">
        <v>20.9</v>
      </c>
      <c r="D25">
        <v>24</v>
      </c>
      <c r="E25">
        <v>24</v>
      </c>
      <c r="F25">
        <f t="shared" si="0"/>
        <v>0.67707189542483648</v>
      </c>
      <c r="G25">
        <f t="shared" si="1"/>
        <v>3.1000000000000014</v>
      </c>
      <c r="H25">
        <v>1E-3</v>
      </c>
      <c r="I25">
        <v>1E-3</v>
      </c>
      <c r="J25">
        <v>0.3</v>
      </c>
      <c r="K25">
        <f t="shared" si="2"/>
        <v>0.3</v>
      </c>
      <c r="L25">
        <f t="shared" si="3"/>
        <v>0.42426406871192851</v>
      </c>
    </row>
    <row r="26" spans="1:12" x14ac:dyDescent="0.3">
      <c r="A26">
        <v>0.14599999999999999</v>
      </c>
      <c r="B26">
        <v>0.153</v>
      </c>
      <c r="C26">
        <v>20.9</v>
      </c>
      <c r="D26">
        <v>24</v>
      </c>
      <c r="E26">
        <v>25</v>
      </c>
      <c r="F26">
        <f t="shared" si="0"/>
        <v>0.67707189542483648</v>
      </c>
      <c r="G26">
        <f t="shared" si="1"/>
        <v>3.1000000000000014</v>
      </c>
      <c r="H26">
        <v>1E-3</v>
      </c>
      <c r="I26">
        <v>1E-3</v>
      </c>
      <c r="J26">
        <v>0.3</v>
      </c>
      <c r="K26">
        <f t="shared" si="2"/>
        <v>0.3</v>
      </c>
      <c r="L26">
        <f t="shared" si="3"/>
        <v>0.42426406871192851</v>
      </c>
    </row>
    <row r="27" spans="1:12" x14ac:dyDescent="0.3">
      <c r="A27">
        <v>0.14599999999999999</v>
      </c>
      <c r="B27">
        <v>0.153</v>
      </c>
      <c r="C27">
        <v>20.9</v>
      </c>
      <c r="D27">
        <v>24</v>
      </c>
      <c r="E27">
        <v>26</v>
      </c>
      <c r="F27">
        <f t="shared" si="0"/>
        <v>0.67707189542483648</v>
      </c>
      <c r="G27">
        <f t="shared" si="1"/>
        <v>3.1000000000000014</v>
      </c>
      <c r="H27">
        <v>1E-3</v>
      </c>
      <c r="I27">
        <v>1E-3</v>
      </c>
      <c r="J27">
        <v>0.3</v>
      </c>
      <c r="K27">
        <f t="shared" si="2"/>
        <v>0.3</v>
      </c>
      <c r="L27">
        <f t="shared" si="3"/>
        <v>0.42426406871192851</v>
      </c>
    </row>
    <row r="28" spans="1:12" x14ac:dyDescent="0.3">
      <c r="A28">
        <v>0.14599999999999999</v>
      </c>
      <c r="B28">
        <v>0.153</v>
      </c>
      <c r="C28">
        <v>20.9</v>
      </c>
      <c r="D28">
        <v>24</v>
      </c>
      <c r="E28">
        <v>27</v>
      </c>
      <c r="F28">
        <f t="shared" si="0"/>
        <v>0.67707189542483648</v>
      </c>
      <c r="G28">
        <f t="shared" si="1"/>
        <v>3.1000000000000014</v>
      </c>
      <c r="H28">
        <v>1E-3</v>
      </c>
      <c r="I28">
        <v>1E-3</v>
      </c>
      <c r="J28">
        <v>0.3</v>
      </c>
      <c r="K28">
        <f t="shared" si="2"/>
        <v>0.3</v>
      </c>
      <c r="L28">
        <f t="shared" si="3"/>
        <v>0.42426406871192851</v>
      </c>
    </row>
    <row r="29" spans="1:12" x14ac:dyDescent="0.3">
      <c r="A29">
        <v>0.14599999999999999</v>
      </c>
      <c r="B29">
        <v>0.153</v>
      </c>
      <c r="C29">
        <v>20.9</v>
      </c>
      <c r="D29">
        <v>23.9</v>
      </c>
      <c r="E29">
        <v>28</v>
      </c>
      <c r="F29">
        <f t="shared" si="0"/>
        <v>0.68601307189542482</v>
      </c>
      <c r="G29">
        <f t="shared" si="1"/>
        <v>3</v>
      </c>
      <c r="H29">
        <v>1E-3</v>
      </c>
      <c r="I29">
        <v>1E-3</v>
      </c>
      <c r="J29">
        <v>0.3</v>
      </c>
      <c r="K29">
        <f t="shared" si="2"/>
        <v>0.3</v>
      </c>
      <c r="L29">
        <f t="shared" si="3"/>
        <v>0.42426406871192851</v>
      </c>
    </row>
    <row r="30" spans="1:12" x14ac:dyDescent="0.3">
      <c r="A30">
        <v>0.14599999999999999</v>
      </c>
      <c r="B30">
        <v>0.153</v>
      </c>
      <c r="C30">
        <v>20.9</v>
      </c>
      <c r="D30">
        <v>24</v>
      </c>
      <c r="E30">
        <v>29</v>
      </c>
      <c r="F30">
        <f t="shared" si="0"/>
        <v>0.67707189542483648</v>
      </c>
      <c r="G30">
        <f t="shared" si="1"/>
        <v>3.1000000000000014</v>
      </c>
      <c r="H30">
        <v>1E-3</v>
      </c>
      <c r="I30">
        <v>1E-3</v>
      </c>
      <c r="J30">
        <v>0.3</v>
      </c>
      <c r="K30">
        <f t="shared" si="2"/>
        <v>0.3</v>
      </c>
      <c r="L30">
        <f t="shared" si="3"/>
        <v>0.42426406871192851</v>
      </c>
    </row>
    <row r="31" spans="1:12" x14ac:dyDescent="0.3">
      <c r="A31">
        <v>0.14599999999999999</v>
      </c>
      <c r="B31">
        <v>0.153</v>
      </c>
      <c r="C31">
        <v>20.8</v>
      </c>
      <c r="D31">
        <v>23.9</v>
      </c>
      <c r="E31">
        <v>30</v>
      </c>
      <c r="F31">
        <f t="shared" si="0"/>
        <v>0.6770718954248367</v>
      </c>
      <c r="G31">
        <f t="shared" si="1"/>
        <v>3.0999999999999979</v>
      </c>
      <c r="H31">
        <v>1E-3</v>
      </c>
      <c r="I31">
        <v>1E-3</v>
      </c>
      <c r="J31">
        <v>0.3</v>
      </c>
      <c r="K31">
        <f t="shared" si="2"/>
        <v>0.3</v>
      </c>
      <c r="L31">
        <f t="shared" si="3"/>
        <v>0.42426406871192851</v>
      </c>
    </row>
    <row r="32" spans="1:12" x14ac:dyDescent="0.3">
      <c r="A32">
        <v>0.14599999999999999</v>
      </c>
      <c r="B32">
        <v>0.153</v>
      </c>
      <c r="C32">
        <v>20.8</v>
      </c>
      <c r="D32">
        <v>23.9</v>
      </c>
      <c r="E32">
        <v>31</v>
      </c>
      <c r="F32">
        <f t="shared" si="0"/>
        <v>0.6770718954248367</v>
      </c>
      <c r="G32">
        <f t="shared" si="1"/>
        <v>3.0999999999999979</v>
      </c>
      <c r="H32">
        <v>1E-3</v>
      </c>
      <c r="I32">
        <v>1E-3</v>
      </c>
      <c r="J32">
        <v>0.3</v>
      </c>
      <c r="K32">
        <f t="shared" si="2"/>
        <v>0.3</v>
      </c>
      <c r="L32">
        <f t="shared" si="3"/>
        <v>0.42426406871192851</v>
      </c>
    </row>
    <row r="33" spans="1:12" x14ac:dyDescent="0.3">
      <c r="A33">
        <v>0.14599999999999999</v>
      </c>
      <c r="B33">
        <v>0.153</v>
      </c>
      <c r="C33">
        <v>20.8</v>
      </c>
      <c r="D33">
        <v>23.9</v>
      </c>
      <c r="E33">
        <v>32</v>
      </c>
      <c r="F33">
        <f t="shared" si="0"/>
        <v>0.6770718954248367</v>
      </c>
      <c r="G33">
        <f t="shared" si="1"/>
        <v>3.0999999999999979</v>
      </c>
      <c r="H33">
        <v>1E-3</v>
      </c>
      <c r="I33">
        <v>1E-3</v>
      </c>
      <c r="J33">
        <v>0.3</v>
      </c>
      <c r="K33">
        <f t="shared" si="2"/>
        <v>0.3</v>
      </c>
      <c r="L33">
        <f t="shared" si="3"/>
        <v>0.42426406871192851</v>
      </c>
    </row>
    <row r="34" spans="1:12" x14ac:dyDescent="0.3">
      <c r="A34">
        <v>0.14599999999999999</v>
      </c>
      <c r="B34">
        <v>0.153</v>
      </c>
      <c r="C34">
        <v>20.8</v>
      </c>
      <c r="D34">
        <v>23.9</v>
      </c>
      <c r="E34">
        <v>33</v>
      </c>
      <c r="F34">
        <f t="shared" si="0"/>
        <v>0.6770718954248367</v>
      </c>
      <c r="G34">
        <f t="shared" si="1"/>
        <v>3.0999999999999979</v>
      </c>
      <c r="H34">
        <v>1E-3</v>
      </c>
      <c r="I34">
        <v>1E-3</v>
      </c>
      <c r="J34">
        <v>0.3</v>
      </c>
      <c r="K34">
        <f t="shared" si="2"/>
        <v>0.3</v>
      </c>
      <c r="L34">
        <f t="shared" si="3"/>
        <v>0.42426406871192851</v>
      </c>
    </row>
    <row r="35" spans="1:12" x14ac:dyDescent="0.3">
      <c r="A35">
        <v>0.14599999999999999</v>
      </c>
      <c r="B35">
        <v>0.153</v>
      </c>
      <c r="C35">
        <v>20.8</v>
      </c>
      <c r="D35">
        <v>23.9</v>
      </c>
      <c r="E35">
        <v>34</v>
      </c>
      <c r="F35">
        <f t="shared" si="0"/>
        <v>0.6770718954248367</v>
      </c>
      <c r="G35">
        <f t="shared" si="1"/>
        <v>3.0999999999999979</v>
      </c>
      <c r="H35">
        <v>1E-3</v>
      </c>
      <c r="I35">
        <v>1E-3</v>
      </c>
      <c r="J35">
        <v>0.3</v>
      </c>
      <c r="K35">
        <f t="shared" si="2"/>
        <v>0.3</v>
      </c>
      <c r="L35">
        <f t="shared" si="3"/>
        <v>0.42426406871192851</v>
      </c>
    </row>
    <row r="36" spans="1:12" x14ac:dyDescent="0.3">
      <c r="A36">
        <v>0.14599999999999999</v>
      </c>
      <c r="B36">
        <v>0.153</v>
      </c>
      <c r="C36">
        <v>20.8</v>
      </c>
      <c r="D36">
        <v>23.9</v>
      </c>
      <c r="E36">
        <v>35</v>
      </c>
      <c r="F36">
        <f t="shared" si="0"/>
        <v>0.6770718954248367</v>
      </c>
      <c r="G36">
        <f t="shared" si="1"/>
        <v>3.0999999999999979</v>
      </c>
      <c r="H36">
        <v>1E-3</v>
      </c>
      <c r="I36">
        <v>1E-3</v>
      </c>
      <c r="J36">
        <v>0.3</v>
      </c>
      <c r="K36">
        <f t="shared" si="2"/>
        <v>0.3</v>
      </c>
      <c r="L36">
        <f t="shared" si="3"/>
        <v>0.42426406871192851</v>
      </c>
    </row>
    <row r="37" spans="1:12" x14ac:dyDescent="0.3">
      <c r="A37">
        <v>0.14599999999999999</v>
      </c>
      <c r="B37">
        <v>0.153</v>
      </c>
      <c r="C37">
        <v>20.8</v>
      </c>
      <c r="D37">
        <v>23.9</v>
      </c>
      <c r="E37">
        <v>36</v>
      </c>
      <c r="F37">
        <f t="shared" si="0"/>
        <v>0.6770718954248367</v>
      </c>
      <c r="G37">
        <f t="shared" si="1"/>
        <v>3.0999999999999979</v>
      </c>
      <c r="H37">
        <v>1E-3</v>
      </c>
      <c r="I37">
        <v>1E-3</v>
      </c>
      <c r="J37">
        <v>0.3</v>
      </c>
      <c r="K37">
        <f t="shared" si="2"/>
        <v>0.3</v>
      </c>
      <c r="L37">
        <f t="shared" si="3"/>
        <v>0.42426406871192851</v>
      </c>
    </row>
    <row r="38" spans="1:12" x14ac:dyDescent="0.3">
      <c r="A38">
        <f>AVERAGE(A19:A37)</f>
        <v>0.14599999999999996</v>
      </c>
      <c r="B38">
        <f>AVERAGE(B19:B37)</f>
        <v>0.153</v>
      </c>
      <c r="C38">
        <f>AVERAGE(C19:C37)</f>
        <v>20.884210526315798</v>
      </c>
      <c r="D38">
        <f>AVERAGE(D19:D37)</f>
        <v>23.978947368421046</v>
      </c>
      <c r="E38" t="s">
        <v>6</v>
      </c>
      <c r="F38">
        <f xml:space="preserve"> AVERAGE(F19:F37)</f>
        <v>0.67754248366013048</v>
      </c>
    </row>
    <row r="40" spans="1:12" x14ac:dyDescent="0.3">
      <c r="B40" t="s">
        <v>14</v>
      </c>
      <c r="C40" t="s">
        <v>15</v>
      </c>
    </row>
    <row r="41" spans="1:12" x14ac:dyDescent="0.3">
      <c r="A41" t="s">
        <v>0</v>
      </c>
      <c r="B41">
        <f>A38</f>
        <v>0.14599999999999996</v>
      </c>
      <c r="C41">
        <f>(1/18)*SQRT(18*0.001^2)</f>
        <v>2.3570226039551582E-4</v>
      </c>
    </row>
    <row r="42" spans="1:12" x14ac:dyDescent="0.3">
      <c r="A42" t="s">
        <v>1</v>
      </c>
      <c r="B42">
        <f>B38</f>
        <v>0.153</v>
      </c>
      <c r="C42">
        <f>(1/18)*SQRT(18*0.001^2)</f>
        <v>2.3570226039551582E-4</v>
      </c>
    </row>
    <row r="43" spans="1:12" x14ac:dyDescent="0.3">
      <c r="A43" t="s">
        <v>12</v>
      </c>
      <c r="B43">
        <f>ABS(C38-D38)</f>
        <v>3.0947368421052488</v>
      </c>
      <c r="C43">
        <f>(1/18)*SQRT(18*L37^2)</f>
        <v>9.9999999999999992E-2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40B416-C91D-43D0-9189-8FD811E41A57}">
  <dimension ref="A1:L91"/>
  <sheetViews>
    <sheetView topLeftCell="A70" workbookViewId="0">
      <selection activeCell="A85" sqref="A85"/>
    </sheetView>
  </sheetViews>
  <sheetFormatPr defaultRowHeight="14.4" x14ac:dyDescent="0.3"/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12</v>
      </c>
      <c r="H1" t="s">
        <v>8</v>
      </c>
      <c r="I1" t="s">
        <v>9</v>
      </c>
      <c r="J1" t="s">
        <v>10</v>
      </c>
      <c r="K1" t="s">
        <v>11</v>
      </c>
      <c r="L1" t="s">
        <v>13</v>
      </c>
    </row>
    <row r="2" spans="1:12" x14ac:dyDescent="0.3">
      <c r="A2">
        <v>0.18099999999999999</v>
      </c>
      <c r="B2">
        <v>0.19800000000000001</v>
      </c>
      <c r="C2">
        <v>20.8</v>
      </c>
      <c r="D2">
        <v>23.9</v>
      </c>
      <c r="E2">
        <v>1</v>
      </c>
      <c r="F2">
        <f>(A2 - 0.01368*(ABS(C2-D2)))/B2</f>
        <v>0.699959595959596</v>
      </c>
      <c r="G2">
        <f>ABS(C2-D2)</f>
        <v>3.0999999999999979</v>
      </c>
      <c r="H2">
        <v>1E-3</v>
      </c>
      <c r="I2">
        <v>1E-3</v>
      </c>
      <c r="J2">
        <v>0.3</v>
      </c>
      <c r="K2">
        <f>0.3</f>
        <v>0.3</v>
      </c>
      <c r="L2">
        <f>SQRT(J2^2 + K2^2)</f>
        <v>0.42426406871192851</v>
      </c>
    </row>
    <row r="3" spans="1:12" x14ac:dyDescent="0.3">
      <c r="A3">
        <v>0.18099999999999999</v>
      </c>
      <c r="B3">
        <v>0.19800000000000001</v>
      </c>
      <c r="C3">
        <v>20.8</v>
      </c>
      <c r="D3">
        <v>23.9</v>
      </c>
      <c r="E3">
        <v>2</v>
      </c>
      <c r="F3">
        <f t="shared" ref="F3:F66" si="0">(A3 - 0.01368*(ABS(C3-D3)))/B3</f>
        <v>0.699959595959596</v>
      </c>
      <c r="G3">
        <f t="shared" ref="G3:G37" si="1">ABS(C3-D3)</f>
        <v>3.0999999999999979</v>
      </c>
      <c r="H3">
        <v>1E-3</v>
      </c>
      <c r="I3">
        <v>1E-3</v>
      </c>
      <c r="J3">
        <v>0.3</v>
      </c>
      <c r="K3">
        <f t="shared" ref="K3:K66" si="2">0.3</f>
        <v>0.3</v>
      </c>
      <c r="L3">
        <f t="shared" ref="L3:L37" si="3">SQRT(J3^2 + K3^2)</f>
        <v>0.42426406871192851</v>
      </c>
    </row>
    <row r="4" spans="1:12" x14ac:dyDescent="0.3">
      <c r="A4">
        <v>0.182</v>
      </c>
      <c r="B4">
        <v>0.19800000000000001</v>
      </c>
      <c r="C4">
        <v>20.7</v>
      </c>
      <c r="D4">
        <v>23.9</v>
      </c>
      <c r="E4">
        <v>3</v>
      </c>
      <c r="F4">
        <f t="shared" si="0"/>
        <v>0.69810101010101011</v>
      </c>
      <c r="G4">
        <f t="shared" si="1"/>
        <v>3.1999999999999993</v>
      </c>
      <c r="H4">
        <v>1E-3</v>
      </c>
      <c r="I4">
        <v>1E-3</v>
      </c>
      <c r="J4">
        <v>0.3</v>
      </c>
      <c r="K4">
        <f t="shared" si="2"/>
        <v>0.3</v>
      </c>
      <c r="L4">
        <f t="shared" si="3"/>
        <v>0.42426406871192851</v>
      </c>
    </row>
    <row r="5" spans="1:12" x14ac:dyDescent="0.3">
      <c r="A5">
        <v>0.182</v>
      </c>
      <c r="B5">
        <v>0.19800000000000001</v>
      </c>
      <c r="C5">
        <v>20.7</v>
      </c>
      <c r="D5">
        <v>23.9</v>
      </c>
      <c r="E5">
        <v>4</v>
      </c>
      <c r="F5">
        <f t="shared" si="0"/>
        <v>0.69810101010101011</v>
      </c>
      <c r="G5">
        <f t="shared" si="1"/>
        <v>3.1999999999999993</v>
      </c>
      <c r="H5">
        <v>1E-3</v>
      </c>
      <c r="I5">
        <v>1E-3</v>
      </c>
      <c r="J5">
        <v>0.3</v>
      </c>
      <c r="K5">
        <f t="shared" si="2"/>
        <v>0.3</v>
      </c>
      <c r="L5">
        <f t="shared" si="3"/>
        <v>0.42426406871192851</v>
      </c>
    </row>
    <row r="6" spans="1:12" x14ac:dyDescent="0.3">
      <c r="A6">
        <v>0.183</v>
      </c>
      <c r="B6">
        <v>0.19800000000000001</v>
      </c>
      <c r="C6">
        <v>20.7</v>
      </c>
      <c r="D6">
        <v>23.9</v>
      </c>
      <c r="E6">
        <v>5</v>
      </c>
      <c r="F6">
        <f t="shared" si="0"/>
        <v>0.70315151515151519</v>
      </c>
      <c r="G6">
        <f t="shared" si="1"/>
        <v>3.1999999999999993</v>
      </c>
      <c r="H6">
        <v>1E-3</v>
      </c>
      <c r="I6">
        <v>1E-3</v>
      </c>
      <c r="J6">
        <v>0.3</v>
      </c>
      <c r="K6">
        <f t="shared" si="2"/>
        <v>0.3</v>
      </c>
      <c r="L6">
        <f t="shared" si="3"/>
        <v>0.42426406871192851</v>
      </c>
    </row>
    <row r="7" spans="1:12" x14ac:dyDescent="0.3">
      <c r="A7">
        <v>0.183</v>
      </c>
      <c r="B7">
        <v>0.19800000000000001</v>
      </c>
      <c r="C7">
        <v>20.7</v>
      </c>
      <c r="D7">
        <v>23.9</v>
      </c>
      <c r="E7">
        <v>6</v>
      </c>
      <c r="F7">
        <f t="shared" si="0"/>
        <v>0.70315151515151519</v>
      </c>
      <c r="G7">
        <f t="shared" si="1"/>
        <v>3.1999999999999993</v>
      </c>
      <c r="H7">
        <v>1E-3</v>
      </c>
      <c r="I7">
        <v>1E-3</v>
      </c>
      <c r="J7">
        <v>0.3</v>
      </c>
      <c r="K7">
        <f t="shared" si="2"/>
        <v>0.3</v>
      </c>
      <c r="L7">
        <f t="shared" si="3"/>
        <v>0.42426406871192851</v>
      </c>
    </row>
    <row r="8" spans="1:12" x14ac:dyDescent="0.3">
      <c r="A8">
        <v>0.183</v>
      </c>
      <c r="B8">
        <v>0.19800000000000001</v>
      </c>
      <c r="C8">
        <v>20.7</v>
      </c>
      <c r="D8">
        <v>23.9</v>
      </c>
      <c r="E8">
        <v>7</v>
      </c>
      <c r="F8">
        <f t="shared" si="0"/>
        <v>0.70315151515151519</v>
      </c>
      <c r="G8">
        <f t="shared" si="1"/>
        <v>3.1999999999999993</v>
      </c>
      <c r="H8">
        <v>1E-3</v>
      </c>
      <c r="I8">
        <v>1E-3</v>
      </c>
      <c r="J8">
        <v>0.3</v>
      </c>
      <c r="K8">
        <f t="shared" si="2"/>
        <v>0.3</v>
      </c>
      <c r="L8">
        <f t="shared" si="3"/>
        <v>0.42426406871192851</v>
      </c>
    </row>
    <row r="9" spans="1:12" x14ac:dyDescent="0.3">
      <c r="A9">
        <v>0.183</v>
      </c>
      <c r="B9">
        <v>0.19800000000000001</v>
      </c>
      <c r="C9">
        <v>20.7</v>
      </c>
      <c r="D9">
        <v>23.9</v>
      </c>
      <c r="E9">
        <v>8</v>
      </c>
      <c r="F9">
        <f t="shared" si="0"/>
        <v>0.70315151515151519</v>
      </c>
      <c r="G9">
        <f t="shared" si="1"/>
        <v>3.1999999999999993</v>
      </c>
      <c r="H9">
        <v>1E-3</v>
      </c>
      <c r="I9">
        <v>1E-3</v>
      </c>
      <c r="J9">
        <v>0.3</v>
      </c>
      <c r="K9">
        <f t="shared" si="2"/>
        <v>0.3</v>
      </c>
      <c r="L9">
        <f t="shared" si="3"/>
        <v>0.42426406871192851</v>
      </c>
    </row>
    <row r="10" spans="1:12" x14ac:dyDescent="0.3">
      <c r="A10">
        <v>0.184</v>
      </c>
      <c r="B10">
        <v>0.19800000000000001</v>
      </c>
      <c r="C10">
        <v>20.6</v>
      </c>
      <c r="D10">
        <v>23.9</v>
      </c>
      <c r="E10">
        <v>9</v>
      </c>
      <c r="F10">
        <f t="shared" si="0"/>
        <v>0.70129292929292941</v>
      </c>
      <c r="G10">
        <f t="shared" si="1"/>
        <v>3.2999999999999972</v>
      </c>
      <c r="H10">
        <v>1E-3</v>
      </c>
      <c r="I10">
        <v>1E-3</v>
      </c>
      <c r="J10">
        <v>0.3</v>
      </c>
      <c r="K10">
        <f t="shared" si="2"/>
        <v>0.3</v>
      </c>
      <c r="L10">
        <f t="shared" si="3"/>
        <v>0.42426406871192851</v>
      </c>
    </row>
    <row r="11" spans="1:12" x14ac:dyDescent="0.3">
      <c r="A11">
        <v>0.184</v>
      </c>
      <c r="B11">
        <v>0.19800000000000001</v>
      </c>
      <c r="C11">
        <v>20.6</v>
      </c>
      <c r="D11">
        <v>23.9</v>
      </c>
      <c r="E11">
        <v>10</v>
      </c>
      <c r="F11">
        <f t="shared" si="0"/>
        <v>0.70129292929292941</v>
      </c>
      <c r="G11">
        <f t="shared" si="1"/>
        <v>3.2999999999999972</v>
      </c>
      <c r="H11">
        <v>1E-3</v>
      </c>
      <c r="I11">
        <v>1E-3</v>
      </c>
      <c r="J11">
        <v>0.3</v>
      </c>
      <c r="K11">
        <f t="shared" si="2"/>
        <v>0.3</v>
      </c>
      <c r="L11">
        <f t="shared" si="3"/>
        <v>0.42426406871192851</v>
      </c>
    </row>
    <row r="12" spans="1:12" x14ac:dyDescent="0.3">
      <c r="A12">
        <v>0.184</v>
      </c>
      <c r="B12">
        <v>0.19800000000000001</v>
      </c>
      <c r="C12">
        <v>20.6</v>
      </c>
      <c r="D12">
        <v>23.9</v>
      </c>
      <c r="E12">
        <v>11</v>
      </c>
      <c r="F12">
        <f t="shared" si="0"/>
        <v>0.70129292929292941</v>
      </c>
      <c r="G12">
        <f t="shared" si="1"/>
        <v>3.2999999999999972</v>
      </c>
      <c r="H12">
        <v>1E-3</v>
      </c>
      <c r="I12">
        <v>1E-3</v>
      </c>
      <c r="J12">
        <v>0.3</v>
      </c>
      <c r="K12">
        <f t="shared" si="2"/>
        <v>0.3</v>
      </c>
      <c r="L12">
        <f t="shared" si="3"/>
        <v>0.42426406871192851</v>
      </c>
    </row>
    <row r="13" spans="1:12" x14ac:dyDescent="0.3">
      <c r="A13">
        <v>0.184</v>
      </c>
      <c r="B13">
        <v>0.19800000000000001</v>
      </c>
      <c r="C13">
        <v>20.6</v>
      </c>
      <c r="D13">
        <v>23.9</v>
      </c>
      <c r="E13">
        <v>12</v>
      </c>
      <c r="F13">
        <f t="shared" si="0"/>
        <v>0.70129292929292941</v>
      </c>
      <c r="G13">
        <f t="shared" si="1"/>
        <v>3.2999999999999972</v>
      </c>
      <c r="H13">
        <v>1E-3</v>
      </c>
      <c r="I13">
        <v>1E-3</v>
      </c>
      <c r="J13">
        <v>0.3</v>
      </c>
      <c r="K13">
        <f t="shared" si="2"/>
        <v>0.3</v>
      </c>
      <c r="L13">
        <f t="shared" si="3"/>
        <v>0.42426406871192851</v>
      </c>
    </row>
    <row r="14" spans="1:12" x14ac:dyDescent="0.3">
      <c r="A14">
        <v>0.184</v>
      </c>
      <c r="B14">
        <v>0.19800000000000001</v>
      </c>
      <c r="C14">
        <v>20.5</v>
      </c>
      <c r="D14">
        <v>23.9</v>
      </c>
      <c r="E14">
        <v>13</v>
      </c>
      <c r="F14">
        <f t="shared" si="0"/>
        <v>0.69438383838383844</v>
      </c>
      <c r="G14">
        <f t="shared" si="1"/>
        <v>3.3999999999999986</v>
      </c>
      <c r="H14">
        <v>1E-3</v>
      </c>
      <c r="I14">
        <v>1E-3</v>
      </c>
      <c r="J14">
        <v>0.3</v>
      </c>
      <c r="K14">
        <f t="shared" si="2"/>
        <v>0.3</v>
      </c>
      <c r="L14">
        <f t="shared" si="3"/>
        <v>0.42426406871192851</v>
      </c>
    </row>
    <row r="15" spans="1:12" x14ac:dyDescent="0.3">
      <c r="A15">
        <v>0.184</v>
      </c>
      <c r="B15">
        <v>0.19800000000000001</v>
      </c>
      <c r="C15">
        <v>20.5</v>
      </c>
      <c r="D15">
        <v>23.9</v>
      </c>
      <c r="E15">
        <v>14</v>
      </c>
      <c r="F15">
        <f t="shared" si="0"/>
        <v>0.69438383838383844</v>
      </c>
      <c r="G15">
        <f t="shared" si="1"/>
        <v>3.3999999999999986</v>
      </c>
      <c r="H15">
        <v>1E-3</v>
      </c>
      <c r="I15">
        <v>1E-3</v>
      </c>
      <c r="J15">
        <v>0.3</v>
      </c>
      <c r="K15">
        <f t="shared" si="2"/>
        <v>0.3</v>
      </c>
      <c r="L15">
        <f t="shared" si="3"/>
        <v>0.42426406871192851</v>
      </c>
    </row>
    <row r="16" spans="1:12" x14ac:dyDescent="0.3">
      <c r="A16">
        <v>0.184</v>
      </c>
      <c r="B16">
        <v>0.19800000000000001</v>
      </c>
      <c r="C16">
        <v>20.5</v>
      </c>
      <c r="D16">
        <v>23.9</v>
      </c>
      <c r="E16">
        <v>15</v>
      </c>
      <c r="F16">
        <f t="shared" si="0"/>
        <v>0.69438383838383844</v>
      </c>
      <c r="G16">
        <f t="shared" si="1"/>
        <v>3.3999999999999986</v>
      </c>
      <c r="H16">
        <v>1E-3</v>
      </c>
      <c r="I16">
        <v>1E-3</v>
      </c>
      <c r="J16">
        <v>0.3</v>
      </c>
      <c r="K16">
        <f t="shared" si="2"/>
        <v>0.3</v>
      </c>
      <c r="L16">
        <f t="shared" si="3"/>
        <v>0.42426406871192851</v>
      </c>
    </row>
    <row r="17" spans="1:12" x14ac:dyDescent="0.3">
      <c r="A17">
        <v>0.184</v>
      </c>
      <c r="B17">
        <v>0.19800000000000001</v>
      </c>
      <c r="C17">
        <v>20.5</v>
      </c>
      <c r="D17">
        <v>23.9</v>
      </c>
      <c r="E17">
        <v>16</v>
      </c>
      <c r="F17">
        <f t="shared" si="0"/>
        <v>0.69438383838383844</v>
      </c>
      <c r="G17">
        <f t="shared" si="1"/>
        <v>3.3999999999999986</v>
      </c>
      <c r="H17">
        <v>1E-3</v>
      </c>
      <c r="I17">
        <v>1E-3</v>
      </c>
      <c r="J17">
        <v>0.3</v>
      </c>
      <c r="K17">
        <f t="shared" si="2"/>
        <v>0.3</v>
      </c>
      <c r="L17">
        <f t="shared" si="3"/>
        <v>0.42426406871192851</v>
      </c>
    </row>
    <row r="18" spans="1:12" x14ac:dyDescent="0.3">
      <c r="A18">
        <v>0.184</v>
      </c>
      <c r="B18">
        <v>0.19800000000000001</v>
      </c>
      <c r="C18">
        <v>20.5</v>
      </c>
      <c r="D18">
        <v>23.9</v>
      </c>
      <c r="E18">
        <v>17</v>
      </c>
      <c r="F18">
        <f t="shared" si="0"/>
        <v>0.69438383838383844</v>
      </c>
      <c r="G18">
        <f t="shared" si="1"/>
        <v>3.3999999999999986</v>
      </c>
      <c r="H18">
        <v>1E-3</v>
      </c>
      <c r="I18">
        <v>1E-3</v>
      </c>
      <c r="J18">
        <v>0.3</v>
      </c>
      <c r="K18">
        <f t="shared" si="2"/>
        <v>0.3</v>
      </c>
      <c r="L18">
        <f t="shared" si="3"/>
        <v>0.42426406871192851</v>
      </c>
    </row>
    <row r="19" spans="1:12" x14ac:dyDescent="0.3">
      <c r="A19">
        <v>0.185</v>
      </c>
      <c r="B19">
        <v>0.19800000000000001</v>
      </c>
      <c r="C19">
        <v>20.5</v>
      </c>
      <c r="D19">
        <v>23.9</v>
      </c>
      <c r="E19">
        <v>18</v>
      </c>
      <c r="F19">
        <f t="shared" si="0"/>
        <v>0.69943434343434352</v>
      </c>
      <c r="G19">
        <f t="shared" si="1"/>
        <v>3.3999999999999986</v>
      </c>
      <c r="H19">
        <v>1E-3</v>
      </c>
      <c r="I19">
        <v>1E-3</v>
      </c>
      <c r="J19">
        <v>0.3</v>
      </c>
      <c r="K19">
        <f t="shared" si="2"/>
        <v>0.3</v>
      </c>
      <c r="L19">
        <f t="shared" si="3"/>
        <v>0.42426406871192851</v>
      </c>
    </row>
    <row r="20" spans="1:12" x14ac:dyDescent="0.3">
      <c r="A20">
        <v>0.185</v>
      </c>
      <c r="B20">
        <v>0.19800000000000001</v>
      </c>
      <c r="C20">
        <v>20.399999999999999</v>
      </c>
      <c r="D20">
        <v>23.9</v>
      </c>
      <c r="E20">
        <v>19</v>
      </c>
      <c r="F20">
        <f t="shared" si="0"/>
        <v>0.69252525252525243</v>
      </c>
      <c r="G20">
        <f t="shared" si="1"/>
        <v>3.5</v>
      </c>
      <c r="H20">
        <v>1E-3</v>
      </c>
      <c r="I20">
        <v>1E-3</v>
      </c>
      <c r="J20">
        <v>0.3</v>
      </c>
      <c r="K20">
        <f t="shared" si="2"/>
        <v>0.3</v>
      </c>
      <c r="L20">
        <f t="shared" si="3"/>
        <v>0.42426406871192851</v>
      </c>
    </row>
    <row r="21" spans="1:12" x14ac:dyDescent="0.3">
      <c r="A21">
        <v>0.185</v>
      </c>
      <c r="B21">
        <v>0.19800000000000001</v>
      </c>
      <c r="C21">
        <v>20.399999999999999</v>
      </c>
      <c r="D21">
        <v>23.9</v>
      </c>
      <c r="E21">
        <v>20</v>
      </c>
      <c r="F21">
        <f t="shared" si="0"/>
        <v>0.69252525252525243</v>
      </c>
      <c r="G21">
        <f t="shared" si="1"/>
        <v>3.5</v>
      </c>
      <c r="H21">
        <v>1E-3</v>
      </c>
      <c r="I21">
        <v>1E-3</v>
      </c>
      <c r="J21">
        <v>0.3</v>
      </c>
      <c r="K21">
        <f t="shared" si="2"/>
        <v>0.3</v>
      </c>
      <c r="L21">
        <f t="shared" si="3"/>
        <v>0.42426406871192851</v>
      </c>
    </row>
    <row r="22" spans="1:12" x14ac:dyDescent="0.3">
      <c r="A22">
        <v>0.185</v>
      </c>
      <c r="B22">
        <v>0.19800000000000001</v>
      </c>
      <c r="C22">
        <v>20.399999999999999</v>
      </c>
      <c r="D22">
        <v>23.9</v>
      </c>
      <c r="E22">
        <v>21</v>
      </c>
      <c r="F22">
        <f t="shared" si="0"/>
        <v>0.69252525252525243</v>
      </c>
      <c r="G22">
        <f t="shared" si="1"/>
        <v>3.5</v>
      </c>
      <c r="H22">
        <v>1E-3</v>
      </c>
      <c r="I22">
        <v>1E-3</v>
      </c>
      <c r="J22">
        <v>0.3</v>
      </c>
      <c r="K22">
        <f t="shared" si="2"/>
        <v>0.3</v>
      </c>
      <c r="L22">
        <f t="shared" si="3"/>
        <v>0.42426406871192851</v>
      </c>
    </row>
    <row r="23" spans="1:12" x14ac:dyDescent="0.3">
      <c r="A23">
        <v>0.185</v>
      </c>
      <c r="B23">
        <v>0.19800000000000001</v>
      </c>
      <c r="C23">
        <v>20.3</v>
      </c>
      <c r="D23">
        <v>23.8</v>
      </c>
      <c r="E23">
        <v>22</v>
      </c>
      <c r="F23">
        <f t="shared" si="0"/>
        <v>0.69252525252525243</v>
      </c>
      <c r="G23">
        <f t="shared" si="1"/>
        <v>3.5</v>
      </c>
      <c r="H23">
        <v>1E-3</v>
      </c>
      <c r="I23">
        <v>1E-3</v>
      </c>
      <c r="J23">
        <v>0.3</v>
      </c>
      <c r="K23">
        <f t="shared" si="2"/>
        <v>0.3</v>
      </c>
      <c r="L23">
        <f t="shared" si="3"/>
        <v>0.42426406871192851</v>
      </c>
    </row>
    <row r="24" spans="1:12" x14ac:dyDescent="0.3">
      <c r="A24">
        <v>0.185</v>
      </c>
      <c r="B24">
        <v>0.19800000000000001</v>
      </c>
      <c r="C24">
        <v>20.3</v>
      </c>
      <c r="D24">
        <v>23.8</v>
      </c>
      <c r="E24">
        <v>23</v>
      </c>
      <c r="F24">
        <f t="shared" si="0"/>
        <v>0.69252525252525243</v>
      </c>
      <c r="G24">
        <f t="shared" si="1"/>
        <v>3.5</v>
      </c>
      <c r="H24">
        <v>1E-3</v>
      </c>
      <c r="I24">
        <v>1E-3</v>
      </c>
      <c r="J24">
        <v>0.3</v>
      </c>
      <c r="K24">
        <f t="shared" si="2"/>
        <v>0.3</v>
      </c>
      <c r="L24">
        <f t="shared" si="3"/>
        <v>0.42426406871192851</v>
      </c>
    </row>
    <row r="25" spans="1:12" x14ac:dyDescent="0.3">
      <c r="A25">
        <v>0.186</v>
      </c>
      <c r="B25">
        <v>0.19800000000000001</v>
      </c>
      <c r="C25">
        <v>20.3</v>
      </c>
      <c r="D25">
        <v>23.9</v>
      </c>
      <c r="E25">
        <v>24</v>
      </c>
      <c r="F25">
        <f t="shared" si="0"/>
        <v>0.69066666666666687</v>
      </c>
      <c r="G25">
        <f t="shared" si="1"/>
        <v>3.5999999999999979</v>
      </c>
      <c r="H25">
        <v>1E-3</v>
      </c>
      <c r="I25">
        <v>1E-3</v>
      </c>
      <c r="J25">
        <v>0.3</v>
      </c>
      <c r="K25">
        <f t="shared" si="2"/>
        <v>0.3</v>
      </c>
      <c r="L25">
        <f t="shared" si="3"/>
        <v>0.42426406871192851</v>
      </c>
    </row>
    <row r="26" spans="1:12" x14ac:dyDescent="0.3">
      <c r="A26">
        <v>0.186</v>
      </c>
      <c r="B26">
        <v>0.19800000000000001</v>
      </c>
      <c r="C26">
        <v>20.3</v>
      </c>
      <c r="D26">
        <v>23.8</v>
      </c>
      <c r="E26">
        <v>25</v>
      </c>
      <c r="F26">
        <f t="shared" si="0"/>
        <v>0.69757575757575752</v>
      </c>
      <c r="G26">
        <f t="shared" si="1"/>
        <v>3.5</v>
      </c>
      <c r="H26">
        <v>1E-3</v>
      </c>
      <c r="I26">
        <v>1E-3</v>
      </c>
      <c r="J26">
        <v>0.3</v>
      </c>
      <c r="K26">
        <f t="shared" si="2"/>
        <v>0.3</v>
      </c>
      <c r="L26">
        <f t="shared" si="3"/>
        <v>0.42426406871192851</v>
      </c>
    </row>
    <row r="27" spans="1:12" x14ac:dyDescent="0.3">
      <c r="A27">
        <v>0.186</v>
      </c>
      <c r="B27">
        <v>0.19800000000000001</v>
      </c>
      <c r="C27">
        <v>20.3</v>
      </c>
      <c r="D27">
        <v>23.9</v>
      </c>
      <c r="E27">
        <v>26</v>
      </c>
      <c r="F27">
        <f t="shared" si="0"/>
        <v>0.69066666666666687</v>
      </c>
      <c r="G27">
        <f t="shared" si="1"/>
        <v>3.5999999999999979</v>
      </c>
      <c r="H27">
        <v>1E-3</v>
      </c>
      <c r="I27">
        <v>1E-3</v>
      </c>
      <c r="J27">
        <v>0.3</v>
      </c>
      <c r="K27">
        <f t="shared" si="2"/>
        <v>0.3</v>
      </c>
      <c r="L27">
        <f t="shared" si="3"/>
        <v>0.42426406871192851</v>
      </c>
    </row>
    <row r="28" spans="1:12" x14ac:dyDescent="0.3">
      <c r="A28">
        <v>0.186</v>
      </c>
      <c r="B28">
        <v>0.19800000000000001</v>
      </c>
      <c r="C28">
        <v>20.3</v>
      </c>
      <c r="D28">
        <v>23.9</v>
      </c>
      <c r="E28">
        <v>27</v>
      </c>
      <c r="F28">
        <f t="shared" si="0"/>
        <v>0.69066666666666687</v>
      </c>
      <c r="G28">
        <f t="shared" si="1"/>
        <v>3.5999999999999979</v>
      </c>
      <c r="H28">
        <v>1E-3</v>
      </c>
      <c r="I28">
        <v>1E-3</v>
      </c>
      <c r="J28">
        <v>0.3</v>
      </c>
      <c r="K28">
        <f t="shared" si="2"/>
        <v>0.3</v>
      </c>
      <c r="L28">
        <f t="shared" si="3"/>
        <v>0.42426406871192851</v>
      </c>
    </row>
    <row r="29" spans="1:12" x14ac:dyDescent="0.3">
      <c r="A29">
        <v>0.186</v>
      </c>
      <c r="B29">
        <v>0.19800000000000001</v>
      </c>
      <c r="C29">
        <v>20.3</v>
      </c>
      <c r="D29">
        <v>23.8</v>
      </c>
      <c r="E29">
        <v>28</v>
      </c>
      <c r="F29">
        <f t="shared" si="0"/>
        <v>0.69757575757575752</v>
      </c>
      <c r="G29">
        <f t="shared" si="1"/>
        <v>3.5</v>
      </c>
      <c r="H29">
        <v>1E-3</v>
      </c>
      <c r="I29">
        <v>1E-3</v>
      </c>
      <c r="J29">
        <v>0.3</v>
      </c>
      <c r="K29">
        <f t="shared" si="2"/>
        <v>0.3</v>
      </c>
      <c r="L29">
        <f t="shared" si="3"/>
        <v>0.42426406871192851</v>
      </c>
    </row>
    <row r="30" spans="1:12" x14ac:dyDescent="0.3">
      <c r="A30">
        <v>0.186</v>
      </c>
      <c r="B30">
        <v>0.19800000000000001</v>
      </c>
      <c r="C30">
        <v>20.2</v>
      </c>
      <c r="D30">
        <v>23.8</v>
      </c>
      <c r="E30">
        <v>29</v>
      </c>
      <c r="F30">
        <f t="shared" si="0"/>
        <v>0.69066666666666654</v>
      </c>
      <c r="G30">
        <f t="shared" si="1"/>
        <v>3.6000000000000014</v>
      </c>
      <c r="H30">
        <v>1E-3</v>
      </c>
      <c r="I30">
        <v>1E-3</v>
      </c>
      <c r="J30">
        <v>0.3</v>
      </c>
      <c r="K30">
        <f t="shared" si="2"/>
        <v>0.3</v>
      </c>
      <c r="L30">
        <f t="shared" si="3"/>
        <v>0.42426406871192851</v>
      </c>
    </row>
    <row r="31" spans="1:12" x14ac:dyDescent="0.3">
      <c r="A31">
        <v>0.186</v>
      </c>
      <c r="B31">
        <v>0.19800000000000001</v>
      </c>
      <c r="C31">
        <v>20.2</v>
      </c>
      <c r="D31">
        <v>23.9</v>
      </c>
      <c r="E31">
        <v>30</v>
      </c>
      <c r="F31">
        <f t="shared" si="0"/>
        <v>0.68375757575757579</v>
      </c>
      <c r="G31">
        <f t="shared" si="1"/>
        <v>3.6999999999999993</v>
      </c>
      <c r="H31">
        <v>1E-3</v>
      </c>
      <c r="I31">
        <v>1E-3</v>
      </c>
      <c r="J31">
        <v>0.3</v>
      </c>
      <c r="K31">
        <f t="shared" si="2"/>
        <v>0.3</v>
      </c>
      <c r="L31">
        <f t="shared" si="3"/>
        <v>0.42426406871192851</v>
      </c>
    </row>
    <row r="32" spans="1:12" x14ac:dyDescent="0.3">
      <c r="A32">
        <v>0.186</v>
      </c>
      <c r="B32">
        <v>0.19800000000000001</v>
      </c>
      <c r="C32">
        <v>20.2</v>
      </c>
      <c r="D32">
        <v>23.9</v>
      </c>
      <c r="E32">
        <v>31</v>
      </c>
      <c r="F32">
        <f t="shared" si="0"/>
        <v>0.68375757575757579</v>
      </c>
      <c r="G32">
        <f t="shared" si="1"/>
        <v>3.6999999999999993</v>
      </c>
      <c r="H32">
        <v>1E-3</v>
      </c>
      <c r="I32">
        <v>1E-3</v>
      </c>
      <c r="J32">
        <v>0.3</v>
      </c>
      <c r="K32">
        <f t="shared" si="2"/>
        <v>0.3</v>
      </c>
      <c r="L32">
        <f t="shared" si="3"/>
        <v>0.42426406871192851</v>
      </c>
    </row>
    <row r="33" spans="1:12" x14ac:dyDescent="0.3">
      <c r="A33">
        <v>0.186</v>
      </c>
      <c r="B33">
        <v>0.19800000000000001</v>
      </c>
      <c r="C33">
        <v>20.2</v>
      </c>
      <c r="D33">
        <v>23.9</v>
      </c>
      <c r="E33">
        <v>32</v>
      </c>
      <c r="F33">
        <f t="shared" si="0"/>
        <v>0.68375757575757579</v>
      </c>
      <c r="G33">
        <f t="shared" si="1"/>
        <v>3.6999999999999993</v>
      </c>
      <c r="H33">
        <v>1E-3</v>
      </c>
      <c r="I33">
        <v>1E-3</v>
      </c>
      <c r="J33">
        <v>0.3</v>
      </c>
      <c r="K33">
        <f t="shared" si="2"/>
        <v>0.3</v>
      </c>
      <c r="L33">
        <f t="shared" si="3"/>
        <v>0.42426406871192851</v>
      </c>
    </row>
    <row r="34" spans="1:12" x14ac:dyDescent="0.3">
      <c r="A34">
        <v>0.186</v>
      </c>
      <c r="B34">
        <v>0.19800000000000001</v>
      </c>
      <c r="C34">
        <v>20.2</v>
      </c>
      <c r="D34">
        <v>23.8</v>
      </c>
      <c r="E34">
        <v>33</v>
      </c>
      <c r="F34">
        <f t="shared" si="0"/>
        <v>0.69066666666666654</v>
      </c>
      <c r="G34">
        <f t="shared" si="1"/>
        <v>3.6000000000000014</v>
      </c>
      <c r="H34">
        <v>1E-3</v>
      </c>
      <c r="I34">
        <v>1E-3</v>
      </c>
      <c r="J34">
        <v>0.3</v>
      </c>
      <c r="K34">
        <f t="shared" si="2"/>
        <v>0.3</v>
      </c>
      <c r="L34">
        <f t="shared" si="3"/>
        <v>0.42426406871192851</v>
      </c>
    </row>
    <row r="35" spans="1:12" x14ac:dyDescent="0.3">
      <c r="A35">
        <v>0.186</v>
      </c>
      <c r="B35">
        <v>0.19800000000000001</v>
      </c>
      <c r="C35">
        <v>20.2</v>
      </c>
      <c r="D35">
        <v>23.8</v>
      </c>
      <c r="E35">
        <v>34</v>
      </c>
      <c r="F35">
        <f t="shared" si="0"/>
        <v>0.69066666666666654</v>
      </c>
      <c r="G35">
        <f t="shared" si="1"/>
        <v>3.6000000000000014</v>
      </c>
      <c r="H35">
        <v>1E-3</v>
      </c>
      <c r="I35">
        <v>1E-3</v>
      </c>
      <c r="J35">
        <v>0.3</v>
      </c>
      <c r="K35">
        <f t="shared" si="2"/>
        <v>0.3</v>
      </c>
      <c r="L35">
        <f t="shared" si="3"/>
        <v>0.42426406871192851</v>
      </c>
    </row>
    <row r="36" spans="1:12" x14ac:dyDescent="0.3">
      <c r="A36">
        <v>0.186</v>
      </c>
      <c r="B36">
        <v>0.19800000000000001</v>
      </c>
      <c r="C36">
        <v>20.2</v>
      </c>
      <c r="D36">
        <v>23.8</v>
      </c>
      <c r="E36">
        <v>35</v>
      </c>
      <c r="F36">
        <f t="shared" si="0"/>
        <v>0.69066666666666654</v>
      </c>
      <c r="G36">
        <f t="shared" si="1"/>
        <v>3.6000000000000014</v>
      </c>
      <c r="H36">
        <v>1E-3</v>
      </c>
      <c r="I36">
        <v>1E-3</v>
      </c>
      <c r="J36">
        <v>0.3</v>
      </c>
      <c r="K36">
        <f t="shared" si="2"/>
        <v>0.3</v>
      </c>
      <c r="L36">
        <f t="shared" si="3"/>
        <v>0.42426406871192851</v>
      </c>
    </row>
    <row r="37" spans="1:12" x14ac:dyDescent="0.3">
      <c r="A37">
        <v>0.186</v>
      </c>
      <c r="B37">
        <v>0.19800000000000001</v>
      </c>
      <c r="C37">
        <v>20.2</v>
      </c>
      <c r="D37">
        <v>23.9</v>
      </c>
      <c r="E37">
        <v>36</v>
      </c>
      <c r="F37">
        <f t="shared" si="0"/>
        <v>0.68375757575757579</v>
      </c>
      <c r="G37">
        <f t="shared" si="1"/>
        <v>3.6999999999999993</v>
      </c>
      <c r="H37">
        <v>1E-3</v>
      </c>
      <c r="I37">
        <v>1E-3</v>
      </c>
      <c r="J37">
        <v>0.3</v>
      </c>
      <c r="K37">
        <f t="shared" si="2"/>
        <v>0.3</v>
      </c>
      <c r="L37">
        <f t="shared" si="3"/>
        <v>0.42426406871192851</v>
      </c>
    </row>
    <row r="38" spans="1:12" x14ac:dyDescent="0.3">
      <c r="A38">
        <v>0.186</v>
      </c>
      <c r="B38">
        <v>0.19800000000000001</v>
      </c>
      <c r="C38">
        <v>20.2</v>
      </c>
      <c r="D38">
        <v>23.8</v>
      </c>
      <c r="E38">
        <v>37</v>
      </c>
      <c r="F38">
        <f t="shared" si="0"/>
        <v>0.69066666666666654</v>
      </c>
      <c r="G38">
        <f t="shared" ref="G38:G85" si="4">ABS(C38-D38)</f>
        <v>3.6000000000000014</v>
      </c>
      <c r="H38">
        <v>1E-3</v>
      </c>
      <c r="I38">
        <v>1E-3</v>
      </c>
      <c r="J38">
        <v>0.3</v>
      </c>
      <c r="K38">
        <f t="shared" si="2"/>
        <v>0.3</v>
      </c>
      <c r="L38">
        <f t="shared" ref="L38:L85" si="5">SQRT(J38^2 + K38^2)</f>
        <v>0.42426406871192851</v>
      </c>
    </row>
    <row r="39" spans="1:12" x14ac:dyDescent="0.3">
      <c r="A39">
        <v>0.186</v>
      </c>
      <c r="B39">
        <v>0.19800000000000001</v>
      </c>
      <c r="C39">
        <v>20.2</v>
      </c>
      <c r="D39">
        <v>23.8</v>
      </c>
      <c r="E39">
        <v>38</v>
      </c>
      <c r="F39">
        <f t="shared" si="0"/>
        <v>0.69066666666666654</v>
      </c>
      <c r="G39">
        <f t="shared" si="4"/>
        <v>3.6000000000000014</v>
      </c>
      <c r="H39">
        <v>1E-3</v>
      </c>
      <c r="I39">
        <v>1E-3</v>
      </c>
      <c r="J39">
        <v>0.3</v>
      </c>
      <c r="K39">
        <f t="shared" si="2"/>
        <v>0.3</v>
      </c>
      <c r="L39">
        <f t="shared" si="5"/>
        <v>0.42426406871192851</v>
      </c>
    </row>
    <row r="40" spans="1:12" x14ac:dyDescent="0.3">
      <c r="A40">
        <v>0.186</v>
      </c>
      <c r="B40">
        <v>0.19800000000000001</v>
      </c>
      <c r="C40">
        <v>20.100000000000001</v>
      </c>
      <c r="D40">
        <v>23.8</v>
      </c>
      <c r="E40">
        <v>39</v>
      </c>
      <c r="F40">
        <f t="shared" si="0"/>
        <v>0.68375757575757579</v>
      </c>
      <c r="G40">
        <f t="shared" si="4"/>
        <v>3.6999999999999993</v>
      </c>
      <c r="H40">
        <v>1E-3</v>
      </c>
      <c r="I40">
        <v>1E-3</v>
      </c>
      <c r="J40">
        <v>0.3</v>
      </c>
      <c r="K40">
        <f t="shared" si="2"/>
        <v>0.3</v>
      </c>
      <c r="L40">
        <f t="shared" si="5"/>
        <v>0.42426406871192851</v>
      </c>
    </row>
    <row r="41" spans="1:12" x14ac:dyDescent="0.3">
      <c r="A41">
        <v>0.186</v>
      </c>
      <c r="B41">
        <v>0.19800000000000001</v>
      </c>
      <c r="C41">
        <v>20.100000000000001</v>
      </c>
      <c r="D41">
        <v>23.8</v>
      </c>
      <c r="E41">
        <v>40</v>
      </c>
      <c r="F41">
        <f t="shared" si="0"/>
        <v>0.68375757575757579</v>
      </c>
      <c r="G41">
        <f t="shared" si="4"/>
        <v>3.6999999999999993</v>
      </c>
      <c r="H41">
        <v>1E-3</v>
      </c>
      <c r="I41">
        <v>1E-3</v>
      </c>
      <c r="J41">
        <v>0.3</v>
      </c>
      <c r="K41">
        <f t="shared" si="2"/>
        <v>0.3</v>
      </c>
      <c r="L41">
        <f t="shared" si="5"/>
        <v>0.42426406871192851</v>
      </c>
    </row>
    <row r="42" spans="1:12" x14ac:dyDescent="0.3">
      <c r="A42">
        <v>0.186</v>
      </c>
      <c r="B42">
        <v>0.19800000000000001</v>
      </c>
      <c r="C42">
        <v>20.100000000000001</v>
      </c>
      <c r="D42">
        <v>23.8</v>
      </c>
      <c r="E42">
        <v>41</v>
      </c>
      <c r="F42">
        <f t="shared" si="0"/>
        <v>0.68375757575757579</v>
      </c>
      <c r="G42">
        <f t="shared" si="4"/>
        <v>3.6999999999999993</v>
      </c>
      <c r="H42">
        <v>1E-3</v>
      </c>
      <c r="I42">
        <v>1E-3</v>
      </c>
      <c r="J42">
        <v>0.3</v>
      </c>
      <c r="K42">
        <f t="shared" si="2"/>
        <v>0.3</v>
      </c>
      <c r="L42">
        <f t="shared" si="5"/>
        <v>0.42426406871192851</v>
      </c>
    </row>
    <row r="43" spans="1:12" x14ac:dyDescent="0.3">
      <c r="A43">
        <v>0.186</v>
      </c>
      <c r="B43">
        <v>0.19800000000000001</v>
      </c>
      <c r="C43">
        <v>20.100000000000001</v>
      </c>
      <c r="D43">
        <v>23.8</v>
      </c>
      <c r="E43">
        <v>42</v>
      </c>
      <c r="F43">
        <f t="shared" si="0"/>
        <v>0.68375757575757579</v>
      </c>
      <c r="G43">
        <f t="shared" si="4"/>
        <v>3.6999999999999993</v>
      </c>
      <c r="H43">
        <v>1E-3</v>
      </c>
      <c r="I43">
        <v>1E-3</v>
      </c>
      <c r="J43">
        <v>0.3</v>
      </c>
      <c r="K43">
        <f t="shared" si="2"/>
        <v>0.3</v>
      </c>
      <c r="L43">
        <f t="shared" si="5"/>
        <v>0.42426406871192851</v>
      </c>
    </row>
    <row r="44" spans="1:12" x14ac:dyDescent="0.3">
      <c r="A44">
        <v>0.186</v>
      </c>
      <c r="B44">
        <v>0.19800000000000001</v>
      </c>
      <c r="C44">
        <v>20.100000000000001</v>
      </c>
      <c r="D44">
        <v>23.8</v>
      </c>
      <c r="E44">
        <v>43</v>
      </c>
      <c r="F44">
        <f t="shared" si="0"/>
        <v>0.68375757575757579</v>
      </c>
      <c r="G44">
        <f t="shared" si="4"/>
        <v>3.6999999999999993</v>
      </c>
      <c r="H44">
        <v>1E-3</v>
      </c>
      <c r="I44">
        <v>1E-3</v>
      </c>
      <c r="J44">
        <v>0.3</v>
      </c>
      <c r="K44">
        <f t="shared" si="2"/>
        <v>0.3</v>
      </c>
      <c r="L44">
        <f t="shared" si="5"/>
        <v>0.42426406871192851</v>
      </c>
    </row>
    <row r="45" spans="1:12" x14ac:dyDescent="0.3">
      <c r="A45">
        <v>0.186</v>
      </c>
      <c r="B45">
        <v>0.19800000000000001</v>
      </c>
      <c r="C45">
        <v>20.100000000000001</v>
      </c>
      <c r="D45">
        <v>23.8</v>
      </c>
      <c r="E45">
        <v>44</v>
      </c>
      <c r="F45">
        <f t="shared" si="0"/>
        <v>0.68375757575757579</v>
      </c>
      <c r="G45">
        <f t="shared" si="4"/>
        <v>3.6999999999999993</v>
      </c>
      <c r="H45">
        <v>1E-3</v>
      </c>
      <c r="I45">
        <v>1E-3</v>
      </c>
      <c r="J45">
        <v>0.3</v>
      </c>
      <c r="K45">
        <f t="shared" si="2"/>
        <v>0.3</v>
      </c>
      <c r="L45">
        <f t="shared" si="5"/>
        <v>0.42426406871192851</v>
      </c>
    </row>
    <row r="46" spans="1:12" x14ac:dyDescent="0.3">
      <c r="A46">
        <v>0.186</v>
      </c>
      <c r="B46">
        <v>0.19800000000000001</v>
      </c>
      <c r="C46">
        <v>20.100000000000001</v>
      </c>
      <c r="D46">
        <v>23.8</v>
      </c>
      <c r="E46">
        <v>45</v>
      </c>
      <c r="F46">
        <f t="shared" si="0"/>
        <v>0.68375757575757579</v>
      </c>
      <c r="G46">
        <f t="shared" si="4"/>
        <v>3.6999999999999993</v>
      </c>
      <c r="H46">
        <v>1E-3</v>
      </c>
      <c r="I46">
        <v>1E-3</v>
      </c>
      <c r="J46">
        <v>0.3</v>
      </c>
      <c r="K46">
        <f t="shared" si="2"/>
        <v>0.3</v>
      </c>
      <c r="L46">
        <f t="shared" si="5"/>
        <v>0.42426406871192851</v>
      </c>
    </row>
    <row r="47" spans="1:12" x14ac:dyDescent="0.3">
      <c r="A47">
        <v>0.186</v>
      </c>
      <c r="B47">
        <v>0.19800000000000001</v>
      </c>
      <c r="C47">
        <v>20.100000000000001</v>
      </c>
      <c r="D47">
        <v>23.8</v>
      </c>
      <c r="E47">
        <v>46</v>
      </c>
      <c r="F47">
        <f t="shared" si="0"/>
        <v>0.68375757575757579</v>
      </c>
      <c r="G47">
        <f t="shared" si="4"/>
        <v>3.6999999999999993</v>
      </c>
      <c r="H47">
        <v>1E-3</v>
      </c>
      <c r="I47">
        <v>1E-3</v>
      </c>
      <c r="J47">
        <v>0.3</v>
      </c>
      <c r="K47">
        <f t="shared" si="2"/>
        <v>0.3</v>
      </c>
      <c r="L47">
        <f t="shared" si="5"/>
        <v>0.42426406871192851</v>
      </c>
    </row>
    <row r="48" spans="1:12" x14ac:dyDescent="0.3">
      <c r="A48">
        <v>0.186</v>
      </c>
      <c r="B48">
        <v>0.19800000000000001</v>
      </c>
      <c r="C48">
        <v>20.100000000000001</v>
      </c>
      <c r="D48">
        <v>23.7</v>
      </c>
      <c r="E48">
        <v>47</v>
      </c>
      <c r="F48">
        <f t="shared" si="0"/>
        <v>0.69066666666666687</v>
      </c>
      <c r="G48">
        <f t="shared" si="4"/>
        <v>3.5999999999999979</v>
      </c>
      <c r="H48">
        <v>1E-3</v>
      </c>
      <c r="I48">
        <v>1E-3</v>
      </c>
      <c r="J48">
        <v>0.3</v>
      </c>
      <c r="K48">
        <f t="shared" si="2"/>
        <v>0.3</v>
      </c>
      <c r="L48">
        <f t="shared" si="5"/>
        <v>0.42426406871192851</v>
      </c>
    </row>
    <row r="49" spans="1:12" x14ac:dyDescent="0.3">
      <c r="A49">
        <v>0.186</v>
      </c>
      <c r="B49">
        <v>0.19800000000000001</v>
      </c>
      <c r="C49">
        <v>20</v>
      </c>
      <c r="D49">
        <v>23.8</v>
      </c>
      <c r="E49">
        <v>48</v>
      </c>
      <c r="F49">
        <f t="shared" si="0"/>
        <v>0.67684848484848481</v>
      </c>
      <c r="G49">
        <f t="shared" si="4"/>
        <v>3.8000000000000007</v>
      </c>
      <c r="H49">
        <v>1E-3</v>
      </c>
      <c r="I49">
        <v>1E-3</v>
      </c>
      <c r="J49">
        <v>0.3</v>
      </c>
      <c r="K49">
        <f t="shared" si="2"/>
        <v>0.3</v>
      </c>
      <c r="L49">
        <f t="shared" si="5"/>
        <v>0.42426406871192851</v>
      </c>
    </row>
    <row r="50" spans="1:12" x14ac:dyDescent="0.3">
      <c r="A50">
        <v>0.186</v>
      </c>
      <c r="B50">
        <v>0.19700000000000001</v>
      </c>
      <c r="C50">
        <v>20</v>
      </c>
      <c r="D50">
        <v>23.8</v>
      </c>
      <c r="E50">
        <v>49</v>
      </c>
      <c r="F50">
        <f t="shared" si="0"/>
        <v>0.68028426395939079</v>
      </c>
      <c r="G50">
        <f t="shared" si="4"/>
        <v>3.8000000000000007</v>
      </c>
      <c r="H50">
        <v>1E-3</v>
      </c>
      <c r="I50">
        <v>1E-3</v>
      </c>
      <c r="J50">
        <v>0.3</v>
      </c>
      <c r="K50">
        <f t="shared" si="2"/>
        <v>0.3</v>
      </c>
      <c r="L50">
        <f t="shared" si="5"/>
        <v>0.42426406871192851</v>
      </c>
    </row>
    <row r="51" spans="1:12" x14ac:dyDescent="0.3">
      <c r="A51">
        <v>0.186</v>
      </c>
      <c r="B51">
        <v>0.19800000000000001</v>
      </c>
      <c r="C51">
        <v>20</v>
      </c>
      <c r="D51">
        <v>23.7</v>
      </c>
      <c r="E51">
        <v>50</v>
      </c>
      <c r="F51">
        <f t="shared" si="0"/>
        <v>0.68375757575757579</v>
      </c>
      <c r="G51">
        <f t="shared" si="4"/>
        <v>3.6999999999999993</v>
      </c>
      <c r="H51">
        <v>1E-3</v>
      </c>
      <c r="I51">
        <v>1E-3</v>
      </c>
      <c r="J51">
        <v>0.3</v>
      </c>
      <c r="K51">
        <f t="shared" si="2"/>
        <v>0.3</v>
      </c>
      <c r="L51">
        <f t="shared" si="5"/>
        <v>0.42426406871192851</v>
      </c>
    </row>
    <row r="52" spans="1:12" x14ac:dyDescent="0.3">
      <c r="A52">
        <v>0.186</v>
      </c>
      <c r="B52">
        <v>0.19800000000000001</v>
      </c>
      <c r="C52">
        <v>20</v>
      </c>
      <c r="D52">
        <v>23.8</v>
      </c>
      <c r="E52">
        <v>51</v>
      </c>
      <c r="F52">
        <f t="shared" si="0"/>
        <v>0.67684848484848481</v>
      </c>
      <c r="G52">
        <f t="shared" si="4"/>
        <v>3.8000000000000007</v>
      </c>
      <c r="H52">
        <v>1E-3</v>
      </c>
      <c r="I52">
        <v>1E-3</v>
      </c>
      <c r="J52">
        <v>0.3</v>
      </c>
      <c r="K52">
        <f t="shared" si="2"/>
        <v>0.3</v>
      </c>
      <c r="L52">
        <f t="shared" si="5"/>
        <v>0.42426406871192851</v>
      </c>
    </row>
    <row r="53" spans="1:12" x14ac:dyDescent="0.3">
      <c r="A53">
        <v>0.186</v>
      </c>
      <c r="B53">
        <v>0.19800000000000001</v>
      </c>
      <c r="C53">
        <v>20</v>
      </c>
      <c r="D53">
        <v>23.7</v>
      </c>
      <c r="E53">
        <v>52</v>
      </c>
      <c r="F53">
        <f t="shared" si="0"/>
        <v>0.68375757575757579</v>
      </c>
      <c r="G53">
        <f t="shared" si="4"/>
        <v>3.6999999999999993</v>
      </c>
      <c r="H53">
        <v>1E-3</v>
      </c>
      <c r="I53">
        <v>1E-3</v>
      </c>
      <c r="J53">
        <v>0.3</v>
      </c>
      <c r="K53">
        <f t="shared" si="2"/>
        <v>0.3</v>
      </c>
      <c r="L53">
        <f t="shared" si="5"/>
        <v>0.42426406871192851</v>
      </c>
    </row>
    <row r="54" spans="1:12" x14ac:dyDescent="0.3">
      <c r="A54">
        <v>0.186</v>
      </c>
      <c r="B54">
        <v>0.19800000000000001</v>
      </c>
      <c r="C54">
        <v>20</v>
      </c>
      <c r="D54">
        <v>23.8</v>
      </c>
      <c r="E54">
        <v>53</v>
      </c>
      <c r="F54">
        <f t="shared" si="0"/>
        <v>0.67684848484848481</v>
      </c>
      <c r="G54">
        <f t="shared" si="4"/>
        <v>3.8000000000000007</v>
      </c>
      <c r="H54">
        <v>1E-3</v>
      </c>
      <c r="I54">
        <v>1E-3</v>
      </c>
      <c r="J54">
        <v>0.3</v>
      </c>
      <c r="K54">
        <f t="shared" si="2"/>
        <v>0.3</v>
      </c>
      <c r="L54">
        <f t="shared" si="5"/>
        <v>0.42426406871192851</v>
      </c>
    </row>
    <row r="55" spans="1:12" x14ac:dyDescent="0.3">
      <c r="A55">
        <v>0.186</v>
      </c>
      <c r="B55">
        <v>0.19800000000000001</v>
      </c>
      <c r="C55">
        <v>20</v>
      </c>
      <c r="D55">
        <v>23.8</v>
      </c>
      <c r="E55">
        <v>54</v>
      </c>
      <c r="F55">
        <f t="shared" si="0"/>
        <v>0.67684848484848481</v>
      </c>
      <c r="G55">
        <f t="shared" si="4"/>
        <v>3.8000000000000007</v>
      </c>
      <c r="H55">
        <v>1E-3</v>
      </c>
      <c r="I55">
        <v>1E-3</v>
      </c>
      <c r="J55">
        <v>0.3</v>
      </c>
      <c r="K55">
        <f t="shared" si="2"/>
        <v>0.3</v>
      </c>
      <c r="L55">
        <f t="shared" si="5"/>
        <v>0.42426406871192851</v>
      </c>
    </row>
    <row r="56" spans="1:12" x14ac:dyDescent="0.3">
      <c r="A56">
        <v>0.186</v>
      </c>
      <c r="B56">
        <v>0.19800000000000001</v>
      </c>
      <c r="C56">
        <v>20</v>
      </c>
      <c r="D56">
        <v>23.7</v>
      </c>
      <c r="E56">
        <v>55</v>
      </c>
      <c r="F56">
        <f t="shared" si="0"/>
        <v>0.68375757575757579</v>
      </c>
      <c r="G56">
        <f t="shared" si="4"/>
        <v>3.6999999999999993</v>
      </c>
      <c r="H56">
        <v>1E-3</v>
      </c>
      <c r="I56">
        <v>1E-3</v>
      </c>
      <c r="J56">
        <v>0.3</v>
      </c>
      <c r="K56">
        <f t="shared" si="2"/>
        <v>0.3</v>
      </c>
      <c r="L56">
        <f t="shared" si="5"/>
        <v>0.42426406871192851</v>
      </c>
    </row>
    <row r="57" spans="1:12" x14ac:dyDescent="0.3">
      <c r="A57">
        <v>0.186</v>
      </c>
      <c r="B57">
        <v>0.19800000000000001</v>
      </c>
      <c r="C57">
        <v>20</v>
      </c>
      <c r="D57">
        <v>23.7</v>
      </c>
      <c r="E57">
        <v>56</v>
      </c>
      <c r="F57">
        <f t="shared" si="0"/>
        <v>0.68375757575757579</v>
      </c>
      <c r="G57">
        <f t="shared" si="4"/>
        <v>3.6999999999999993</v>
      </c>
      <c r="H57">
        <v>1E-3</v>
      </c>
      <c r="I57">
        <v>1E-3</v>
      </c>
      <c r="J57">
        <v>0.3</v>
      </c>
      <c r="K57">
        <f t="shared" si="2"/>
        <v>0.3</v>
      </c>
      <c r="L57">
        <f t="shared" si="5"/>
        <v>0.42426406871192851</v>
      </c>
    </row>
    <row r="58" spans="1:12" x14ac:dyDescent="0.3">
      <c r="A58">
        <v>0.186</v>
      </c>
      <c r="B58">
        <v>0.19800000000000001</v>
      </c>
      <c r="C58">
        <v>20</v>
      </c>
      <c r="D58">
        <v>23.7</v>
      </c>
      <c r="E58">
        <v>57</v>
      </c>
      <c r="F58">
        <f t="shared" si="0"/>
        <v>0.68375757575757579</v>
      </c>
      <c r="G58">
        <f t="shared" si="4"/>
        <v>3.6999999999999993</v>
      </c>
      <c r="H58">
        <v>1E-3</v>
      </c>
      <c r="I58">
        <v>1E-3</v>
      </c>
      <c r="J58">
        <v>0.3</v>
      </c>
      <c r="K58">
        <f t="shared" si="2"/>
        <v>0.3</v>
      </c>
      <c r="L58">
        <f t="shared" si="5"/>
        <v>0.42426406871192851</v>
      </c>
    </row>
    <row r="59" spans="1:12" x14ac:dyDescent="0.3">
      <c r="A59">
        <v>0.186</v>
      </c>
      <c r="B59">
        <v>0.19800000000000001</v>
      </c>
      <c r="C59">
        <v>20</v>
      </c>
      <c r="D59">
        <v>23.7</v>
      </c>
      <c r="E59">
        <v>58</v>
      </c>
      <c r="F59">
        <f t="shared" si="0"/>
        <v>0.68375757575757579</v>
      </c>
      <c r="G59">
        <f t="shared" si="4"/>
        <v>3.6999999999999993</v>
      </c>
      <c r="H59">
        <v>1E-3</v>
      </c>
      <c r="I59">
        <v>1E-3</v>
      </c>
      <c r="J59">
        <v>0.3</v>
      </c>
      <c r="K59">
        <f t="shared" si="2"/>
        <v>0.3</v>
      </c>
      <c r="L59">
        <f t="shared" si="5"/>
        <v>0.42426406871192851</v>
      </c>
    </row>
    <row r="60" spans="1:12" x14ac:dyDescent="0.3">
      <c r="A60">
        <v>0.186</v>
      </c>
      <c r="B60">
        <v>0.19800000000000001</v>
      </c>
      <c r="C60">
        <v>20</v>
      </c>
      <c r="D60">
        <v>23.7</v>
      </c>
      <c r="E60">
        <v>59</v>
      </c>
      <c r="F60">
        <f t="shared" si="0"/>
        <v>0.68375757575757579</v>
      </c>
      <c r="G60">
        <f t="shared" si="4"/>
        <v>3.6999999999999993</v>
      </c>
      <c r="H60">
        <v>1E-3</v>
      </c>
      <c r="I60">
        <v>1E-3</v>
      </c>
      <c r="J60">
        <v>0.3</v>
      </c>
      <c r="K60">
        <f t="shared" si="2"/>
        <v>0.3</v>
      </c>
      <c r="L60">
        <f t="shared" si="5"/>
        <v>0.42426406871192851</v>
      </c>
    </row>
    <row r="61" spans="1:12" x14ac:dyDescent="0.3">
      <c r="A61">
        <v>0.186</v>
      </c>
      <c r="B61">
        <v>0.19700000000000001</v>
      </c>
      <c r="C61">
        <v>20</v>
      </c>
      <c r="D61">
        <v>23.7</v>
      </c>
      <c r="E61">
        <v>60</v>
      </c>
      <c r="F61">
        <f t="shared" si="0"/>
        <v>0.68722842639593906</v>
      </c>
      <c r="G61">
        <f t="shared" si="4"/>
        <v>3.6999999999999993</v>
      </c>
      <c r="H61">
        <v>1E-3</v>
      </c>
      <c r="I61">
        <v>1E-3</v>
      </c>
      <c r="J61">
        <v>0.3</v>
      </c>
      <c r="K61">
        <f t="shared" si="2"/>
        <v>0.3</v>
      </c>
      <c r="L61">
        <f t="shared" si="5"/>
        <v>0.42426406871192851</v>
      </c>
    </row>
    <row r="62" spans="1:12" x14ac:dyDescent="0.3">
      <c r="A62">
        <v>0.186</v>
      </c>
      <c r="B62">
        <v>0.19800000000000001</v>
      </c>
      <c r="C62">
        <v>20</v>
      </c>
      <c r="D62">
        <v>23.7</v>
      </c>
      <c r="E62">
        <v>61</v>
      </c>
      <c r="F62">
        <f t="shared" si="0"/>
        <v>0.68375757575757579</v>
      </c>
      <c r="G62">
        <f t="shared" si="4"/>
        <v>3.6999999999999993</v>
      </c>
      <c r="H62">
        <v>1E-3</v>
      </c>
      <c r="I62">
        <v>1E-3</v>
      </c>
      <c r="J62">
        <v>0.3</v>
      </c>
      <c r="K62">
        <f t="shared" si="2"/>
        <v>0.3</v>
      </c>
      <c r="L62">
        <f t="shared" si="5"/>
        <v>0.42426406871192851</v>
      </c>
    </row>
    <row r="63" spans="1:12" x14ac:dyDescent="0.3">
      <c r="A63">
        <v>0.186</v>
      </c>
      <c r="B63">
        <v>0.19800000000000001</v>
      </c>
      <c r="C63">
        <v>20</v>
      </c>
      <c r="D63">
        <v>23.7</v>
      </c>
      <c r="E63">
        <v>62</v>
      </c>
      <c r="F63">
        <f t="shared" si="0"/>
        <v>0.68375757575757579</v>
      </c>
      <c r="G63">
        <f t="shared" si="4"/>
        <v>3.6999999999999993</v>
      </c>
      <c r="H63">
        <v>1E-3</v>
      </c>
      <c r="I63">
        <v>1E-3</v>
      </c>
      <c r="J63">
        <v>0.3</v>
      </c>
      <c r="K63">
        <f t="shared" si="2"/>
        <v>0.3</v>
      </c>
      <c r="L63">
        <f t="shared" si="5"/>
        <v>0.42426406871192851</v>
      </c>
    </row>
    <row r="64" spans="1:12" x14ac:dyDescent="0.3">
      <c r="A64">
        <v>0.186</v>
      </c>
      <c r="B64">
        <v>0.19800000000000001</v>
      </c>
      <c r="C64">
        <v>20</v>
      </c>
      <c r="D64">
        <v>23.7</v>
      </c>
      <c r="E64">
        <v>63</v>
      </c>
      <c r="F64">
        <f t="shared" si="0"/>
        <v>0.68375757575757579</v>
      </c>
      <c r="G64">
        <f t="shared" si="4"/>
        <v>3.6999999999999993</v>
      </c>
      <c r="H64">
        <v>1E-3</v>
      </c>
      <c r="I64">
        <v>1E-3</v>
      </c>
      <c r="J64">
        <v>0.3</v>
      </c>
      <c r="K64">
        <f t="shared" si="2"/>
        <v>0.3</v>
      </c>
      <c r="L64">
        <f t="shared" si="5"/>
        <v>0.42426406871192851</v>
      </c>
    </row>
    <row r="65" spans="1:12" x14ac:dyDescent="0.3">
      <c r="A65">
        <v>0.187</v>
      </c>
      <c r="B65">
        <v>0.19800000000000001</v>
      </c>
      <c r="C65">
        <v>20</v>
      </c>
      <c r="D65">
        <v>23.7</v>
      </c>
      <c r="E65">
        <v>64</v>
      </c>
      <c r="F65">
        <f t="shared" si="0"/>
        <v>0.68880808080808076</v>
      </c>
      <c r="G65">
        <f t="shared" si="4"/>
        <v>3.6999999999999993</v>
      </c>
      <c r="H65">
        <v>1E-3</v>
      </c>
      <c r="I65">
        <v>1E-3</v>
      </c>
      <c r="J65">
        <v>0.3</v>
      </c>
      <c r="K65">
        <f t="shared" si="2"/>
        <v>0.3</v>
      </c>
      <c r="L65">
        <f t="shared" si="5"/>
        <v>0.42426406871192851</v>
      </c>
    </row>
    <row r="66" spans="1:12" x14ac:dyDescent="0.3">
      <c r="A66">
        <v>0.186</v>
      </c>
      <c r="B66">
        <v>0.19800000000000001</v>
      </c>
      <c r="C66">
        <v>20</v>
      </c>
      <c r="D66">
        <v>23.7</v>
      </c>
      <c r="E66">
        <v>65</v>
      </c>
      <c r="F66">
        <f t="shared" si="0"/>
        <v>0.68375757575757579</v>
      </c>
      <c r="G66">
        <f t="shared" si="4"/>
        <v>3.6999999999999993</v>
      </c>
      <c r="H66">
        <v>1E-3</v>
      </c>
      <c r="I66">
        <v>1E-3</v>
      </c>
      <c r="J66">
        <v>0.3</v>
      </c>
      <c r="K66">
        <f t="shared" si="2"/>
        <v>0.3</v>
      </c>
      <c r="L66">
        <f t="shared" si="5"/>
        <v>0.42426406871192851</v>
      </c>
    </row>
    <row r="67" spans="1:12" x14ac:dyDescent="0.3">
      <c r="A67">
        <v>0.187</v>
      </c>
      <c r="B67">
        <v>0.19800000000000001</v>
      </c>
      <c r="C67">
        <v>20</v>
      </c>
      <c r="D67">
        <v>23.7</v>
      </c>
      <c r="E67">
        <v>66</v>
      </c>
      <c r="F67">
        <f t="shared" ref="F67:F85" si="6">(A67 - 0.01368*(ABS(C67-D67)))/B67</f>
        <v>0.68880808080808076</v>
      </c>
      <c r="G67">
        <f t="shared" si="4"/>
        <v>3.6999999999999993</v>
      </c>
      <c r="H67">
        <v>1E-3</v>
      </c>
      <c r="I67">
        <v>1E-3</v>
      </c>
      <c r="J67">
        <v>0.3</v>
      </c>
      <c r="K67">
        <f t="shared" ref="K67:K85" si="7">0.3</f>
        <v>0.3</v>
      </c>
      <c r="L67">
        <f t="shared" si="5"/>
        <v>0.42426406871192851</v>
      </c>
    </row>
    <row r="68" spans="1:12" x14ac:dyDescent="0.3">
      <c r="A68">
        <v>0.186</v>
      </c>
      <c r="B68">
        <v>0.19800000000000001</v>
      </c>
      <c r="C68">
        <v>20</v>
      </c>
      <c r="D68">
        <v>23.7</v>
      </c>
      <c r="E68">
        <v>67</v>
      </c>
      <c r="F68">
        <f t="shared" si="6"/>
        <v>0.68375757575757579</v>
      </c>
      <c r="G68">
        <f t="shared" si="4"/>
        <v>3.6999999999999993</v>
      </c>
      <c r="H68">
        <v>1E-3</v>
      </c>
      <c r="I68">
        <v>1E-3</v>
      </c>
      <c r="J68">
        <v>0.3</v>
      </c>
      <c r="K68">
        <f t="shared" si="7"/>
        <v>0.3</v>
      </c>
      <c r="L68">
        <f t="shared" si="5"/>
        <v>0.42426406871192851</v>
      </c>
    </row>
    <row r="69" spans="1:12" x14ac:dyDescent="0.3">
      <c r="A69">
        <v>0.187</v>
      </c>
      <c r="B69">
        <v>0.19800000000000001</v>
      </c>
      <c r="C69">
        <v>20</v>
      </c>
      <c r="D69">
        <v>23.7</v>
      </c>
      <c r="E69">
        <v>68</v>
      </c>
      <c r="F69">
        <f t="shared" si="6"/>
        <v>0.68880808080808076</v>
      </c>
      <c r="G69">
        <f t="shared" si="4"/>
        <v>3.6999999999999993</v>
      </c>
      <c r="H69">
        <v>1E-3</v>
      </c>
      <c r="I69">
        <v>1E-3</v>
      </c>
      <c r="J69">
        <v>0.3</v>
      </c>
      <c r="K69">
        <f t="shared" si="7"/>
        <v>0.3</v>
      </c>
      <c r="L69">
        <f t="shared" si="5"/>
        <v>0.42426406871192851</v>
      </c>
    </row>
    <row r="70" spans="1:12" x14ac:dyDescent="0.3">
      <c r="A70">
        <v>0.187</v>
      </c>
      <c r="B70">
        <v>0.19800000000000001</v>
      </c>
      <c r="C70">
        <v>20</v>
      </c>
      <c r="D70">
        <v>23.7</v>
      </c>
      <c r="E70">
        <v>69</v>
      </c>
      <c r="F70">
        <f t="shared" si="6"/>
        <v>0.68880808080808076</v>
      </c>
      <c r="G70">
        <f t="shared" si="4"/>
        <v>3.6999999999999993</v>
      </c>
      <c r="H70">
        <v>1E-3</v>
      </c>
      <c r="I70">
        <v>1E-3</v>
      </c>
      <c r="J70">
        <v>0.3</v>
      </c>
      <c r="K70">
        <f t="shared" si="7"/>
        <v>0.3</v>
      </c>
      <c r="L70">
        <f t="shared" si="5"/>
        <v>0.42426406871192851</v>
      </c>
    </row>
    <row r="71" spans="1:12" x14ac:dyDescent="0.3">
      <c r="A71">
        <v>0.187</v>
      </c>
      <c r="B71">
        <v>0.19800000000000001</v>
      </c>
      <c r="C71">
        <v>20</v>
      </c>
      <c r="D71">
        <v>23.7</v>
      </c>
      <c r="E71">
        <v>70</v>
      </c>
      <c r="F71">
        <f t="shared" si="6"/>
        <v>0.68880808080808076</v>
      </c>
      <c r="G71">
        <f t="shared" si="4"/>
        <v>3.6999999999999993</v>
      </c>
      <c r="H71">
        <v>1E-3</v>
      </c>
      <c r="I71">
        <v>1E-3</v>
      </c>
      <c r="J71">
        <v>0.3</v>
      </c>
      <c r="K71">
        <f t="shared" si="7"/>
        <v>0.3</v>
      </c>
      <c r="L71">
        <f t="shared" si="5"/>
        <v>0.42426406871192851</v>
      </c>
    </row>
    <row r="72" spans="1:12" x14ac:dyDescent="0.3">
      <c r="A72">
        <v>0.187</v>
      </c>
      <c r="B72">
        <v>0.19800000000000001</v>
      </c>
      <c r="C72">
        <v>20</v>
      </c>
      <c r="D72">
        <v>23.7</v>
      </c>
      <c r="E72">
        <v>71</v>
      </c>
      <c r="F72">
        <f t="shared" si="6"/>
        <v>0.68880808080808076</v>
      </c>
      <c r="G72">
        <f t="shared" si="4"/>
        <v>3.6999999999999993</v>
      </c>
      <c r="H72">
        <v>1E-3</v>
      </c>
      <c r="I72">
        <v>1E-3</v>
      </c>
      <c r="J72">
        <v>0.3</v>
      </c>
      <c r="K72">
        <f t="shared" si="7"/>
        <v>0.3</v>
      </c>
      <c r="L72">
        <f t="shared" si="5"/>
        <v>0.42426406871192851</v>
      </c>
    </row>
    <row r="73" spans="1:12" x14ac:dyDescent="0.3">
      <c r="A73">
        <v>0.187</v>
      </c>
      <c r="B73">
        <v>0.19800000000000001</v>
      </c>
      <c r="C73">
        <v>19.899999999999999</v>
      </c>
      <c r="D73">
        <v>23.7</v>
      </c>
      <c r="E73">
        <v>72</v>
      </c>
      <c r="F73">
        <f t="shared" si="6"/>
        <v>0.68189898989898989</v>
      </c>
      <c r="G73">
        <f t="shared" si="4"/>
        <v>3.8000000000000007</v>
      </c>
      <c r="H73">
        <v>1E-3</v>
      </c>
      <c r="I73">
        <v>1E-3</v>
      </c>
      <c r="J73">
        <v>0.5</v>
      </c>
      <c r="K73">
        <f t="shared" si="7"/>
        <v>0.3</v>
      </c>
      <c r="L73">
        <f t="shared" si="5"/>
        <v>0.58309518948452999</v>
      </c>
    </row>
    <row r="74" spans="1:12" x14ac:dyDescent="0.3">
      <c r="A74">
        <v>0.187</v>
      </c>
      <c r="B74">
        <v>0.19800000000000001</v>
      </c>
      <c r="C74">
        <v>19.899999999999999</v>
      </c>
      <c r="D74">
        <v>23.7</v>
      </c>
      <c r="E74">
        <v>73</v>
      </c>
      <c r="F74">
        <f t="shared" si="6"/>
        <v>0.68189898989898989</v>
      </c>
      <c r="G74">
        <f t="shared" si="4"/>
        <v>3.8000000000000007</v>
      </c>
      <c r="H74">
        <v>1E-3</v>
      </c>
      <c r="I74">
        <v>1E-3</v>
      </c>
      <c r="J74">
        <v>0.5</v>
      </c>
      <c r="K74">
        <f t="shared" si="7"/>
        <v>0.3</v>
      </c>
      <c r="L74">
        <f t="shared" si="5"/>
        <v>0.58309518948452999</v>
      </c>
    </row>
    <row r="75" spans="1:12" x14ac:dyDescent="0.3">
      <c r="A75">
        <v>0.187</v>
      </c>
      <c r="B75">
        <v>0.19800000000000001</v>
      </c>
      <c r="C75">
        <v>19.899999999999999</v>
      </c>
      <c r="D75">
        <v>23.7</v>
      </c>
      <c r="E75">
        <v>74</v>
      </c>
      <c r="F75">
        <f t="shared" si="6"/>
        <v>0.68189898989898989</v>
      </c>
      <c r="G75">
        <f t="shared" si="4"/>
        <v>3.8000000000000007</v>
      </c>
      <c r="H75">
        <v>1E-3</v>
      </c>
      <c r="I75">
        <v>1E-3</v>
      </c>
      <c r="J75">
        <v>0.5</v>
      </c>
      <c r="K75">
        <f t="shared" si="7"/>
        <v>0.3</v>
      </c>
      <c r="L75">
        <f t="shared" si="5"/>
        <v>0.58309518948452999</v>
      </c>
    </row>
    <row r="76" spans="1:12" x14ac:dyDescent="0.3">
      <c r="A76">
        <v>0.187</v>
      </c>
      <c r="B76">
        <v>0.19800000000000001</v>
      </c>
      <c r="C76">
        <v>19.899999999999999</v>
      </c>
      <c r="D76">
        <v>23.7</v>
      </c>
      <c r="E76">
        <v>75</v>
      </c>
      <c r="F76">
        <f t="shared" si="6"/>
        <v>0.68189898989898989</v>
      </c>
      <c r="G76">
        <f t="shared" si="4"/>
        <v>3.8000000000000007</v>
      </c>
      <c r="H76">
        <v>1E-3</v>
      </c>
      <c r="I76">
        <v>1E-3</v>
      </c>
      <c r="J76">
        <v>0.5</v>
      </c>
      <c r="K76">
        <f t="shared" si="7"/>
        <v>0.3</v>
      </c>
      <c r="L76">
        <f t="shared" si="5"/>
        <v>0.58309518948452999</v>
      </c>
    </row>
    <row r="77" spans="1:12" x14ac:dyDescent="0.3">
      <c r="A77">
        <v>0.187</v>
      </c>
      <c r="B77">
        <v>0.19800000000000001</v>
      </c>
      <c r="C77">
        <v>19.899999999999999</v>
      </c>
      <c r="D77">
        <v>23.7</v>
      </c>
      <c r="E77">
        <v>76</v>
      </c>
      <c r="F77">
        <f t="shared" si="6"/>
        <v>0.68189898989898989</v>
      </c>
      <c r="G77">
        <f t="shared" si="4"/>
        <v>3.8000000000000007</v>
      </c>
      <c r="H77">
        <v>1E-3</v>
      </c>
      <c r="I77">
        <v>1E-3</v>
      </c>
      <c r="J77">
        <v>0.5</v>
      </c>
      <c r="K77">
        <f t="shared" si="7"/>
        <v>0.3</v>
      </c>
      <c r="L77">
        <f t="shared" si="5"/>
        <v>0.58309518948452999</v>
      </c>
    </row>
    <row r="78" spans="1:12" x14ac:dyDescent="0.3">
      <c r="A78">
        <v>0.186</v>
      </c>
      <c r="B78">
        <v>0.19800000000000001</v>
      </c>
      <c r="C78">
        <v>19.899999999999999</v>
      </c>
      <c r="D78">
        <v>23.7</v>
      </c>
      <c r="E78">
        <v>77</v>
      </c>
      <c r="F78">
        <f t="shared" si="6"/>
        <v>0.67684848484848481</v>
      </c>
      <c r="G78">
        <f t="shared" si="4"/>
        <v>3.8000000000000007</v>
      </c>
      <c r="H78">
        <v>1E-3</v>
      </c>
      <c r="I78">
        <v>1E-3</v>
      </c>
      <c r="J78">
        <v>0.5</v>
      </c>
      <c r="K78">
        <f t="shared" si="7"/>
        <v>0.3</v>
      </c>
      <c r="L78">
        <f t="shared" si="5"/>
        <v>0.58309518948452999</v>
      </c>
    </row>
    <row r="79" spans="1:12" x14ac:dyDescent="0.3">
      <c r="A79">
        <v>0.187</v>
      </c>
      <c r="B79">
        <v>0.19800000000000001</v>
      </c>
      <c r="C79">
        <v>19.899999999999999</v>
      </c>
      <c r="D79">
        <v>23.7</v>
      </c>
      <c r="E79">
        <v>78</v>
      </c>
      <c r="F79">
        <f t="shared" si="6"/>
        <v>0.68189898989898989</v>
      </c>
      <c r="G79">
        <f t="shared" si="4"/>
        <v>3.8000000000000007</v>
      </c>
      <c r="H79">
        <v>1E-3</v>
      </c>
      <c r="I79">
        <v>1E-3</v>
      </c>
      <c r="J79">
        <v>0.5</v>
      </c>
      <c r="K79">
        <f t="shared" si="7"/>
        <v>0.3</v>
      </c>
      <c r="L79">
        <f t="shared" si="5"/>
        <v>0.58309518948452999</v>
      </c>
    </row>
    <row r="80" spans="1:12" x14ac:dyDescent="0.3">
      <c r="A80">
        <v>0.187</v>
      </c>
      <c r="B80">
        <v>0.19800000000000001</v>
      </c>
      <c r="C80">
        <v>19.899999999999999</v>
      </c>
      <c r="D80">
        <v>23.7</v>
      </c>
      <c r="E80">
        <v>79</v>
      </c>
      <c r="F80">
        <f t="shared" si="6"/>
        <v>0.68189898989898989</v>
      </c>
      <c r="G80">
        <f t="shared" si="4"/>
        <v>3.8000000000000007</v>
      </c>
      <c r="H80">
        <v>1E-3</v>
      </c>
      <c r="I80">
        <v>1E-3</v>
      </c>
      <c r="J80">
        <v>0.5</v>
      </c>
      <c r="K80">
        <f t="shared" si="7"/>
        <v>0.3</v>
      </c>
      <c r="L80">
        <f t="shared" si="5"/>
        <v>0.58309518948452999</v>
      </c>
    </row>
    <row r="81" spans="1:12" x14ac:dyDescent="0.3">
      <c r="A81">
        <v>0.187</v>
      </c>
      <c r="B81">
        <v>0.19800000000000001</v>
      </c>
      <c r="C81">
        <v>19.899999999999999</v>
      </c>
      <c r="D81">
        <v>23.6</v>
      </c>
      <c r="E81">
        <v>80</v>
      </c>
      <c r="F81">
        <f t="shared" si="6"/>
        <v>0.68880808080808054</v>
      </c>
      <c r="G81">
        <f t="shared" si="4"/>
        <v>3.7000000000000028</v>
      </c>
      <c r="H81">
        <v>1E-3</v>
      </c>
      <c r="I81">
        <v>1E-3</v>
      </c>
      <c r="J81">
        <v>0.5</v>
      </c>
      <c r="K81">
        <f t="shared" si="7"/>
        <v>0.3</v>
      </c>
      <c r="L81">
        <f t="shared" si="5"/>
        <v>0.58309518948452999</v>
      </c>
    </row>
    <row r="82" spans="1:12" x14ac:dyDescent="0.3">
      <c r="A82">
        <v>0.187</v>
      </c>
      <c r="B82">
        <v>0.19800000000000001</v>
      </c>
      <c r="C82">
        <v>19.899999999999999</v>
      </c>
      <c r="D82">
        <v>23.6</v>
      </c>
      <c r="E82">
        <v>81</v>
      </c>
      <c r="F82">
        <f t="shared" si="6"/>
        <v>0.68880808080808054</v>
      </c>
      <c r="G82">
        <f t="shared" si="4"/>
        <v>3.7000000000000028</v>
      </c>
      <c r="H82">
        <v>1E-3</v>
      </c>
      <c r="I82">
        <v>1E-3</v>
      </c>
      <c r="J82">
        <v>0.5</v>
      </c>
      <c r="K82">
        <f t="shared" si="7"/>
        <v>0.3</v>
      </c>
      <c r="L82">
        <f t="shared" si="5"/>
        <v>0.58309518948452999</v>
      </c>
    </row>
    <row r="83" spans="1:12" x14ac:dyDescent="0.3">
      <c r="A83">
        <v>0.186</v>
      </c>
      <c r="B83">
        <v>0.19800000000000001</v>
      </c>
      <c r="C83">
        <v>19.899999999999999</v>
      </c>
      <c r="D83">
        <v>23.6</v>
      </c>
      <c r="E83">
        <v>82</v>
      </c>
      <c r="F83">
        <f t="shared" si="6"/>
        <v>0.68375757575757545</v>
      </c>
      <c r="G83">
        <f t="shared" si="4"/>
        <v>3.7000000000000028</v>
      </c>
      <c r="H83">
        <v>1E-3</v>
      </c>
      <c r="I83">
        <v>1E-3</v>
      </c>
      <c r="J83">
        <v>0.5</v>
      </c>
      <c r="K83">
        <f t="shared" si="7"/>
        <v>0.3</v>
      </c>
      <c r="L83">
        <f t="shared" si="5"/>
        <v>0.58309518948452999</v>
      </c>
    </row>
    <row r="84" spans="1:12" x14ac:dyDescent="0.3">
      <c r="A84">
        <v>0.187</v>
      </c>
      <c r="B84">
        <v>0.19800000000000001</v>
      </c>
      <c r="C84">
        <v>19.899999999999999</v>
      </c>
      <c r="D84">
        <v>23.7</v>
      </c>
      <c r="E84">
        <v>83</v>
      </c>
      <c r="F84">
        <f t="shared" si="6"/>
        <v>0.68189898989898989</v>
      </c>
      <c r="G84">
        <f t="shared" si="4"/>
        <v>3.8000000000000007</v>
      </c>
      <c r="H84">
        <v>1E-3</v>
      </c>
      <c r="I84">
        <v>1E-3</v>
      </c>
      <c r="J84">
        <v>0.5</v>
      </c>
      <c r="K84">
        <f t="shared" si="7"/>
        <v>0.3</v>
      </c>
      <c r="L84">
        <f t="shared" si="5"/>
        <v>0.58309518948452999</v>
      </c>
    </row>
    <row r="85" spans="1:12" x14ac:dyDescent="0.3">
      <c r="A85">
        <v>0.187</v>
      </c>
      <c r="B85">
        <v>0.19800000000000001</v>
      </c>
      <c r="C85">
        <v>19.899999999999999</v>
      </c>
      <c r="D85">
        <v>23.6</v>
      </c>
      <c r="E85">
        <v>84</v>
      </c>
      <c r="F85">
        <f t="shared" si="6"/>
        <v>0.68880808080808054</v>
      </c>
      <c r="G85">
        <f t="shared" si="4"/>
        <v>3.7000000000000028</v>
      </c>
      <c r="H85">
        <v>1E-3</v>
      </c>
      <c r="I85">
        <v>1E-3</v>
      </c>
      <c r="J85">
        <v>0.5</v>
      </c>
      <c r="K85">
        <f t="shared" si="7"/>
        <v>0.3</v>
      </c>
      <c r="L85">
        <f t="shared" si="5"/>
        <v>0.58309518948452999</v>
      </c>
    </row>
    <row r="86" spans="1:12" x14ac:dyDescent="0.3">
      <c r="A86">
        <f>AVERAGE(A51:A85)</f>
        <v>0.18648571428571434</v>
      </c>
      <c r="B86">
        <f>AVERAGE(B51:B85)</f>
        <v>0.19797142857142871</v>
      </c>
      <c r="C86">
        <f>AVERAGE(C51:C85)</f>
        <v>19.962857142857136</v>
      </c>
      <c r="D86">
        <f>AVERAGE(D51:D85)</f>
        <v>23.697142857142865</v>
      </c>
      <c r="E86" t="s">
        <v>7</v>
      </c>
      <c r="F86">
        <f xml:space="preserve"> AVERAGE(F51:F85)</f>
        <v>0.68394101420294284</v>
      </c>
    </row>
    <row r="88" spans="1:12" x14ac:dyDescent="0.3">
      <c r="B88" t="s">
        <v>14</v>
      </c>
      <c r="C88" t="s">
        <v>15</v>
      </c>
    </row>
    <row r="89" spans="1:12" x14ac:dyDescent="0.3">
      <c r="A89" t="s">
        <v>0</v>
      </c>
      <c r="B89">
        <f>A86</f>
        <v>0.18648571428571434</v>
      </c>
      <c r="C89">
        <f>(1/34)*SQRT(34*0.001^2)</f>
        <v>1.7149858514250882E-4</v>
      </c>
    </row>
    <row r="90" spans="1:12" x14ac:dyDescent="0.3">
      <c r="A90" t="s">
        <v>1</v>
      </c>
      <c r="B90">
        <f>B86</f>
        <v>0.19797142857142871</v>
      </c>
      <c r="C90">
        <f>(1/34)*SQRT(34*0.001^2)</f>
        <v>1.7149858514250882E-4</v>
      </c>
    </row>
    <row r="91" spans="1:12" x14ac:dyDescent="0.3">
      <c r="A91" t="s">
        <v>12</v>
      </c>
      <c r="B91">
        <f>ABS(C86-D86)</f>
        <v>3.7342857142857291</v>
      </c>
      <c r="C91">
        <f>(1/34)*SQRT((85-73)*L85^2 + 51*L72^2)</f>
        <v>0.10710083209431248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69D93D-1BFD-4541-9932-5C0D85FFDBE1}">
  <dimension ref="A1:L98"/>
  <sheetViews>
    <sheetView topLeftCell="A76" workbookViewId="0">
      <selection activeCell="A92" sqref="A92"/>
    </sheetView>
  </sheetViews>
  <sheetFormatPr defaultRowHeight="14.4" x14ac:dyDescent="0.3"/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12</v>
      </c>
      <c r="H1" t="s">
        <v>8</v>
      </c>
      <c r="I1" t="s">
        <v>9</v>
      </c>
      <c r="J1" t="s">
        <v>10</v>
      </c>
      <c r="K1" t="s">
        <v>11</v>
      </c>
      <c r="L1" t="s">
        <v>13</v>
      </c>
    </row>
    <row r="2" spans="1:12" x14ac:dyDescent="0.3">
      <c r="A2">
        <v>0.23899999999999999</v>
      </c>
      <c r="B2">
        <v>0.26600000000000001</v>
      </c>
      <c r="C2">
        <v>19.899999999999999</v>
      </c>
      <c r="D2">
        <v>23.6</v>
      </c>
      <c r="E2">
        <v>1</v>
      </c>
      <c r="F2">
        <f t="shared" ref="F2:F33" si="0">(A2 - 0.01368*(ABS(C2-D2)))/B2</f>
        <v>0.70821052631578918</v>
      </c>
      <c r="G2">
        <f>ABS(C2-D2)</f>
        <v>3.7000000000000028</v>
      </c>
      <c r="H2">
        <v>1E-3</v>
      </c>
      <c r="I2">
        <v>1E-3</v>
      </c>
      <c r="J2">
        <v>0.5</v>
      </c>
      <c r="K2">
        <f>0.3</f>
        <v>0.3</v>
      </c>
      <c r="L2">
        <f>SQRT(J2^2 + K2^2)</f>
        <v>0.58309518948452999</v>
      </c>
    </row>
    <row r="3" spans="1:12" x14ac:dyDescent="0.3">
      <c r="A3">
        <v>0.24</v>
      </c>
      <c r="B3">
        <v>0.26600000000000001</v>
      </c>
      <c r="C3">
        <v>19.8</v>
      </c>
      <c r="D3">
        <v>23.6</v>
      </c>
      <c r="E3">
        <v>2</v>
      </c>
      <c r="F3">
        <f t="shared" si="0"/>
        <v>0.7068270676691728</v>
      </c>
      <c r="G3">
        <f t="shared" ref="G3:G66" si="1">ABS(C3-D3)</f>
        <v>3.8000000000000007</v>
      </c>
      <c r="H3">
        <v>1E-3</v>
      </c>
      <c r="I3">
        <v>1E-3</v>
      </c>
      <c r="J3">
        <v>0.5</v>
      </c>
      <c r="K3">
        <f t="shared" ref="K3:K66" si="2">0.3</f>
        <v>0.3</v>
      </c>
      <c r="L3">
        <f t="shared" ref="L3:L66" si="3">SQRT(J3^2 + K3^2)</f>
        <v>0.58309518948452999</v>
      </c>
    </row>
    <row r="4" spans="1:12" x14ac:dyDescent="0.3">
      <c r="A4">
        <v>0.24</v>
      </c>
      <c r="B4">
        <v>0.26600000000000001</v>
      </c>
      <c r="C4">
        <v>19.8</v>
      </c>
      <c r="D4">
        <v>23.6</v>
      </c>
      <c r="E4">
        <v>3</v>
      </c>
      <c r="F4">
        <f t="shared" si="0"/>
        <v>0.7068270676691728</v>
      </c>
      <c r="G4">
        <f t="shared" si="1"/>
        <v>3.8000000000000007</v>
      </c>
      <c r="H4">
        <v>1E-3</v>
      </c>
      <c r="I4">
        <v>1E-3</v>
      </c>
      <c r="J4">
        <v>0.5</v>
      </c>
      <c r="K4">
        <f t="shared" si="2"/>
        <v>0.3</v>
      </c>
      <c r="L4">
        <f t="shared" si="3"/>
        <v>0.58309518948452999</v>
      </c>
    </row>
    <row r="5" spans="1:12" x14ac:dyDescent="0.3">
      <c r="A5">
        <v>0.24099999999999999</v>
      </c>
      <c r="B5">
        <v>0.26600000000000001</v>
      </c>
      <c r="C5">
        <v>19.8</v>
      </c>
      <c r="D5">
        <v>23.6</v>
      </c>
      <c r="E5">
        <v>4</v>
      </c>
      <c r="F5">
        <f t="shared" si="0"/>
        <v>0.71058646616541343</v>
      </c>
      <c r="G5">
        <f t="shared" si="1"/>
        <v>3.8000000000000007</v>
      </c>
      <c r="H5">
        <v>1E-3</v>
      </c>
      <c r="I5">
        <v>1E-3</v>
      </c>
      <c r="J5">
        <v>0.5</v>
      </c>
      <c r="K5">
        <f t="shared" si="2"/>
        <v>0.3</v>
      </c>
      <c r="L5">
        <f t="shared" si="3"/>
        <v>0.58309518948452999</v>
      </c>
    </row>
    <row r="6" spans="1:12" x14ac:dyDescent="0.3">
      <c r="A6">
        <v>0.24199999999999999</v>
      </c>
      <c r="B6">
        <v>0.26600000000000001</v>
      </c>
      <c r="C6">
        <v>19.8</v>
      </c>
      <c r="D6">
        <v>23.6</v>
      </c>
      <c r="E6">
        <v>5</v>
      </c>
      <c r="F6">
        <f t="shared" si="0"/>
        <v>0.71434586466165406</v>
      </c>
      <c r="G6">
        <f t="shared" si="1"/>
        <v>3.8000000000000007</v>
      </c>
      <c r="H6">
        <v>1E-3</v>
      </c>
      <c r="I6">
        <v>1E-3</v>
      </c>
      <c r="J6">
        <v>0.5</v>
      </c>
      <c r="K6">
        <f t="shared" si="2"/>
        <v>0.3</v>
      </c>
      <c r="L6">
        <f t="shared" si="3"/>
        <v>0.58309518948452999</v>
      </c>
    </row>
    <row r="7" spans="1:12" x14ac:dyDescent="0.3">
      <c r="A7">
        <v>0.24199999999999999</v>
      </c>
      <c r="B7">
        <v>0.26600000000000001</v>
      </c>
      <c r="C7">
        <v>19.8</v>
      </c>
      <c r="D7">
        <v>23.7</v>
      </c>
      <c r="E7">
        <v>6</v>
      </c>
      <c r="F7">
        <f t="shared" si="0"/>
        <v>0.70920300751879695</v>
      </c>
      <c r="G7">
        <f t="shared" si="1"/>
        <v>3.8999999999999986</v>
      </c>
      <c r="H7">
        <v>1E-3</v>
      </c>
      <c r="I7">
        <v>1E-3</v>
      </c>
      <c r="J7">
        <v>0.5</v>
      </c>
      <c r="K7">
        <f t="shared" si="2"/>
        <v>0.3</v>
      </c>
      <c r="L7">
        <f t="shared" si="3"/>
        <v>0.58309518948452999</v>
      </c>
    </row>
    <row r="8" spans="1:12" x14ac:dyDescent="0.3">
      <c r="A8">
        <v>0.24299999999999999</v>
      </c>
      <c r="B8">
        <v>0.26500000000000001</v>
      </c>
      <c r="C8">
        <v>19.7</v>
      </c>
      <c r="D8">
        <v>23.6</v>
      </c>
      <c r="E8">
        <v>7</v>
      </c>
      <c r="F8">
        <f t="shared" si="0"/>
        <v>0.7156528301886792</v>
      </c>
      <c r="G8">
        <f t="shared" si="1"/>
        <v>3.9000000000000021</v>
      </c>
      <c r="H8">
        <v>1E-3</v>
      </c>
      <c r="I8">
        <v>1E-3</v>
      </c>
      <c r="J8">
        <v>0.5</v>
      </c>
      <c r="K8">
        <f t="shared" si="2"/>
        <v>0.3</v>
      </c>
      <c r="L8">
        <f t="shared" si="3"/>
        <v>0.58309518948452999</v>
      </c>
    </row>
    <row r="9" spans="1:12" x14ac:dyDescent="0.3">
      <c r="A9">
        <v>0.24299999999999999</v>
      </c>
      <c r="B9">
        <v>0.26500000000000001</v>
      </c>
      <c r="C9">
        <v>19.7</v>
      </c>
      <c r="D9">
        <v>23.6</v>
      </c>
      <c r="E9">
        <v>8</v>
      </c>
      <c r="F9">
        <f t="shared" si="0"/>
        <v>0.7156528301886792</v>
      </c>
      <c r="G9">
        <f t="shared" si="1"/>
        <v>3.9000000000000021</v>
      </c>
      <c r="H9">
        <v>1E-3</v>
      </c>
      <c r="I9">
        <v>1E-3</v>
      </c>
      <c r="J9">
        <v>0.5</v>
      </c>
      <c r="K9">
        <f t="shared" si="2"/>
        <v>0.3</v>
      </c>
      <c r="L9">
        <f t="shared" si="3"/>
        <v>0.58309518948452999</v>
      </c>
    </row>
    <row r="10" spans="1:12" x14ac:dyDescent="0.3">
      <c r="A10">
        <v>0.24299999999999999</v>
      </c>
      <c r="B10">
        <v>0.26600000000000001</v>
      </c>
      <c r="C10">
        <v>19.7</v>
      </c>
      <c r="D10">
        <v>23.6</v>
      </c>
      <c r="E10">
        <v>9</v>
      </c>
      <c r="F10">
        <f t="shared" si="0"/>
        <v>0.71296240601503746</v>
      </c>
      <c r="G10">
        <f t="shared" si="1"/>
        <v>3.9000000000000021</v>
      </c>
      <c r="H10">
        <v>1E-3</v>
      </c>
      <c r="I10">
        <v>1E-3</v>
      </c>
      <c r="J10">
        <v>0.5</v>
      </c>
      <c r="K10">
        <f t="shared" si="2"/>
        <v>0.3</v>
      </c>
      <c r="L10">
        <f t="shared" si="3"/>
        <v>0.58309518948452999</v>
      </c>
    </row>
    <row r="11" spans="1:12" x14ac:dyDescent="0.3">
      <c r="A11">
        <v>0.24299999999999999</v>
      </c>
      <c r="B11">
        <v>0.26500000000000001</v>
      </c>
      <c r="C11">
        <v>19.600000000000001</v>
      </c>
      <c r="D11">
        <v>23.6</v>
      </c>
      <c r="E11">
        <v>10</v>
      </c>
      <c r="F11">
        <f t="shared" si="0"/>
        <v>0.71049056603773586</v>
      </c>
      <c r="G11">
        <f t="shared" si="1"/>
        <v>4</v>
      </c>
      <c r="H11">
        <v>1E-3</v>
      </c>
      <c r="I11">
        <v>1E-3</v>
      </c>
      <c r="J11">
        <v>0.5</v>
      </c>
      <c r="K11">
        <f t="shared" si="2"/>
        <v>0.3</v>
      </c>
      <c r="L11">
        <f t="shared" si="3"/>
        <v>0.58309518948452999</v>
      </c>
    </row>
    <row r="12" spans="1:12" x14ac:dyDescent="0.3">
      <c r="A12">
        <v>0.24399999999999999</v>
      </c>
      <c r="B12">
        <v>0.26500000000000001</v>
      </c>
      <c r="C12">
        <v>19.600000000000001</v>
      </c>
      <c r="D12">
        <v>23.6</v>
      </c>
      <c r="E12">
        <v>11</v>
      </c>
      <c r="F12">
        <f t="shared" si="0"/>
        <v>0.71426415094339624</v>
      </c>
      <c r="G12">
        <f t="shared" si="1"/>
        <v>4</v>
      </c>
      <c r="H12">
        <v>1E-3</v>
      </c>
      <c r="I12">
        <v>1E-3</v>
      </c>
      <c r="J12">
        <v>0.5</v>
      </c>
      <c r="K12">
        <f t="shared" si="2"/>
        <v>0.3</v>
      </c>
      <c r="L12">
        <f t="shared" si="3"/>
        <v>0.58309518948452999</v>
      </c>
    </row>
    <row r="13" spans="1:12" x14ac:dyDescent="0.3">
      <c r="A13">
        <v>0.24399999999999999</v>
      </c>
      <c r="B13">
        <v>0.26600000000000001</v>
      </c>
      <c r="C13">
        <v>19.600000000000001</v>
      </c>
      <c r="D13">
        <v>23.7</v>
      </c>
      <c r="E13">
        <v>12</v>
      </c>
      <c r="F13">
        <f t="shared" si="0"/>
        <v>0.70643609022556397</v>
      </c>
      <c r="G13">
        <f t="shared" si="1"/>
        <v>4.0999999999999979</v>
      </c>
      <c r="H13">
        <v>1E-3</v>
      </c>
      <c r="I13">
        <v>1E-3</v>
      </c>
      <c r="J13">
        <v>0.5</v>
      </c>
      <c r="K13">
        <f t="shared" si="2"/>
        <v>0.3</v>
      </c>
      <c r="L13">
        <f t="shared" si="3"/>
        <v>0.58309518948452999</v>
      </c>
    </row>
    <row r="14" spans="1:12" x14ac:dyDescent="0.3">
      <c r="A14">
        <v>0.24399999999999999</v>
      </c>
      <c r="B14">
        <v>0.26600000000000001</v>
      </c>
      <c r="C14">
        <v>19.5</v>
      </c>
      <c r="D14">
        <v>23.6</v>
      </c>
      <c r="E14">
        <v>13</v>
      </c>
      <c r="F14">
        <f t="shared" si="0"/>
        <v>0.70643609022556375</v>
      </c>
      <c r="G14">
        <f t="shared" si="1"/>
        <v>4.1000000000000014</v>
      </c>
      <c r="H14">
        <v>1E-3</v>
      </c>
      <c r="I14">
        <v>1E-3</v>
      </c>
      <c r="J14">
        <v>0.5</v>
      </c>
      <c r="K14">
        <f t="shared" si="2"/>
        <v>0.3</v>
      </c>
      <c r="L14">
        <f t="shared" si="3"/>
        <v>0.58309518948452999</v>
      </c>
    </row>
    <row r="15" spans="1:12" x14ac:dyDescent="0.3">
      <c r="A15">
        <v>0.24399999999999999</v>
      </c>
      <c r="B15">
        <v>0.26500000000000001</v>
      </c>
      <c r="C15">
        <v>19.5</v>
      </c>
      <c r="D15">
        <v>23.7</v>
      </c>
      <c r="E15">
        <v>14</v>
      </c>
      <c r="F15">
        <f t="shared" si="0"/>
        <v>0.70393962264150944</v>
      </c>
      <c r="G15">
        <f t="shared" si="1"/>
        <v>4.1999999999999993</v>
      </c>
      <c r="H15">
        <v>1E-3</v>
      </c>
      <c r="I15">
        <v>1E-3</v>
      </c>
      <c r="J15">
        <v>0.5</v>
      </c>
      <c r="K15">
        <f t="shared" si="2"/>
        <v>0.3</v>
      </c>
      <c r="L15">
        <f t="shared" si="3"/>
        <v>0.58309518948452999</v>
      </c>
    </row>
    <row r="16" spans="1:12" x14ac:dyDescent="0.3">
      <c r="A16">
        <v>0.245</v>
      </c>
      <c r="B16">
        <v>0.26600000000000001</v>
      </c>
      <c r="C16">
        <v>19.5</v>
      </c>
      <c r="D16">
        <v>23.6</v>
      </c>
      <c r="E16">
        <v>15</v>
      </c>
      <c r="F16">
        <f t="shared" si="0"/>
        <v>0.71019548872180438</v>
      </c>
      <c r="G16">
        <f t="shared" si="1"/>
        <v>4.1000000000000014</v>
      </c>
      <c r="H16">
        <v>1E-3</v>
      </c>
      <c r="I16">
        <v>1E-3</v>
      </c>
      <c r="J16">
        <v>0.5</v>
      </c>
      <c r="K16">
        <f t="shared" si="2"/>
        <v>0.3</v>
      </c>
      <c r="L16">
        <f t="shared" si="3"/>
        <v>0.58309518948452999</v>
      </c>
    </row>
    <row r="17" spans="1:12" x14ac:dyDescent="0.3">
      <c r="A17">
        <v>0.245</v>
      </c>
      <c r="B17">
        <v>0.26600000000000001</v>
      </c>
      <c r="C17">
        <v>19.399999999999999</v>
      </c>
      <c r="D17">
        <v>23.6</v>
      </c>
      <c r="E17">
        <v>16</v>
      </c>
      <c r="F17">
        <f t="shared" si="0"/>
        <v>0.70505263157894715</v>
      </c>
      <c r="G17">
        <f t="shared" si="1"/>
        <v>4.2000000000000028</v>
      </c>
      <c r="H17">
        <v>1E-3</v>
      </c>
      <c r="I17">
        <v>1E-3</v>
      </c>
      <c r="J17">
        <v>0.5</v>
      </c>
      <c r="K17">
        <f t="shared" si="2"/>
        <v>0.3</v>
      </c>
      <c r="L17">
        <f t="shared" si="3"/>
        <v>0.58309518948452999</v>
      </c>
    </row>
    <row r="18" spans="1:12" x14ac:dyDescent="0.3">
      <c r="A18">
        <v>0.245</v>
      </c>
      <c r="B18">
        <v>0.26600000000000001</v>
      </c>
      <c r="C18">
        <v>19.399999999999999</v>
      </c>
      <c r="D18">
        <v>23.6</v>
      </c>
      <c r="E18">
        <v>17</v>
      </c>
      <c r="F18">
        <f t="shared" si="0"/>
        <v>0.70505263157894715</v>
      </c>
      <c r="G18">
        <f t="shared" si="1"/>
        <v>4.2000000000000028</v>
      </c>
      <c r="H18">
        <v>1E-3</v>
      </c>
      <c r="I18">
        <v>1E-3</v>
      </c>
      <c r="J18">
        <v>0.5</v>
      </c>
      <c r="K18">
        <f t="shared" si="2"/>
        <v>0.3</v>
      </c>
      <c r="L18">
        <f t="shared" si="3"/>
        <v>0.58309518948452999</v>
      </c>
    </row>
    <row r="19" spans="1:12" x14ac:dyDescent="0.3">
      <c r="A19">
        <v>0.245</v>
      </c>
      <c r="B19">
        <v>0.26600000000000001</v>
      </c>
      <c r="C19">
        <v>19.399999999999999</v>
      </c>
      <c r="D19">
        <v>23.6</v>
      </c>
      <c r="E19">
        <v>18</v>
      </c>
      <c r="F19">
        <f t="shared" si="0"/>
        <v>0.70505263157894715</v>
      </c>
      <c r="G19">
        <f t="shared" si="1"/>
        <v>4.2000000000000028</v>
      </c>
      <c r="H19">
        <v>1E-3</v>
      </c>
      <c r="I19">
        <v>1E-3</v>
      </c>
      <c r="J19">
        <v>0.5</v>
      </c>
      <c r="K19">
        <f t="shared" si="2"/>
        <v>0.3</v>
      </c>
      <c r="L19">
        <f t="shared" si="3"/>
        <v>0.58309518948452999</v>
      </c>
    </row>
    <row r="20" spans="1:12" x14ac:dyDescent="0.3">
      <c r="A20">
        <v>0.245</v>
      </c>
      <c r="B20">
        <v>0.26500000000000001</v>
      </c>
      <c r="C20">
        <v>19.399999999999999</v>
      </c>
      <c r="D20">
        <v>23.6</v>
      </c>
      <c r="E20">
        <v>19</v>
      </c>
      <c r="F20">
        <f t="shared" si="0"/>
        <v>0.7077132075471696</v>
      </c>
      <c r="G20">
        <f t="shared" si="1"/>
        <v>4.2000000000000028</v>
      </c>
      <c r="H20">
        <v>1E-3</v>
      </c>
      <c r="I20">
        <v>1E-3</v>
      </c>
      <c r="J20">
        <v>0.5</v>
      </c>
      <c r="K20">
        <f t="shared" si="2"/>
        <v>0.3</v>
      </c>
      <c r="L20">
        <f t="shared" si="3"/>
        <v>0.58309518948452999</v>
      </c>
    </row>
    <row r="21" spans="1:12" x14ac:dyDescent="0.3">
      <c r="A21">
        <v>0.245</v>
      </c>
      <c r="B21">
        <v>0.26500000000000001</v>
      </c>
      <c r="C21">
        <v>19.3</v>
      </c>
      <c r="D21">
        <v>23.6</v>
      </c>
      <c r="E21">
        <v>20</v>
      </c>
      <c r="F21">
        <f t="shared" si="0"/>
        <v>0.70255094339622626</v>
      </c>
      <c r="G21">
        <f t="shared" si="1"/>
        <v>4.3000000000000007</v>
      </c>
      <c r="H21">
        <v>1E-3</v>
      </c>
      <c r="I21">
        <v>1E-3</v>
      </c>
      <c r="J21">
        <v>0.5</v>
      </c>
      <c r="K21">
        <f t="shared" si="2"/>
        <v>0.3</v>
      </c>
      <c r="L21">
        <f t="shared" si="3"/>
        <v>0.58309518948452999</v>
      </c>
    </row>
    <row r="22" spans="1:12" x14ac:dyDescent="0.3">
      <c r="A22">
        <v>0.246</v>
      </c>
      <c r="B22">
        <v>0.26500000000000001</v>
      </c>
      <c r="C22">
        <v>19.3</v>
      </c>
      <c r="D22">
        <v>23.6</v>
      </c>
      <c r="E22">
        <v>21</v>
      </c>
      <c r="F22">
        <f t="shared" si="0"/>
        <v>0.70632452830188663</v>
      </c>
      <c r="G22">
        <f t="shared" si="1"/>
        <v>4.3000000000000007</v>
      </c>
      <c r="H22">
        <v>1E-3</v>
      </c>
      <c r="I22">
        <v>1E-3</v>
      </c>
      <c r="J22">
        <v>0.5</v>
      </c>
      <c r="K22">
        <f t="shared" si="2"/>
        <v>0.3</v>
      </c>
      <c r="L22">
        <f t="shared" si="3"/>
        <v>0.58309518948452999</v>
      </c>
    </row>
    <row r="23" spans="1:12" x14ac:dyDescent="0.3">
      <c r="A23">
        <v>0.246</v>
      </c>
      <c r="B23">
        <v>0.26500000000000001</v>
      </c>
      <c r="C23">
        <v>19.3</v>
      </c>
      <c r="D23">
        <v>23.6</v>
      </c>
      <c r="E23">
        <v>22</v>
      </c>
      <c r="F23">
        <f t="shared" si="0"/>
        <v>0.70632452830188663</v>
      </c>
      <c r="G23">
        <f t="shared" si="1"/>
        <v>4.3000000000000007</v>
      </c>
      <c r="H23">
        <v>1E-3</v>
      </c>
      <c r="I23">
        <v>1E-3</v>
      </c>
      <c r="J23">
        <v>0.5</v>
      </c>
      <c r="K23">
        <f t="shared" si="2"/>
        <v>0.3</v>
      </c>
      <c r="L23">
        <f t="shared" si="3"/>
        <v>0.58309518948452999</v>
      </c>
    </row>
    <row r="24" spans="1:12" x14ac:dyDescent="0.3">
      <c r="A24">
        <v>0.246</v>
      </c>
      <c r="B24">
        <v>0.26500000000000001</v>
      </c>
      <c r="C24">
        <v>19.3</v>
      </c>
      <c r="D24">
        <v>23.6</v>
      </c>
      <c r="E24">
        <v>23</v>
      </c>
      <c r="F24">
        <f t="shared" si="0"/>
        <v>0.70632452830188663</v>
      </c>
      <c r="G24">
        <f t="shared" si="1"/>
        <v>4.3000000000000007</v>
      </c>
      <c r="H24">
        <v>1E-3</v>
      </c>
      <c r="I24">
        <v>1E-3</v>
      </c>
      <c r="J24">
        <v>0.5</v>
      </c>
      <c r="K24">
        <f t="shared" si="2"/>
        <v>0.3</v>
      </c>
      <c r="L24">
        <f t="shared" si="3"/>
        <v>0.58309518948452999</v>
      </c>
    </row>
    <row r="25" spans="1:12" x14ac:dyDescent="0.3">
      <c r="A25">
        <v>0.246</v>
      </c>
      <c r="B25">
        <v>0.26500000000000001</v>
      </c>
      <c r="C25">
        <v>19.3</v>
      </c>
      <c r="D25">
        <v>23.5</v>
      </c>
      <c r="E25">
        <v>24</v>
      </c>
      <c r="F25">
        <f t="shared" si="0"/>
        <v>0.7114867924528302</v>
      </c>
      <c r="G25">
        <f t="shared" si="1"/>
        <v>4.1999999999999993</v>
      </c>
      <c r="H25">
        <v>1E-3</v>
      </c>
      <c r="I25">
        <v>1E-3</v>
      </c>
      <c r="J25">
        <v>0.5</v>
      </c>
      <c r="K25">
        <f t="shared" si="2"/>
        <v>0.3</v>
      </c>
      <c r="L25">
        <f t="shared" si="3"/>
        <v>0.58309518948452999</v>
      </c>
    </row>
    <row r="26" spans="1:12" x14ac:dyDescent="0.3">
      <c r="A26">
        <v>0.246</v>
      </c>
      <c r="B26">
        <v>0.26500000000000001</v>
      </c>
      <c r="C26">
        <v>19.2</v>
      </c>
      <c r="D26">
        <v>23.6</v>
      </c>
      <c r="E26">
        <v>25</v>
      </c>
      <c r="F26">
        <f t="shared" si="0"/>
        <v>0.70116226415094329</v>
      </c>
      <c r="G26">
        <f t="shared" si="1"/>
        <v>4.4000000000000021</v>
      </c>
      <c r="H26">
        <v>1E-3</v>
      </c>
      <c r="I26">
        <v>1E-3</v>
      </c>
      <c r="J26">
        <v>0.5</v>
      </c>
      <c r="K26">
        <f t="shared" si="2"/>
        <v>0.3</v>
      </c>
      <c r="L26">
        <f t="shared" si="3"/>
        <v>0.58309518948452999</v>
      </c>
    </row>
    <row r="27" spans="1:12" x14ac:dyDescent="0.3">
      <c r="A27">
        <v>0.246</v>
      </c>
      <c r="B27">
        <v>0.26500000000000001</v>
      </c>
      <c r="C27">
        <v>19.2</v>
      </c>
      <c r="D27">
        <v>23.6</v>
      </c>
      <c r="E27">
        <v>26</v>
      </c>
      <c r="F27">
        <f t="shared" si="0"/>
        <v>0.70116226415094329</v>
      </c>
      <c r="G27">
        <f t="shared" si="1"/>
        <v>4.4000000000000021</v>
      </c>
      <c r="H27">
        <v>1E-3</v>
      </c>
      <c r="I27">
        <v>1E-3</v>
      </c>
      <c r="J27">
        <v>0.5</v>
      </c>
      <c r="K27">
        <f t="shared" si="2"/>
        <v>0.3</v>
      </c>
      <c r="L27">
        <f t="shared" si="3"/>
        <v>0.58309518948452999</v>
      </c>
    </row>
    <row r="28" spans="1:12" x14ac:dyDescent="0.3">
      <c r="A28">
        <v>0.246</v>
      </c>
      <c r="B28">
        <v>0.26500000000000001</v>
      </c>
      <c r="C28">
        <v>19.2</v>
      </c>
      <c r="D28">
        <v>23.6</v>
      </c>
      <c r="E28">
        <v>27</v>
      </c>
      <c r="F28">
        <f t="shared" si="0"/>
        <v>0.70116226415094329</v>
      </c>
      <c r="G28">
        <f t="shared" si="1"/>
        <v>4.4000000000000021</v>
      </c>
      <c r="H28">
        <v>1E-3</v>
      </c>
      <c r="I28">
        <v>1E-3</v>
      </c>
      <c r="J28">
        <v>0.5</v>
      </c>
      <c r="K28">
        <f t="shared" si="2"/>
        <v>0.3</v>
      </c>
      <c r="L28">
        <f t="shared" si="3"/>
        <v>0.58309518948452999</v>
      </c>
    </row>
    <row r="29" spans="1:12" x14ac:dyDescent="0.3">
      <c r="A29">
        <v>0.246</v>
      </c>
      <c r="B29">
        <v>0.26500000000000001</v>
      </c>
      <c r="C29">
        <v>19.2</v>
      </c>
      <c r="D29">
        <v>23.6</v>
      </c>
      <c r="E29">
        <v>28</v>
      </c>
      <c r="F29">
        <f t="shared" si="0"/>
        <v>0.70116226415094329</v>
      </c>
      <c r="G29">
        <f t="shared" si="1"/>
        <v>4.4000000000000021</v>
      </c>
      <c r="H29">
        <v>1E-3</v>
      </c>
      <c r="I29">
        <v>1E-3</v>
      </c>
      <c r="J29">
        <v>0.5</v>
      </c>
      <c r="K29">
        <f t="shared" si="2"/>
        <v>0.3</v>
      </c>
      <c r="L29">
        <f t="shared" si="3"/>
        <v>0.58309518948452999</v>
      </c>
    </row>
    <row r="30" spans="1:12" x14ac:dyDescent="0.3">
      <c r="A30">
        <v>0.246</v>
      </c>
      <c r="B30">
        <v>0.26500000000000001</v>
      </c>
      <c r="C30">
        <v>19.2</v>
      </c>
      <c r="D30">
        <v>23.6</v>
      </c>
      <c r="E30">
        <v>29</v>
      </c>
      <c r="F30">
        <f t="shared" si="0"/>
        <v>0.70116226415094329</v>
      </c>
      <c r="G30">
        <f t="shared" si="1"/>
        <v>4.4000000000000021</v>
      </c>
      <c r="H30">
        <v>1E-3</v>
      </c>
      <c r="I30">
        <v>1E-3</v>
      </c>
      <c r="J30">
        <v>0.5</v>
      </c>
      <c r="K30">
        <f t="shared" si="2"/>
        <v>0.3</v>
      </c>
      <c r="L30">
        <f t="shared" si="3"/>
        <v>0.58309518948452999</v>
      </c>
    </row>
    <row r="31" spans="1:12" x14ac:dyDescent="0.3">
      <c r="A31">
        <v>0.246</v>
      </c>
      <c r="B31">
        <v>0.26500000000000001</v>
      </c>
      <c r="C31">
        <v>19.100000000000001</v>
      </c>
      <c r="D31">
        <v>23.6</v>
      </c>
      <c r="E31">
        <v>30</v>
      </c>
      <c r="F31">
        <f t="shared" si="0"/>
        <v>0.69599999999999995</v>
      </c>
      <c r="G31">
        <f t="shared" si="1"/>
        <v>4.5</v>
      </c>
      <c r="H31">
        <v>1E-3</v>
      </c>
      <c r="I31">
        <v>1E-3</v>
      </c>
      <c r="J31">
        <v>0.5</v>
      </c>
      <c r="K31">
        <f t="shared" si="2"/>
        <v>0.3</v>
      </c>
      <c r="L31">
        <f t="shared" si="3"/>
        <v>0.58309518948452999</v>
      </c>
    </row>
    <row r="32" spans="1:12" x14ac:dyDescent="0.3">
      <c r="A32">
        <v>0.246</v>
      </c>
      <c r="B32">
        <v>0.26500000000000001</v>
      </c>
      <c r="C32">
        <v>19.100000000000001</v>
      </c>
      <c r="D32">
        <v>23.5</v>
      </c>
      <c r="E32">
        <v>31</v>
      </c>
      <c r="F32">
        <f t="shared" si="0"/>
        <v>0.70116226415094351</v>
      </c>
      <c r="G32">
        <f t="shared" si="1"/>
        <v>4.3999999999999986</v>
      </c>
      <c r="H32">
        <v>1E-3</v>
      </c>
      <c r="I32">
        <v>1E-3</v>
      </c>
      <c r="J32">
        <v>0.5</v>
      </c>
      <c r="K32">
        <f t="shared" si="2"/>
        <v>0.3</v>
      </c>
      <c r="L32">
        <f t="shared" si="3"/>
        <v>0.58309518948452999</v>
      </c>
    </row>
    <row r="33" spans="1:12" x14ac:dyDescent="0.3">
      <c r="A33">
        <v>0.246</v>
      </c>
      <c r="B33">
        <v>0.26500000000000001</v>
      </c>
      <c r="C33">
        <v>19.2</v>
      </c>
      <c r="D33">
        <v>23.6</v>
      </c>
      <c r="E33">
        <v>32</v>
      </c>
      <c r="F33">
        <f t="shared" si="0"/>
        <v>0.70116226415094329</v>
      </c>
      <c r="G33">
        <f t="shared" si="1"/>
        <v>4.4000000000000021</v>
      </c>
      <c r="H33">
        <v>1E-3</v>
      </c>
      <c r="I33">
        <v>1E-3</v>
      </c>
      <c r="J33">
        <v>0.5</v>
      </c>
      <c r="K33">
        <f t="shared" si="2"/>
        <v>0.3</v>
      </c>
      <c r="L33">
        <f t="shared" si="3"/>
        <v>0.58309518948452999</v>
      </c>
    </row>
    <row r="34" spans="1:12" x14ac:dyDescent="0.3">
      <c r="A34">
        <v>0.246</v>
      </c>
      <c r="B34">
        <v>0.26500000000000001</v>
      </c>
      <c r="C34">
        <v>19.2</v>
      </c>
      <c r="D34">
        <v>23.6</v>
      </c>
      <c r="E34">
        <v>33</v>
      </c>
      <c r="F34">
        <f t="shared" ref="F34:F65" si="4">(A34 - 0.01368*(ABS(C34-D34)))/B34</f>
        <v>0.70116226415094329</v>
      </c>
      <c r="G34">
        <f t="shared" si="1"/>
        <v>4.4000000000000021</v>
      </c>
      <c r="H34">
        <v>1E-3</v>
      </c>
      <c r="I34">
        <v>1E-3</v>
      </c>
      <c r="J34">
        <v>0.5</v>
      </c>
      <c r="K34">
        <f t="shared" si="2"/>
        <v>0.3</v>
      </c>
      <c r="L34">
        <f t="shared" si="3"/>
        <v>0.58309518948452999</v>
      </c>
    </row>
    <row r="35" spans="1:12" x14ac:dyDescent="0.3">
      <c r="A35">
        <v>0.246</v>
      </c>
      <c r="B35">
        <v>0.26500000000000001</v>
      </c>
      <c r="C35">
        <v>19.2</v>
      </c>
      <c r="D35">
        <v>23.6</v>
      </c>
      <c r="E35">
        <v>34</v>
      </c>
      <c r="F35">
        <f t="shared" si="4"/>
        <v>0.70116226415094329</v>
      </c>
      <c r="G35">
        <f t="shared" si="1"/>
        <v>4.4000000000000021</v>
      </c>
      <c r="H35">
        <v>1E-3</v>
      </c>
      <c r="I35">
        <v>1E-3</v>
      </c>
      <c r="J35">
        <v>0.5</v>
      </c>
      <c r="K35">
        <f t="shared" si="2"/>
        <v>0.3</v>
      </c>
      <c r="L35">
        <f t="shared" si="3"/>
        <v>0.58309518948452999</v>
      </c>
    </row>
    <row r="36" spans="1:12" x14ac:dyDescent="0.3">
      <c r="A36">
        <v>0.246</v>
      </c>
      <c r="B36">
        <v>0.26500000000000001</v>
      </c>
      <c r="C36">
        <v>19.100000000000001</v>
      </c>
      <c r="D36">
        <v>23.6</v>
      </c>
      <c r="E36">
        <v>35</v>
      </c>
      <c r="F36">
        <f t="shared" si="4"/>
        <v>0.69599999999999995</v>
      </c>
      <c r="G36">
        <f t="shared" si="1"/>
        <v>4.5</v>
      </c>
      <c r="H36">
        <v>1E-3</v>
      </c>
      <c r="I36">
        <v>1E-3</v>
      </c>
      <c r="J36">
        <v>0.5</v>
      </c>
      <c r="K36">
        <f t="shared" si="2"/>
        <v>0.3</v>
      </c>
      <c r="L36">
        <f t="shared" si="3"/>
        <v>0.58309518948452999</v>
      </c>
    </row>
    <row r="37" spans="1:12" x14ac:dyDescent="0.3">
      <c r="A37">
        <v>0.246</v>
      </c>
      <c r="B37">
        <v>0.26500000000000001</v>
      </c>
      <c r="C37">
        <v>19.100000000000001</v>
      </c>
      <c r="D37">
        <v>23.5</v>
      </c>
      <c r="E37">
        <v>36</v>
      </c>
      <c r="F37">
        <f t="shared" si="4"/>
        <v>0.70116226415094351</v>
      </c>
      <c r="G37">
        <f t="shared" si="1"/>
        <v>4.3999999999999986</v>
      </c>
      <c r="H37">
        <v>1E-3</v>
      </c>
      <c r="I37">
        <v>1E-3</v>
      </c>
      <c r="J37">
        <v>0.5</v>
      </c>
      <c r="K37">
        <f t="shared" si="2"/>
        <v>0.3</v>
      </c>
      <c r="L37">
        <f t="shared" si="3"/>
        <v>0.58309518948452999</v>
      </c>
    </row>
    <row r="38" spans="1:12" x14ac:dyDescent="0.3">
      <c r="A38">
        <v>0.246</v>
      </c>
      <c r="B38">
        <v>0.26500000000000001</v>
      </c>
      <c r="C38">
        <v>19.100000000000001</v>
      </c>
      <c r="D38">
        <v>23.5</v>
      </c>
      <c r="E38">
        <v>37</v>
      </c>
      <c r="F38">
        <f t="shared" si="4"/>
        <v>0.70116226415094351</v>
      </c>
      <c r="G38">
        <f t="shared" si="1"/>
        <v>4.3999999999999986</v>
      </c>
      <c r="H38">
        <v>1E-3</v>
      </c>
      <c r="I38">
        <v>1E-3</v>
      </c>
      <c r="J38">
        <v>0.5</v>
      </c>
      <c r="K38">
        <f t="shared" si="2"/>
        <v>0.3</v>
      </c>
      <c r="L38">
        <f t="shared" si="3"/>
        <v>0.58309518948452999</v>
      </c>
    </row>
    <row r="39" spans="1:12" x14ac:dyDescent="0.3">
      <c r="A39">
        <v>0.246</v>
      </c>
      <c r="B39">
        <v>0.26500000000000001</v>
      </c>
      <c r="C39">
        <v>19.100000000000001</v>
      </c>
      <c r="D39">
        <v>23.6</v>
      </c>
      <c r="E39">
        <v>38</v>
      </c>
      <c r="F39">
        <f t="shared" si="4"/>
        <v>0.69599999999999995</v>
      </c>
      <c r="G39">
        <f t="shared" si="1"/>
        <v>4.5</v>
      </c>
      <c r="H39">
        <v>1E-3</v>
      </c>
      <c r="I39">
        <v>1E-3</v>
      </c>
      <c r="J39">
        <v>0.5</v>
      </c>
      <c r="K39">
        <f t="shared" si="2"/>
        <v>0.3</v>
      </c>
      <c r="L39">
        <f t="shared" si="3"/>
        <v>0.58309518948452999</v>
      </c>
    </row>
    <row r="40" spans="1:12" x14ac:dyDescent="0.3">
      <c r="A40">
        <v>0.246</v>
      </c>
      <c r="B40">
        <v>0.26500000000000001</v>
      </c>
      <c r="C40">
        <v>19.100000000000001</v>
      </c>
      <c r="D40">
        <v>23.6</v>
      </c>
      <c r="E40">
        <v>39</v>
      </c>
      <c r="F40">
        <f t="shared" si="4"/>
        <v>0.69599999999999995</v>
      </c>
      <c r="G40">
        <f t="shared" si="1"/>
        <v>4.5</v>
      </c>
      <c r="H40">
        <v>1E-3</v>
      </c>
      <c r="I40">
        <v>1E-3</v>
      </c>
      <c r="J40">
        <v>0.5</v>
      </c>
      <c r="K40">
        <f t="shared" si="2"/>
        <v>0.3</v>
      </c>
      <c r="L40">
        <f t="shared" si="3"/>
        <v>0.58309518948452999</v>
      </c>
    </row>
    <row r="41" spans="1:12" x14ac:dyDescent="0.3">
      <c r="A41">
        <v>0.246</v>
      </c>
      <c r="B41">
        <v>0.26500000000000001</v>
      </c>
      <c r="C41">
        <v>19</v>
      </c>
      <c r="D41">
        <v>23.6</v>
      </c>
      <c r="E41">
        <v>40</v>
      </c>
      <c r="F41">
        <f t="shared" si="4"/>
        <v>0.6908377358490565</v>
      </c>
      <c r="G41">
        <f t="shared" si="1"/>
        <v>4.6000000000000014</v>
      </c>
      <c r="H41">
        <v>1E-3</v>
      </c>
      <c r="I41">
        <v>1E-3</v>
      </c>
      <c r="J41">
        <v>0.5</v>
      </c>
      <c r="K41">
        <f t="shared" si="2"/>
        <v>0.3</v>
      </c>
      <c r="L41">
        <f t="shared" si="3"/>
        <v>0.58309518948452999</v>
      </c>
    </row>
    <row r="42" spans="1:12" x14ac:dyDescent="0.3">
      <c r="A42">
        <v>0.246</v>
      </c>
      <c r="B42">
        <v>0.26500000000000001</v>
      </c>
      <c r="C42">
        <v>19</v>
      </c>
      <c r="D42">
        <v>23.5</v>
      </c>
      <c r="E42">
        <v>41</v>
      </c>
      <c r="F42">
        <f t="shared" si="4"/>
        <v>0.69599999999999995</v>
      </c>
      <c r="G42">
        <f t="shared" si="1"/>
        <v>4.5</v>
      </c>
      <c r="H42">
        <v>1E-3</v>
      </c>
      <c r="I42">
        <v>1E-3</v>
      </c>
      <c r="J42">
        <v>0.5</v>
      </c>
      <c r="K42">
        <f t="shared" si="2"/>
        <v>0.3</v>
      </c>
      <c r="L42">
        <f t="shared" si="3"/>
        <v>0.58309518948452999</v>
      </c>
    </row>
    <row r="43" spans="1:12" x14ac:dyDescent="0.3">
      <c r="A43">
        <v>0.247</v>
      </c>
      <c r="B43">
        <v>0.26500000000000001</v>
      </c>
      <c r="C43">
        <v>19</v>
      </c>
      <c r="D43">
        <v>23.5</v>
      </c>
      <c r="E43">
        <v>42</v>
      </c>
      <c r="F43">
        <f t="shared" si="4"/>
        <v>0.69977358490566033</v>
      </c>
      <c r="G43">
        <f t="shared" si="1"/>
        <v>4.5</v>
      </c>
      <c r="H43">
        <v>1E-3</v>
      </c>
      <c r="I43">
        <v>1E-3</v>
      </c>
      <c r="J43">
        <v>0.5</v>
      </c>
      <c r="K43">
        <f t="shared" si="2"/>
        <v>0.3</v>
      </c>
      <c r="L43">
        <f t="shared" si="3"/>
        <v>0.58309518948452999</v>
      </c>
    </row>
    <row r="44" spans="1:12" x14ac:dyDescent="0.3">
      <c r="A44">
        <v>0.246</v>
      </c>
      <c r="B44">
        <v>0.26500000000000001</v>
      </c>
      <c r="C44">
        <v>19</v>
      </c>
      <c r="D44">
        <v>23.5</v>
      </c>
      <c r="E44">
        <v>43</v>
      </c>
      <c r="F44">
        <f t="shared" si="4"/>
        <v>0.69599999999999995</v>
      </c>
      <c r="G44">
        <f t="shared" si="1"/>
        <v>4.5</v>
      </c>
      <c r="H44">
        <v>1E-3</v>
      </c>
      <c r="I44">
        <v>1E-3</v>
      </c>
      <c r="J44">
        <v>0.5</v>
      </c>
      <c r="K44">
        <f t="shared" si="2"/>
        <v>0.3</v>
      </c>
      <c r="L44">
        <f t="shared" si="3"/>
        <v>0.58309518948452999</v>
      </c>
    </row>
    <row r="45" spans="1:12" x14ac:dyDescent="0.3">
      <c r="A45">
        <v>0.247</v>
      </c>
      <c r="B45">
        <v>0.26500000000000001</v>
      </c>
      <c r="C45">
        <v>19</v>
      </c>
      <c r="D45">
        <v>23.5</v>
      </c>
      <c r="E45">
        <v>44</v>
      </c>
      <c r="F45">
        <f t="shared" si="4"/>
        <v>0.69977358490566033</v>
      </c>
      <c r="G45">
        <f t="shared" si="1"/>
        <v>4.5</v>
      </c>
      <c r="H45">
        <v>1E-3</v>
      </c>
      <c r="I45">
        <v>1E-3</v>
      </c>
      <c r="J45">
        <v>0.5</v>
      </c>
      <c r="K45">
        <f t="shared" si="2"/>
        <v>0.3</v>
      </c>
      <c r="L45">
        <f t="shared" si="3"/>
        <v>0.58309518948452999</v>
      </c>
    </row>
    <row r="46" spans="1:12" x14ac:dyDescent="0.3">
      <c r="A46">
        <v>0.247</v>
      </c>
      <c r="B46">
        <v>0.26500000000000001</v>
      </c>
      <c r="C46">
        <v>19</v>
      </c>
      <c r="D46">
        <v>23.5</v>
      </c>
      <c r="E46">
        <v>45</v>
      </c>
      <c r="F46">
        <f t="shared" si="4"/>
        <v>0.69977358490566033</v>
      </c>
      <c r="G46">
        <f t="shared" si="1"/>
        <v>4.5</v>
      </c>
      <c r="H46">
        <v>1E-3</v>
      </c>
      <c r="I46">
        <v>1E-3</v>
      </c>
      <c r="J46">
        <v>0.5</v>
      </c>
      <c r="K46">
        <f t="shared" si="2"/>
        <v>0.3</v>
      </c>
      <c r="L46">
        <f t="shared" si="3"/>
        <v>0.58309518948452999</v>
      </c>
    </row>
    <row r="47" spans="1:12" x14ac:dyDescent="0.3">
      <c r="A47">
        <v>0.247</v>
      </c>
      <c r="B47">
        <v>0.26500000000000001</v>
      </c>
      <c r="C47">
        <v>19</v>
      </c>
      <c r="D47">
        <v>23.5</v>
      </c>
      <c r="E47">
        <v>46</v>
      </c>
      <c r="F47">
        <f t="shared" si="4"/>
        <v>0.69977358490566033</v>
      </c>
      <c r="G47">
        <f t="shared" si="1"/>
        <v>4.5</v>
      </c>
      <c r="H47">
        <v>1E-3</v>
      </c>
      <c r="I47">
        <v>1E-3</v>
      </c>
      <c r="J47">
        <v>0.5</v>
      </c>
      <c r="K47">
        <f t="shared" si="2"/>
        <v>0.3</v>
      </c>
      <c r="L47">
        <f t="shared" si="3"/>
        <v>0.58309518948452999</v>
      </c>
    </row>
    <row r="48" spans="1:12" x14ac:dyDescent="0.3">
      <c r="A48">
        <v>0.247</v>
      </c>
      <c r="B48">
        <v>0.26500000000000001</v>
      </c>
      <c r="C48">
        <v>19</v>
      </c>
      <c r="D48">
        <v>23.5</v>
      </c>
      <c r="E48">
        <v>47</v>
      </c>
      <c r="F48">
        <f t="shared" si="4"/>
        <v>0.69977358490566033</v>
      </c>
      <c r="G48">
        <f t="shared" si="1"/>
        <v>4.5</v>
      </c>
      <c r="H48">
        <v>1E-3</v>
      </c>
      <c r="I48">
        <v>1E-3</v>
      </c>
      <c r="J48">
        <v>0.5</v>
      </c>
      <c r="K48">
        <f t="shared" si="2"/>
        <v>0.3</v>
      </c>
      <c r="L48">
        <f t="shared" si="3"/>
        <v>0.58309518948452999</v>
      </c>
    </row>
    <row r="49" spans="1:12" x14ac:dyDescent="0.3">
      <c r="A49">
        <v>0.247</v>
      </c>
      <c r="B49">
        <v>0.26500000000000001</v>
      </c>
      <c r="C49">
        <v>19</v>
      </c>
      <c r="D49">
        <v>23.5</v>
      </c>
      <c r="E49">
        <v>48</v>
      </c>
      <c r="F49">
        <f t="shared" si="4"/>
        <v>0.69977358490566033</v>
      </c>
      <c r="G49">
        <f t="shared" si="1"/>
        <v>4.5</v>
      </c>
      <c r="H49">
        <v>1E-3</v>
      </c>
      <c r="I49">
        <v>1E-3</v>
      </c>
      <c r="J49">
        <v>0.5</v>
      </c>
      <c r="K49">
        <f t="shared" si="2"/>
        <v>0.3</v>
      </c>
      <c r="L49">
        <f t="shared" si="3"/>
        <v>0.58309518948452999</v>
      </c>
    </row>
    <row r="50" spans="1:12" x14ac:dyDescent="0.3">
      <c r="A50">
        <v>0.247</v>
      </c>
      <c r="B50">
        <v>0.26500000000000001</v>
      </c>
      <c r="C50">
        <v>18.899999999999999</v>
      </c>
      <c r="D50">
        <v>23.5</v>
      </c>
      <c r="E50">
        <v>49</v>
      </c>
      <c r="F50">
        <f t="shared" si="4"/>
        <v>0.69461132075471688</v>
      </c>
      <c r="G50">
        <f t="shared" si="1"/>
        <v>4.6000000000000014</v>
      </c>
      <c r="H50">
        <v>1E-3</v>
      </c>
      <c r="I50">
        <v>1E-3</v>
      </c>
      <c r="J50">
        <v>0.5</v>
      </c>
      <c r="K50">
        <f t="shared" si="2"/>
        <v>0.3</v>
      </c>
      <c r="L50">
        <f t="shared" si="3"/>
        <v>0.58309518948452999</v>
      </c>
    </row>
    <row r="51" spans="1:12" x14ac:dyDescent="0.3">
      <c r="A51">
        <v>0.246</v>
      </c>
      <c r="B51">
        <v>0.26500000000000001</v>
      </c>
      <c r="C51">
        <v>18.899999999999999</v>
      </c>
      <c r="D51">
        <v>23.5</v>
      </c>
      <c r="E51">
        <v>50</v>
      </c>
      <c r="F51">
        <f t="shared" si="4"/>
        <v>0.6908377358490565</v>
      </c>
      <c r="G51">
        <f t="shared" si="1"/>
        <v>4.6000000000000014</v>
      </c>
      <c r="H51">
        <v>1E-3</v>
      </c>
      <c r="I51">
        <v>1E-3</v>
      </c>
      <c r="J51">
        <v>0.5</v>
      </c>
      <c r="K51">
        <f t="shared" si="2"/>
        <v>0.3</v>
      </c>
      <c r="L51">
        <f t="shared" si="3"/>
        <v>0.58309518948452999</v>
      </c>
    </row>
    <row r="52" spans="1:12" x14ac:dyDescent="0.3">
      <c r="A52">
        <v>0.246</v>
      </c>
      <c r="B52">
        <v>0.26500000000000001</v>
      </c>
      <c r="C52">
        <v>18.899999999999999</v>
      </c>
      <c r="D52">
        <v>23.5</v>
      </c>
      <c r="E52">
        <v>51</v>
      </c>
      <c r="F52">
        <f t="shared" si="4"/>
        <v>0.6908377358490565</v>
      </c>
      <c r="G52">
        <f t="shared" si="1"/>
        <v>4.6000000000000014</v>
      </c>
      <c r="H52">
        <v>1E-3</v>
      </c>
      <c r="I52">
        <v>1E-3</v>
      </c>
      <c r="J52">
        <v>0.5</v>
      </c>
      <c r="K52">
        <f t="shared" si="2"/>
        <v>0.3</v>
      </c>
      <c r="L52">
        <f t="shared" si="3"/>
        <v>0.58309518948452999</v>
      </c>
    </row>
    <row r="53" spans="1:12" x14ac:dyDescent="0.3">
      <c r="A53">
        <v>0.246</v>
      </c>
      <c r="B53">
        <v>0.26500000000000001</v>
      </c>
      <c r="C53">
        <v>18.899999999999999</v>
      </c>
      <c r="D53">
        <v>23.5</v>
      </c>
      <c r="E53">
        <v>52</v>
      </c>
      <c r="F53">
        <f t="shared" si="4"/>
        <v>0.6908377358490565</v>
      </c>
      <c r="G53">
        <f t="shared" si="1"/>
        <v>4.6000000000000014</v>
      </c>
      <c r="H53">
        <v>1E-3</v>
      </c>
      <c r="I53">
        <v>1E-3</v>
      </c>
      <c r="J53">
        <v>0.5</v>
      </c>
      <c r="K53">
        <f t="shared" si="2"/>
        <v>0.3</v>
      </c>
      <c r="L53">
        <f t="shared" si="3"/>
        <v>0.58309518948452999</v>
      </c>
    </row>
    <row r="54" spans="1:12" x14ac:dyDescent="0.3">
      <c r="A54">
        <v>0.246</v>
      </c>
      <c r="B54">
        <v>0.26500000000000001</v>
      </c>
      <c r="C54">
        <v>18.899999999999999</v>
      </c>
      <c r="D54">
        <v>23.5</v>
      </c>
      <c r="E54">
        <v>53</v>
      </c>
      <c r="F54">
        <f t="shared" si="4"/>
        <v>0.6908377358490565</v>
      </c>
      <c r="G54">
        <f t="shared" si="1"/>
        <v>4.6000000000000014</v>
      </c>
      <c r="H54">
        <v>1E-3</v>
      </c>
      <c r="I54">
        <v>1E-3</v>
      </c>
      <c r="J54">
        <v>0.5</v>
      </c>
      <c r="K54">
        <f t="shared" si="2"/>
        <v>0.3</v>
      </c>
      <c r="L54">
        <f t="shared" si="3"/>
        <v>0.58309518948452999</v>
      </c>
    </row>
    <row r="55" spans="1:12" x14ac:dyDescent="0.3">
      <c r="A55">
        <v>0.247</v>
      </c>
      <c r="B55">
        <v>0.26500000000000001</v>
      </c>
      <c r="C55">
        <v>18.899999999999999</v>
      </c>
      <c r="D55">
        <v>23.5</v>
      </c>
      <c r="E55">
        <v>54</v>
      </c>
      <c r="F55">
        <f t="shared" si="4"/>
        <v>0.69461132075471688</v>
      </c>
      <c r="G55">
        <f t="shared" si="1"/>
        <v>4.6000000000000014</v>
      </c>
      <c r="H55">
        <v>1E-3</v>
      </c>
      <c r="I55">
        <v>1E-3</v>
      </c>
      <c r="J55">
        <v>0.5</v>
      </c>
      <c r="K55">
        <f t="shared" si="2"/>
        <v>0.3</v>
      </c>
      <c r="L55">
        <f t="shared" si="3"/>
        <v>0.58309518948452999</v>
      </c>
    </row>
    <row r="56" spans="1:12" x14ac:dyDescent="0.3">
      <c r="A56">
        <v>0.247</v>
      </c>
      <c r="B56">
        <v>0.26500000000000001</v>
      </c>
      <c r="C56">
        <v>18.899999999999999</v>
      </c>
      <c r="D56">
        <v>23.5</v>
      </c>
      <c r="E56">
        <v>55</v>
      </c>
      <c r="F56">
        <f t="shared" si="4"/>
        <v>0.69461132075471688</v>
      </c>
      <c r="G56">
        <f t="shared" si="1"/>
        <v>4.6000000000000014</v>
      </c>
      <c r="H56">
        <v>1E-3</v>
      </c>
      <c r="I56">
        <v>1E-3</v>
      </c>
      <c r="J56">
        <v>0.5</v>
      </c>
      <c r="K56">
        <f t="shared" si="2"/>
        <v>0.3</v>
      </c>
      <c r="L56">
        <f t="shared" si="3"/>
        <v>0.58309518948452999</v>
      </c>
    </row>
    <row r="57" spans="1:12" x14ac:dyDescent="0.3">
      <c r="A57">
        <v>0.247</v>
      </c>
      <c r="B57">
        <v>0.26500000000000001</v>
      </c>
      <c r="C57">
        <v>18.899999999999999</v>
      </c>
      <c r="D57">
        <v>23.5</v>
      </c>
      <c r="E57">
        <v>56</v>
      </c>
      <c r="F57">
        <f t="shared" si="4"/>
        <v>0.69461132075471688</v>
      </c>
      <c r="G57">
        <f t="shared" si="1"/>
        <v>4.6000000000000014</v>
      </c>
      <c r="H57">
        <v>1E-3</v>
      </c>
      <c r="I57">
        <v>1E-3</v>
      </c>
      <c r="J57">
        <v>0.5</v>
      </c>
      <c r="K57">
        <f t="shared" si="2"/>
        <v>0.3</v>
      </c>
      <c r="L57">
        <f t="shared" si="3"/>
        <v>0.58309518948452999</v>
      </c>
    </row>
    <row r="58" spans="1:12" x14ac:dyDescent="0.3">
      <c r="A58">
        <v>0.247</v>
      </c>
      <c r="B58">
        <v>0.26500000000000001</v>
      </c>
      <c r="C58">
        <v>18.899999999999999</v>
      </c>
      <c r="D58">
        <v>23.5</v>
      </c>
      <c r="E58">
        <v>57</v>
      </c>
      <c r="F58">
        <f t="shared" si="4"/>
        <v>0.69461132075471688</v>
      </c>
      <c r="G58">
        <f t="shared" si="1"/>
        <v>4.6000000000000014</v>
      </c>
      <c r="H58">
        <v>1E-3</v>
      </c>
      <c r="I58">
        <v>1E-3</v>
      </c>
      <c r="J58">
        <v>0.5</v>
      </c>
      <c r="K58">
        <f t="shared" si="2"/>
        <v>0.3</v>
      </c>
      <c r="L58">
        <f t="shared" si="3"/>
        <v>0.58309518948452999</v>
      </c>
    </row>
    <row r="59" spans="1:12" x14ac:dyDescent="0.3">
      <c r="A59">
        <v>0.247</v>
      </c>
      <c r="B59">
        <v>0.26500000000000001</v>
      </c>
      <c r="C59">
        <v>18.899999999999999</v>
      </c>
      <c r="D59">
        <v>23.4</v>
      </c>
      <c r="E59">
        <v>58</v>
      </c>
      <c r="F59">
        <f t="shared" si="4"/>
        <v>0.69977358490566033</v>
      </c>
      <c r="G59">
        <f t="shared" si="1"/>
        <v>4.5</v>
      </c>
      <c r="H59">
        <v>1E-3</v>
      </c>
      <c r="I59">
        <v>1E-3</v>
      </c>
      <c r="J59">
        <v>0.5</v>
      </c>
      <c r="K59">
        <f t="shared" si="2"/>
        <v>0.3</v>
      </c>
      <c r="L59">
        <f t="shared" si="3"/>
        <v>0.58309518948452999</v>
      </c>
    </row>
    <row r="60" spans="1:12" x14ac:dyDescent="0.3">
      <c r="A60">
        <v>0.247</v>
      </c>
      <c r="B60">
        <v>0.26500000000000001</v>
      </c>
      <c r="C60">
        <v>18.8</v>
      </c>
      <c r="D60">
        <v>23.5</v>
      </c>
      <c r="E60">
        <v>59</v>
      </c>
      <c r="F60">
        <f t="shared" si="4"/>
        <v>0.68944905660377354</v>
      </c>
      <c r="G60">
        <f t="shared" si="1"/>
        <v>4.6999999999999993</v>
      </c>
      <c r="H60">
        <v>1E-3</v>
      </c>
      <c r="I60">
        <v>1E-3</v>
      </c>
      <c r="J60">
        <v>0.5</v>
      </c>
      <c r="K60">
        <f t="shared" si="2"/>
        <v>0.3</v>
      </c>
      <c r="L60">
        <f t="shared" si="3"/>
        <v>0.58309518948452999</v>
      </c>
    </row>
    <row r="61" spans="1:12" x14ac:dyDescent="0.3">
      <c r="A61">
        <v>0.247</v>
      </c>
      <c r="B61">
        <v>0.26500000000000001</v>
      </c>
      <c r="C61">
        <v>18.8</v>
      </c>
      <c r="D61">
        <v>23.4</v>
      </c>
      <c r="E61">
        <v>60</v>
      </c>
      <c r="F61">
        <f t="shared" si="4"/>
        <v>0.69461132075471699</v>
      </c>
      <c r="G61">
        <f t="shared" si="1"/>
        <v>4.5999999999999979</v>
      </c>
      <c r="H61">
        <v>1E-3</v>
      </c>
      <c r="I61">
        <v>1E-3</v>
      </c>
      <c r="J61">
        <v>0.5</v>
      </c>
      <c r="K61">
        <f t="shared" si="2"/>
        <v>0.3</v>
      </c>
      <c r="L61">
        <f t="shared" si="3"/>
        <v>0.58309518948452999</v>
      </c>
    </row>
    <row r="62" spans="1:12" x14ac:dyDescent="0.3">
      <c r="A62">
        <v>0.247</v>
      </c>
      <c r="B62">
        <v>0.26500000000000001</v>
      </c>
      <c r="C62">
        <v>18.8</v>
      </c>
      <c r="D62">
        <v>23.5</v>
      </c>
      <c r="E62">
        <v>61</v>
      </c>
      <c r="F62">
        <f t="shared" si="4"/>
        <v>0.68944905660377354</v>
      </c>
      <c r="G62">
        <f t="shared" si="1"/>
        <v>4.6999999999999993</v>
      </c>
      <c r="H62">
        <v>1E-3</v>
      </c>
      <c r="I62">
        <v>1E-3</v>
      </c>
      <c r="J62">
        <v>0.5</v>
      </c>
      <c r="K62">
        <f t="shared" si="2"/>
        <v>0.3</v>
      </c>
      <c r="L62">
        <f t="shared" si="3"/>
        <v>0.58309518948452999</v>
      </c>
    </row>
    <row r="63" spans="1:12" x14ac:dyDescent="0.3">
      <c r="A63">
        <v>0.247</v>
      </c>
      <c r="B63">
        <v>0.26500000000000001</v>
      </c>
      <c r="C63">
        <v>18.8</v>
      </c>
      <c r="D63">
        <v>23.5</v>
      </c>
      <c r="E63">
        <v>62</v>
      </c>
      <c r="F63">
        <f t="shared" si="4"/>
        <v>0.68944905660377354</v>
      </c>
      <c r="G63">
        <f t="shared" si="1"/>
        <v>4.6999999999999993</v>
      </c>
      <c r="H63">
        <v>1E-3</v>
      </c>
      <c r="I63">
        <v>1E-3</v>
      </c>
      <c r="J63">
        <v>0.5</v>
      </c>
      <c r="K63">
        <f t="shared" si="2"/>
        <v>0.3</v>
      </c>
      <c r="L63">
        <f t="shared" si="3"/>
        <v>0.58309518948452999</v>
      </c>
    </row>
    <row r="64" spans="1:12" x14ac:dyDescent="0.3">
      <c r="A64">
        <v>0.247</v>
      </c>
      <c r="B64">
        <v>0.26500000000000001</v>
      </c>
      <c r="C64">
        <v>18.8</v>
      </c>
      <c r="D64">
        <v>23.4</v>
      </c>
      <c r="E64">
        <v>63</v>
      </c>
      <c r="F64">
        <f t="shared" si="4"/>
        <v>0.69461132075471699</v>
      </c>
      <c r="G64">
        <f t="shared" si="1"/>
        <v>4.5999999999999979</v>
      </c>
      <c r="H64">
        <v>1E-3</v>
      </c>
      <c r="I64">
        <v>1E-3</v>
      </c>
      <c r="J64">
        <v>0.5</v>
      </c>
      <c r="K64">
        <f t="shared" si="2"/>
        <v>0.3</v>
      </c>
      <c r="L64">
        <f t="shared" si="3"/>
        <v>0.58309518948452999</v>
      </c>
    </row>
    <row r="65" spans="1:12" x14ac:dyDescent="0.3">
      <c r="A65">
        <v>0.247</v>
      </c>
      <c r="B65">
        <v>0.26500000000000001</v>
      </c>
      <c r="C65">
        <v>18.8</v>
      </c>
      <c r="D65">
        <v>23.4</v>
      </c>
      <c r="E65">
        <v>64</v>
      </c>
      <c r="F65">
        <f t="shared" si="4"/>
        <v>0.69461132075471699</v>
      </c>
      <c r="G65">
        <f t="shared" si="1"/>
        <v>4.5999999999999979</v>
      </c>
      <c r="H65">
        <v>1E-3</v>
      </c>
      <c r="I65">
        <v>1E-3</v>
      </c>
      <c r="J65">
        <v>0.5</v>
      </c>
      <c r="K65">
        <f t="shared" si="2"/>
        <v>0.3</v>
      </c>
      <c r="L65">
        <f t="shared" si="3"/>
        <v>0.58309518948452999</v>
      </c>
    </row>
    <row r="66" spans="1:12" x14ac:dyDescent="0.3">
      <c r="A66">
        <v>0.247</v>
      </c>
      <c r="B66">
        <v>0.26500000000000001</v>
      </c>
      <c r="C66">
        <v>18.8</v>
      </c>
      <c r="D66">
        <v>23.5</v>
      </c>
      <c r="E66">
        <v>65</v>
      </c>
      <c r="F66">
        <f t="shared" ref="F66:F92" si="5">(A66 - 0.01368*(ABS(C66-D66)))/B66</f>
        <v>0.68944905660377354</v>
      </c>
      <c r="G66">
        <f t="shared" si="1"/>
        <v>4.6999999999999993</v>
      </c>
      <c r="H66">
        <v>1E-3</v>
      </c>
      <c r="I66">
        <v>1E-3</v>
      </c>
      <c r="J66">
        <v>0.5</v>
      </c>
      <c r="K66">
        <f t="shared" si="2"/>
        <v>0.3</v>
      </c>
      <c r="L66">
        <f t="shared" si="3"/>
        <v>0.58309518948452999</v>
      </c>
    </row>
    <row r="67" spans="1:12" x14ac:dyDescent="0.3">
      <c r="A67">
        <v>0.247</v>
      </c>
      <c r="B67">
        <v>0.26500000000000001</v>
      </c>
      <c r="C67">
        <v>18.8</v>
      </c>
      <c r="D67">
        <v>23.4</v>
      </c>
      <c r="E67">
        <v>66</v>
      </c>
      <c r="F67">
        <f t="shared" si="5"/>
        <v>0.69461132075471699</v>
      </c>
      <c r="G67">
        <f t="shared" ref="G67:G85" si="6">ABS(C67-D67)</f>
        <v>4.5999999999999979</v>
      </c>
      <c r="H67">
        <v>1E-3</v>
      </c>
      <c r="I67">
        <v>1E-3</v>
      </c>
      <c r="J67">
        <v>0.5</v>
      </c>
      <c r="K67">
        <f t="shared" ref="K67:K92" si="7">0.3</f>
        <v>0.3</v>
      </c>
      <c r="L67">
        <f t="shared" ref="L67:L85" si="8">SQRT(J67^2 + K67^2)</f>
        <v>0.58309518948452999</v>
      </c>
    </row>
    <row r="68" spans="1:12" x14ac:dyDescent="0.3">
      <c r="A68">
        <v>0.247</v>
      </c>
      <c r="B68">
        <v>0.26500000000000001</v>
      </c>
      <c r="C68">
        <v>18.8</v>
      </c>
      <c r="D68">
        <v>23.4</v>
      </c>
      <c r="E68">
        <v>67</v>
      </c>
      <c r="F68">
        <f t="shared" si="5"/>
        <v>0.69461132075471699</v>
      </c>
      <c r="G68">
        <f t="shared" si="6"/>
        <v>4.5999999999999979</v>
      </c>
      <c r="H68">
        <v>1E-3</v>
      </c>
      <c r="I68">
        <v>1E-3</v>
      </c>
      <c r="J68">
        <v>0.5</v>
      </c>
      <c r="K68">
        <f t="shared" si="7"/>
        <v>0.3</v>
      </c>
      <c r="L68">
        <f t="shared" si="8"/>
        <v>0.58309518948452999</v>
      </c>
    </row>
    <row r="69" spans="1:12" x14ac:dyDescent="0.3">
      <c r="A69">
        <v>0.247</v>
      </c>
      <c r="B69">
        <v>0.26500000000000001</v>
      </c>
      <c r="C69">
        <v>18.8</v>
      </c>
      <c r="D69">
        <v>23.4</v>
      </c>
      <c r="E69">
        <v>68</v>
      </c>
      <c r="F69">
        <f t="shared" si="5"/>
        <v>0.69461132075471699</v>
      </c>
      <c r="G69">
        <f t="shared" si="6"/>
        <v>4.5999999999999979</v>
      </c>
      <c r="H69">
        <v>1E-3</v>
      </c>
      <c r="I69">
        <v>1E-3</v>
      </c>
      <c r="J69">
        <v>0.5</v>
      </c>
      <c r="K69">
        <f t="shared" si="7"/>
        <v>0.3</v>
      </c>
      <c r="L69">
        <f t="shared" si="8"/>
        <v>0.58309518948452999</v>
      </c>
    </row>
    <row r="70" spans="1:12" x14ac:dyDescent="0.3">
      <c r="A70">
        <v>0.247</v>
      </c>
      <c r="B70">
        <v>0.26500000000000001</v>
      </c>
      <c r="C70">
        <v>18.8</v>
      </c>
      <c r="D70">
        <v>23.4</v>
      </c>
      <c r="E70">
        <v>69</v>
      </c>
      <c r="F70">
        <f t="shared" si="5"/>
        <v>0.69461132075471699</v>
      </c>
      <c r="G70">
        <f t="shared" si="6"/>
        <v>4.5999999999999979</v>
      </c>
      <c r="H70">
        <v>1E-3</v>
      </c>
      <c r="I70">
        <v>1E-3</v>
      </c>
      <c r="J70">
        <v>0.5</v>
      </c>
      <c r="K70">
        <f t="shared" si="7"/>
        <v>0.3</v>
      </c>
      <c r="L70">
        <f t="shared" si="8"/>
        <v>0.58309518948452999</v>
      </c>
    </row>
    <row r="71" spans="1:12" x14ac:dyDescent="0.3">
      <c r="A71">
        <v>0.247</v>
      </c>
      <c r="B71">
        <v>0.26500000000000001</v>
      </c>
      <c r="C71">
        <v>18.8</v>
      </c>
      <c r="D71">
        <v>23.4</v>
      </c>
      <c r="E71">
        <v>70</v>
      </c>
      <c r="F71">
        <f t="shared" si="5"/>
        <v>0.69461132075471699</v>
      </c>
      <c r="G71">
        <f t="shared" si="6"/>
        <v>4.5999999999999979</v>
      </c>
      <c r="H71">
        <v>1E-3</v>
      </c>
      <c r="I71">
        <v>1E-3</v>
      </c>
      <c r="J71">
        <v>0.5</v>
      </c>
      <c r="K71">
        <f t="shared" si="7"/>
        <v>0.3</v>
      </c>
      <c r="L71">
        <f t="shared" si="8"/>
        <v>0.58309518948452999</v>
      </c>
    </row>
    <row r="72" spans="1:12" x14ac:dyDescent="0.3">
      <c r="A72">
        <v>0.247</v>
      </c>
      <c r="B72">
        <v>0.26500000000000001</v>
      </c>
      <c r="C72">
        <v>18.8</v>
      </c>
      <c r="D72">
        <v>23.4</v>
      </c>
      <c r="E72">
        <v>71</v>
      </c>
      <c r="F72">
        <f t="shared" si="5"/>
        <v>0.69461132075471699</v>
      </c>
      <c r="G72">
        <f t="shared" si="6"/>
        <v>4.5999999999999979</v>
      </c>
      <c r="H72">
        <v>1E-3</v>
      </c>
      <c r="I72">
        <v>1E-3</v>
      </c>
      <c r="J72">
        <v>0.5</v>
      </c>
      <c r="K72">
        <f t="shared" si="7"/>
        <v>0.3</v>
      </c>
      <c r="L72">
        <f t="shared" si="8"/>
        <v>0.58309518948452999</v>
      </c>
    </row>
    <row r="73" spans="1:12" x14ac:dyDescent="0.3">
      <c r="A73">
        <v>0.247</v>
      </c>
      <c r="B73">
        <v>0.26500000000000001</v>
      </c>
      <c r="C73">
        <v>18.8</v>
      </c>
      <c r="D73">
        <v>23.4</v>
      </c>
      <c r="E73">
        <v>72</v>
      </c>
      <c r="F73">
        <f t="shared" si="5"/>
        <v>0.69461132075471699</v>
      </c>
      <c r="G73">
        <f t="shared" si="6"/>
        <v>4.5999999999999979</v>
      </c>
      <c r="H73">
        <v>1E-3</v>
      </c>
      <c r="I73">
        <v>1E-3</v>
      </c>
      <c r="J73">
        <v>0.5</v>
      </c>
      <c r="K73">
        <f t="shared" si="7"/>
        <v>0.3</v>
      </c>
      <c r="L73">
        <f t="shared" si="8"/>
        <v>0.58309518948452999</v>
      </c>
    </row>
    <row r="74" spans="1:12" x14ac:dyDescent="0.3">
      <c r="A74">
        <v>0.247</v>
      </c>
      <c r="B74">
        <v>0.26500000000000001</v>
      </c>
      <c r="C74">
        <v>18.8</v>
      </c>
      <c r="D74">
        <v>23.4</v>
      </c>
      <c r="E74">
        <v>73</v>
      </c>
      <c r="F74">
        <f t="shared" si="5"/>
        <v>0.69461132075471699</v>
      </c>
      <c r="G74">
        <f t="shared" si="6"/>
        <v>4.5999999999999979</v>
      </c>
      <c r="H74">
        <v>1E-3</v>
      </c>
      <c r="I74">
        <v>1E-3</v>
      </c>
      <c r="J74">
        <v>0.5</v>
      </c>
      <c r="K74">
        <f t="shared" si="7"/>
        <v>0.3</v>
      </c>
      <c r="L74">
        <f t="shared" si="8"/>
        <v>0.58309518948452999</v>
      </c>
    </row>
    <row r="75" spans="1:12" x14ac:dyDescent="0.3">
      <c r="A75">
        <v>0.247</v>
      </c>
      <c r="B75">
        <v>0.26500000000000001</v>
      </c>
      <c r="C75">
        <v>18.8</v>
      </c>
      <c r="D75">
        <v>23.5</v>
      </c>
      <c r="E75">
        <v>74</v>
      </c>
      <c r="F75">
        <f t="shared" si="5"/>
        <v>0.68944905660377354</v>
      </c>
      <c r="G75">
        <f t="shared" si="6"/>
        <v>4.6999999999999993</v>
      </c>
      <c r="H75">
        <v>1E-3</v>
      </c>
      <c r="I75">
        <v>1E-3</v>
      </c>
      <c r="J75">
        <v>0.5</v>
      </c>
      <c r="K75">
        <f t="shared" si="7"/>
        <v>0.3</v>
      </c>
      <c r="L75">
        <f t="shared" si="8"/>
        <v>0.58309518948452999</v>
      </c>
    </row>
    <row r="76" spans="1:12" x14ac:dyDescent="0.3">
      <c r="A76">
        <v>0.247</v>
      </c>
      <c r="B76">
        <v>0.26500000000000001</v>
      </c>
      <c r="C76">
        <v>18.7</v>
      </c>
      <c r="D76">
        <v>23.4</v>
      </c>
      <c r="E76">
        <v>75</v>
      </c>
      <c r="F76">
        <f t="shared" si="5"/>
        <v>0.68944905660377354</v>
      </c>
      <c r="G76">
        <f t="shared" si="6"/>
        <v>4.6999999999999993</v>
      </c>
      <c r="H76">
        <v>1E-3</v>
      </c>
      <c r="I76">
        <v>1E-3</v>
      </c>
      <c r="J76">
        <v>0.5</v>
      </c>
      <c r="K76">
        <f t="shared" si="7"/>
        <v>0.3</v>
      </c>
      <c r="L76">
        <f t="shared" si="8"/>
        <v>0.58309518948452999</v>
      </c>
    </row>
    <row r="77" spans="1:12" x14ac:dyDescent="0.3">
      <c r="A77">
        <v>0.247</v>
      </c>
      <c r="B77">
        <v>0.26500000000000001</v>
      </c>
      <c r="C77">
        <v>18.7</v>
      </c>
      <c r="D77">
        <v>23.4</v>
      </c>
      <c r="E77">
        <v>76</v>
      </c>
      <c r="F77">
        <f t="shared" si="5"/>
        <v>0.68944905660377354</v>
      </c>
      <c r="G77">
        <f t="shared" si="6"/>
        <v>4.6999999999999993</v>
      </c>
      <c r="H77">
        <v>1E-3</v>
      </c>
      <c r="I77">
        <v>1E-3</v>
      </c>
      <c r="J77">
        <v>0.5</v>
      </c>
      <c r="K77">
        <f t="shared" si="7"/>
        <v>0.3</v>
      </c>
      <c r="L77">
        <f t="shared" si="8"/>
        <v>0.58309518948452999</v>
      </c>
    </row>
    <row r="78" spans="1:12" x14ac:dyDescent="0.3">
      <c r="A78">
        <v>0.247</v>
      </c>
      <c r="B78">
        <v>0.26500000000000001</v>
      </c>
      <c r="C78">
        <v>18.7</v>
      </c>
      <c r="D78">
        <v>23.4</v>
      </c>
      <c r="E78">
        <v>77</v>
      </c>
      <c r="F78">
        <f t="shared" si="5"/>
        <v>0.68944905660377354</v>
      </c>
      <c r="G78">
        <f t="shared" si="6"/>
        <v>4.6999999999999993</v>
      </c>
      <c r="H78">
        <v>1E-3</v>
      </c>
      <c r="I78">
        <v>1E-3</v>
      </c>
      <c r="J78">
        <v>0.5</v>
      </c>
      <c r="K78">
        <f t="shared" si="7"/>
        <v>0.3</v>
      </c>
      <c r="L78">
        <f t="shared" si="8"/>
        <v>0.58309518948452999</v>
      </c>
    </row>
    <row r="79" spans="1:12" x14ac:dyDescent="0.3">
      <c r="A79">
        <v>0.247</v>
      </c>
      <c r="B79">
        <v>0.26500000000000001</v>
      </c>
      <c r="C79">
        <v>18.8</v>
      </c>
      <c r="D79">
        <v>23.4</v>
      </c>
      <c r="E79">
        <v>78</v>
      </c>
      <c r="F79">
        <f t="shared" si="5"/>
        <v>0.69461132075471699</v>
      </c>
      <c r="G79">
        <f t="shared" si="6"/>
        <v>4.5999999999999979</v>
      </c>
      <c r="H79">
        <v>1E-3</v>
      </c>
      <c r="I79">
        <v>1E-3</v>
      </c>
      <c r="J79">
        <v>0.5</v>
      </c>
      <c r="K79">
        <f t="shared" si="7"/>
        <v>0.3</v>
      </c>
      <c r="L79">
        <f t="shared" si="8"/>
        <v>0.58309518948452999</v>
      </c>
    </row>
    <row r="80" spans="1:12" x14ac:dyDescent="0.3">
      <c r="A80">
        <v>0.247</v>
      </c>
      <c r="B80">
        <v>0.26500000000000001</v>
      </c>
      <c r="C80">
        <v>18.7</v>
      </c>
      <c r="D80">
        <v>23.4</v>
      </c>
      <c r="E80">
        <v>79</v>
      </c>
      <c r="F80">
        <f t="shared" si="5"/>
        <v>0.68944905660377354</v>
      </c>
      <c r="G80">
        <f t="shared" si="6"/>
        <v>4.6999999999999993</v>
      </c>
      <c r="H80">
        <v>1E-3</v>
      </c>
      <c r="I80">
        <v>1E-3</v>
      </c>
      <c r="J80">
        <v>0.5</v>
      </c>
      <c r="K80">
        <f t="shared" si="7"/>
        <v>0.3</v>
      </c>
      <c r="L80">
        <f t="shared" si="8"/>
        <v>0.58309518948452999</v>
      </c>
    </row>
    <row r="81" spans="1:12" x14ac:dyDescent="0.3">
      <c r="A81">
        <v>0.247</v>
      </c>
      <c r="B81">
        <v>0.26500000000000001</v>
      </c>
      <c r="C81">
        <v>18.7</v>
      </c>
      <c r="D81">
        <v>23.4</v>
      </c>
      <c r="E81">
        <v>80</v>
      </c>
      <c r="F81">
        <f t="shared" si="5"/>
        <v>0.68944905660377354</v>
      </c>
      <c r="G81">
        <f t="shared" si="6"/>
        <v>4.6999999999999993</v>
      </c>
      <c r="H81">
        <v>1E-3</v>
      </c>
      <c r="I81">
        <v>1E-3</v>
      </c>
      <c r="J81">
        <v>0.5</v>
      </c>
      <c r="K81">
        <f t="shared" si="7"/>
        <v>0.3</v>
      </c>
      <c r="L81">
        <f t="shared" si="8"/>
        <v>0.58309518948452999</v>
      </c>
    </row>
    <row r="82" spans="1:12" x14ac:dyDescent="0.3">
      <c r="A82">
        <v>0.247</v>
      </c>
      <c r="B82">
        <v>0.26500000000000001</v>
      </c>
      <c r="C82">
        <v>18.7</v>
      </c>
      <c r="D82">
        <v>23.4</v>
      </c>
      <c r="E82">
        <v>81</v>
      </c>
      <c r="F82">
        <f t="shared" si="5"/>
        <v>0.68944905660377354</v>
      </c>
      <c r="G82">
        <f t="shared" si="6"/>
        <v>4.6999999999999993</v>
      </c>
      <c r="H82">
        <v>1E-3</v>
      </c>
      <c r="I82">
        <v>1E-3</v>
      </c>
      <c r="J82">
        <v>0.5</v>
      </c>
      <c r="K82">
        <f t="shared" si="7"/>
        <v>0.3</v>
      </c>
      <c r="L82">
        <f t="shared" si="8"/>
        <v>0.58309518948452999</v>
      </c>
    </row>
    <row r="83" spans="1:12" x14ac:dyDescent="0.3">
      <c r="A83">
        <v>0.247</v>
      </c>
      <c r="B83">
        <v>0.26500000000000001</v>
      </c>
      <c r="C83">
        <v>18.7</v>
      </c>
      <c r="D83">
        <v>23.4</v>
      </c>
      <c r="E83">
        <v>82</v>
      </c>
      <c r="F83">
        <f t="shared" si="5"/>
        <v>0.68944905660377354</v>
      </c>
      <c r="G83">
        <f t="shared" si="6"/>
        <v>4.6999999999999993</v>
      </c>
      <c r="H83">
        <v>1E-3</v>
      </c>
      <c r="I83">
        <v>1E-3</v>
      </c>
      <c r="J83">
        <v>0.5</v>
      </c>
      <c r="K83">
        <f t="shared" si="7"/>
        <v>0.3</v>
      </c>
      <c r="L83">
        <f t="shared" si="8"/>
        <v>0.58309518948452999</v>
      </c>
    </row>
    <row r="84" spans="1:12" x14ac:dyDescent="0.3">
      <c r="A84">
        <v>0.247</v>
      </c>
      <c r="B84">
        <v>0.26500000000000001</v>
      </c>
      <c r="C84">
        <v>18.7</v>
      </c>
      <c r="D84">
        <v>23.4</v>
      </c>
      <c r="E84">
        <v>83</v>
      </c>
      <c r="F84">
        <f t="shared" si="5"/>
        <v>0.68944905660377354</v>
      </c>
      <c r="G84">
        <f t="shared" si="6"/>
        <v>4.6999999999999993</v>
      </c>
      <c r="H84">
        <v>1E-3</v>
      </c>
      <c r="I84">
        <v>1E-3</v>
      </c>
      <c r="J84">
        <v>0.5</v>
      </c>
      <c r="K84">
        <f t="shared" si="7"/>
        <v>0.3</v>
      </c>
      <c r="L84">
        <f t="shared" si="8"/>
        <v>0.58309518948452999</v>
      </c>
    </row>
    <row r="85" spans="1:12" x14ac:dyDescent="0.3">
      <c r="A85">
        <v>0.247</v>
      </c>
      <c r="B85">
        <v>0.26500000000000001</v>
      </c>
      <c r="C85">
        <v>18.7</v>
      </c>
      <c r="D85">
        <v>23.4</v>
      </c>
      <c r="E85">
        <v>84</v>
      </c>
      <c r="F85">
        <f t="shared" si="5"/>
        <v>0.68944905660377354</v>
      </c>
      <c r="G85">
        <f t="shared" si="6"/>
        <v>4.6999999999999993</v>
      </c>
      <c r="H85">
        <v>1E-3</v>
      </c>
      <c r="I85">
        <v>1E-3</v>
      </c>
      <c r="J85">
        <v>0.5</v>
      </c>
      <c r="K85">
        <f t="shared" si="7"/>
        <v>0.3</v>
      </c>
      <c r="L85">
        <f t="shared" si="8"/>
        <v>0.58309518948452999</v>
      </c>
    </row>
    <row r="86" spans="1:12" x14ac:dyDescent="0.3">
      <c r="A86">
        <v>0.247</v>
      </c>
      <c r="B86">
        <v>0.26500000000000001</v>
      </c>
      <c r="C86">
        <v>18.7</v>
      </c>
      <c r="D86">
        <v>23.4</v>
      </c>
      <c r="E86">
        <v>85</v>
      </c>
      <c r="F86">
        <f t="shared" si="5"/>
        <v>0.68944905660377354</v>
      </c>
      <c r="G86">
        <f t="shared" ref="G86:G92" si="9">ABS(C86-D86)</f>
        <v>4.6999999999999993</v>
      </c>
      <c r="H86">
        <v>1E-3</v>
      </c>
      <c r="I86">
        <v>1E-3</v>
      </c>
      <c r="J86">
        <v>0.5</v>
      </c>
      <c r="K86">
        <f t="shared" si="7"/>
        <v>0.3</v>
      </c>
      <c r="L86">
        <f t="shared" ref="L86:L92" si="10">SQRT(J86^2 + K86^2)</f>
        <v>0.58309518948452999</v>
      </c>
    </row>
    <row r="87" spans="1:12" x14ac:dyDescent="0.3">
      <c r="A87">
        <v>0.247</v>
      </c>
      <c r="B87">
        <v>0.26500000000000001</v>
      </c>
      <c r="C87">
        <v>18.7</v>
      </c>
      <c r="D87">
        <v>23.4</v>
      </c>
      <c r="E87">
        <v>86</v>
      </c>
      <c r="F87">
        <f t="shared" si="5"/>
        <v>0.68944905660377354</v>
      </c>
      <c r="G87">
        <f t="shared" si="9"/>
        <v>4.6999999999999993</v>
      </c>
      <c r="H87">
        <v>1E-3</v>
      </c>
      <c r="I87">
        <v>1E-3</v>
      </c>
      <c r="J87">
        <v>0.5</v>
      </c>
      <c r="K87">
        <f t="shared" si="7"/>
        <v>0.3</v>
      </c>
      <c r="L87">
        <f t="shared" si="10"/>
        <v>0.58309518948452999</v>
      </c>
    </row>
    <row r="88" spans="1:12" x14ac:dyDescent="0.3">
      <c r="A88">
        <v>0.247</v>
      </c>
      <c r="B88">
        <v>0.26600000000000001</v>
      </c>
      <c r="C88">
        <v>18.7</v>
      </c>
      <c r="D88">
        <v>23.4</v>
      </c>
      <c r="E88">
        <v>87</v>
      </c>
      <c r="F88">
        <f t="shared" si="5"/>
        <v>0.68685714285714283</v>
      </c>
      <c r="G88">
        <f t="shared" si="9"/>
        <v>4.6999999999999993</v>
      </c>
      <c r="H88">
        <v>1E-3</v>
      </c>
      <c r="I88">
        <v>1E-3</v>
      </c>
      <c r="J88">
        <v>0.5</v>
      </c>
      <c r="K88">
        <f t="shared" si="7"/>
        <v>0.3</v>
      </c>
      <c r="L88">
        <f t="shared" si="10"/>
        <v>0.58309518948452999</v>
      </c>
    </row>
    <row r="89" spans="1:12" x14ac:dyDescent="0.3">
      <c r="A89">
        <v>0.247</v>
      </c>
      <c r="B89">
        <v>0.26500000000000001</v>
      </c>
      <c r="C89">
        <v>18.7</v>
      </c>
      <c r="D89">
        <v>23.4</v>
      </c>
      <c r="E89">
        <v>88</v>
      </c>
      <c r="F89">
        <f t="shared" si="5"/>
        <v>0.68944905660377354</v>
      </c>
      <c r="G89">
        <f t="shared" si="9"/>
        <v>4.6999999999999993</v>
      </c>
      <c r="H89">
        <v>1E-3</v>
      </c>
      <c r="I89">
        <v>1E-3</v>
      </c>
      <c r="J89">
        <v>0.5</v>
      </c>
      <c r="K89">
        <f t="shared" si="7"/>
        <v>0.3</v>
      </c>
      <c r="L89">
        <f t="shared" si="10"/>
        <v>0.58309518948452999</v>
      </c>
    </row>
    <row r="90" spans="1:12" x14ac:dyDescent="0.3">
      <c r="A90">
        <v>0.247</v>
      </c>
      <c r="B90">
        <v>0.26500000000000001</v>
      </c>
      <c r="C90">
        <v>18.7</v>
      </c>
      <c r="D90">
        <v>23.3</v>
      </c>
      <c r="E90">
        <v>89</v>
      </c>
      <c r="F90">
        <f t="shared" si="5"/>
        <v>0.69461132075471688</v>
      </c>
      <c r="G90">
        <f t="shared" si="9"/>
        <v>4.6000000000000014</v>
      </c>
      <c r="H90">
        <v>1E-3</v>
      </c>
      <c r="I90">
        <v>1E-3</v>
      </c>
      <c r="J90">
        <v>0.5</v>
      </c>
      <c r="K90">
        <f t="shared" si="7"/>
        <v>0.3</v>
      </c>
      <c r="L90">
        <f t="shared" si="10"/>
        <v>0.58309518948452999</v>
      </c>
    </row>
    <row r="91" spans="1:12" x14ac:dyDescent="0.3">
      <c r="A91">
        <v>0.247</v>
      </c>
      <c r="B91">
        <v>0.26500000000000001</v>
      </c>
      <c r="C91">
        <v>18.7</v>
      </c>
      <c r="D91">
        <v>23.3</v>
      </c>
      <c r="E91">
        <v>90</v>
      </c>
      <c r="F91">
        <f t="shared" si="5"/>
        <v>0.69461132075471688</v>
      </c>
      <c r="G91">
        <f t="shared" si="9"/>
        <v>4.6000000000000014</v>
      </c>
      <c r="H91">
        <v>1E-3</v>
      </c>
      <c r="I91">
        <v>1E-3</v>
      </c>
      <c r="J91">
        <v>0.5</v>
      </c>
      <c r="K91">
        <f t="shared" si="7"/>
        <v>0.3</v>
      </c>
      <c r="L91">
        <f t="shared" si="10"/>
        <v>0.58309518948452999</v>
      </c>
    </row>
    <row r="92" spans="1:12" x14ac:dyDescent="0.3">
      <c r="A92">
        <v>0.247</v>
      </c>
      <c r="B92">
        <v>0.26500000000000001</v>
      </c>
      <c r="C92">
        <v>18.7</v>
      </c>
      <c r="D92">
        <v>23.4</v>
      </c>
      <c r="E92">
        <v>91</v>
      </c>
      <c r="F92">
        <f t="shared" si="5"/>
        <v>0.68944905660377354</v>
      </c>
      <c r="G92">
        <f t="shared" si="9"/>
        <v>4.6999999999999993</v>
      </c>
      <c r="H92">
        <v>1E-3</v>
      </c>
      <c r="I92">
        <v>1E-3</v>
      </c>
      <c r="J92">
        <v>0.5</v>
      </c>
      <c r="K92">
        <f t="shared" si="7"/>
        <v>0.3</v>
      </c>
      <c r="L92">
        <f t="shared" si="10"/>
        <v>0.58309518948452999</v>
      </c>
    </row>
    <row r="93" spans="1:12" x14ac:dyDescent="0.3">
      <c r="A93">
        <f>AVERAGE(A50:A92)</f>
        <v>0.24690697674418594</v>
      </c>
      <c r="B93">
        <f>AVERAGE(B50:B92)</f>
        <v>0.26502325581395353</v>
      </c>
      <c r="C93">
        <f>AVERAGE(C50:C92)</f>
        <v>18.786046511627923</v>
      </c>
      <c r="D93">
        <f>AVERAGE(D50:D92)</f>
        <v>23.427906976744168</v>
      </c>
      <c r="E93" t="s">
        <v>6</v>
      </c>
      <c r="F93">
        <f>AVERAGE(F50:F92)</f>
        <v>0.69203906475271126</v>
      </c>
    </row>
    <row r="95" spans="1:12" x14ac:dyDescent="0.3">
      <c r="B95" t="s">
        <v>14</v>
      </c>
      <c r="C95" t="s">
        <v>15</v>
      </c>
    </row>
    <row r="96" spans="1:12" x14ac:dyDescent="0.3">
      <c r="A96" t="s">
        <v>0</v>
      </c>
      <c r="B96">
        <f>A93</f>
        <v>0.24690697674418594</v>
      </c>
      <c r="C96">
        <f>(1/42)*SQRT(42*0.001^2)</f>
        <v>1.5430334996209189E-4</v>
      </c>
    </row>
    <row r="97" spans="1:3" x14ac:dyDescent="0.3">
      <c r="A97" t="s">
        <v>1</v>
      </c>
      <c r="B97">
        <f>B93</f>
        <v>0.26502325581395353</v>
      </c>
      <c r="C97">
        <f>(1/42)*SQRT(42*0.001^2)</f>
        <v>1.5430334996209189E-4</v>
      </c>
    </row>
    <row r="98" spans="1:3" x14ac:dyDescent="0.3">
      <c r="A98" t="s">
        <v>12</v>
      </c>
      <c r="B98">
        <f>ABS(C93-D93)</f>
        <v>4.6418604651162454</v>
      </c>
      <c r="C98">
        <f>(1/42)*SQRT(42*L92^2)</f>
        <v>8.9973541084243713E-2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F7C2C-1EE8-4A43-AFAB-090A950D2548}">
  <dimension ref="A1:L97"/>
  <sheetViews>
    <sheetView topLeftCell="A73" workbookViewId="0">
      <selection activeCell="B95" sqref="B95:C97"/>
    </sheetView>
  </sheetViews>
  <sheetFormatPr defaultRowHeight="14.4" x14ac:dyDescent="0.3"/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12</v>
      </c>
      <c r="H1" t="s">
        <v>8</v>
      </c>
      <c r="I1" t="s">
        <v>9</v>
      </c>
      <c r="J1" t="s">
        <v>10</v>
      </c>
      <c r="K1" t="s">
        <v>11</v>
      </c>
      <c r="L1" t="s">
        <v>13</v>
      </c>
    </row>
    <row r="2" spans="1:12" x14ac:dyDescent="0.3">
      <c r="A2">
        <v>0.27800000000000002</v>
      </c>
      <c r="B2">
        <v>0.30499999999999999</v>
      </c>
      <c r="C2">
        <v>18.7</v>
      </c>
      <c r="D2">
        <v>23.4</v>
      </c>
      <c r="E2">
        <v>1</v>
      </c>
      <c r="F2">
        <f>(A2 - 0.01368*(ABS(C2-D2)))/B2</f>
        <v>0.70066885245901656</v>
      </c>
      <c r="G2">
        <f>ABS(C2-D2)</f>
        <v>4.6999999999999993</v>
      </c>
      <c r="H2">
        <v>1E-3</v>
      </c>
      <c r="I2">
        <v>1E-3</v>
      </c>
      <c r="J2">
        <v>0.5</v>
      </c>
      <c r="K2">
        <f>0.3</f>
        <v>0.3</v>
      </c>
      <c r="L2">
        <f>SQRT(J2^2 + K2^2)</f>
        <v>0.58309518948452999</v>
      </c>
    </row>
    <row r="3" spans="1:12" x14ac:dyDescent="0.3">
      <c r="A3">
        <v>0.27800000000000002</v>
      </c>
      <c r="B3">
        <v>0.30499999999999999</v>
      </c>
      <c r="C3">
        <v>18.7</v>
      </c>
      <c r="D3">
        <v>23.4</v>
      </c>
      <c r="E3">
        <v>2</v>
      </c>
      <c r="F3">
        <f t="shared" ref="F3:F66" si="0">(A3 - 0.01368*(ABS(C3-D3)))/B3</f>
        <v>0.70066885245901656</v>
      </c>
      <c r="G3">
        <f t="shared" ref="G3:G7" si="1">ABS(C3-D3)</f>
        <v>4.6999999999999993</v>
      </c>
      <c r="H3">
        <v>1E-3</v>
      </c>
      <c r="I3">
        <v>1E-3</v>
      </c>
      <c r="J3">
        <v>0.5</v>
      </c>
      <c r="K3">
        <f t="shared" ref="K3:K66" si="2">0.3</f>
        <v>0.3</v>
      </c>
      <c r="L3">
        <f t="shared" ref="L3:L7" si="3">SQRT(J3^2 + K3^2)</f>
        <v>0.58309518948452999</v>
      </c>
    </row>
    <row r="4" spans="1:12" x14ac:dyDescent="0.3">
      <c r="A4">
        <v>0.27900000000000003</v>
      </c>
      <c r="B4">
        <v>0.30499999999999999</v>
      </c>
      <c r="C4">
        <v>18.600000000000001</v>
      </c>
      <c r="D4">
        <v>23.4</v>
      </c>
      <c r="E4">
        <v>3</v>
      </c>
      <c r="F4">
        <f t="shared" si="0"/>
        <v>0.69946229508196744</v>
      </c>
      <c r="G4">
        <f t="shared" si="1"/>
        <v>4.7999999999999972</v>
      </c>
      <c r="H4">
        <v>1E-3</v>
      </c>
      <c r="I4">
        <v>1E-3</v>
      </c>
      <c r="J4">
        <v>0.5</v>
      </c>
      <c r="K4">
        <f t="shared" si="2"/>
        <v>0.3</v>
      </c>
      <c r="L4">
        <f t="shared" si="3"/>
        <v>0.58309518948452999</v>
      </c>
    </row>
    <row r="5" spans="1:12" x14ac:dyDescent="0.3">
      <c r="A5">
        <v>0.27900000000000003</v>
      </c>
      <c r="B5">
        <v>0.30499999999999999</v>
      </c>
      <c r="C5">
        <v>18.600000000000001</v>
      </c>
      <c r="D5">
        <v>23.4</v>
      </c>
      <c r="E5">
        <v>4</v>
      </c>
      <c r="F5">
        <f t="shared" si="0"/>
        <v>0.69946229508196744</v>
      </c>
      <c r="G5">
        <f t="shared" si="1"/>
        <v>4.7999999999999972</v>
      </c>
      <c r="H5">
        <v>1E-3</v>
      </c>
      <c r="I5">
        <v>1E-3</v>
      </c>
      <c r="J5">
        <v>0.5</v>
      </c>
      <c r="K5">
        <f t="shared" si="2"/>
        <v>0.3</v>
      </c>
      <c r="L5">
        <f t="shared" si="3"/>
        <v>0.58309518948452999</v>
      </c>
    </row>
    <row r="6" spans="1:12" x14ac:dyDescent="0.3">
      <c r="A6">
        <v>0.27900000000000003</v>
      </c>
      <c r="B6">
        <v>0.30499999999999999</v>
      </c>
      <c r="C6">
        <v>18.600000000000001</v>
      </c>
      <c r="D6">
        <v>23.4</v>
      </c>
      <c r="E6">
        <v>5</v>
      </c>
      <c r="F6">
        <f t="shared" si="0"/>
        <v>0.69946229508196744</v>
      </c>
      <c r="G6">
        <f t="shared" si="1"/>
        <v>4.7999999999999972</v>
      </c>
      <c r="H6">
        <v>1E-3</v>
      </c>
      <c r="I6">
        <v>1E-3</v>
      </c>
      <c r="J6">
        <v>0.5</v>
      </c>
      <c r="K6">
        <f t="shared" si="2"/>
        <v>0.3</v>
      </c>
      <c r="L6">
        <f t="shared" si="3"/>
        <v>0.58309518948452999</v>
      </c>
    </row>
    <row r="7" spans="1:12" x14ac:dyDescent="0.3">
      <c r="A7">
        <v>0.27900000000000003</v>
      </c>
      <c r="B7">
        <v>0.30499999999999999</v>
      </c>
      <c r="C7">
        <v>18.600000000000001</v>
      </c>
      <c r="D7">
        <v>23.4</v>
      </c>
      <c r="E7">
        <v>6</v>
      </c>
      <c r="F7">
        <f t="shared" si="0"/>
        <v>0.69946229508196744</v>
      </c>
      <c r="G7">
        <f t="shared" si="1"/>
        <v>4.7999999999999972</v>
      </c>
      <c r="H7">
        <v>1E-3</v>
      </c>
      <c r="I7">
        <v>1E-3</v>
      </c>
      <c r="J7">
        <v>0.5</v>
      </c>
      <c r="K7">
        <f t="shared" si="2"/>
        <v>0.3</v>
      </c>
      <c r="L7">
        <f t="shared" si="3"/>
        <v>0.58309518948452999</v>
      </c>
    </row>
    <row r="8" spans="1:12" x14ac:dyDescent="0.3">
      <c r="A8">
        <v>0.28000000000000003</v>
      </c>
      <c r="B8">
        <v>0.30499999999999999</v>
      </c>
      <c r="C8">
        <v>18.600000000000001</v>
      </c>
      <c r="D8">
        <v>23.4</v>
      </c>
      <c r="E8">
        <v>7</v>
      </c>
      <c r="F8">
        <f t="shared" si="0"/>
        <v>0.70274098360655768</v>
      </c>
      <c r="G8">
        <f t="shared" ref="G8:G71" si="4">ABS(C8-D8)</f>
        <v>4.7999999999999972</v>
      </c>
      <c r="H8">
        <v>1E-3</v>
      </c>
      <c r="I8">
        <v>1E-3</v>
      </c>
      <c r="J8">
        <v>0.5</v>
      </c>
      <c r="K8">
        <f t="shared" si="2"/>
        <v>0.3</v>
      </c>
      <c r="L8">
        <f t="shared" ref="L8:L71" si="5">SQRT(J8^2 + K8^2)</f>
        <v>0.58309518948452999</v>
      </c>
    </row>
    <row r="9" spans="1:12" x14ac:dyDescent="0.3">
      <c r="A9">
        <v>0.28000000000000003</v>
      </c>
      <c r="B9">
        <v>0.30499999999999999</v>
      </c>
      <c r="C9">
        <v>18.600000000000001</v>
      </c>
      <c r="D9">
        <v>23.4</v>
      </c>
      <c r="E9">
        <v>8</v>
      </c>
      <c r="F9">
        <f t="shared" si="0"/>
        <v>0.70274098360655768</v>
      </c>
      <c r="G9">
        <f t="shared" si="4"/>
        <v>4.7999999999999972</v>
      </c>
      <c r="H9">
        <v>1E-3</v>
      </c>
      <c r="I9">
        <v>1E-3</v>
      </c>
      <c r="J9">
        <v>0.5</v>
      </c>
      <c r="K9">
        <f t="shared" si="2"/>
        <v>0.3</v>
      </c>
      <c r="L9">
        <f t="shared" si="5"/>
        <v>0.58309518948452999</v>
      </c>
    </row>
    <row r="10" spans="1:12" x14ac:dyDescent="0.3">
      <c r="A10">
        <v>0.28000000000000003</v>
      </c>
      <c r="B10">
        <v>0.30499999999999999</v>
      </c>
      <c r="C10">
        <v>18.5</v>
      </c>
      <c r="D10">
        <v>23.4</v>
      </c>
      <c r="E10">
        <v>9</v>
      </c>
      <c r="F10">
        <f t="shared" si="0"/>
        <v>0.69825573770491822</v>
      </c>
      <c r="G10">
        <f t="shared" si="4"/>
        <v>4.8999999999999986</v>
      </c>
      <c r="H10">
        <v>1E-3</v>
      </c>
      <c r="I10">
        <v>1E-3</v>
      </c>
      <c r="J10">
        <v>0.5</v>
      </c>
      <c r="K10">
        <f t="shared" si="2"/>
        <v>0.3</v>
      </c>
      <c r="L10">
        <f t="shared" si="5"/>
        <v>0.58309518948452999</v>
      </c>
    </row>
    <row r="11" spans="1:12" x14ac:dyDescent="0.3">
      <c r="A11">
        <v>0.28000000000000003</v>
      </c>
      <c r="B11">
        <v>0.30499999999999999</v>
      </c>
      <c r="C11">
        <v>18.5</v>
      </c>
      <c r="D11">
        <v>23.4</v>
      </c>
      <c r="E11">
        <v>10</v>
      </c>
      <c r="F11">
        <f t="shared" si="0"/>
        <v>0.69825573770491822</v>
      </c>
      <c r="G11">
        <f t="shared" si="4"/>
        <v>4.8999999999999986</v>
      </c>
      <c r="H11">
        <v>1E-3</v>
      </c>
      <c r="I11">
        <v>1E-3</v>
      </c>
      <c r="J11">
        <v>0.5</v>
      </c>
      <c r="K11">
        <f t="shared" si="2"/>
        <v>0.3</v>
      </c>
      <c r="L11">
        <f t="shared" si="5"/>
        <v>0.58309518948452999</v>
      </c>
    </row>
    <row r="12" spans="1:12" x14ac:dyDescent="0.3">
      <c r="A12">
        <v>0.28000000000000003</v>
      </c>
      <c r="B12">
        <v>0.30499999999999999</v>
      </c>
      <c r="C12">
        <v>18.5</v>
      </c>
      <c r="D12">
        <v>23.4</v>
      </c>
      <c r="E12">
        <v>11</v>
      </c>
      <c r="F12">
        <f t="shared" si="0"/>
        <v>0.69825573770491822</v>
      </c>
      <c r="G12">
        <f t="shared" si="4"/>
        <v>4.8999999999999986</v>
      </c>
      <c r="H12">
        <v>1E-3</v>
      </c>
      <c r="I12">
        <v>1E-3</v>
      </c>
      <c r="J12">
        <v>0.5</v>
      </c>
      <c r="K12">
        <f t="shared" si="2"/>
        <v>0.3</v>
      </c>
      <c r="L12">
        <f t="shared" si="5"/>
        <v>0.58309518948452999</v>
      </c>
    </row>
    <row r="13" spans="1:12" x14ac:dyDescent="0.3">
      <c r="A13">
        <v>0.28100000000000003</v>
      </c>
      <c r="B13">
        <v>0.30499999999999999</v>
      </c>
      <c r="C13">
        <v>18.5</v>
      </c>
      <c r="D13">
        <v>23.3</v>
      </c>
      <c r="E13">
        <v>12</v>
      </c>
      <c r="F13">
        <f t="shared" si="0"/>
        <v>0.70601967213114769</v>
      </c>
      <c r="G13">
        <f t="shared" si="4"/>
        <v>4.8000000000000007</v>
      </c>
      <c r="H13">
        <v>1E-3</v>
      </c>
      <c r="I13">
        <v>1E-3</v>
      </c>
      <c r="J13">
        <v>0.5</v>
      </c>
      <c r="K13">
        <f t="shared" si="2"/>
        <v>0.3</v>
      </c>
      <c r="L13">
        <f t="shared" si="5"/>
        <v>0.58309518948452999</v>
      </c>
    </row>
    <row r="14" spans="1:12" x14ac:dyDescent="0.3">
      <c r="A14">
        <v>0.28100000000000003</v>
      </c>
      <c r="B14">
        <v>0.30499999999999999</v>
      </c>
      <c r="C14">
        <v>18.5</v>
      </c>
      <c r="D14">
        <v>23.4</v>
      </c>
      <c r="E14">
        <v>13</v>
      </c>
      <c r="F14">
        <f t="shared" si="0"/>
        <v>0.70153442622950835</v>
      </c>
      <c r="G14">
        <f t="shared" si="4"/>
        <v>4.8999999999999986</v>
      </c>
      <c r="H14">
        <v>1E-3</v>
      </c>
      <c r="I14">
        <v>1E-3</v>
      </c>
      <c r="J14">
        <v>0.5</v>
      </c>
      <c r="K14">
        <f t="shared" si="2"/>
        <v>0.3</v>
      </c>
      <c r="L14">
        <f t="shared" si="5"/>
        <v>0.58309518948452999</v>
      </c>
    </row>
    <row r="15" spans="1:12" x14ac:dyDescent="0.3">
      <c r="A15">
        <v>0.28100000000000003</v>
      </c>
      <c r="B15">
        <v>0.30499999999999999</v>
      </c>
      <c r="C15">
        <v>18.5</v>
      </c>
      <c r="D15">
        <v>23.3</v>
      </c>
      <c r="E15">
        <v>14</v>
      </c>
      <c r="F15">
        <f t="shared" si="0"/>
        <v>0.70601967213114769</v>
      </c>
      <c r="G15">
        <f t="shared" si="4"/>
        <v>4.8000000000000007</v>
      </c>
      <c r="H15">
        <v>1E-3</v>
      </c>
      <c r="I15">
        <v>1E-3</v>
      </c>
      <c r="J15">
        <v>0.5</v>
      </c>
      <c r="K15">
        <f t="shared" si="2"/>
        <v>0.3</v>
      </c>
      <c r="L15">
        <f t="shared" si="5"/>
        <v>0.58309518948452999</v>
      </c>
    </row>
    <row r="16" spans="1:12" x14ac:dyDescent="0.3">
      <c r="A16">
        <v>0.28100000000000003</v>
      </c>
      <c r="B16">
        <v>0.30499999999999999</v>
      </c>
      <c r="C16">
        <v>18.399999999999999</v>
      </c>
      <c r="D16">
        <v>23.4</v>
      </c>
      <c r="E16">
        <v>15</v>
      </c>
      <c r="F16">
        <f t="shared" si="0"/>
        <v>0.69704918032786889</v>
      </c>
      <c r="G16">
        <f t="shared" si="4"/>
        <v>5</v>
      </c>
      <c r="H16">
        <v>1E-3</v>
      </c>
      <c r="I16">
        <v>1E-3</v>
      </c>
      <c r="J16">
        <v>0.5</v>
      </c>
      <c r="K16">
        <f t="shared" si="2"/>
        <v>0.3</v>
      </c>
      <c r="L16">
        <f t="shared" si="5"/>
        <v>0.58309518948452999</v>
      </c>
    </row>
    <row r="17" spans="1:12" x14ac:dyDescent="0.3">
      <c r="A17">
        <v>0.28100000000000003</v>
      </c>
      <c r="B17">
        <v>0.30499999999999999</v>
      </c>
      <c r="C17">
        <v>18.399999999999999</v>
      </c>
      <c r="D17">
        <v>23.3</v>
      </c>
      <c r="E17">
        <v>16</v>
      </c>
      <c r="F17">
        <f t="shared" si="0"/>
        <v>0.70153442622950823</v>
      </c>
      <c r="G17">
        <f t="shared" si="4"/>
        <v>4.9000000000000021</v>
      </c>
      <c r="H17">
        <v>1E-3</v>
      </c>
      <c r="I17">
        <v>1E-3</v>
      </c>
      <c r="J17">
        <v>0.5</v>
      </c>
      <c r="K17">
        <f t="shared" si="2"/>
        <v>0.3</v>
      </c>
      <c r="L17">
        <f t="shared" si="5"/>
        <v>0.58309518948452999</v>
      </c>
    </row>
    <row r="18" spans="1:12" x14ac:dyDescent="0.3">
      <c r="A18">
        <v>0.28100000000000003</v>
      </c>
      <c r="B18">
        <v>0.30499999999999999</v>
      </c>
      <c r="C18">
        <v>18.399999999999999</v>
      </c>
      <c r="D18">
        <v>23.4</v>
      </c>
      <c r="E18">
        <v>17</v>
      </c>
      <c r="F18">
        <f t="shared" si="0"/>
        <v>0.69704918032786889</v>
      </c>
      <c r="G18">
        <f t="shared" si="4"/>
        <v>5</v>
      </c>
      <c r="H18">
        <v>1E-3</v>
      </c>
      <c r="I18">
        <v>1E-3</v>
      </c>
      <c r="J18">
        <v>0.5</v>
      </c>
      <c r="K18">
        <f t="shared" si="2"/>
        <v>0.3</v>
      </c>
      <c r="L18">
        <f t="shared" si="5"/>
        <v>0.58309518948452999</v>
      </c>
    </row>
    <row r="19" spans="1:12" x14ac:dyDescent="0.3">
      <c r="A19">
        <v>0.28100000000000003</v>
      </c>
      <c r="B19">
        <v>0.30499999999999999</v>
      </c>
      <c r="C19">
        <v>18.399999999999999</v>
      </c>
      <c r="D19">
        <v>23.3</v>
      </c>
      <c r="E19">
        <v>18</v>
      </c>
      <c r="F19">
        <f t="shared" si="0"/>
        <v>0.70153442622950823</v>
      </c>
      <c r="G19">
        <f t="shared" si="4"/>
        <v>4.9000000000000021</v>
      </c>
      <c r="H19">
        <v>1E-3</v>
      </c>
      <c r="I19">
        <v>1E-3</v>
      </c>
      <c r="J19">
        <v>0.5</v>
      </c>
      <c r="K19">
        <f t="shared" si="2"/>
        <v>0.3</v>
      </c>
      <c r="L19">
        <f t="shared" si="5"/>
        <v>0.58309518948452999</v>
      </c>
    </row>
    <row r="20" spans="1:12" x14ac:dyDescent="0.3">
      <c r="A20">
        <v>0.28100000000000003</v>
      </c>
      <c r="B20">
        <v>0.30499999999999999</v>
      </c>
      <c r="C20">
        <v>18.399999999999999</v>
      </c>
      <c r="D20">
        <v>23.4</v>
      </c>
      <c r="E20">
        <v>19</v>
      </c>
      <c r="F20">
        <f t="shared" si="0"/>
        <v>0.69704918032786889</v>
      </c>
      <c r="G20">
        <f t="shared" si="4"/>
        <v>5</v>
      </c>
      <c r="H20">
        <v>1E-3</v>
      </c>
      <c r="I20">
        <v>1E-3</v>
      </c>
      <c r="J20">
        <v>0.5</v>
      </c>
      <c r="K20">
        <f t="shared" si="2"/>
        <v>0.3</v>
      </c>
      <c r="L20">
        <f t="shared" si="5"/>
        <v>0.58309518948452999</v>
      </c>
    </row>
    <row r="21" spans="1:12" x14ac:dyDescent="0.3">
      <c r="A21">
        <v>0.28100000000000003</v>
      </c>
      <c r="B21">
        <v>0.30499999999999999</v>
      </c>
      <c r="C21">
        <v>18.3</v>
      </c>
      <c r="D21">
        <v>23.4</v>
      </c>
      <c r="E21">
        <v>20</v>
      </c>
      <c r="F21">
        <f t="shared" si="0"/>
        <v>0.69256393442622977</v>
      </c>
      <c r="G21">
        <f t="shared" si="4"/>
        <v>5.0999999999999979</v>
      </c>
      <c r="H21">
        <v>1E-3</v>
      </c>
      <c r="I21">
        <v>1E-3</v>
      </c>
      <c r="J21">
        <v>0.5</v>
      </c>
      <c r="K21">
        <f t="shared" si="2"/>
        <v>0.3</v>
      </c>
      <c r="L21">
        <f t="shared" si="5"/>
        <v>0.58309518948452999</v>
      </c>
    </row>
    <row r="22" spans="1:12" x14ac:dyDescent="0.3">
      <c r="A22">
        <v>0.28100000000000003</v>
      </c>
      <c r="B22">
        <v>0.30499999999999999</v>
      </c>
      <c r="C22">
        <v>18.3</v>
      </c>
      <c r="D22">
        <v>23.3</v>
      </c>
      <c r="E22">
        <v>21</v>
      </c>
      <c r="F22">
        <f t="shared" si="0"/>
        <v>0.69704918032786889</v>
      </c>
      <c r="G22">
        <f t="shared" si="4"/>
        <v>5</v>
      </c>
      <c r="H22">
        <v>1E-3</v>
      </c>
      <c r="I22">
        <v>1E-3</v>
      </c>
      <c r="J22">
        <v>0.5</v>
      </c>
      <c r="K22">
        <f t="shared" si="2"/>
        <v>0.3</v>
      </c>
      <c r="L22">
        <f t="shared" si="5"/>
        <v>0.58309518948452999</v>
      </c>
    </row>
    <row r="23" spans="1:12" x14ac:dyDescent="0.3">
      <c r="A23">
        <v>0.28100000000000003</v>
      </c>
      <c r="B23">
        <v>0.30499999999999999</v>
      </c>
      <c r="C23">
        <v>18.3</v>
      </c>
      <c r="D23">
        <v>23.4</v>
      </c>
      <c r="E23">
        <v>22</v>
      </c>
      <c r="F23">
        <f t="shared" si="0"/>
        <v>0.69256393442622977</v>
      </c>
      <c r="G23">
        <f t="shared" si="4"/>
        <v>5.0999999999999979</v>
      </c>
      <c r="H23">
        <v>1E-3</v>
      </c>
      <c r="I23">
        <v>1E-3</v>
      </c>
      <c r="J23">
        <v>0.5</v>
      </c>
      <c r="K23">
        <f t="shared" si="2"/>
        <v>0.3</v>
      </c>
      <c r="L23">
        <f t="shared" si="5"/>
        <v>0.58309518948452999</v>
      </c>
    </row>
    <row r="24" spans="1:12" x14ac:dyDescent="0.3">
      <c r="A24">
        <v>0.28100000000000003</v>
      </c>
      <c r="B24">
        <v>0.30499999999999999</v>
      </c>
      <c r="C24">
        <v>18.3</v>
      </c>
      <c r="D24">
        <v>23.3</v>
      </c>
      <c r="E24">
        <v>23</v>
      </c>
      <c r="F24">
        <f t="shared" si="0"/>
        <v>0.69704918032786889</v>
      </c>
      <c r="G24">
        <f t="shared" si="4"/>
        <v>5</v>
      </c>
      <c r="H24">
        <v>1E-3</v>
      </c>
      <c r="I24">
        <v>1E-3</v>
      </c>
      <c r="J24">
        <v>0.5</v>
      </c>
      <c r="K24">
        <f t="shared" si="2"/>
        <v>0.3</v>
      </c>
      <c r="L24">
        <f t="shared" si="5"/>
        <v>0.58309518948452999</v>
      </c>
    </row>
    <row r="25" spans="1:12" x14ac:dyDescent="0.3">
      <c r="A25">
        <v>0.28100000000000003</v>
      </c>
      <c r="B25">
        <v>0.30499999999999999</v>
      </c>
      <c r="C25">
        <v>18.3</v>
      </c>
      <c r="D25">
        <v>23.3</v>
      </c>
      <c r="E25">
        <v>24</v>
      </c>
      <c r="F25">
        <f t="shared" si="0"/>
        <v>0.69704918032786889</v>
      </c>
      <c r="G25">
        <f t="shared" si="4"/>
        <v>5</v>
      </c>
      <c r="H25">
        <v>1E-3</v>
      </c>
      <c r="I25">
        <v>1E-3</v>
      </c>
      <c r="J25">
        <v>0.5</v>
      </c>
      <c r="K25">
        <f t="shared" si="2"/>
        <v>0.3</v>
      </c>
      <c r="L25">
        <f t="shared" si="5"/>
        <v>0.58309518948452999</v>
      </c>
    </row>
    <row r="26" spans="1:12" x14ac:dyDescent="0.3">
      <c r="A26">
        <v>0.28100000000000003</v>
      </c>
      <c r="B26">
        <v>0.30499999999999999</v>
      </c>
      <c r="C26">
        <v>18.3</v>
      </c>
      <c r="D26">
        <v>23.4</v>
      </c>
      <c r="E26">
        <v>25</v>
      </c>
      <c r="F26">
        <f t="shared" si="0"/>
        <v>0.69256393442622977</v>
      </c>
      <c r="G26">
        <f t="shared" si="4"/>
        <v>5.0999999999999979</v>
      </c>
      <c r="H26">
        <v>1E-3</v>
      </c>
      <c r="I26">
        <v>1E-3</v>
      </c>
      <c r="J26">
        <v>0.5</v>
      </c>
      <c r="K26">
        <f t="shared" si="2"/>
        <v>0.3</v>
      </c>
      <c r="L26">
        <f t="shared" si="5"/>
        <v>0.58309518948452999</v>
      </c>
    </row>
    <row r="27" spans="1:12" x14ac:dyDescent="0.3">
      <c r="A27">
        <v>0.28100000000000003</v>
      </c>
      <c r="B27">
        <v>0.30399999999999999</v>
      </c>
      <c r="C27">
        <v>18.3</v>
      </c>
      <c r="D27">
        <v>23.3</v>
      </c>
      <c r="E27">
        <v>26</v>
      </c>
      <c r="F27">
        <f t="shared" si="0"/>
        <v>0.69934210526315799</v>
      </c>
      <c r="G27">
        <f t="shared" si="4"/>
        <v>5</v>
      </c>
      <c r="H27">
        <v>1E-3</v>
      </c>
      <c r="I27">
        <v>1E-3</v>
      </c>
      <c r="J27">
        <v>0.5</v>
      </c>
      <c r="K27">
        <f t="shared" si="2"/>
        <v>0.3</v>
      </c>
      <c r="L27">
        <f t="shared" si="5"/>
        <v>0.58309518948452999</v>
      </c>
    </row>
    <row r="28" spans="1:12" x14ac:dyDescent="0.3">
      <c r="A28">
        <v>0.28100000000000003</v>
      </c>
      <c r="B28">
        <v>0.30499999999999999</v>
      </c>
      <c r="C28">
        <v>18.3</v>
      </c>
      <c r="D28">
        <v>23.3</v>
      </c>
      <c r="E28">
        <v>27</v>
      </c>
      <c r="F28">
        <f t="shared" si="0"/>
        <v>0.69704918032786889</v>
      </c>
      <c r="G28">
        <f t="shared" si="4"/>
        <v>5</v>
      </c>
      <c r="H28">
        <v>1E-3</v>
      </c>
      <c r="I28">
        <v>1E-3</v>
      </c>
      <c r="J28">
        <v>0.5</v>
      </c>
      <c r="K28">
        <f t="shared" si="2"/>
        <v>0.3</v>
      </c>
      <c r="L28">
        <f t="shared" si="5"/>
        <v>0.58309518948452999</v>
      </c>
    </row>
    <row r="29" spans="1:12" x14ac:dyDescent="0.3">
      <c r="A29">
        <v>0.28100000000000003</v>
      </c>
      <c r="B29">
        <v>0.30499999999999999</v>
      </c>
      <c r="C29">
        <v>18.2</v>
      </c>
      <c r="D29">
        <v>23.3</v>
      </c>
      <c r="E29">
        <v>28</v>
      </c>
      <c r="F29">
        <f t="shared" si="0"/>
        <v>0.69256393442622965</v>
      </c>
      <c r="G29">
        <f t="shared" si="4"/>
        <v>5.1000000000000014</v>
      </c>
      <c r="H29">
        <v>1E-3</v>
      </c>
      <c r="I29">
        <v>1E-3</v>
      </c>
      <c r="J29">
        <v>0.5</v>
      </c>
      <c r="K29">
        <f t="shared" si="2"/>
        <v>0.3</v>
      </c>
      <c r="L29">
        <f t="shared" si="5"/>
        <v>0.58309518948452999</v>
      </c>
    </row>
    <row r="30" spans="1:12" x14ac:dyDescent="0.3">
      <c r="A30">
        <v>0.28100000000000003</v>
      </c>
      <c r="B30">
        <v>0.30399999999999999</v>
      </c>
      <c r="C30">
        <v>18.2</v>
      </c>
      <c r="D30">
        <v>23.3</v>
      </c>
      <c r="E30">
        <v>29</v>
      </c>
      <c r="F30">
        <f t="shared" si="0"/>
        <v>0.69484210526315804</v>
      </c>
      <c r="G30">
        <f t="shared" si="4"/>
        <v>5.1000000000000014</v>
      </c>
      <c r="H30">
        <v>1E-3</v>
      </c>
      <c r="I30">
        <v>1E-3</v>
      </c>
      <c r="J30">
        <v>0.5</v>
      </c>
      <c r="K30">
        <f t="shared" si="2"/>
        <v>0.3</v>
      </c>
      <c r="L30">
        <f t="shared" si="5"/>
        <v>0.58309518948452999</v>
      </c>
    </row>
    <row r="31" spans="1:12" x14ac:dyDescent="0.3">
      <c r="A31">
        <v>0.28100000000000003</v>
      </c>
      <c r="B31">
        <v>0.30399999999999999</v>
      </c>
      <c r="C31">
        <v>18.2</v>
      </c>
      <c r="D31">
        <v>23.3</v>
      </c>
      <c r="E31">
        <v>30</v>
      </c>
      <c r="F31">
        <f t="shared" si="0"/>
        <v>0.69484210526315804</v>
      </c>
      <c r="G31">
        <f t="shared" si="4"/>
        <v>5.1000000000000014</v>
      </c>
      <c r="H31">
        <v>1E-3</v>
      </c>
      <c r="I31">
        <v>1E-3</v>
      </c>
      <c r="J31">
        <v>0.5</v>
      </c>
      <c r="K31">
        <f t="shared" si="2"/>
        <v>0.3</v>
      </c>
      <c r="L31">
        <f t="shared" si="5"/>
        <v>0.58309518948452999</v>
      </c>
    </row>
    <row r="32" spans="1:12" x14ac:dyDescent="0.3">
      <c r="A32">
        <v>0.28100000000000003</v>
      </c>
      <c r="B32">
        <v>0.30499999999999999</v>
      </c>
      <c r="C32">
        <v>18.2</v>
      </c>
      <c r="D32">
        <v>23.3</v>
      </c>
      <c r="E32">
        <v>31</v>
      </c>
      <c r="F32">
        <f t="shared" si="0"/>
        <v>0.69256393442622965</v>
      </c>
      <c r="G32">
        <f t="shared" si="4"/>
        <v>5.1000000000000014</v>
      </c>
      <c r="H32">
        <v>1E-3</v>
      </c>
      <c r="I32">
        <v>1E-3</v>
      </c>
      <c r="J32">
        <v>0.5</v>
      </c>
      <c r="K32">
        <f t="shared" si="2"/>
        <v>0.3</v>
      </c>
      <c r="L32">
        <f t="shared" si="5"/>
        <v>0.58309518948452999</v>
      </c>
    </row>
    <row r="33" spans="1:12" x14ac:dyDescent="0.3">
      <c r="A33">
        <v>0.28100000000000003</v>
      </c>
      <c r="B33">
        <v>0.30399999999999999</v>
      </c>
      <c r="C33">
        <v>18.2</v>
      </c>
      <c r="D33">
        <v>23.3</v>
      </c>
      <c r="E33">
        <v>32</v>
      </c>
      <c r="F33">
        <f t="shared" si="0"/>
        <v>0.69484210526315804</v>
      </c>
      <c r="G33">
        <f t="shared" si="4"/>
        <v>5.1000000000000014</v>
      </c>
      <c r="H33">
        <v>1E-3</v>
      </c>
      <c r="I33">
        <v>1E-3</v>
      </c>
      <c r="J33">
        <v>0.5</v>
      </c>
      <c r="K33">
        <f t="shared" si="2"/>
        <v>0.3</v>
      </c>
      <c r="L33">
        <f t="shared" si="5"/>
        <v>0.58309518948452999</v>
      </c>
    </row>
    <row r="34" spans="1:12" x14ac:dyDescent="0.3">
      <c r="A34">
        <v>0.28100000000000003</v>
      </c>
      <c r="B34">
        <v>0.30499999999999999</v>
      </c>
      <c r="C34">
        <v>18.2</v>
      </c>
      <c r="D34">
        <v>23.3</v>
      </c>
      <c r="E34">
        <v>33</v>
      </c>
      <c r="F34">
        <f t="shared" si="0"/>
        <v>0.69256393442622965</v>
      </c>
      <c r="G34">
        <f t="shared" si="4"/>
        <v>5.1000000000000014</v>
      </c>
      <c r="H34">
        <v>1E-3</v>
      </c>
      <c r="I34">
        <v>1E-3</v>
      </c>
      <c r="J34">
        <v>0.5</v>
      </c>
      <c r="K34">
        <f t="shared" si="2"/>
        <v>0.3</v>
      </c>
      <c r="L34">
        <f t="shared" si="5"/>
        <v>0.58309518948452999</v>
      </c>
    </row>
    <row r="35" spans="1:12" x14ac:dyDescent="0.3">
      <c r="A35">
        <v>0.28100000000000003</v>
      </c>
      <c r="B35">
        <v>0.30399999999999999</v>
      </c>
      <c r="C35">
        <v>18.2</v>
      </c>
      <c r="D35">
        <v>23.3</v>
      </c>
      <c r="E35">
        <v>34</v>
      </c>
      <c r="F35">
        <f t="shared" si="0"/>
        <v>0.69484210526315804</v>
      </c>
      <c r="G35">
        <f t="shared" si="4"/>
        <v>5.1000000000000014</v>
      </c>
      <c r="H35">
        <v>1E-3</v>
      </c>
      <c r="I35">
        <v>1E-3</v>
      </c>
      <c r="J35">
        <v>0.5</v>
      </c>
      <c r="K35">
        <f t="shared" si="2"/>
        <v>0.3</v>
      </c>
      <c r="L35">
        <f t="shared" si="5"/>
        <v>0.58309518948452999</v>
      </c>
    </row>
    <row r="36" spans="1:12" x14ac:dyDescent="0.3">
      <c r="A36">
        <v>0.28199999999999997</v>
      </c>
      <c r="B36">
        <v>0.30399999999999999</v>
      </c>
      <c r="C36">
        <v>18.2</v>
      </c>
      <c r="D36">
        <v>23.3</v>
      </c>
      <c r="E36">
        <v>35</v>
      </c>
      <c r="F36">
        <f t="shared" si="0"/>
        <v>0.69813157894736833</v>
      </c>
      <c r="G36">
        <f t="shared" si="4"/>
        <v>5.1000000000000014</v>
      </c>
      <c r="H36">
        <v>1E-3</v>
      </c>
      <c r="I36">
        <v>1E-3</v>
      </c>
      <c r="J36">
        <v>0.5</v>
      </c>
      <c r="K36">
        <f t="shared" si="2"/>
        <v>0.3</v>
      </c>
      <c r="L36">
        <f t="shared" si="5"/>
        <v>0.58309518948452999</v>
      </c>
    </row>
    <row r="37" spans="1:12" x14ac:dyDescent="0.3">
      <c r="A37">
        <v>0.28100000000000003</v>
      </c>
      <c r="B37">
        <v>0.30399999999999999</v>
      </c>
      <c r="C37">
        <v>18.2</v>
      </c>
      <c r="D37">
        <v>23.3</v>
      </c>
      <c r="E37">
        <v>36</v>
      </c>
      <c r="F37">
        <f t="shared" si="0"/>
        <v>0.69484210526315804</v>
      </c>
      <c r="G37">
        <f t="shared" si="4"/>
        <v>5.1000000000000014</v>
      </c>
      <c r="H37">
        <v>1E-3</v>
      </c>
      <c r="I37">
        <v>1E-3</v>
      </c>
      <c r="J37">
        <v>0.5</v>
      </c>
      <c r="K37">
        <f t="shared" si="2"/>
        <v>0.3</v>
      </c>
      <c r="L37">
        <f t="shared" si="5"/>
        <v>0.58309518948452999</v>
      </c>
    </row>
    <row r="38" spans="1:12" x14ac:dyDescent="0.3">
      <c r="A38">
        <v>0.28100000000000003</v>
      </c>
      <c r="B38">
        <v>0.30399999999999999</v>
      </c>
      <c r="C38">
        <v>18.2</v>
      </c>
      <c r="D38">
        <v>23.3</v>
      </c>
      <c r="E38">
        <v>37</v>
      </c>
      <c r="F38">
        <f t="shared" si="0"/>
        <v>0.69484210526315804</v>
      </c>
      <c r="G38">
        <f t="shared" si="4"/>
        <v>5.1000000000000014</v>
      </c>
      <c r="H38">
        <v>1E-3</v>
      </c>
      <c r="I38">
        <v>1E-3</v>
      </c>
      <c r="J38">
        <v>0.5</v>
      </c>
      <c r="K38">
        <f t="shared" si="2"/>
        <v>0.3</v>
      </c>
      <c r="L38">
        <f t="shared" si="5"/>
        <v>0.58309518948452999</v>
      </c>
    </row>
    <row r="39" spans="1:12" x14ac:dyDescent="0.3">
      <c r="A39">
        <v>0.28100000000000003</v>
      </c>
      <c r="B39">
        <v>0.30499999999999999</v>
      </c>
      <c r="C39">
        <v>18.2</v>
      </c>
      <c r="D39">
        <v>23.3</v>
      </c>
      <c r="E39">
        <v>38</v>
      </c>
      <c r="F39">
        <f t="shared" si="0"/>
        <v>0.69256393442622965</v>
      </c>
      <c r="G39">
        <f t="shared" si="4"/>
        <v>5.1000000000000014</v>
      </c>
      <c r="H39">
        <v>1E-3</v>
      </c>
      <c r="I39">
        <v>1E-3</v>
      </c>
      <c r="J39">
        <v>0.5</v>
      </c>
      <c r="K39">
        <f t="shared" si="2"/>
        <v>0.3</v>
      </c>
      <c r="L39">
        <f t="shared" si="5"/>
        <v>0.58309518948452999</v>
      </c>
    </row>
    <row r="40" spans="1:12" x14ac:dyDescent="0.3">
      <c r="A40">
        <v>0.28100000000000003</v>
      </c>
      <c r="B40">
        <v>0.30499999999999999</v>
      </c>
      <c r="C40">
        <v>18.100000000000001</v>
      </c>
      <c r="D40">
        <v>23.3</v>
      </c>
      <c r="E40">
        <v>39</v>
      </c>
      <c r="F40">
        <f t="shared" si="0"/>
        <v>0.68807868852459031</v>
      </c>
      <c r="G40">
        <f t="shared" si="4"/>
        <v>5.1999999999999993</v>
      </c>
      <c r="H40">
        <v>1E-3</v>
      </c>
      <c r="I40">
        <v>1E-3</v>
      </c>
      <c r="J40">
        <v>0.5</v>
      </c>
      <c r="K40">
        <f t="shared" si="2"/>
        <v>0.3</v>
      </c>
      <c r="L40">
        <f t="shared" si="5"/>
        <v>0.58309518948452999</v>
      </c>
    </row>
    <row r="41" spans="1:12" x14ac:dyDescent="0.3">
      <c r="A41">
        <v>0.28100000000000003</v>
      </c>
      <c r="B41">
        <v>0.30399999999999999</v>
      </c>
      <c r="C41">
        <v>18.100000000000001</v>
      </c>
      <c r="D41">
        <v>23.3</v>
      </c>
      <c r="E41">
        <v>40</v>
      </c>
      <c r="F41">
        <f t="shared" si="0"/>
        <v>0.69034210526315809</v>
      </c>
      <c r="G41">
        <f t="shared" si="4"/>
        <v>5.1999999999999993</v>
      </c>
      <c r="H41">
        <v>1E-3</v>
      </c>
      <c r="I41">
        <v>1E-3</v>
      </c>
      <c r="J41">
        <v>0.5</v>
      </c>
      <c r="K41">
        <f t="shared" si="2"/>
        <v>0.3</v>
      </c>
      <c r="L41">
        <f t="shared" si="5"/>
        <v>0.58309518948452999</v>
      </c>
    </row>
    <row r="42" spans="1:12" x14ac:dyDescent="0.3">
      <c r="A42">
        <v>0.28100000000000003</v>
      </c>
      <c r="B42">
        <v>0.30399999999999999</v>
      </c>
      <c r="C42">
        <v>18.100000000000001</v>
      </c>
      <c r="D42">
        <v>23.3</v>
      </c>
      <c r="E42">
        <v>41</v>
      </c>
      <c r="F42">
        <f t="shared" si="0"/>
        <v>0.69034210526315809</v>
      </c>
      <c r="G42">
        <f t="shared" si="4"/>
        <v>5.1999999999999993</v>
      </c>
      <c r="H42">
        <v>1E-3</v>
      </c>
      <c r="I42">
        <v>1E-3</v>
      </c>
      <c r="J42">
        <v>0.5</v>
      </c>
      <c r="K42">
        <f t="shared" si="2"/>
        <v>0.3</v>
      </c>
      <c r="L42">
        <f t="shared" si="5"/>
        <v>0.58309518948452999</v>
      </c>
    </row>
    <row r="43" spans="1:12" x14ac:dyDescent="0.3">
      <c r="A43">
        <v>0.28100000000000003</v>
      </c>
      <c r="B43">
        <v>0.30499999999999999</v>
      </c>
      <c r="C43">
        <v>18.100000000000001</v>
      </c>
      <c r="D43">
        <v>23.3</v>
      </c>
      <c r="E43">
        <v>42</v>
      </c>
      <c r="F43">
        <f t="shared" si="0"/>
        <v>0.68807868852459031</v>
      </c>
      <c r="G43">
        <f t="shared" si="4"/>
        <v>5.1999999999999993</v>
      </c>
      <c r="H43">
        <v>1E-3</v>
      </c>
      <c r="I43">
        <v>1E-3</v>
      </c>
      <c r="J43">
        <v>0.5</v>
      </c>
      <c r="K43">
        <f t="shared" si="2"/>
        <v>0.3</v>
      </c>
      <c r="L43">
        <f t="shared" si="5"/>
        <v>0.58309518948452999</v>
      </c>
    </row>
    <row r="44" spans="1:12" x14ac:dyDescent="0.3">
      <c r="A44">
        <v>0.28100000000000003</v>
      </c>
      <c r="B44">
        <v>0.30499999999999999</v>
      </c>
      <c r="C44">
        <v>18.100000000000001</v>
      </c>
      <c r="D44">
        <v>23.3</v>
      </c>
      <c r="E44">
        <v>43</v>
      </c>
      <c r="F44">
        <f t="shared" si="0"/>
        <v>0.68807868852459031</v>
      </c>
      <c r="G44">
        <f t="shared" si="4"/>
        <v>5.1999999999999993</v>
      </c>
      <c r="H44">
        <v>1E-3</v>
      </c>
      <c r="I44">
        <v>1E-3</v>
      </c>
      <c r="J44">
        <v>0.5</v>
      </c>
      <c r="K44">
        <f t="shared" si="2"/>
        <v>0.3</v>
      </c>
      <c r="L44">
        <f t="shared" si="5"/>
        <v>0.58309518948452999</v>
      </c>
    </row>
    <row r="45" spans="1:12" x14ac:dyDescent="0.3">
      <c r="A45">
        <v>0.28199999999999997</v>
      </c>
      <c r="B45">
        <v>0.30499999999999999</v>
      </c>
      <c r="C45">
        <v>18.100000000000001</v>
      </c>
      <c r="D45">
        <v>23.3</v>
      </c>
      <c r="E45">
        <v>44</v>
      </c>
      <c r="F45">
        <f t="shared" si="0"/>
        <v>0.69135737704918032</v>
      </c>
      <c r="G45">
        <f t="shared" si="4"/>
        <v>5.1999999999999993</v>
      </c>
      <c r="H45">
        <v>1E-3</v>
      </c>
      <c r="I45">
        <v>1E-3</v>
      </c>
      <c r="J45">
        <v>0.5</v>
      </c>
      <c r="K45">
        <f t="shared" si="2"/>
        <v>0.3</v>
      </c>
      <c r="L45">
        <f t="shared" si="5"/>
        <v>0.58309518948452999</v>
      </c>
    </row>
    <row r="46" spans="1:12" x14ac:dyDescent="0.3">
      <c r="A46">
        <v>0.28199999999999997</v>
      </c>
      <c r="B46">
        <v>0.30399999999999999</v>
      </c>
      <c r="C46">
        <v>18.100000000000001</v>
      </c>
      <c r="D46">
        <v>23.3</v>
      </c>
      <c r="E46">
        <v>45</v>
      </c>
      <c r="F46">
        <f t="shared" si="0"/>
        <v>0.69363157894736838</v>
      </c>
      <c r="G46">
        <f t="shared" si="4"/>
        <v>5.1999999999999993</v>
      </c>
      <c r="H46">
        <v>1E-3</v>
      </c>
      <c r="I46">
        <v>1E-3</v>
      </c>
      <c r="J46">
        <v>0.5</v>
      </c>
      <c r="K46">
        <f t="shared" si="2"/>
        <v>0.3</v>
      </c>
      <c r="L46">
        <f t="shared" si="5"/>
        <v>0.58309518948452999</v>
      </c>
    </row>
    <row r="47" spans="1:12" x14ac:dyDescent="0.3">
      <c r="A47">
        <v>0.28199999999999997</v>
      </c>
      <c r="B47">
        <v>0.30499999999999999</v>
      </c>
      <c r="C47">
        <v>18.100000000000001</v>
      </c>
      <c r="D47">
        <v>23.3</v>
      </c>
      <c r="E47">
        <v>46</v>
      </c>
      <c r="F47">
        <f t="shared" si="0"/>
        <v>0.69135737704918032</v>
      </c>
      <c r="G47">
        <f t="shared" si="4"/>
        <v>5.1999999999999993</v>
      </c>
      <c r="H47">
        <v>1E-3</v>
      </c>
      <c r="I47">
        <v>1E-3</v>
      </c>
      <c r="J47">
        <v>0.5</v>
      </c>
      <c r="K47">
        <f t="shared" si="2"/>
        <v>0.3</v>
      </c>
      <c r="L47">
        <f t="shared" si="5"/>
        <v>0.58309518948452999</v>
      </c>
    </row>
    <row r="48" spans="1:12" x14ac:dyDescent="0.3">
      <c r="A48">
        <v>0.28199999999999997</v>
      </c>
      <c r="B48">
        <v>0.30399999999999999</v>
      </c>
      <c r="C48">
        <v>18.100000000000001</v>
      </c>
      <c r="D48">
        <v>23.3</v>
      </c>
      <c r="E48">
        <v>47</v>
      </c>
      <c r="F48">
        <f t="shared" si="0"/>
        <v>0.69363157894736838</v>
      </c>
      <c r="G48">
        <f t="shared" si="4"/>
        <v>5.1999999999999993</v>
      </c>
      <c r="H48">
        <v>1E-3</v>
      </c>
      <c r="I48">
        <v>1E-3</v>
      </c>
      <c r="J48">
        <v>0.5</v>
      </c>
      <c r="K48">
        <f t="shared" si="2"/>
        <v>0.3</v>
      </c>
      <c r="L48">
        <f t="shared" si="5"/>
        <v>0.58309518948452999</v>
      </c>
    </row>
    <row r="49" spans="1:12" x14ac:dyDescent="0.3">
      <c r="A49">
        <v>0.28199999999999997</v>
      </c>
      <c r="B49">
        <v>0.30399999999999999</v>
      </c>
      <c r="C49">
        <v>18.100000000000001</v>
      </c>
      <c r="D49">
        <v>23.2</v>
      </c>
      <c r="E49">
        <v>48</v>
      </c>
      <c r="F49">
        <f t="shared" si="0"/>
        <v>0.69813157894736844</v>
      </c>
      <c r="G49">
        <f t="shared" si="4"/>
        <v>5.0999999999999979</v>
      </c>
      <c r="H49">
        <v>1E-3</v>
      </c>
      <c r="I49">
        <v>1E-3</v>
      </c>
      <c r="J49">
        <v>0.5</v>
      </c>
      <c r="K49">
        <f t="shared" si="2"/>
        <v>0.3</v>
      </c>
      <c r="L49">
        <f t="shared" si="5"/>
        <v>0.58309518948452999</v>
      </c>
    </row>
    <row r="50" spans="1:12" x14ac:dyDescent="0.3">
      <c r="A50">
        <v>0.28199999999999997</v>
      </c>
      <c r="B50">
        <v>0.30399999999999999</v>
      </c>
      <c r="C50">
        <v>18.100000000000001</v>
      </c>
      <c r="D50">
        <v>23.3</v>
      </c>
      <c r="E50">
        <v>49</v>
      </c>
      <c r="F50">
        <f t="shared" si="0"/>
        <v>0.69363157894736838</v>
      </c>
      <c r="G50">
        <f t="shared" si="4"/>
        <v>5.1999999999999993</v>
      </c>
      <c r="H50">
        <v>1E-3</v>
      </c>
      <c r="I50">
        <v>1E-3</v>
      </c>
      <c r="J50">
        <v>0.5</v>
      </c>
      <c r="K50">
        <f t="shared" si="2"/>
        <v>0.3</v>
      </c>
      <c r="L50">
        <f t="shared" si="5"/>
        <v>0.58309518948452999</v>
      </c>
    </row>
    <row r="51" spans="1:12" x14ac:dyDescent="0.3">
      <c r="A51">
        <v>0.28199999999999997</v>
      </c>
      <c r="B51">
        <v>0.30399999999999999</v>
      </c>
      <c r="C51">
        <v>18</v>
      </c>
      <c r="D51">
        <v>23.3</v>
      </c>
      <c r="E51">
        <v>50</v>
      </c>
      <c r="F51">
        <f t="shared" si="0"/>
        <v>0.68913157894736832</v>
      </c>
      <c r="G51">
        <f t="shared" si="4"/>
        <v>5.3000000000000007</v>
      </c>
      <c r="H51">
        <v>1E-3</v>
      </c>
      <c r="I51">
        <v>1E-3</v>
      </c>
      <c r="J51">
        <v>0.5</v>
      </c>
      <c r="K51">
        <f t="shared" si="2"/>
        <v>0.3</v>
      </c>
      <c r="L51">
        <f t="shared" si="5"/>
        <v>0.58309518948452999</v>
      </c>
    </row>
    <row r="52" spans="1:12" x14ac:dyDescent="0.3">
      <c r="A52">
        <v>0.28100000000000003</v>
      </c>
      <c r="B52">
        <v>0.30499999999999999</v>
      </c>
      <c r="C52">
        <v>18</v>
      </c>
      <c r="D52">
        <v>23.2</v>
      </c>
      <c r="E52">
        <v>51</v>
      </c>
      <c r="F52">
        <f t="shared" si="0"/>
        <v>0.68807868852459031</v>
      </c>
      <c r="G52">
        <f t="shared" si="4"/>
        <v>5.1999999999999993</v>
      </c>
      <c r="H52">
        <v>1E-3</v>
      </c>
      <c r="I52">
        <v>1E-3</v>
      </c>
      <c r="J52">
        <v>0.5</v>
      </c>
      <c r="K52">
        <f t="shared" si="2"/>
        <v>0.3</v>
      </c>
      <c r="L52">
        <f t="shared" si="5"/>
        <v>0.58309518948452999</v>
      </c>
    </row>
    <row r="53" spans="1:12" x14ac:dyDescent="0.3">
      <c r="A53">
        <v>0.28100000000000003</v>
      </c>
      <c r="B53">
        <v>0.30399999999999999</v>
      </c>
      <c r="C53">
        <v>18</v>
      </c>
      <c r="D53">
        <v>23.3</v>
      </c>
      <c r="E53">
        <v>52</v>
      </c>
      <c r="F53">
        <f t="shared" si="0"/>
        <v>0.68584210526315792</v>
      </c>
      <c r="G53">
        <f t="shared" si="4"/>
        <v>5.3000000000000007</v>
      </c>
      <c r="H53">
        <v>1E-3</v>
      </c>
      <c r="I53">
        <v>1E-3</v>
      </c>
      <c r="J53">
        <v>0.5</v>
      </c>
      <c r="K53">
        <f t="shared" si="2"/>
        <v>0.3</v>
      </c>
      <c r="L53">
        <f t="shared" si="5"/>
        <v>0.58309518948452999</v>
      </c>
    </row>
    <row r="54" spans="1:12" x14ac:dyDescent="0.3">
      <c r="A54">
        <v>0.28199999999999997</v>
      </c>
      <c r="B54">
        <v>0.30399999999999999</v>
      </c>
      <c r="C54">
        <v>18</v>
      </c>
      <c r="D54">
        <v>23.2</v>
      </c>
      <c r="E54">
        <v>53</v>
      </c>
      <c r="F54">
        <f t="shared" si="0"/>
        <v>0.69363157894736838</v>
      </c>
      <c r="G54">
        <f t="shared" si="4"/>
        <v>5.1999999999999993</v>
      </c>
      <c r="H54">
        <v>1E-3</v>
      </c>
      <c r="I54">
        <v>1E-3</v>
      </c>
      <c r="J54">
        <v>0.5</v>
      </c>
      <c r="K54">
        <f t="shared" si="2"/>
        <v>0.3</v>
      </c>
      <c r="L54">
        <f t="shared" si="5"/>
        <v>0.58309518948452999</v>
      </c>
    </row>
    <row r="55" spans="1:12" x14ac:dyDescent="0.3">
      <c r="A55">
        <v>0.28199999999999997</v>
      </c>
      <c r="B55">
        <v>0.30399999999999999</v>
      </c>
      <c r="C55">
        <v>18</v>
      </c>
      <c r="D55">
        <v>23.2</v>
      </c>
      <c r="E55">
        <v>54</v>
      </c>
      <c r="F55">
        <f t="shared" si="0"/>
        <v>0.69363157894736838</v>
      </c>
      <c r="G55">
        <f t="shared" si="4"/>
        <v>5.1999999999999993</v>
      </c>
      <c r="H55">
        <v>1E-3</v>
      </c>
      <c r="I55">
        <v>1E-3</v>
      </c>
      <c r="J55">
        <v>0.5</v>
      </c>
      <c r="K55">
        <f t="shared" si="2"/>
        <v>0.3</v>
      </c>
      <c r="L55">
        <f t="shared" si="5"/>
        <v>0.58309518948452999</v>
      </c>
    </row>
    <row r="56" spans="1:12" x14ac:dyDescent="0.3">
      <c r="A56">
        <v>0.28199999999999997</v>
      </c>
      <c r="B56">
        <v>0.30499999999999999</v>
      </c>
      <c r="C56">
        <v>18</v>
      </c>
      <c r="D56">
        <v>23.2</v>
      </c>
      <c r="E56">
        <v>55</v>
      </c>
      <c r="F56">
        <f t="shared" si="0"/>
        <v>0.69135737704918032</v>
      </c>
      <c r="G56">
        <f t="shared" si="4"/>
        <v>5.1999999999999993</v>
      </c>
      <c r="H56">
        <v>1E-3</v>
      </c>
      <c r="I56">
        <v>1E-3</v>
      </c>
      <c r="J56">
        <v>0.5</v>
      </c>
      <c r="K56">
        <f t="shared" si="2"/>
        <v>0.3</v>
      </c>
      <c r="L56">
        <f t="shared" si="5"/>
        <v>0.58309518948452999</v>
      </c>
    </row>
    <row r="57" spans="1:12" x14ac:dyDescent="0.3">
      <c r="A57">
        <v>0.28299999999999997</v>
      </c>
      <c r="B57">
        <v>0.30399999999999999</v>
      </c>
      <c r="C57">
        <v>18</v>
      </c>
      <c r="D57">
        <v>23.2</v>
      </c>
      <c r="E57">
        <v>56</v>
      </c>
      <c r="F57">
        <f t="shared" si="0"/>
        <v>0.696921052631579</v>
      </c>
      <c r="G57">
        <f t="shared" si="4"/>
        <v>5.1999999999999993</v>
      </c>
      <c r="H57">
        <v>1E-3</v>
      </c>
      <c r="I57">
        <v>1E-3</v>
      </c>
      <c r="J57">
        <v>0.5</v>
      </c>
      <c r="K57">
        <f t="shared" si="2"/>
        <v>0.3</v>
      </c>
      <c r="L57">
        <f t="shared" si="5"/>
        <v>0.58309518948452999</v>
      </c>
    </row>
    <row r="58" spans="1:12" x14ac:dyDescent="0.3">
      <c r="A58">
        <v>0.28199999999999997</v>
      </c>
      <c r="B58">
        <v>0.30499999999999999</v>
      </c>
      <c r="C58">
        <v>18</v>
      </c>
      <c r="D58">
        <v>23.2</v>
      </c>
      <c r="E58">
        <v>57</v>
      </c>
      <c r="F58">
        <f t="shared" si="0"/>
        <v>0.69135737704918032</v>
      </c>
      <c r="G58">
        <f t="shared" si="4"/>
        <v>5.1999999999999993</v>
      </c>
      <c r="H58">
        <v>1E-3</v>
      </c>
      <c r="I58">
        <v>1E-3</v>
      </c>
      <c r="J58">
        <v>0.5</v>
      </c>
      <c r="K58">
        <f t="shared" si="2"/>
        <v>0.3</v>
      </c>
      <c r="L58">
        <f t="shared" si="5"/>
        <v>0.58309518948452999</v>
      </c>
    </row>
    <row r="59" spans="1:12" x14ac:dyDescent="0.3">
      <c r="A59">
        <v>0.28199999999999997</v>
      </c>
      <c r="B59">
        <v>0.30499999999999999</v>
      </c>
      <c r="C59">
        <v>18</v>
      </c>
      <c r="D59">
        <v>23.3</v>
      </c>
      <c r="E59">
        <v>58</v>
      </c>
      <c r="F59">
        <f t="shared" si="0"/>
        <v>0.68687213114754087</v>
      </c>
      <c r="G59">
        <f t="shared" si="4"/>
        <v>5.3000000000000007</v>
      </c>
      <c r="H59">
        <v>1E-3</v>
      </c>
      <c r="I59">
        <v>1E-3</v>
      </c>
      <c r="J59">
        <v>0.5</v>
      </c>
      <c r="K59">
        <f t="shared" si="2"/>
        <v>0.3</v>
      </c>
      <c r="L59">
        <f t="shared" si="5"/>
        <v>0.58309518948452999</v>
      </c>
    </row>
    <row r="60" spans="1:12" x14ac:dyDescent="0.3">
      <c r="A60">
        <v>0.28199999999999997</v>
      </c>
      <c r="B60">
        <v>0.30499999999999999</v>
      </c>
      <c r="C60">
        <v>18</v>
      </c>
      <c r="D60">
        <v>23.2</v>
      </c>
      <c r="E60">
        <v>59</v>
      </c>
      <c r="F60">
        <f t="shared" si="0"/>
        <v>0.69135737704918032</v>
      </c>
      <c r="G60">
        <f t="shared" si="4"/>
        <v>5.1999999999999993</v>
      </c>
      <c r="H60">
        <v>1E-3</v>
      </c>
      <c r="I60">
        <v>1E-3</v>
      </c>
      <c r="J60">
        <v>0.5</v>
      </c>
      <c r="K60">
        <f t="shared" si="2"/>
        <v>0.3</v>
      </c>
      <c r="L60">
        <f t="shared" si="5"/>
        <v>0.58309518948452999</v>
      </c>
    </row>
    <row r="61" spans="1:12" x14ac:dyDescent="0.3">
      <c r="A61">
        <v>0.28199999999999997</v>
      </c>
      <c r="B61">
        <v>0.30399999999999999</v>
      </c>
      <c r="C61">
        <v>18</v>
      </c>
      <c r="D61">
        <v>23.2</v>
      </c>
      <c r="E61">
        <v>60</v>
      </c>
      <c r="F61">
        <f t="shared" si="0"/>
        <v>0.69363157894736838</v>
      </c>
      <c r="G61">
        <f t="shared" si="4"/>
        <v>5.1999999999999993</v>
      </c>
      <c r="H61">
        <v>1E-3</v>
      </c>
      <c r="I61">
        <v>1E-3</v>
      </c>
      <c r="J61">
        <v>0.5</v>
      </c>
      <c r="K61">
        <f t="shared" si="2"/>
        <v>0.3</v>
      </c>
      <c r="L61">
        <f t="shared" si="5"/>
        <v>0.58309518948452999</v>
      </c>
    </row>
    <row r="62" spans="1:12" x14ac:dyDescent="0.3">
      <c r="A62">
        <v>0.28199999999999997</v>
      </c>
      <c r="B62">
        <v>0.30399999999999999</v>
      </c>
      <c r="C62">
        <v>18</v>
      </c>
      <c r="D62">
        <v>23.2</v>
      </c>
      <c r="E62">
        <v>61</v>
      </c>
      <c r="F62">
        <f t="shared" si="0"/>
        <v>0.69363157894736838</v>
      </c>
      <c r="G62">
        <f t="shared" si="4"/>
        <v>5.1999999999999993</v>
      </c>
      <c r="H62">
        <v>1E-3</v>
      </c>
      <c r="I62">
        <v>1E-3</v>
      </c>
      <c r="J62">
        <v>0.5</v>
      </c>
      <c r="K62">
        <f t="shared" si="2"/>
        <v>0.3</v>
      </c>
      <c r="L62">
        <f t="shared" si="5"/>
        <v>0.58309518948452999</v>
      </c>
    </row>
    <row r="63" spans="1:12" x14ac:dyDescent="0.3">
      <c r="A63">
        <v>0.28199999999999997</v>
      </c>
      <c r="B63">
        <v>0.30399999999999999</v>
      </c>
      <c r="C63">
        <v>18</v>
      </c>
      <c r="D63">
        <v>23.2</v>
      </c>
      <c r="E63">
        <v>62</v>
      </c>
      <c r="F63">
        <f t="shared" si="0"/>
        <v>0.69363157894736838</v>
      </c>
      <c r="G63">
        <f t="shared" si="4"/>
        <v>5.1999999999999993</v>
      </c>
      <c r="H63">
        <v>1E-3</v>
      </c>
      <c r="I63">
        <v>1E-3</v>
      </c>
      <c r="J63">
        <v>0.5</v>
      </c>
      <c r="K63">
        <f t="shared" si="2"/>
        <v>0.3</v>
      </c>
      <c r="L63">
        <f t="shared" si="5"/>
        <v>0.58309518948452999</v>
      </c>
    </row>
    <row r="64" spans="1:12" x14ac:dyDescent="0.3">
      <c r="A64">
        <v>0.28100000000000003</v>
      </c>
      <c r="B64">
        <v>0.30399999999999999</v>
      </c>
      <c r="C64">
        <v>18</v>
      </c>
      <c r="D64">
        <v>23.2</v>
      </c>
      <c r="E64">
        <v>63</v>
      </c>
      <c r="F64">
        <f t="shared" si="0"/>
        <v>0.69034210526315809</v>
      </c>
      <c r="G64">
        <f t="shared" si="4"/>
        <v>5.1999999999999993</v>
      </c>
      <c r="H64">
        <v>1E-3</v>
      </c>
      <c r="I64">
        <v>1E-3</v>
      </c>
      <c r="J64">
        <v>0.5</v>
      </c>
      <c r="K64">
        <f t="shared" si="2"/>
        <v>0.3</v>
      </c>
      <c r="L64">
        <f t="shared" si="5"/>
        <v>0.58309518948452999</v>
      </c>
    </row>
    <row r="65" spans="1:12" x14ac:dyDescent="0.3">
      <c r="A65">
        <v>0.28199999999999997</v>
      </c>
      <c r="B65">
        <v>0.30399999999999999</v>
      </c>
      <c r="C65">
        <v>18</v>
      </c>
      <c r="D65">
        <v>23.2</v>
      </c>
      <c r="E65">
        <v>64</v>
      </c>
      <c r="F65">
        <f t="shared" si="0"/>
        <v>0.69363157894736838</v>
      </c>
      <c r="G65">
        <f t="shared" si="4"/>
        <v>5.1999999999999993</v>
      </c>
      <c r="H65">
        <v>1E-3</v>
      </c>
      <c r="I65">
        <v>1E-3</v>
      </c>
      <c r="J65">
        <v>0.5</v>
      </c>
      <c r="K65">
        <f t="shared" si="2"/>
        <v>0.3</v>
      </c>
      <c r="L65">
        <f t="shared" si="5"/>
        <v>0.58309518948452999</v>
      </c>
    </row>
    <row r="66" spans="1:12" x14ac:dyDescent="0.3">
      <c r="A66">
        <v>0.28199999999999997</v>
      </c>
      <c r="B66">
        <v>0.30499999999999999</v>
      </c>
      <c r="C66">
        <v>18</v>
      </c>
      <c r="D66">
        <v>23.2</v>
      </c>
      <c r="E66">
        <v>65</v>
      </c>
      <c r="F66">
        <f t="shared" si="0"/>
        <v>0.69135737704918032</v>
      </c>
      <c r="G66">
        <f t="shared" si="4"/>
        <v>5.1999999999999993</v>
      </c>
      <c r="H66">
        <v>1E-3</v>
      </c>
      <c r="I66">
        <v>1E-3</v>
      </c>
      <c r="J66">
        <v>0.5</v>
      </c>
      <c r="K66">
        <f t="shared" si="2"/>
        <v>0.3</v>
      </c>
      <c r="L66">
        <f t="shared" si="5"/>
        <v>0.58309518948452999</v>
      </c>
    </row>
    <row r="67" spans="1:12" x14ac:dyDescent="0.3">
      <c r="A67">
        <v>0.28199999999999997</v>
      </c>
      <c r="B67">
        <v>0.30499999999999999</v>
      </c>
      <c r="C67">
        <v>18</v>
      </c>
      <c r="D67">
        <v>23.2</v>
      </c>
      <c r="E67">
        <v>66</v>
      </c>
      <c r="F67">
        <f t="shared" ref="F67:F91" si="6">(A67 - 0.01368*(ABS(C67-D67)))/B67</f>
        <v>0.69135737704918032</v>
      </c>
      <c r="G67">
        <f t="shared" si="4"/>
        <v>5.1999999999999993</v>
      </c>
      <c r="H67">
        <v>1E-3</v>
      </c>
      <c r="I67">
        <v>1E-3</v>
      </c>
      <c r="J67">
        <v>0.5</v>
      </c>
      <c r="K67">
        <f t="shared" ref="K67:K91" si="7">0.3</f>
        <v>0.3</v>
      </c>
      <c r="L67">
        <f t="shared" si="5"/>
        <v>0.58309518948452999</v>
      </c>
    </row>
    <row r="68" spans="1:12" x14ac:dyDescent="0.3">
      <c r="A68">
        <v>0.28199999999999997</v>
      </c>
      <c r="B68">
        <v>0.30399999999999999</v>
      </c>
      <c r="C68">
        <v>18</v>
      </c>
      <c r="D68">
        <v>23.2</v>
      </c>
      <c r="E68">
        <v>67</v>
      </c>
      <c r="F68">
        <f t="shared" si="6"/>
        <v>0.69363157894736838</v>
      </c>
      <c r="G68">
        <f t="shared" si="4"/>
        <v>5.1999999999999993</v>
      </c>
      <c r="H68">
        <v>1E-3</v>
      </c>
      <c r="I68">
        <v>1E-3</v>
      </c>
      <c r="J68">
        <v>0.5</v>
      </c>
      <c r="K68">
        <f t="shared" si="7"/>
        <v>0.3</v>
      </c>
      <c r="L68">
        <f t="shared" si="5"/>
        <v>0.58309518948452999</v>
      </c>
    </row>
    <row r="69" spans="1:12" x14ac:dyDescent="0.3">
      <c r="A69">
        <v>0.28199999999999997</v>
      </c>
      <c r="B69">
        <v>0.30499999999999999</v>
      </c>
      <c r="C69">
        <v>18</v>
      </c>
      <c r="D69">
        <v>23.2</v>
      </c>
      <c r="E69">
        <v>68</v>
      </c>
      <c r="F69">
        <f t="shared" si="6"/>
        <v>0.69135737704918032</v>
      </c>
      <c r="G69">
        <f t="shared" si="4"/>
        <v>5.1999999999999993</v>
      </c>
      <c r="H69">
        <v>1E-3</v>
      </c>
      <c r="I69">
        <v>1E-3</v>
      </c>
      <c r="J69">
        <v>0.5</v>
      </c>
      <c r="K69">
        <f t="shared" si="7"/>
        <v>0.3</v>
      </c>
      <c r="L69">
        <f t="shared" si="5"/>
        <v>0.58309518948452999</v>
      </c>
    </row>
    <row r="70" spans="1:12" x14ac:dyDescent="0.3">
      <c r="A70">
        <v>0.28100000000000003</v>
      </c>
      <c r="B70">
        <v>0.30499999999999999</v>
      </c>
      <c r="C70">
        <v>17.899999999999999</v>
      </c>
      <c r="D70">
        <v>23.2</v>
      </c>
      <c r="E70">
        <v>69</v>
      </c>
      <c r="F70">
        <f t="shared" si="6"/>
        <v>0.68359344262295085</v>
      </c>
      <c r="G70">
        <f t="shared" si="4"/>
        <v>5.3000000000000007</v>
      </c>
      <c r="H70">
        <v>1E-3</v>
      </c>
      <c r="I70">
        <v>1E-3</v>
      </c>
      <c r="J70">
        <v>0.5</v>
      </c>
      <c r="K70">
        <f t="shared" si="7"/>
        <v>0.3</v>
      </c>
      <c r="L70">
        <f t="shared" si="5"/>
        <v>0.58309518948452999</v>
      </c>
    </row>
    <row r="71" spans="1:12" x14ac:dyDescent="0.3">
      <c r="A71">
        <v>0.28100000000000003</v>
      </c>
      <c r="B71">
        <v>0.30399999999999999</v>
      </c>
      <c r="C71">
        <v>17.899999999999999</v>
      </c>
      <c r="D71">
        <v>23.2</v>
      </c>
      <c r="E71">
        <v>70</v>
      </c>
      <c r="F71">
        <f t="shared" si="6"/>
        <v>0.68584210526315792</v>
      </c>
      <c r="G71">
        <f t="shared" si="4"/>
        <v>5.3000000000000007</v>
      </c>
      <c r="H71">
        <v>1E-3</v>
      </c>
      <c r="I71">
        <v>1E-3</v>
      </c>
      <c r="J71">
        <v>0.5</v>
      </c>
      <c r="K71">
        <f t="shared" si="7"/>
        <v>0.3</v>
      </c>
      <c r="L71">
        <f t="shared" si="5"/>
        <v>0.58309518948452999</v>
      </c>
    </row>
    <row r="72" spans="1:12" x14ac:dyDescent="0.3">
      <c r="A72">
        <v>0.28100000000000003</v>
      </c>
      <c r="B72">
        <v>0.30399999999999999</v>
      </c>
      <c r="C72">
        <v>17.899999999999999</v>
      </c>
      <c r="D72">
        <v>23.2</v>
      </c>
      <c r="E72">
        <v>71</v>
      </c>
      <c r="F72">
        <f t="shared" si="6"/>
        <v>0.68584210526315792</v>
      </c>
      <c r="G72">
        <f t="shared" ref="G72:G91" si="8">ABS(C72-D72)</f>
        <v>5.3000000000000007</v>
      </c>
      <c r="H72">
        <v>1E-3</v>
      </c>
      <c r="I72">
        <v>1E-3</v>
      </c>
      <c r="J72">
        <v>0.5</v>
      </c>
      <c r="K72">
        <f t="shared" si="7"/>
        <v>0.3</v>
      </c>
      <c r="L72">
        <f t="shared" ref="L72:L91" si="9">SQRT(J72^2 + K72^2)</f>
        <v>0.58309518948452999</v>
      </c>
    </row>
    <row r="73" spans="1:12" x14ac:dyDescent="0.3">
      <c r="A73">
        <v>0.28100000000000003</v>
      </c>
      <c r="B73">
        <v>0.30399999999999999</v>
      </c>
      <c r="C73">
        <v>17.899999999999999</v>
      </c>
      <c r="D73">
        <v>23.2</v>
      </c>
      <c r="E73">
        <v>72</v>
      </c>
      <c r="F73">
        <f t="shared" si="6"/>
        <v>0.68584210526315792</v>
      </c>
      <c r="G73">
        <f t="shared" si="8"/>
        <v>5.3000000000000007</v>
      </c>
      <c r="H73">
        <v>1E-3</v>
      </c>
      <c r="I73">
        <v>1E-3</v>
      </c>
      <c r="J73">
        <v>0.5</v>
      </c>
      <c r="K73">
        <f t="shared" si="7"/>
        <v>0.3</v>
      </c>
      <c r="L73">
        <f t="shared" si="9"/>
        <v>0.58309518948452999</v>
      </c>
    </row>
    <row r="74" spans="1:12" x14ac:dyDescent="0.3">
      <c r="A74">
        <v>0.28100000000000003</v>
      </c>
      <c r="B74">
        <v>0.30399999999999999</v>
      </c>
      <c r="C74">
        <v>17.899999999999999</v>
      </c>
      <c r="D74">
        <v>23.2</v>
      </c>
      <c r="E74">
        <v>73</v>
      </c>
      <c r="F74">
        <f t="shared" si="6"/>
        <v>0.68584210526315792</v>
      </c>
      <c r="G74">
        <f t="shared" si="8"/>
        <v>5.3000000000000007</v>
      </c>
      <c r="H74">
        <v>1E-3</v>
      </c>
      <c r="I74">
        <v>1E-3</v>
      </c>
      <c r="J74">
        <v>0.5</v>
      </c>
      <c r="K74">
        <f t="shared" si="7"/>
        <v>0.3</v>
      </c>
      <c r="L74">
        <f t="shared" si="9"/>
        <v>0.58309518948452999</v>
      </c>
    </row>
    <row r="75" spans="1:12" x14ac:dyDescent="0.3">
      <c r="A75">
        <v>0.28100000000000003</v>
      </c>
      <c r="B75">
        <v>0.30399999999999999</v>
      </c>
      <c r="C75">
        <v>17.899999999999999</v>
      </c>
      <c r="D75">
        <v>23.2</v>
      </c>
      <c r="E75">
        <v>74</v>
      </c>
      <c r="F75">
        <f t="shared" si="6"/>
        <v>0.68584210526315792</v>
      </c>
      <c r="G75">
        <f t="shared" si="8"/>
        <v>5.3000000000000007</v>
      </c>
      <c r="H75">
        <v>1E-3</v>
      </c>
      <c r="I75">
        <v>1E-3</v>
      </c>
      <c r="J75">
        <v>0.5</v>
      </c>
      <c r="K75">
        <f t="shared" si="7"/>
        <v>0.3</v>
      </c>
      <c r="L75">
        <f t="shared" si="9"/>
        <v>0.58309518948452999</v>
      </c>
    </row>
    <row r="76" spans="1:12" x14ac:dyDescent="0.3">
      <c r="A76">
        <v>0.28100000000000003</v>
      </c>
      <c r="B76">
        <v>0.30499999999999999</v>
      </c>
      <c r="C76">
        <v>17.899999999999999</v>
      </c>
      <c r="D76">
        <v>23.2</v>
      </c>
      <c r="E76">
        <v>75</v>
      </c>
      <c r="F76">
        <f t="shared" si="6"/>
        <v>0.68359344262295085</v>
      </c>
      <c r="G76">
        <f t="shared" si="8"/>
        <v>5.3000000000000007</v>
      </c>
      <c r="H76">
        <v>1E-3</v>
      </c>
      <c r="I76">
        <v>1E-3</v>
      </c>
      <c r="J76">
        <v>0.5</v>
      </c>
      <c r="K76">
        <f t="shared" si="7"/>
        <v>0.3</v>
      </c>
      <c r="L76">
        <f t="shared" si="9"/>
        <v>0.58309518948452999</v>
      </c>
    </row>
    <row r="77" spans="1:12" x14ac:dyDescent="0.3">
      <c r="A77">
        <v>0.28100000000000003</v>
      </c>
      <c r="B77">
        <v>0.30499999999999999</v>
      </c>
      <c r="C77">
        <v>17.899999999999999</v>
      </c>
      <c r="D77">
        <v>23.2</v>
      </c>
      <c r="E77">
        <v>76</v>
      </c>
      <c r="F77">
        <f t="shared" si="6"/>
        <v>0.68359344262295085</v>
      </c>
      <c r="G77">
        <f t="shared" si="8"/>
        <v>5.3000000000000007</v>
      </c>
      <c r="H77">
        <v>1E-3</v>
      </c>
      <c r="I77">
        <v>1E-3</v>
      </c>
      <c r="J77">
        <v>0.5</v>
      </c>
      <c r="K77">
        <f t="shared" si="7"/>
        <v>0.3</v>
      </c>
      <c r="L77">
        <f t="shared" si="9"/>
        <v>0.58309518948452999</v>
      </c>
    </row>
    <row r="78" spans="1:12" x14ac:dyDescent="0.3">
      <c r="A78">
        <v>0.28199999999999997</v>
      </c>
      <c r="B78">
        <v>0.30499999999999999</v>
      </c>
      <c r="C78">
        <v>17.899999999999999</v>
      </c>
      <c r="D78">
        <v>23.1</v>
      </c>
      <c r="E78">
        <v>77</v>
      </c>
      <c r="F78">
        <f t="shared" si="6"/>
        <v>0.6913573770491801</v>
      </c>
      <c r="G78">
        <f t="shared" si="8"/>
        <v>5.2000000000000028</v>
      </c>
      <c r="H78">
        <v>1E-3</v>
      </c>
      <c r="I78">
        <v>1E-3</v>
      </c>
      <c r="J78">
        <v>0.5</v>
      </c>
      <c r="K78">
        <f t="shared" si="7"/>
        <v>0.3</v>
      </c>
      <c r="L78">
        <f t="shared" si="9"/>
        <v>0.58309518948452999</v>
      </c>
    </row>
    <row r="79" spans="1:12" x14ac:dyDescent="0.3">
      <c r="A79">
        <v>0.28100000000000003</v>
      </c>
      <c r="B79">
        <v>0.30499999999999999</v>
      </c>
      <c r="C79">
        <v>17.899999999999999</v>
      </c>
      <c r="D79">
        <v>23.2</v>
      </c>
      <c r="E79">
        <v>78</v>
      </c>
      <c r="F79">
        <f t="shared" si="6"/>
        <v>0.68359344262295085</v>
      </c>
      <c r="G79">
        <f t="shared" si="8"/>
        <v>5.3000000000000007</v>
      </c>
      <c r="H79">
        <v>1E-3</v>
      </c>
      <c r="I79">
        <v>1E-3</v>
      </c>
      <c r="J79">
        <v>0.5</v>
      </c>
      <c r="K79">
        <f t="shared" si="7"/>
        <v>0.3</v>
      </c>
      <c r="L79">
        <f t="shared" si="9"/>
        <v>0.58309518948452999</v>
      </c>
    </row>
    <row r="80" spans="1:12" x14ac:dyDescent="0.3">
      <c r="A80">
        <v>0.28100000000000003</v>
      </c>
      <c r="B80">
        <v>0.30499999999999999</v>
      </c>
      <c r="C80">
        <v>17.899999999999999</v>
      </c>
      <c r="D80">
        <v>23.2</v>
      </c>
      <c r="E80">
        <v>79</v>
      </c>
      <c r="F80">
        <f t="shared" si="6"/>
        <v>0.68359344262295085</v>
      </c>
      <c r="G80">
        <f t="shared" si="8"/>
        <v>5.3000000000000007</v>
      </c>
      <c r="H80">
        <v>1E-3</v>
      </c>
      <c r="I80">
        <v>1E-3</v>
      </c>
      <c r="J80">
        <v>0.5</v>
      </c>
      <c r="K80">
        <f t="shared" si="7"/>
        <v>0.3</v>
      </c>
      <c r="L80">
        <f t="shared" si="9"/>
        <v>0.58309518948452999</v>
      </c>
    </row>
    <row r="81" spans="1:12" x14ac:dyDescent="0.3">
      <c r="A81">
        <v>0.28100000000000003</v>
      </c>
      <c r="B81">
        <v>0.30499999999999999</v>
      </c>
      <c r="C81">
        <v>17.899999999999999</v>
      </c>
      <c r="D81">
        <v>23.1</v>
      </c>
      <c r="E81">
        <v>80</v>
      </c>
      <c r="F81">
        <f t="shared" si="6"/>
        <v>0.6880786885245902</v>
      </c>
      <c r="G81">
        <f t="shared" si="8"/>
        <v>5.2000000000000028</v>
      </c>
      <c r="H81">
        <v>1E-3</v>
      </c>
      <c r="I81">
        <v>1E-3</v>
      </c>
      <c r="J81">
        <v>0.5</v>
      </c>
      <c r="K81">
        <f t="shared" si="7"/>
        <v>0.3</v>
      </c>
      <c r="L81">
        <f t="shared" si="9"/>
        <v>0.58309518948452999</v>
      </c>
    </row>
    <row r="82" spans="1:12" x14ac:dyDescent="0.3">
      <c r="A82">
        <v>0.28100000000000003</v>
      </c>
      <c r="B82">
        <v>0.30499999999999999</v>
      </c>
      <c r="C82">
        <v>17.899999999999999</v>
      </c>
      <c r="D82">
        <v>23.2</v>
      </c>
      <c r="E82">
        <v>81</v>
      </c>
      <c r="F82">
        <f t="shared" si="6"/>
        <v>0.68359344262295085</v>
      </c>
      <c r="G82">
        <f t="shared" si="8"/>
        <v>5.3000000000000007</v>
      </c>
      <c r="H82">
        <v>1E-3</v>
      </c>
      <c r="I82">
        <v>1E-3</v>
      </c>
      <c r="J82">
        <v>0.5</v>
      </c>
      <c r="K82">
        <f t="shared" si="7"/>
        <v>0.3</v>
      </c>
      <c r="L82">
        <f t="shared" si="9"/>
        <v>0.58309518948452999</v>
      </c>
    </row>
    <row r="83" spans="1:12" x14ac:dyDescent="0.3">
      <c r="A83">
        <v>0.28100000000000003</v>
      </c>
      <c r="B83">
        <v>0.30499999999999999</v>
      </c>
      <c r="C83">
        <v>17.899999999999999</v>
      </c>
      <c r="D83">
        <v>23.2</v>
      </c>
      <c r="E83">
        <v>82</v>
      </c>
      <c r="F83">
        <f t="shared" si="6"/>
        <v>0.68359344262295085</v>
      </c>
      <c r="G83">
        <f t="shared" si="8"/>
        <v>5.3000000000000007</v>
      </c>
      <c r="H83">
        <v>1E-3</v>
      </c>
      <c r="I83">
        <v>1E-3</v>
      </c>
      <c r="J83">
        <v>0.5</v>
      </c>
      <c r="K83">
        <f t="shared" si="7"/>
        <v>0.3</v>
      </c>
      <c r="L83">
        <f t="shared" si="9"/>
        <v>0.58309518948452999</v>
      </c>
    </row>
    <row r="84" spans="1:12" x14ac:dyDescent="0.3">
      <c r="A84">
        <v>0.28100000000000003</v>
      </c>
      <c r="B84">
        <v>0.30499999999999999</v>
      </c>
      <c r="C84">
        <v>17.899999999999999</v>
      </c>
      <c r="D84">
        <v>23.1</v>
      </c>
      <c r="E84">
        <v>83</v>
      </c>
      <c r="F84">
        <f t="shared" si="6"/>
        <v>0.6880786885245902</v>
      </c>
      <c r="G84">
        <f t="shared" si="8"/>
        <v>5.2000000000000028</v>
      </c>
      <c r="H84">
        <v>1E-3</v>
      </c>
      <c r="I84">
        <v>1E-3</v>
      </c>
      <c r="J84">
        <v>0.5</v>
      </c>
      <c r="K84">
        <f t="shared" si="7"/>
        <v>0.3</v>
      </c>
      <c r="L84">
        <f t="shared" si="9"/>
        <v>0.58309518948452999</v>
      </c>
    </row>
    <row r="85" spans="1:12" x14ac:dyDescent="0.3">
      <c r="A85">
        <v>0.28100000000000003</v>
      </c>
      <c r="B85">
        <v>0.30499999999999999</v>
      </c>
      <c r="C85">
        <v>17.899999999999999</v>
      </c>
      <c r="D85">
        <v>23.2</v>
      </c>
      <c r="E85">
        <v>84</v>
      </c>
      <c r="F85">
        <f t="shared" si="6"/>
        <v>0.68359344262295085</v>
      </c>
      <c r="G85">
        <f t="shared" si="8"/>
        <v>5.3000000000000007</v>
      </c>
      <c r="H85">
        <v>1E-3</v>
      </c>
      <c r="I85">
        <v>1E-3</v>
      </c>
      <c r="J85">
        <v>0.5</v>
      </c>
      <c r="K85">
        <f t="shared" si="7"/>
        <v>0.3</v>
      </c>
      <c r="L85">
        <f t="shared" si="9"/>
        <v>0.58309518948452999</v>
      </c>
    </row>
    <row r="86" spans="1:12" x14ac:dyDescent="0.3">
      <c r="A86">
        <v>0.28100000000000003</v>
      </c>
      <c r="B86">
        <v>0.30499999999999999</v>
      </c>
      <c r="C86">
        <v>17.899999999999999</v>
      </c>
      <c r="D86">
        <v>23.2</v>
      </c>
      <c r="E86">
        <v>85</v>
      </c>
      <c r="F86">
        <f t="shared" si="6"/>
        <v>0.68359344262295085</v>
      </c>
      <c r="G86">
        <f t="shared" si="8"/>
        <v>5.3000000000000007</v>
      </c>
      <c r="H86">
        <v>1E-3</v>
      </c>
      <c r="I86">
        <v>1E-3</v>
      </c>
      <c r="J86">
        <v>0.5</v>
      </c>
      <c r="K86">
        <f t="shared" si="7"/>
        <v>0.3</v>
      </c>
      <c r="L86">
        <f t="shared" si="9"/>
        <v>0.58309518948452999</v>
      </c>
    </row>
    <row r="87" spans="1:12" x14ac:dyDescent="0.3">
      <c r="A87">
        <v>0.28199999999999997</v>
      </c>
      <c r="B87">
        <v>0.30399999999999999</v>
      </c>
      <c r="C87">
        <v>17.899999999999999</v>
      </c>
      <c r="D87">
        <v>23.2</v>
      </c>
      <c r="E87">
        <v>86</v>
      </c>
      <c r="F87">
        <f t="shared" si="6"/>
        <v>0.68913157894736832</v>
      </c>
      <c r="G87">
        <f t="shared" si="8"/>
        <v>5.3000000000000007</v>
      </c>
      <c r="H87">
        <v>1E-3</v>
      </c>
      <c r="I87">
        <v>1E-3</v>
      </c>
      <c r="J87">
        <v>0.5</v>
      </c>
      <c r="K87">
        <f t="shared" si="7"/>
        <v>0.3</v>
      </c>
      <c r="L87">
        <f t="shared" si="9"/>
        <v>0.58309518948452999</v>
      </c>
    </row>
    <row r="88" spans="1:12" x14ac:dyDescent="0.3">
      <c r="A88">
        <v>0.28100000000000003</v>
      </c>
      <c r="B88">
        <v>0.30499999999999999</v>
      </c>
      <c r="C88">
        <v>17.899999999999999</v>
      </c>
      <c r="D88">
        <v>23.1</v>
      </c>
      <c r="E88">
        <v>87</v>
      </c>
      <c r="F88">
        <f t="shared" si="6"/>
        <v>0.6880786885245902</v>
      </c>
      <c r="G88">
        <f t="shared" si="8"/>
        <v>5.2000000000000028</v>
      </c>
      <c r="H88">
        <v>1E-3</v>
      </c>
      <c r="I88">
        <v>1E-3</v>
      </c>
      <c r="J88">
        <v>0.5</v>
      </c>
      <c r="K88">
        <f t="shared" si="7"/>
        <v>0.3</v>
      </c>
      <c r="L88">
        <f t="shared" si="9"/>
        <v>0.58309518948452999</v>
      </c>
    </row>
    <row r="89" spans="1:12" x14ac:dyDescent="0.3">
      <c r="A89">
        <v>0.28199999999999997</v>
      </c>
      <c r="B89">
        <v>0.30499999999999999</v>
      </c>
      <c r="C89">
        <v>17.899999999999999</v>
      </c>
      <c r="D89">
        <v>23.2</v>
      </c>
      <c r="E89">
        <v>88</v>
      </c>
      <c r="F89">
        <f t="shared" si="6"/>
        <v>0.68687213114754087</v>
      </c>
      <c r="G89">
        <f t="shared" si="8"/>
        <v>5.3000000000000007</v>
      </c>
      <c r="H89">
        <v>1E-3</v>
      </c>
      <c r="I89">
        <v>1E-3</v>
      </c>
      <c r="J89">
        <v>0.5</v>
      </c>
      <c r="K89">
        <f t="shared" si="7"/>
        <v>0.3</v>
      </c>
      <c r="L89">
        <f t="shared" si="9"/>
        <v>0.58309518948452999</v>
      </c>
    </row>
    <row r="90" spans="1:12" x14ac:dyDescent="0.3">
      <c r="A90">
        <v>0.28199999999999997</v>
      </c>
      <c r="B90">
        <v>0.30499999999999999</v>
      </c>
      <c r="C90">
        <v>17.899999999999999</v>
      </c>
      <c r="D90">
        <v>23.2</v>
      </c>
      <c r="E90">
        <v>89</v>
      </c>
      <c r="F90">
        <f t="shared" si="6"/>
        <v>0.68687213114754087</v>
      </c>
      <c r="G90">
        <f t="shared" si="8"/>
        <v>5.3000000000000007</v>
      </c>
      <c r="H90">
        <v>1E-3</v>
      </c>
      <c r="I90">
        <v>1E-3</v>
      </c>
      <c r="J90">
        <v>0.5</v>
      </c>
      <c r="K90">
        <f t="shared" si="7"/>
        <v>0.3</v>
      </c>
      <c r="L90">
        <f t="shared" si="9"/>
        <v>0.58309518948452999</v>
      </c>
    </row>
    <row r="91" spans="1:12" x14ac:dyDescent="0.3">
      <c r="A91">
        <v>0.28199999999999997</v>
      </c>
      <c r="B91">
        <v>0.30499999999999999</v>
      </c>
      <c r="C91">
        <v>17.899999999999999</v>
      </c>
      <c r="D91">
        <v>23.1</v>
      </c>
      <c r="E91">
        <v>90</v>
      </c>
      <c r="F91">
        <f t="shared" si="6"/>
        <v>0.6913573770491801</v>
      </c>
      <c r="G91">
        <f t="shared" si="8"/>
        <v>5.2000000000000028</v>
      </c>
      <c r="H91">
        <v>1E-3</v>
      </c>
      <c r="I91">
        <v>1E-3</v>
      </c>
      <c r="J91">
        <v>0.5</v>
      </c>
      <c r="K91">
        <f t="shared" si="7"/>
        <v>0.3</v>
      </c>
      <c r="L91">
        <f t="shared" si="9"/>
        <v>0.58309518948452999</v>
      </c>
    </row>
    <row r="92" spans="1:12" x14ac:dyDescent="0.3">
      <c r="A92">
        <f>AVERAGE(A70:A91)</f>
        <v>0.28122727272727271</v>
      </c>
      <c r="B92">
        <f>AVERAGE(B70:B91)</f>
        <v>0.30472727272727274</v>
      </c>
      <c r="C92">
        <f>AVERAGE(C70:C91)</f>
        <v>17.899999999999995</v>
      </c>
      <c r="D92">
        <f>AVERAGE(D70:D91)</f>
        <v>23.177272727272722</v>
      </c>
      <c r="E92" t="s">
        <v>6</v>
      </c>
      <c r="F92">
        <f>AVERAGE(F70:F91)</f>
        <v>0.6859717350380421</v>
      </c>
    </row>
    <row r="94" spans="1:12" x14ac:dyDescent="0.3">
      <c r="B94" t="s">
        <v>14</v>
      </c>
      <c r="C94" t="s">
        <v>15</v>
      </c>
    </row>
    <row r="95" spans="1:12" x14ac:dyDescent="0.3">
      <c r="A95" t="s">
        <v>0</v>
      </c>
      <c r="B95">
        <f>A92</f>
        <v>0.28122727272727271</v>
      </c>
      <c r="C95">
        <f>(1/21)*SQRT(21*0.001^2)</f>
        <v>2.1821789023599236E-4</v>
      </c>
    </row>
    <row r="96" spans="1:12" x14ac:dyDescent="0.3">
      <c r="A96" t="s">
        <v>1</v>
      </c>
      <c r="B96">
        <f>B92</f>
        <v>0.30472727272727274</v>
      </c>
      <c r="C96">
        <f>(1/21)*SQRT(21*0.001^2)</f>
        <v>2.1821789023599236E-4</v>
      </c>
    </row>
    <row r="97" spans="1:3" x14ac:dyDescent="0.3">
      <c r="A97" t="s">
        <v>12</v>
      </c>
      <c r="B97">
        <f>ABS(C92-D92)</f>
        <v>5.2772727272727273</v>
      </c>
      <c r="C97">
        <f>(1/21)*SQRT(21*L91^2)</f>
        <v>0.12724180205607033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49556-A12B-4246-B889-9A97C61DD1B3}">
  <dimension ref="A1:L92"/>
  <sheetViews>
    <sheetView tabSelected="1" topLeftCell="A70" workbookViewId="0">
      <selection activeCell="G92" sqref="G92"/>
    </sheetView>
  </sheetViews>
  <sheetFormatPr defaultRowHeight="14.4" x14ac:dyDescent="0.3"/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12</v>
      </c>
      <c r="H1" t="s">
        <v>8</v>
      </c>
      <c r="I1" t="s">
        <v>9</v>
      </c>
      <c r="J1" t="s">
        <v>10</v>
      </c>
      <c r="K1" t="s">
        <v>11</v>
      </c>
      <c r="L1" t="s">
        <v>13</v>
      </c>
    </row>
    <row r="2" spans="1:12" x14ac:dyDescent="0.3">
      <c r="A2">
        <v>0.315</v>
      </c>
      <c r="B2">
        <v>0.34799999999999998</v>
      </c>
      <c r="C2">
        <v>17.8</v>
      </c>
      <c r="D2">
        <v>23.2</v>
      </c>
      <c r="E2">
        <v>1</v>
      </c>
      <c r="F2">
        <f>(A2 - 0.01368*(ABS(C2-D2)))/B2</f>
        <v>0.692896551724138</v>
      </c>
      <c r="G2">
        <f>ABS(C2-D2)</f>
        <v>5.3999999999999986</v>
      </c>
      <c r="H2">
        <v>1E-3</v>
      </c>
      <c r="I2">
        <v>1E-3</v>
      </c>
      <c r="J2">
        <v>0.5</v>
      </c>
      <c r="K2">
        <f>0.3</f>
        <v>0.3</v>
      </c>
      <c r="L2">
        <f>SQRT(J2^2 + K2^2)</f>
        <v>0.58309518948452999</v>
      </c>
    </row>
    <row r="3" spans="1:12" x14ac:dyDescent="0.3">
      <c r="A3">
        <v>0.316</v>
      </c>
      <c r="B3">
        <v>0.34799999999999998</v>
      </c>
      <c r="C3">
        <v>17.8</v>
      </c>
      <c r="D3">
        <v>23.2</v>
      </c>
      <c r="E3">
        <v>2</v>
      </c>
      <c r="F3">
        <f t="shared" ref="F3:F66" si="0">(A3 - 0.01368*(ABS(C3-D3)))/B3</f>
        <v>0.69577011494252883</v>
      </c>
      <c r="G3">
        <f t="shared" ref="G3:G4" si="1">ABS(C3-D3)</f>
        <v>5.3999999999999986</v>
      </c>
      <c r="H3">
        <v>1E-3</v>
      </c>
      <c r="I3">
        <v>1E-3</v>
      </c>
      <c r="J3">
        <v>0.5</v>
      </c>
      <c r="K3">
        <f t="shared" ref="K3:K66" si="2">0.3</f>
        <v>0.3</v>
      </c>
      <c r="L3">
        <f t="shared" ref="L3:L4" si="3">SQRT(J3^2 + K3^2)</f>
        <v>0.58309518948452999</v>
      </c>
    </row>
    <row r="4" spans="1:12" x14ac:dyDescent="0.3">
      <c r="A4">
        <v>0.316</v>
      </c>
      <c r="B4">
        <v>0.34799999999999998</v>
      </c>
      <c r="C4">
        <v>17.8</v>
      </c>
      <c r="D4">
        <v>23.1</v>
      </c>
      <c r="E4">
        <v>3</v>
      </c>
      <c r="F4">
        <f t="shared" si="0"/>
        <v>0.69970114942528738</v>
      </c>
      <c r="G4">
        <f t="shared" si="1"/>
        <v>5.3000000000000007</v>
      </c>
      <c r="H4">
        <v>1E-3</v>
      </c>
      <c r="I4">
        <v>1E-3</v>
      </c>
      <c r="J4">
        <v>0.5</v>
      </c>
      <c r="K4">
        <f t="shared" si="2"/>
        <v>0.3</v>
      </c>
      <c r="L4">
        <f t="shared" si="3"/>
        <v>0.58309518948452999</v>
      </c>
    </row>
    <row r="5" spans="1:12" x14ac:dyDescent="0.3">
      <c r="A5">
        <v>0.317</v>
      </c>
      <c r="B5">
        <v>0.34899999999999998</v>
      </c>
      <c r="C5">
        <v>17.8</v>
      </c>
      <c r="D5">
        <v>23.2</v>
      </c>
      <c r="E5">
        <v>4</v>
      </c>
      <c r="F5">
        <f t="shared" si="0"/>
        <v>0.69664183381088829</v>
      </c>
      <c r="G5">
        <f t="shared" ref="G5:G68" si="4">ABS(C5-D5)</f>
        <v>5.3999999999999986</v>
      </c>
      <c r="H5">
        <v>1E-3</v>
      </c>
      <c r="I5">
        <v>1E-3</v>
      </c>
      <c r="J5">
        <v>0.5</v>
      </c>
      <c r="K5">
        <f t="shared" si="2"/>
        <v>0.3</v>
      </c>
      <c r="L5">
        <f t="shared" ref="L5:L68" si="5">SQRT(J5^2 + K5^2)</f>
        <v>0.58309518948452999</v>
      </c>
    </row>
    <row r="6" spans="1:12" x14ac:dyDescent="0.3">
      <c r="A6">
        <v>0.317</v>
      </c>
      <c r="B6">
        <v>0.34799999999999998</v>
      </c>
      <c r="C6">
        <v>17.8</v>
      </c>
      <c r="D6">
        <v>23.2</v>
      </c>
      <c r="E6">
        <v>5</v>
      </c>
      <c r="F6">
        <f t="shared" si="0"/>
        <v>0.69864367816091966</v>
      </c>
      <c r="G6">
        <f t="shared" si="4"/>
        <v>5.3999999999999986</v>
      </c>
      <c r="H6">
        <v>1E-3</v>
      </c>
      <c r="I6">
        <v>1E-3</v>
      </c>
      <c r="J6">
        <v>0.5</v>
      </c>
      <c r="K6">
        <f t="shared" si="2"/>
        <v>0.3</v>
      </c>
      <c r="L6">
        <f t="shared" si="5"/>
        <v>0.58309518948452999</v>
      </c>
    </row>
    <row r="7" spans="1:12" x14ac:dyDescent="0.3">
      <c r="A7">
        <v>0.317</v>
      </c>
      <c r="B7">
        <v>0.34799999999999998</v>
      </c>
      <c r="C7">
        <v>17.7</v>
      </c>
      <c r="D7">
        <v>23.1</v>
      </c>
      <c r="E7">
        <v>6</v>
      </c>
      <c r="F7">
        <f t="shared" si="0"/>
        <v>0.69864367816091955</v>
      </c>
      <c r="G7">
        <f t="shared" si="4"/>
        <v>5.4000000000000021</v>
      </c>
      <c r="H7">
        <v>1E-3</v>
      </c>
      <c r="I7">
        <v>1E-3</v>
      </c>
      <c r="J7">
        <v>0.5</v>
      </c>
      <c r="K7">
        <f t="shared" si="2"/>
        <v>0.3</v>
      </c>
      <c r="L7">
        <f t="shared" si="5"/>
        <v>0.58309518948452999</v>
      </c>
    </row>
    <row r="8" spans="1:12" x14ac:dyDescent="0.3">
      <c r="A8">
        <v>0.317</v>
      </c>
      <c r="B8">
        <v>0.34799999999999998</v>
      </c>
      <c r="C8">
        <v>17.7</v>
      </c>
      <c r="D8">
        <v>23.1</v>
      </c>
      <c r="E8">
        <v>7</v>
      </c>
      <c r="F8">
        <f t="shared" si="0"/>
        <v>0.69864367816091955</v>
      </c>
      <c r="G8">
        <f t="shared" si="4"/>
        <v>5.4000000000000021</v>
      </c>
      <c r="H8">
        <v>1E-3</v>
      </c>
      <c r="I8">
        <v>1E-3</v>
      </c>
      <c r="J8">
        <v>0.5</v>
      </c>
      <c r="K8">
        <f t="shared" si="2"/>
        <v>0.3</v>
      </c>
      <c r="L8">
        <f t="shared" si="5"/>
        <v>0.58309518948452999</v>
      </c>
    </row>
    <row r="9" spans="1:12" x14ac:dyDescent="0.3">
      <c r="A9">
        <v>0.317</v>
      </c>
      <c r="B9">
        <v>0.34799999999999998</v>
      </c>
      <c r="C9">
        <v>17.7</v>
      </c>
      <c r="D9">
        <v>23.2</v>
      </c>
      <c r="E9">
        <v>8</v>
      </c>
      <c r="F9">
        <f t="shared" si="0"/>
        <v>0.69471264367816099</v>
      </c>
      <c r="G9">
        <f t="shared" si="4"/>
        <v>5.5</v>
      </c>
      <c r="H9">
        <v>1E-3</v>
      </c>
      <c r="I9">
        <v>1E-3</v>
      </c>
      <c r="J9">
        <v>0.5</v>
      </c>
      <c r="K9">
        <f t="shared" si="2"/>
        <v>0.3</v>
      </c>
      <c r="L9">
        <f t="shared" si="5"/>
        <v>0.58309518948452999</v>
      </c>
    </row>
    <row r="10" spans="1:12" x14ac:dyDescent="0.3">
      <c r="A10">
        <v>0.317</v>
      </c>
      <c r="B10">
        <v>0.34799999999999998</v>
      </c>
      <c r="C10">
        <v>17.7</v>
      </c>
      <c r="D10">
        <v>23.2</v>
      </c>
      <c r="E10">
        <v>9</v>
      </c>
      <c r="F10">
        <f t="shared" si="0"/>
        <v>0.69471264367816099</v>
      </c>
      <c r="G10">
        <f t="shared" si="4"/>
        <v>5.5</v>
      </c>
      <c r="H10">
        <v>1E-3</v>
      </c>
      <c r="I10">
        <v>1E-3</v>
      </c>
      <c r="J10">
        <v>0.5</v>
      </c>
      <c r="K10">
        <f t="shared" si="2"/>
        <v>0.3</v>
      </c>
      <c r="L10">
        <f t="shared" si="5"/>
        <v>0.58309518948452999</v>
      </c>
    </row>
    <row r="11" spans="1:12" x14ac:dyDescent="0.3">
      <c r="A11">
        <v>0.318</v>
      </c>
      <c r="B11">
        <v>0.34799999999999998</v>
      </c>
      <c r="C11">
        <v>17.7</v>
      </c>
      <c r="D11">
        <v>23.1</v>
      </c>
      <c r="E11">
        <v>10</v>
      </c>
      <c r="F11">
        <f t="shared" si="0"/>
        <v>0.70151724137931037</v>
      </c>
      <c r="G11">
        <f t="shared" si="4"/>
        <v>5.4000000000000021</v>
      </c>
      <c r="H11">
        <v>1E-3</v>
      </c>
      <c r="I11">
        <v>1E-3</v>
      </c>
      <c r="J11">
        <v>0.5</v>
      </c>
      <c r="K11">
        <f t="shared" si="2"/>
        <v>0.3</v>
      </c>
      <c r="L11">
        <f t="shared" si="5"/>
        <v>0.58309518948452999</v>
      </c>
    </row>
    <row r="12" spans="1:12" x14ac:dyDescent="0.3">
      <c r="A12">
        <v>0.318</v>
      </c>
      <c r="B12">
        <v>0.34799999999999998</v>
      </c>
      <c r="C12">
        <v>17.7</v>
      </c>
      <c r="D12">
        <v>23.1</v>
      </c>
      <c r="E12">
        <v>11</v>
      </c>
      <c r="F12">
        <f t="shared" si="0"/>
        <v>0.70151724137931037</v>
      </c>
      <c r="G12">
        <f t="shared" si="4"/>
        <v>5.4000000000000021</v>
      </c>
      <c r="H12">
        <v>1E-3</v>
      </c>
      <c r="I12">
        <v>1E-3</v>
      </c>
      <c r="J12">
        <v>0.5</v>
      </c>
      <c r="K12">
        <f t="shared" si="2"/>
        <v>0.3</v>
      </c>
      <c r="L12">
        <f t="shared" si="5"/>
        <v>0.58309518948452999</v>
      </c>
    </row>
    <row r="13" spans="1:12" x14ac:dyDescent="0.3">
      <c r="A13">
        <v>0.318</v>
      </c>
      <c r="B13">
        <v>0.34799999999999998</v>
      </c>
      <c r="C13">
        <v>17.600000000000001</v>
      </c>
      <c r="D13">
        <v>23.2</v>
      </c>
      <c r="E13">
        <v>12</v>
      </c>
      <c r="F13">
        <f t="shared" si="0"/>
        <v>0.69365517241379326</v>
      </c>
      <c r="G13">
        <f t="shared" si="4"/>
        <v>5.5999999999999979</v>
      </c>
      <c r="H13">
        <v>1E-3</v>
      </c>
      <c r="I13">
        <v>1E-3</v>
      </c>
      <c r="J13">
        <v>0.5</v>
      </c>
      <c r="K13">
        <f t="shared" si="2"/>
        <v>0.3</v>
      </c>
      <c r="L13">
        <f t="shared" si="5"/>
        <v>0.58309518948452999</v>
      </c>
    </row>
    <row r="14" spans="1:12" x14ac:dyDescent="0.3">
      <c r="A14">
        <v>0.318</v>
      </c>
      <c r="B14">
        <v>0.34799999999999998</v>
      </c>
      <c r="C14">
        <v>17.600000000000001</v>
      </c>
      <c r="D14">
        <v>23.1</v>
      </c>
      <c r="E14">
        <v>13</v>
      </c>
      <c r="F14">
        <f t="shared" si="0"/>
        <v>0.69758620689655182</v>
      </c>
      <c r="G14">
        <f t="shared" si="4"/>
        <v>5.5</v>
      </c>
      <c r="H14">
        <v>1E-3</v>
      </c>
      <c r="I14">
        <v>1E-3</v>
      </c>
      <c r="J14">
        <v>0.5</v>
      </c>
      <c r="K14">
        <f t="shared" si="2"/>
        <v>0.3</v>
      </c>
      <c r="L14">
        <f t="shared" si="5"/>
        <v>0.58309518948452999</v>
      </c>
    </row>
    <row r="15" spans="1:12" x14ac:dyDescent="0.3">
      <c r="A15">
        <v>0.318</v>
      </c>
      <c r="B15">
        <v>0.34799999999999998</v>
      </c>
      <c r="C15">
        <v>17.600000000000001</v>
      </c>
      <c r="D15">
        <v>23.2</v>
      </c>
      <c r="E15">
        <v>14</v>
      </c>
      <c r="F15">
        <f t="shared" si="0"/>
        <v>0.69365517241379326</v>
      </c>
      <c r="G15">
        <f t="shared" si="4"/>
        <v>5.5999999999999979</v>
      </c>
      <c r="H15">
        <v>1E-3</v>
      </c>
      <c r="I15">
        <v>1E-3</v>
      </c>
      <c r="J15">
        <v>0.5</v>
      </c>
      <c r="K15">
        <f t="shared" si="2"/>
        <v>0.3</v>
      </c>
      <c r="L15">
        <f t="shared" si="5"/>
        <v>0.58309518948452999</v>
      </c>
    </row>
    <row r="16" spans="1:12" x14ac:dyDescent="0.3">
      <c r="A16">
        <v>0.318</v>
      </c>
      <c r="B16">
        <v>0.34799999999999998</v>
      </c>
      <c r="C16">
        <v>17.600000000000001</v>
      </c>
      <c r="D16">
        <v>23.2</v>
      </c>
      <c r="E16">
        <v>15</v>
      </c>
      <c r="F16">
        <f t="shared" si="0"/>
        <v>0.69365517241379326</v>
      </c>
      <c r="G16">
        <f t="shared" si="4"/>
        <v>5.5999999999999979</v>
      </c>
      <c r="H16">
        <v>1E-3</v>
      </c>
      <c r="I16">
        <v>1E-3</v>
      </c>
      <c r="J16">
        <v>0.5</v>
      </c>
      <c r="K16">
        <f t="shared" si="2"/>
        <v>0.3</v>
      </c>
      <c r="L16">
        <f t="shared" si="5"/>
        <v>0.58309518948452999</v>
      </c>
    </row>
    <row r="17" spans="1:12" x14ac:dyDescent="0.3">
      <c r="A17">
        <v>0.318</v>
      </c>
      <c r="B17">
        <v>0.34799999999999998</v>
      </c>
      <c r="C17">
        <v>17.600000000000001</v>
      </c>
      <c r="D17">
        <v>23.1</v>
      </c>
      <c r="E17">
        <v>16</v>
      </c>
      <c r="F17">
        <f t="shared" si="0"/>
        <v>0.69758620689655182</v>
      </c>
      <c r="G17">
        <f t="shared" si="4"/>
        <v>5.5</v>
      </c>
      <c r="H17">
        <v>1E-3</v>
      </c>
      <c r="I17">
        <v>1E-3</v>
      </c>
      <c r="J17">
        <v>0.5</v>
      </c>
      <c r="K17">
        <f t="shared" si="2"/>
        <v>0.3</v>
      </c>
      <c r="L17">
        <f t="shared" si="5"/>
        <v>0.58309518948452999</v>
      </c>
    </row>
    <row r="18" spans="1:12" x14ac:dyDescent="0.3">
      <c r="A18">
        <v>0.31900000000000001</v>
      </c>
      <c r="B18">
        <v>0.34799999999999998</v>
      </c>
      <c r="C18">
        <v>17.5</v>
      </c>
      <c r="D18">
        <v>23.2</v>
      </c>
      <c r="E18">
        <v>17</v>
      </c>
      <c r="F18">
        <f t="shared" si="0"/>
        <v>0.69259770114942543</v>
      </c>
      <c r="G18">
        <f t="shared" si="4"/>
        <v>5.6999999999999993</v>
      </c>
      <c r="H18">
        <v>1E-3</v>
      </c>
      <c r="I18">
        <v>1E-3</v>
      </c>
      <c r="J18">
        <v>0.5</v>
      </c>
      <c r="K18">
        <f t="shared" si="2"/>
        <v>0.3</v>
      </c>
      <c r="L18">
        <f t="shared" si="5"/>
        <v>0.58309518948452999</v>
      </c>
    </row>
    <row r="19" spans="1:12" x14ac:dyDescent="0.3">
      <c r="A19">
        <v>0.318</v>
      </c>
      <c r="B19">
        <v>0.34799999999999998</v>
      </c>
      <c r="C19">
        <v>17.5</v>
      </c>
      <c r="D19">
        <v>23.2</v>
      </c>
      <c r="E19">
        <v>18</v>
      </c>
      <c r="F19">
        <f t="shared" si="0"/>
        <v>0.6897241379310346</v>
      </c>
      <c r="G19">
        <f t="shared" si="4"/>
        <v>5.6999999999999993</v>
      </c>
      <c r="H19">
        <v>1E-3</v>
      </c>
      <c r="I19">
        <v>1E-3</v>
      </c>
      <c r="J19">
        <v>0.5</v>
      </c>
      <c r="K19">
        <f t="shared" si="2"/>
        <v>0.3</v>
      </c>
      <c r="L19">
        <f t="shared" si="5"/>
        <v>0.58309518948452999</v>
      </c>
    </row>
    <row r="20" spans="1:12" x14ac:dyDescent="0.3">
      <c r="A20">
        <v>0.31900000000000001</v>
      </c>
      <c r="B20">
        <v>0.34799999999999998</v>
      </c>
      <c r="C20">
        <v>17.5</v>
      </c>
      <c r="D20">
        <v>23.2</v>
      </c>
      <c r="E20">
        <v>19</v>
      </c>
      <c r="F20">
        <f t="shared" si="0"/>
        <v>0.69259770114942543</v>
      </c>
      <c r="G20">
        <f t="shared" si="4"/>
        <v>5.6999999999999993</v>
      </c>
      <c r="H20">
        <v>1E-3</v>
      </c>
      <c r="I20">
        <v>1E-3</v>
      </c>
      <c r="J20">
        <v>0.5</v>
      </c>
      <c r="K20">
        <f t="shared" si="2"/>
        <v>0.3</v>
      </c>
      <c r="L20">
        <f t="shared" si="5"/>
        <v>0.58309518948452999</v>
      </c>
    </row>
    <row r="21" spans="1:12" x14ac:dyDescent="0.3">
      <c r="A21">
        <v>0.31900000000000001</v>
      </c>
      <c r="B21">
        <v>0.34799999999999998</v>
      </c>
      <c r="C21">
        <v>17.5</v>
      </c>
      <c r="D21">
        <v>23.2</v>
      </c>
      <c r="E21">
        <v>20</v>
      </c>
      <c r="F21">
        <f t="shared" si="0"/>
        <v>0.69259770114942543</v>
      </c>
      <c r="G21">
        <f t="shared" si="4"/>
        <v>5.6999999999999993</v>
      </c>
      <c r="H21">
        <v>1E-3</v>
      </c>
      <c r="I21">
        <v>1E-3</v>
      </c>
      <c r="J21">
        <v>0.5</v>
      </c>
      <c r="K21">
        <f t="shared" si="2"/>
        <v>0.3</v>
      </c>
      <c r="L21">
        <f t="shared" si="5"/>
        <v>0.58309518948452999</v>
      </c>
    </row>
    <row r="22" spans="1:12" x14ac:dyDescent="0.3">
      <c r="A22">
        <v>0.31900000000000001</v>
      </c>
      <c r="B22">
        <v>0.34799999999999998</v>
      </c>
      <c r="C22">
        <v>17.5</v>
      </c>
      <c r="D22">
        <v>23.1</v>
      </c>
      <c r="E22">
        <v>21</v>
      </c>
      <c r="F22">
        <f t="shared" si="0"/>
        <v>0.69652873563218398</v>
      </c>
      <c r="G22">
        <f t="shared" si="4"/>
        <v>5.6000000000000014</v>
      </c>
      <c r="H22">
        <v>1E-3</v>
      </c>
      <c r="I22">
        <v>1E-3</v>
      </c>
      <c r="J22">
        <v>0.5</v>
      </c>
      <c r="K22">
        <f t="shared" si="2"/>
        <v>0.3</v>
      </c>
      <c r="L22">
        <f t="shared" si="5"/>
        <v>0.58309518948452999</v>
      </c>
    </row>
    <row r="23" spans="1:12" x14ac:dyDescent="0.3">
      <c r="A23">
        <v>0.31900000000000001</v>
      </c>
      <c r="B23">
        <v>0.34799999999999998</v>
      </c>
      <c r="C23">
        <v>17.5</v>
      </c>
      <c r="D23">
        <v>23.1</v>
      </c>
      <c r="E23">
        <v>22</v>
      </c>
      <c r="F23">
        <f t="shared" si="0"/>
        <v>0.69652873563218398</v>
      </c>
      <c r="G23">
        <f t="shared" si="4"/>
        <v>5.6000000000000014</v>
      </c>
      <c r="H23">
        <v>1E-3</v>
      </c>
      <c r="I23">
        <v>1E-3</v>
      </c>
      <c r="J23">
        <v>0.5</v>
      </c>
      <c r="K23">
        <f t="shared" si="2"/>
        <v>0.3</v>
      </c>
      <c r="L23">
        <f t="shared" si="5"/>
        <v>0.58309518948452999</v>
      </c>
    </row>
    <row r="24" spans="1:12" x14ac:dyDescent="0.3">
      <c r="A24">
        <v>0.31900000000000001</v>
      </c>
      <c r="B24">
        <v>0.34799999999999998</v>
      </c>
      <c r="C24">
        <v>17.399999999999999</v>
      </c>
      <c r="D24">
        <v>23.2</v>
      </c>
      <c r="E24">
        <v>23</v>
      </c>
      <c r="F24">
        <f t="shared" si="0"/>
        <v>0.68866666666666665</v>
      </c>
      <c r="G24">
        <f t="shared" si="4"/>
        <v>5.8000000000000007</v>
      </c>
      <c r="H24">
        <v>1E-3</v>
      </c>
      <c r="I24">
        <v>1E-3</v>
      </c>
      <c r="J24">
        <v>0.5</v>
      </c>
      <c r="K24">
        <f t="shared" si="2"/>
        <v>0.3</v>
      </c>
      <c r="L24">
        <f t="shared" si="5"/>
        <v>0.58309518948452999</v>
      </c>
    </row>
    <row r="25" spans="1:12" x14ac:dyDescent="0.3">
      <c r="A25">
        <v>0.31900000000000001</v>
      </c>
      <c r="B25">
        <v>0.34799999999999998</v>
      </c>
      <c r="C25">
        <v>17.399999999999999</v>
      </c>
      <c r="D25">
        <v>23.1</v>
      </c>
      <c r="E25">
        <v>24</v>
      </c>
      <c r="F25">
        <f t="shared" si="0"/>
        <v>0.6925977011494252</v>
      </c>
      <c r="G25">
        <f t="shared" si="4"/>
        <v>5.7000000000000028</v>
      </c>
      <c r="H25">
        <v>1E-3</v>
      </c>
      <c r="I25">
        <v>1E-3</v>
      </c>
      <c r="J25">
        <v>0.5</v>
      </c>
      <c r="K25">
        <f t="shared" si="2"/>
        <v>0.3</v>
      </c>
      <c r="L25">
        <f t="shared" si="5"/>
        <v>0.58309518948452999</v>
      </c>
    </row>
    <row r="26" spans="1:12" x14ac:dyDescent="0.3">
      <c r="A26">
        <v>0.31900000000000001</v>
      </c>
      <c r="B26">
        <v>0.34799999999999998</v>
      </c>
      <c r="C26">
        <v>17.399999999999999</v>
      </c>
      <c r="D26">
        <v>23.2</v>
      </c>
      <c r="E26">
        <v>25</v>
      </c>
      <c r="F26">
        <f t="shared" si="0"/>
        <v>0.68866666666666665</v>
      </c>
      <c r="G26">
        <f t="shared" si="4"/>
        <v>5.8000000000000007</v>
      </c>
      <c r="H26">
        <v>1E-3</v>
      </c>
      <c r="I26">
        <v>1E-3</v>
      </c>
      <c r="J26">
        <v>0.5</v>
      </c>
      <c r="K26">
        <f t="shared" si="2"/>
        <v>0.3</v>
      </c>
      <c r="L26">
        <f t="shared" si="5"/>
        <v>0.58309518948452999</v>
      </c>
    </row>
    <row r="27" spans="1:12" x14ac:dyDescent="0.3">
      <c r="A27">
        <v>0.31900000000000001</v>
      </c>
      <c r="B27">
        <v>0.34799999999999998</v>
      </c>
      <c r="C27">
        <v>17.399999999999999</v>
      </c>
      <c r="D27">
        <v>23.2</v>
      </c>
      <c r="E27">
        <v>26</v>
      </c>
      <c r="F27">
        <f t="shared" si="0"/>
        <v>0.68866666666666665</v>
      </c>
      <c r="G27">
        <f t="shared" si="4"/>
        <v>5.8000000000000007</v>
      </c>
      <c r="H27">
        <v>1E-3</v>
      </c>
      <c r="I27">
        <v>1E-3</v>
      </c>
      <c r="J27">
        <v>0.5</v>
      </c>
      <c r="K27">
        <f t="shared" si="2"/>
        <v>0.3</v>
      </c>
      <c r="L27">
        <f t="shared" si="5"/>
        <v>0.58309518948452999</v>
      </c>
    </row>
    <row r="28" spans="1:12" x14ac:dyDescent="0.3">
      <c r="A28">
        <v>0.31900000000000001</v>
      </c>
      <c r="B28">
        <v>0.34799999999999998</v>
      </c>
      <c r="C28">
        <v>17.399999999999999</v>
      </c>
      <c r="D28">
        <v>23.1</v>
      </c>
      <c r="E28">
        <v>27</v>
      </c>
      <c r="F28">
        <f t="shared" si="0"/>
        <v>0.6925977011494252</v>
      </c>
      <c r="G28">
        <f t="shared" si="4"/>
        <v>5.7000000000000028</v>
      </c>
      <c r="H28">
        <v>1E-3</v>
      </c>
      <c r="I28">
        <v>1E-3</v>
      </c>
      <c r="J28">
        <v>0.5</v>
      </c>
      <c r="K28">
        <f t="shared" si="2"/>
        <v>0.3</v>
      </c>
      <c r="L28">
        <f t="shared" si="5"/>
        <v>0.58309518948452999</v>
      </c>
    </row>
    <row r="29" spans="1:12" x14ac:dyDescent="0.3">
      <c r="A29">
        <v>0.31900000000000001</v>
      </c>
      <c r="B29">
        <v>0.34799999999999998</v>
      </c>
      <c r="C29">
        <v>17.399999999999999</v>
      </c>
      <c r="D29">
        <v>23.1</v>
      </c>
      <c r="E29">
        <v>28</v>
      </c>
      <c r="F29">
        <f t="shared" si="0"/>
        <v>0.6925977011494252</v>
      </c>
      <c r="G29">
        <f t="shared" si="4"/>
        <v>5.7000000000000028</v>
      </c>
      <c r="H29">
        <v>1E-3</v>
      </c>
      <c r="I29">
        <v>1E-3</v>
      </c>
      <c r="J29">
        <v>0.5</v>
      </c>
      <c r="K29">
        <f t="shared" si="2"/>
        <v>0.3</v>
      </c>
      <c r="L29">
        <f t="shared" si="5"/>
        <v>0.58309518948452999</v>
      </c>
    </row>
    <row r="30" spans="1:12" x14ac:dyDescent="0.3">
      <c r="A30">
        <v>0.31900000000000001</v>
      </c>
      <c r="B30">
        <v>0.34799999999999998</v>
      </c>
      <c r="C30">
        <v>17.399999999999999</v>
      </c>
      <c r="D30">
        <v>23.1</v>
      </c>
      <c r="E30">
        <v>29</v>
      </c>
      <c r="F30">
        <f t="shared" si="0"/>
        <v>0.6925977011494252</v>
      </c>
      <c r="G30">
        <f t="shared" si="4"/>
        <v>5.7000000000000028</v>
      </c>
      <c r="H30">
        <v>1E-3</v>
      </c>
      <c r="I30">
        <v>1E-3</v>
      </c>
      <c r="J30">
        <v>0.5</v>
      </c>
      <c r="K30">
        <f t="shared" si="2"/>
        <v>0.3</v>
      </c>
      <c r="L30">
        <f t="shared" si="5"/>
        <v>0.58309518948452999</v>
      </c>
    </row>
    <row r="31" spans="1:12" x14ac:dyDescent="0.3">
      <c r="A31">
        <v>0.31900000000000001</v>
      </c>
      <c r="B31">
        <v>0.34799999999999998</v>
      </c>
      <c r="C31">
        <v>17.3</v>
      </c>
      <c r="D31">
        <v>23.1</v>
      </c>
      <c r="E31">
        <v>30</v>
      </c>
      <c r="F31">
        <f t="shared" si="0"/>
        <v>0.68866666666666665</v>
      </c>
      <c r="G31">
        <f t="shared" si="4"/>
        <v>5.8000000000000007</v>
      </c>
      <c r="H31">
        <v>1E-3</v>
      </c>
      <c r="I31">
        <v>1E-3</v>
      </c>
      <c r="J31">
        <v>0.5</v>
      </c>
      <c r="K31">
        <f t="shared" si="2"/>
        <v>0.3</v>
      </c>
      <c r="L31">
        <f t="shared" si="5"/>
        <v>0.58309518948452999</v>
      </c>
    </row>
    <row r="32" spans="1:12" x14ac:dyDescent="0.3">
      <c r="A32">
        <v>0.31900000000000001</v>
      </c>
      <c r="B32">
        <v>0.34799999999999998</v>
      </c>
      <c r="C32">
        <v>17.3</v>
      </c>
      <c r="D32">
        <v>23.1</v>
      </c>
      <c r="E32">
        <v>31</v>
      </c>
      <c r="F32">
        <f t="shared" si="0"/>
        <v>0.68866666666666665</v>
      </c>
      <c r="G32">
        <f t="shared" si="4"/>
        <v>5.8000000000000007</v>
      </c>
      <c r="H32">
        <v>1E-3</v>
      </c>
      <c r="I32">
        <v>1E-3</v>
      </c>
      <c r="J32">
        <v>0.5</v>
      </c>
      <c r="K32">
        <f t="shared" si="2"/>
        <v>0.3</v>
      </c>
      <c r="L32">
        <f t="shared" si="5"/>
        <v>0.58309518948452999</v>
      </c>
    </row>
    <row r="33" spans="1:12" x14ac:dyDescent="0.3">
      <c r="A33">
        <v>0.31900000000000001</v>
      </c>
      <c r="B33">
        <v>0.34799999999999998</v>
      </c>
      <c r="C33">
        <v>17.3</v>
      </c>
      <c r="D33">
        <v>23.1</v>
      </c>
      <c r="E33">
        <v>32</v>
      </c>
      <c r="F33">
        <f t="shared" si="0"/>
        <v>0.68866666666666665</v>
      </c>
      <c r="G33">
        <f t="shared" si="4"/>
        <v>5.8000000000000007</v>
      </c>
      <c r="H33">
        <v>1E-3</v>
      </c>
      <c r="I33">
        <v>1E-3</v>
      </c>
      <c r="J33">
        <v>0.5</v>
      </c>
      <c r="K33">
        <f t="shared" si="2"/>
        <v>0.3</v>
      </c>
      <c r="L33">
        <f t="shared" si="5"/>
        <v>0.58309518948452999</v>
      </c>
    </row>
    <row r="34" spans="1:12" x14ac:dyDescent="0.3">
      <c r="A34">
        <v>0.31900000000000001</v>
      </c>
      <c r="B34">
        <v>0.34799999999999998</v>
      </c>
      <c r="C34">
        <v>17.3</v>
      </c>
      <c r="D34">
        <v>23.1</v>
      </c>
      <c r="E34">
        <v>33</v>
      </c>
      <c r="F34">
        <f t="shared" si="0"/>
        <v>0.68866666666666665</v>
      </c>
      <c r="G34">
        <f t="shared" si="4"/>
        <v>5.8000000000000007</v>
      </c>
      <c r="H34">
        <v>1E-3</v>
      </c>
      <c r="I34">
        <v>1E-3</v>
      </c>
      <c r="J34">
        <v>0.5</v>
      </c>
      <c r="K34">
        <f t="shared" si="2"/>
        <v>0.3</v>
      </c>
      <c r="L34">
        <f t="shared" si="5"/>
        <v>0.58309518948452999</v>
      </c>
    </row>
    <row r="35" spans="1:12" x14ac:dyDescent="0.3">
      <c r="A35">
        <v>0.31900000000000001</v>
      </c>
      <c r="B35">
        <v>0.34799999999999998</v>
      </c>
      <c r="C35">
        <v>17.3</v>
      </c>
      <c r="D35">
        <v>23</v>
      </c>
      <c r="E35">
        <v>34</v>
      </c>
      <c r="F35">
        <f t="shared" si="0"/>
        <v>0.69259770114942543</v>
      </c>
      <c r="G35">
        <f t="shared" si="4"/>
        <v>5.6999999999999993</v>
      </c>
      <c r="H35">
        <v>1E-3</v>
      </c>
      <c r="I35">
        <v>1E-3</v>
      </c>
      <c r="J35">
        <v>0.5</v>
      </c>
      <c r="K35">
        <f t="shared" si="2"/>
        <v>0.3</v>
      </c>
      <c r="L35">
        <f t="shared" si="5"/>
        <v>0.58309518948452999</v>
      </c>
    </row>
    <row r="36" spans="1:12" x14ac:dyDescent="0.3">
      <c r="A36">
        <v>0.31900000000000001</v>
      </c>
      <c r="B36">
        <v>0.34799999999999998</v>
      </c>
      <c r="C36">
        <v>17.3</v>
      </c>
      <c r="D36">
        <v>23.1</v>
      </c>
      <c r="E36">
        <v>35</v>
      </c>
      <c r="F36">
        <f t="shared" si="0"/>
        <v>0.68866666666666665</v>
      </c>
      <c r="G36">
        <f t="shared" si="4"/>
        <v>5.8000000000000007</v>
      </c>
      <c r="H36">
        <v>1E-3</v>
      </c>
      <c r="I36">
        <v>1E-3</v>
      </c>
      <c r="J36">
        <v>0.5</v>
      </c>
      <c r="K36">
        <f t="shared" si="2"/>
        <v>0.3</v>
      </c>
      <c r="L36">
        <f t="shared" si="5"/>
        <v>0.58309518948452999</v>
      </c>
    </row>
    <row r="37" spans="1:12" x14ac:dyDescent="0.3">
      <c r="A37">
        <v>0.31900000000000001</v>
      </c>
      <c r="B37">
        <v>0.34799999999999998</v>
      </c>
      <c r="C37">
        <v>17.3</v>
      </c>
      <c r="D37">
        <v>23.1</v>
      </c>
      <c r="E37">
        <v>36</v>
      </c>
      <c r="F37">
        <f t="shared" si="0"/>
        <v>0.68866666666666665</v>
      </c>
      <c r="G37">
        <f t="shared" si="4"/>
        <v>5.8000000000000007</v>
      </c>
      <c r="H37">
        <v>1E-3</v>
      </c>
      <c r="I37">
        <v>1E-3</v>
      </c>
      <c r="J37">
        <v>0.5</v>
      </c>
      <c r="K37">
        <f t="shared" si="2"/>
        <v>0.3</v>
      </c>
      <c r="L37">
        <f t="shared" si="5"/>
        <v>0.58309518948452999</v>
      </c>
    </row>
    <row r="38" spans="1:12" x14ac:dyDescent="0.3">
      <c r="A38">
        <v>0.31900000000000001</v>
      </c>
      <c r="B38">
        <v>0.34799999999999998</v>
      </c>
      <c r="C38">
        <v>17.3</v>
      </c>
      <c r="D38">
        <v>23.1</v>
      </c>
      <c r="E38">
        <v>37</v>
      </c>
      <c r="F38">
        <f t="shared" si="0"/>
        <v>0.68866666666666665</v>
      </c>
      <c r="G38">
        <f t="shared" si="4"/>
        <v>5.8000000000000007</v>
      </c>
      <c r="H38">
        <v>1E-3</v>
      </c>
      <c r="I38">
        <v>1E-3</v>
      </c>
      <c r="J38">
        <v>0.5</v>
      </c>
      <c r="K38">
        <f t="shared" si="2"/>
        <v>0.3</v>
      </c>
      <c r="L38">
        <f t="shared" si="5"/>
        <v>0.58309518948452999</v>
      </c>
    </row>
    <row r="39" spans="1:12" x14ac:dyDescent="0.3">
      <c r="A39">
        <v>0.31900000000000001</v>
      </c>
      <c r="B39">
        <v>0.34799999999999998</v>
      </c>
      <c r="C39">
        <v>17.3</v>
      </c>
      <c r="D39">
        <v>23.1</v>
      </c>
      <c r="E39">
        <v>38</v>
      </c>
      <c r="F39">
        <f t="shared" si="0"/>
        <v>0.68866666666666665</v>
      </c>
      <c r="G39">
        <f t="shared" si="4"/>
        <v>5.8000000000000007</v>
      </c>
      <c r="H39">
        <v>1E-3</v>
      </c>
      <c r="I39">
        <v>1E-3</v>
      </c>
      <c r="J39">
        <v>0.5</v>
      </c>
      <c r="K39">
        <f t="shared" si="2"/>
        <v>0.3</v>
      </c>
      <c r="L39">
        <f t="shared" si="5"/>
        <v>0.58309518948452999</v>
      </c>
    </row>
    <row r="40" spans="1:12" x14ac:dyDescent="0.3">
      <c r="A40">
        <v>0.31900000000000001</v>
      </c>
      <c r="B40">
        <v>0.34799999999999998</v>
      </c>
      <c r="C40">
        <v>17.2</v>
      </c>
      <c r="D40">
        <v>23.1</v>
      </c>
      <c r="E40">
        <v>39</v>
      </c>
      <c r="F40">
        <f t="shared" si="0"/>
        <v>0.68473563218390809</v>
      </c>
      <c r="G40">
        <f t="shared" si="4"/>
        <v>5.9000000000000021</v>
      </c>
      <c r="H40">
        <v>1E-3</v>
      </c>
      <c r="I40">
        <v>1E-3</v>
      </c>
      <c r="J40">
        <v>0.5</v>
      </c>
      <c r="K40">
        <f t="shared" si="2"/>
        <v>0.3</v>
      </c>
      <c r="L40">
        <f t="shared" si="5"/>
        <v>0.58309518948452999</v>
      </c>
    </row>
    <row r="41" spans="1:12" x14ac:dyDescent="0.3">
      <c r="A41">
        <v>0.31900000000000001</v>
      </c>
      <c r="B41">
        <v>0.34799999999999998</v>
      </c>
      <c r="C41">
        <v>17.2</v>
      </c>
      <c r="D41">
        <v>23.1</v>
      </c>
      <c r="E41">
        <v>40</v>
      </c>
      <c r="F41">
        <f t="shared" si="0"/>
        <v>0.68473563218390809</v>
      </c>
      <c r="G41">
        <f t="shared" si="4"/>
        <v>5.9000000000000021</v>
      </c>
      <c r="H41">
        <v>1E-3</v>
      </c>
      <c r="I41">
        <v>1E-3</v>
      </c>
      <c r="J41">
        <v>0.5</v>
      </c>
      <c r="K41">
        <f t="shared" si="2"/>
        <v>0.3</v>
      </c>
      <c r="L41">
        <f t="shared" si="5"/>
        <v>0.58309518948452999</v>
      </c>
    </row>
    <row r="42" spans="1:12" x14ac:dyDescent="0.3">
      <c r="A42">
        <v>0.31900000000000001</v>
      </c>
      <c r="B42">
        <v>0.34799999999999998</v>
      </c>
      <c r="C42">
        <v>17.2</v>
      </c>
      <c r="D42">
        <v>23.1</v>
      </c>
      <c r="E42">
        <v>41</v>
      </c>
      <c r="F42">
        <f t="shared" si="0"/>
        <v>0.68473563218390809</v>
      </c>
      <c r="G42">
        <f t="shared" si="4"/>
        <v>5.9000000000000021</v>
      </c>
      <c r="H42">
        <v>1E-3</v>
      </c>
      <c r="I42">
        <v>1E-3</v>
      </c>
      <c r="J42">
        <v>0.5</v>
      </c>
      <c r="K42">
        <f t="shared" si="2"/>
        <v>0.3</v>
      </c>
      <c r="L42">
        <f t="shared" si="5"/>
        <v>0.58309518948452999</v>
      </c>
    </row>
    <row r="43" spans="1:12" x14ac:dyDescent="0.3">
      <c r="A43">
        <v>0.31900000000000001</v>
      </c>
      <c r="B43">
        <v>0.34799999999999998</v>
      </c>
      <c r="C43">
        <v>17.2</v>
      </c>
      <c r="D43">
        <v>23.1</v>
      </c>
      <c r="E43">
        <v>42</v>
      </c>
      <c r="F43">
        <f t="shared" si="0"/>
        <v>0.68473563218390809</v>
      </c>
      <c r="G43">
        <f t="shared" si="4"/>
        <v>5.9000000000000021</v>
      </c>
      <c r="H43">
        <v>1E-3</v>
      </c>
      <c r="I43">
        <v>1E-3</v>
      </c>
      <c r="J43">
        <v>0.5</v>
      </c>
      <c r="K43">
        <f t="shared" si="2"/>
        <v>0.3</v>
      </c>
      <c r="L43">
        <f t="shared" si="5"/>
        <v>0.58309518948452999</v>
      </c>
    </row>
    <row r="44" spans="1:12" x14ac:dyDescent="0.3">
      <c r="A44">
        <v>0.31900000000000001</v>
      </c>
      <c r="B44">
        <v>0.34799999999999998</v>
      </c>
      <c r="C44">
        <v>17.2</v>
      </c>
      <c r="D44">
        <v>23.1</v>
      </c>
      <c r="E44">
        <v>43</v>
      </c>
      <c r="F44">
        <f t="shared" si="0"/>
        <v>0.68473563218390809</v>
      </c>
      <c r="G44">
        <f t="shared" si="4"/>
        <v>5.9000000000000021</v>
      </c>
      <c r="H44">
        <v>1E-3</v>
      </c>
      <c r="I44">
        <v>1E-3</v>
      </c>
      <c r="J44">
        <v>0.5</v>
      </c>
      <c r="K44">
        <f t="shared" si="2"/>
        <v>0.3</v>
      </c>
      <c r="L44">
        <f t="shared" si="5"/>
        <v>0.58309518948452999</v>
      </c>
    </row>
    <row r="45" spans="1:12" x14ac:dyDescent="0.3">
      <c r="A45">
        <v>0.31900000000000001</v>
      </c>
      <c r="B45">
        <v>0.34799999999999998</v>
      </c>
      <c r="C45">
        <v>17.2</v>
      </c>
      <c r="D45">
        <v>23</v>
      </c>
      <c r="E45">
        <v>44</v>
      </c>
      <c r="F45">
        <f t="shared" si="0"/>
        <v>0.68866666666666665</v>
      </c>
      <c r="G45">
        <f t="shared" si="4"/>
        <v>5.8000000000000007</v>
      </c>
      <c r="H45">
        <v>1E-3</v>
      </c>
      <c r="I45">
        <v>1E-3</v>
      </c>
      <c r="J45">
        <v>0.5</v>
      </c>
      <c r="K45">
        <f t="shared" si="2"/>
        <v>0.3</v>
      </c>
      <c r="L45">
        <f t="shared" si="5"/>
        <v>0.58309518948452999</v>
      </c>
    </row>
    <row r="46" spans="1:12" x14ac:dyDescent="0.3">
      <c r="A46">
        <v>0.31900000000000001</v>
      </c>
      <c r="B46">
        <v>0.34799999999999998</v>
      </c>
      <c r="C46">
        <v>17.2</v>
      </c>
      <c r="D46">
        <v>23.1</v>
      </c>
      <c r="E46">
        <v>45</v>
      </c>
      <c r="F46">
        <f t="shared" si="0"/>
        <v>0.68473563218390809</v>
      </c>
      <c r="G46">
        <f t="shared" si="4"/>
        <v>5.9000000000000021</v>
      </c>
      <c r="H46">
        <v>1E-3</v>
      </c>
      <c r="I46">
        <v>1E-3</v>
      </c>
      <c r="J46">
        <v>0.5</v>
      </c>
      <c r="K46">
        <f t="shared" si="2"/>
        <v>0.3</v>
      </c>
      <c r="L46">
        <f t="shared" si="5"/>
        <v>0.58309518948452999</v>
      </c>
    </row>
    <row r="47" spans="1:12" x14ac:dyDescent="0.3">
      <c r="A47">
        <v>0.31900000000000001</v>
      </c>
      <c r="B47">
        <v>0.34799999999999998</v>
      </c>
      <c r="C47">
        <v>17.2</v>
      </c>
      <c r="D47">
        <v>23.1</v>
      </c>
      <c r="E47">
        <v>46</v>
      </c>
      <c r="F47">
        <f t="shared" si="0"/>
        <v>0.68473563218390809</v>
      </c>
      <c r="G47">
        <f t="shared" si="4"/>
        <v>5.9000000000000021</v>
      </c>
      <c r="H47">
        <v>1E-3</v>
      </c>
      <c r="I47">
        <v>1E-3</v>
      </c>
      <c r="J47">
        <v>0.5</v>
      </c>
      <c r="K47">
        <f t="shared" si="2"/>
        <v>0.3</v>
      </c>
      <c r="L47">
        <f t="shared" si="5"/>
        <v>0.58309518948452999</v>
      </c>
    </row>
    <row r="48" spans="1:12" x14ac:dyDescent="0.3">
      <c r="A48">
        <v>0.31900000000000001</v>
      </c>
      <c r="B48">
        <v>0.34799999999999998</v>
      </c>
      <c r="C48">
        <v>17.2</v>
      </c>
      <c r="D48">
        <v>23.1</v>
      </c>
      <c r="E48">
        <v>47</v>
      </c>
      <c r="F48">
        <f t="shared" si="0"/>
        <v>0.68473563218390809</v>
      </c>
      <c r="G48">
        <f t="shared" si="4"/>
        <v>5.9000000000000021</v>
      </c>
      <c r="H48">
        <v>1E-3</v>
      </c>
      <c r="I48">
        <v>1E-3</v>
      </c>
      <c r="J48">
        <v>0.5</v>
      </c>
      <c r="K48">
        <f t="shared" si="2"/>
        <v>0.3</v>
      </c>
      <c r="L48">
        <f t="shared" si="5"/>
        <v>0.58309518948452999</v>
      </c>
    </row>
    <row r="49" spans="1:12" x14ac:dyDescent="0.3">
      <c r="A49">
        <v>0.31900000000000001</v>
      </c>
      <c r="B49">
        <v>0.34799999999999998</v>
      </c>
      <c r="C49">
        <v>17.2</v>
      </c>
      <c r="D49">
        <v>23.1</v>
      </c>
      <c r="E49">
        <v>48</v>
      </c>
      <c r="F49">
        <f t="shared" si="0"/>
        <v>0.68473563218390809</v>
      </c>
      <c r="G49">
        <f t="shared" si="4"/>
        <v>5.9000000000000021</v>
      </c>
      <c r="H49">
        <v>1E-3</v>
      </c>
      <c r="I49">
        <v>1E-3</v>
      </c>
      <c r="J49">
        <v>0.5</v>
      </c>
      <c r="K49">
        <f t="shared" si="2"/>
        <v>0.3</v>
      </c>
      <c r="L49">
        <f t="shared" si="5"/>
        <v>0.58309518948452999</v>
      </c>
    </row>
    <row r="50" spans="1:12" x14ac:dyDescent="0.3">
      <c r="A50">
        <v>0.31900000000000001</v>
      </c>
      <c r="B50">
        <v>0.34799999999999998</v>
      </c>
      <c r="C50">
        <v>17.2</v>
      </c>
      <c r="D50">
        <v>23.1</v>
      </c>
      <c r="E50">
        <v>49</v>
      </c>
      <c r="F50">
        <f t="shared" si="0"/>
        <v>0.68473563218390809</v>
      </c>
      <c r="G50">
        <f t="shared" si="4"/>
        <v>5.9000000000000021</v>
      </c>
      <c r="H50">
        <v>1E-3</v>
      </c>
      <c r="I50">
        <v>1E-3</v>
      </c>
      <c r="J50">
        <v>0.5</v>
      </c>
      <c r="K50">
        <f t="shared" si="2"/>
        <v>0.3</v>
      </c>
      <c r="L50">
        <f t="shared" si="5"/>
        <v>0.58309518948452999</v>
      </c>
    </row>
    <row r="51" spans="1:12" x14ac:dyDescent="0.3">
      <c r="A51">
        <v>0.31900000000000001</v>
      </c>
      <c r="B51">
        <v>0.34799999999999998</v>
      </c>
      <c r="C51">
        <v>17.100000000000001</v>
      </c>
      <c r="D51">
        <v>23.1</v>
      </c>
      <c r="E51">
        <v>50</v>
      </c>
      <c r="F51">
        <f t="shared" si="0"/>
        <v>0.68080459770114954</v>
      </c>
      <c r="G51">
        <f t="shared" si="4"/>
        <v>6</v>
      </c>
      <c r="H51">
        <v>1E-3</v>
      </c>
      <c r="I51">
        <v>1E-3</v>
      </c>
      <c r="J51">
        <v>0.5</v>
      </c>
      <c r="K51">
        <f t="shared" si="2"/>
        <v>0.3</v>
      </c>
      <c r="L51">
        <f t="shared" si="5"/>
        <v>0.58309518948452999</v>
      </c>
    </row>
    <row r="52" spans="1:12" x14ac:dyDescent="0.3">
      <c r="A52">
        <v>0.31900000000000001</v>
      </c>
      <c r="B52">
        <v>0.34799999999999998</v>
      </c>
      <c r="C52">
        <v>17.2</v>
      </c>
      <c r="D52">
        <v>23.1</v>
      </c>
      <c r="E52">
        <v>51</v>
      </c>
      <c r="F52">
        <f t="shared" si="0"/>
        <v>0.68473563218390809</v>
      </c>
      <c r="G52">
        <f t="shared" si="4"/>
        <v>5.9000000000000021</v>
      </c>
      <c r="H52">
        <v>1E-3</v>
      </c>
      <c r="I52">
        <v>1E-3</v>
      </c>
      <c r="J52">
        <v>0.5</v>
      </c>
      <c r="K52">
        <f t="shared" si="2"/>
        <v>0.3</v>
      </c>
      <c r="L52">
        <f t="shared" si="5"/>
        <v>0.58309518948452999</v>
      </c>
    </row>
    <row r="53" spans="1:12" x14ac:dyDescent="0.3">
      <c r="A53">
        <v>0.31900000000000001</v>
      </c>
      <c r="B53">
        <v>0.34799999999999998</v>
      </c>
      <c r="C53">
        <v>17.100000000000001</v>
      </c>
      <c r="D53">
        <v>23.1</v>
      </c>
      <c r="E53">
        <v>52</v>
      </c>
      <c r="F53">
        <f t="shared" si="0"/>
        <v>0.68080459770114954</v>
      </c>
      <c r="G53">
        <f t="shared" si="4"/>
        <v>6</v>
      </c>
      <c r="H53">
        <v>1E-3</v>
      </c>
      <c r="I53">
        <v>1E-3</v>
      </c>
      <c r="J53">
        <v>0.5</v>
      </c>
      <c r="K53">
        <f t="shared" si="2"/>
        <v>0.3</v>
      </c>
      <c r="L53">
        <f t="shared" si="5"/>
        <v>0.58309518948452999</v>
      </c>
    </row>
    <row r="54" spans="1:12" x14ac:dyDescent="0.3">
      <c r="A54">
        <v>0.32</v>
      </c>
      <c r="B54">
        <v>0.34799999999999998</v>
      </c>
      <c r="C54">
        <v>17.100000000000001</v>
      </c>
      <c r="D54">
        <v>23.1</v>
      </c>
      <c r="E54">
        <v>53</v>
      </c>
      <c r="F54">
        <f t="shared" si="0"/>
        <v>0.68367816091954037</v>
      </c>
      <c r="G54">
        <f t="shared" si="4"/>
        <v>6</v>
      </c>
      <c r="H54">
        <v>1E-3</v>
      </c>
      <c r="I54">
        <v>1E-3</v>
      </c>
      <c r="J54">
        <v>0.5</v>
      </c>
      <c r="K54">
        <f t="shared" si="2"/>
        <v>0.3</v>
      </c>
      <c r="L54">
        <f t="shared" si="5"/>
        <v>0.58309518948452999</v>
      </c>
    </row>
    <row r="55" spans="1:12" x14ac:dyDescent="0.3">
      <c r="A55">
        <v>0.31900000000000001</v>
      </c>
      <c r="B55">
        <v>0.34799999999999998</v>
      </c>
      <c r="C55">
        <v>17.100000000000001</v>
      </c>
      <c r="D55">
        <v>23.1</v>
      </c>
      <c r="E55">
        <v>54</v>
      </c>
      <c r="F55">
        <f t="shared" si="0"/>
        <v>0.68080459770114954</v>
      </c>
      <c r="G55">
        <f t="shared" si="4"/>
        <v>6</v>
      </c>
      <c r="H55">
        <v>1E-3</v>
      </c>
      <c r="I55">
        <v>1E-3</v>
      </c>
      <c r="J55">
        <v>0.5</v>
      </c>
      <c r="K55">
        <f t="shared" si="2"/>
        <v>0.3</v>
      </c>
      <c r="L55">
        <f t="shared" si="5"/>
        <v>0.58309518948452999</v>
      </c>
    </row>
    <row r="56" spans="1:12" x14ac:dyDescent="0.3">
      <c r="A56">
        <v>0.31900000000000001</v>
      </c>
      <c r="B56">
        <v>0.34799999999999998</v>
      </c>
      <c r="C56">
        <v>17.100000000000001</v>
      </c>
      <c r="D56">
        <v>23</v>
      </c>
      <c r="E56">
        <v>55</v>
      </c>
      <c r="F56">
        <f t="shared" si="0"/>
        <v>0.6847356321839082</v>
      </c>
      <c r="G56">
        <f t="shared" si="4"/>
        <v>5.8999999999999986</v>
      </c>
      <c r="H56">
        <v>1E-3</v>
      </c>
      <c r="I56">
        <v>1E-3</v>
      </c>
      <c r="J56">
        <v>0.5</v>
      </c>
      <c r="K56">
        <f t="shared" si="2"/>
        <v>0.3</v>
      </c>
      <c r="L56">
        <f t="shared" si="5"/>
        <v>0.58309518948452999</v>
      </c>
    </row>
    <row r="57" spans="1:12" x14ac:dyDescent="0.3">
      <c r="A57">
        <v>0.32</v>
      </c>
      <c r="B57">
        <v>0.34799999999999998</v>
      </c>
      <c r="C57">
        <v>17.100000000000001</v>
      </c>
      <c r="D57">
        <v>23</v>
      </c>
      <c r="E57">
        <v>56</v>
      </c>
      <c r="F57">
        <f t="shared" si="0"/>
        <v>0.68760919540229903</v>
      </c>
      <c r="G57">
        <f t="shared" si="4"/>
        <v>5.8999999999999986</v>
      </c>
      <c r="H57">
        <v>1E-3</v>
      </c>
      <c r="I57">
        <v>1E-3</v>
      </c>
      <c r="J57">
        <v>0.5</v>
      </c>
      <c r="K57">
        <f t="shared" si="2"/>
        <v>0.3</v>
      </c>
      <c r="L57">
        <f t="shared" si="5"/>
        <v>0.58309518948452999</v>
      </c>
    </row>
    <row r="58" spans="1:12" x14ac:dyDescent="0.3">
      <c r="A58">
        <v>0.32</v>
      </c>
      <c r="B58">
        <v>0.34799999999999998</v>
      </c>
      <c r="C58">
        <v>17.100000000000001</v>
      </c>
      <c r="D58">
        <v>23.1</v>
      </c>
      <c r="E58">
        <v>57</v>
      </c>
      <c r="F58">
        <f t="shared" si="0"/>
        <v>0.68367816091954037</v>
      </c>
      <c r="G58">
        <f t="shared" si="4"/>
        <v>6</v>
      </c>
      <c r="H58">
        <v>1E-3</v>
      </c>
      <c r="I58">
        <v>1E-3</v>
      </c>
      <c r="J58">
        <v>0.5</v>
      </c>
      <c r="K58">
        <f t="shared" si="2"/>
        <v>0.3</v>
      </c>
      <c r="L58">
        <f t="shared" si="5"/>
        <v>0.58309518948452999</v>
      </c>
    </row>
    <row r="59" spans="1:12" x14ac:dyDescent="0.3">
      <c r="A59">
        <v>0.32</v>
      </c>
      <c r="B59">
        <v>0.34799999999999998</v>
      </c>
      <c r="C59">
        <v>17.100000000000001</v>
      </c>
      <c r="D59">
        <v>23</v>
      </c>
      <c r="E59">
        <v>58</v>
      </c>
      <c r="F59">
        <f t="shared" si="0"/>
        <v>0.68760919540229903</v>
      </c>
      <c r="G59">
        <f t="shared" si="4"/>
        <v>5.8999999999999986</v>
      </c>
      <c r="H59">
        <v>1E-3</v>
      </c>
      <c r="I59">
        <v>1E-3</v>
      </c>
      <c r="J59">
        <v>0.5</v>
      </c>
      <c r="K59">
        <f t="shared" si="2"/>
        <v>0.3</v>
      </c>
      <c r="L59">
        <f t="shared" si="5"/>
        <v>0.58309518948452999</v>
      </c>
    </row>
    <row r="60" spans="1:12" x14ac:dyDescent="0.3">
      <c r="A60">
        <v>0.32</v>
      </c>
      <c r="B60">
        <v>0.34799999999999998</v>
      </c>
      <c r="C60">
        <v>17.100000000000001</v>
      </c>
      <c r="D60">
        <v>23</v>
      </c>
      <c r="E60">
        <v>59</v>
      </c>
      <c r="F60">
        <f t="shared" si="0"/>
        <v>0.68760919540229903</v>
      </c>
      <c r="G60">
        <f t="shared" si="4"/>
        <v>5.8999999999999986</v>
      </c>
      <c r="H60">
        <v>1E-3</v>
      </c>
      <c r="I60">
        <v>1E-3</v>
      </c>
      <c r="J60">
        <v>0.5</v>
      </c>
      <c r="K60">
        <f t="shared" si="2"/>
        <v>0.3</v>
      </c>
      <c r="L60">
        <f t="shared" si="5"/>
        <v>0.58309518948452999</v>
      </c>
    </row>
    <row r="61" spans="1:12" x14ac:dyDescent="0.3">
      <c r="A61">
        <v>0.32</v>
      </c>
      <c r="B61">
        <v>0.34799999999999998</v>
      </c>
      <c r="C61">
        <v>17.100000000000001</v>
      </c>
      <c r="D61">
        <v>23</v>
      </c>
      <c r="E61">
        <v>60</v>
      </c>
      <c r="F61">
        <f t="shared" si="0"/>
        <v>0.68760919540229903</v>
      </c>
      <c r="G61">
        <f t="shared" si="4"/>
        <v>5.8999999999999986</v>
      </c>
      <c r="H61">
        <v>1E-3</v>
      </c>
      <c r="I61">
        <v>1E-3</v>
      </c>
      <c r="J61">
        <v>0.5</v>
      </c>
      <c r="K61">
        <f t="shared" si="2"/>
        <v>0.3</v>
      </c>
      <c r="L61">
        <f t="shared" si="5"/>
        <v>0.58309518948452999</v>
      </c>
    </row>
    <row r="62" spans="1:12" x14ac:dyDescent="0.3">
      <c r="A62">
        <v>0.32</v>
      </c>
      <c r="B62">
        <v>0.34799999999999998</v>
      </c>
      <c r="C62">
        <v>17.100000000000001</v>
      </c>
      <c r="D62">
        <v>23</v>
      </c>
      <c r="E62">
        <v>61</v>
      </c>
      <c r="F62">
        <f t="shared" si="0"/>
        <v>0.68760919540229903</v>
      </c>
      <c r="G62">
        <f t="shared" si="4"/>
        <v>5.8999999999999986</v>
      </c>
      <c r="H62">
        <v>1E-3</v>
      </c>
      <c r="I62">
        <v>1E-3</v>
      </c>
      <c r="J62">
        <v>0.5</v>
      </c>
      <c r="K62">
        <f t="shared" si="2"/>
        <v>0.3</v>
      </c>
      <c r="L62">
        <f t="shared" si="5"/>
        <v>0.58309518948452999</v>
      </c>
    </row>
    <row r="63" spans="1:12" x14ac:dyDescent="0.3">
      <c r="A63">
        <v>0.32</v>
      </c>
      <c r="B63">
        <v>0.34799999999999998</v>
      </c>
      <c r="C63">
        <v>17.100000000000001</v>
      </c>
      <c r="D63">
        <v>23</v>
      </c>
      <c r="E63">
        <v>62</v>
      </c>
      <c r="F63">
        <f t="shared" si="0"/>
        <v>0.68760919540229903</v>
      </c>
      <c r="G63">
        <f t="shared" si="4"/>
        <v>5.8999999999999986</v>
      </c>
      <c r="H63">
        <v>1E-3</v>
      </c>
      <c r="I63">
        <v>1E-3</v>
      </c>
      <c r="J63">
        <v>0.5</v>
      </c>
      <c r="K63">
        <f t="shared" si="2"/>
        <v>0.3</v>
      </c>
      <c r="L63">
        <f t="shared" si="5"/>
        <v>0.58309518948452999</v>
      </c>
    </row>
    <row r="64" spans="1:12" x14ac:dyDescent="0.3">
      <c r="A64">
        <v>0.31900000000000001</v>
      </c>
      <c r="B64">
        <v>0.34799999999999998</v>
      </c>
      <c r="C64">
        <v>17.100000000000001</v>
      </c>
      <c r="D64">
        <v>23</v>
      </c>
      <c r="E64">
        <v>63</v>
      </c>
      <c r="F64">
        <f t="shared" si="0"/>
        <v>0.6847356321839082</v>
      </c>
      <c r="G64">
        <f t="shared" si="4"/>
        <v>5.8999999999999986</v>
      </c>
      <c r="H64">
        <v>1E-3</v>
      </c>
      <c r="I64">
        <v>1E-3</v>
      </c>
      <c r="J64">
        <v>0.5</v>
      </c>
      <c r="K64">
        <f t="shared" si="2"/>
        <v>0.3</v>
      </c>
      <c r="L64">
        <f t="shared" si="5"/>
        <v>0.58309518948452999</v>
      </c>
    </row>
    <row r="65" spans="1:12" x14ac:dyDescent="0.3">
      <c r="A65">
        <v>0.32</v>
      </c>
      <c r="B65">
        <v>0.34799999999999998</v>
      </c>
      <c r="C65">
        <v>17.100000000000001</v>
      </c>
      <c r="D65">
        <v>23</v>
      </c>
      <c r="E65">
        <v>64</v>
      </c>
      <c r="F65">
        <f t="shared" si="0"/>
        <v>0.68760919540229903</v>
      </c>
      <c r="G65">
        <f t="shared" si="4"/>
        <v>5.8999999999999986</v>
      </c>
      <c r="H65">
        <v>1E-3</v>
      </c>
      <c r="I65">
        <v>1E-3</v>
      </c>
      <c r="J65">
        <v>0.5</v>
      </c>
      <c r="K65">
        <f t="shared" si="2"/>
        <v>0.3</v>
      </c>
      <c r="L65">
        <f t="shared" si="5"/>
        <v>0.58309518948452999</v>
      </c>
    </row>
    <row r="66" spans="1:12" x14ac:dyDescent="0.3">
      <c r="A66">
        <v>0.32</v>
      </c>
      <c r="B66">
        <v>0.34799999999999998</v>
      </c>
      <c r="C66">
        <v>17</v>
      </c>
      <c r="D66">
        <v>23</v>
      </c>
      <c r="E66">
        <v>65</v>
      </c>
      <c r="F66">
        <f t="shared" si="0"/>
        <v>0.68367816091954037</v>
      </c>
      <c r="G66">
        <f t="shared" si="4"/>
        <v>6</v>
      </c>
      <c r="H66">
        <v>1E-3</v>
      </c>
      <c r="I66">
        <v>1E-3</v>
      </c>
      <c r="J66">
        <v>0.5</v>
      </c>
      <c r="K66">
        <f t="shared" si="2"/>
        <v>0.3</v>
      </c>
      <c r="L66">
        <f t="shared" si="5"/>
        <v>0.58309518948452999</v>
      </c>
    </row>
    <row r="67" spans="1:12" x14ac:dyDescent="0.3">
      <c r="A67">
        <v>0.32</v>
      </c>
      <c r="B67">
        <v>0.34799999999999998</v>
      </c>
      <c r="C67">
        <v>17</v>
      </c>
      <c r="D67">
        <v>23</v>
      </c>
      <c r="E67">
        <v>66</v>
      </c>
      <c r="F67">
        <f t="shared" ref="F67:F86" si="6">(A67 - 0.01368*(ABS(C67-D67)))/B67</f>
        <v>0.68367816091954037</v>
      </c>
      <c r="G67">
        <f t="shared" si="4"/>
        <v>6</v>
      </c>
      <c r="H67">
        <v>1E-3</v>
      </c>
      <c r="I67">
        <v>1E-3</v>
      </c>
      <c r="J67">
        <v>0.5</v>
      </c>
      <c r="K67">
        <f t="shared" ref="K67:K86" si="7">0.3</f>
        <v>0.3</v>
      </c>
      <c r="L67">
        <f t="shared" si="5"/>
        <v>0.58309518948452999</v>
      </c>
    </row>
    <row r="68" spans="1:12" x14ac:dyDescent="0.3">
      <c r="A68">
        <v>0.32</v>
      </c>
      <c r="B68">
        <v>0.34799999999999998</v>
      </c>
      <c r="C68">
        <v>17</v>
      </c>
      <c r="D68">
        <v>23</v>
      </c>
      <c r="E68">
        <v>67</v>
      </c>
      <c r="F68">
        <f t="shared" si="6"/>
        <v>0.68367816091954037</v>
      </c>
      <c r="G68">
        <f t="shared" si="4"/>
        <v>6</v>
      </c>
      <c r="H68">
        <v>1E-3</v>
      </c>
      <c r="I68">
        <v>1E-3</v>
      </c>
      <c r="J68">
        <v>0.5</v>
      </c>
      <c r="K68">
        <f t="shared" si="7"/>
        <v>0.3</v>
      </c>
      <c r="L68">
        <f t="shared" si="5"/>
        <v>0.58309518948452999</v>
      </c>
    </row>
    <row r="69" spans="1:12" x14ac:dyDescent="0.3">
      <c r="A69">
        <v>0.32</v>
      </c>
      <c r="B69">
        <v>0.34799999999999998</v>
      </c>
      <c r="C69">
        <v>17</v>
      </c>
      <c r="D69">
        <v>23</v>
      </c>
      <c r="E69">
        <v>68</v>
      </c>
      <c r="F69">
        <f t="shared" si="6"/>
        <v>0.68367816091954037</v>
      </c>
      <c r="G69">
        <f t="shared" ref="G69:G86" si="8">ABS(C69-D69)</f>
        <v>6</v>
      </c>
      <c r="H69">
        <v>1E-3</v>
      </c>
      <c r="I69">
        <v>1E-3</v>
      </c>
      <c r="J69">
        <v>0.5</v>
      </c>
      <c r="K69">
        <f t="shared" si="7"/>
        <v>0.3</v>
      </c>
      <c r="L69">
        <f t="shared" ref="L69:L86" si="9">SQRT(J69^2 + K69^2)</f>
        <v>0.58309518948452999</v>
      </c>
    </row>
    <row r="70" spans="1:12" x14ac:dyDescent="0.3">
      <c r="A70">
        <v>0.32</v>
      </c>
      <c r="B70">
        <v>0.34799999999999998</v>
      </c>
      <c r="C70">
        <v>17</v>
      </c>
      <c r="D70">
        <v>23.1</v>
      </c>
      <c r="E70">
        <v>69</v>
      </c>
      <c r="F70">
        <f t="shared" si="6"/>
        <v>0.67974712643678159</v>
      </c>
      <c r="G70">
        <f t="shared" si="8"/>
        <v>6.1000000000000014</v>
      </c>
      <c r="H70">
        <v>1E-3</v>
      </c>
      <c r="I70">
        <v>1E-3</v>
      </c>
      <c r="J70">
        <v>0.5</v>
      </c>
      <c r="K70">
        <f t="shared" si="7"/>
        <v>0.3</v>
      </c>
      <c r="L70">
        <f t="shared" si="9"/>
        <v>0.58309518948452999</v>
      </c>
    </row>
    <row r="71" spans="1:12" x14ac:dyDescent="0.3">
      <c r="A71">
        <v>0.32</v>
      </c>
      <c r="B71">
        <v>0.34799999999999998</v>
      </c>
      <c r="C71">
        <v>17</v>
      </c>
      <c r="D71">
        <v>23</v>
      </c>
      <c r="E71">
        <v>70</v>
      </c>
      <c r="F71">
        <f t="shared" si="6"/>
        <v>0.68367816091954037</v>
      </c>
      <c r="G71">
        <f t="shared" si="8"/>
        <v>6</v>
      </c>
      <c r="H71">
        <v>1E-3</v>
      </c>
      <c r="I71">
        <v>1E-3</v>
      </c>
      <c r="J71">
        <v>0.5</v>
      </c>
      <c r="K71">
        <f t="shared" si="7"/>
        <v>0.3</v>
      </c>
      <c r="L71">
        <f t="shared" si="9"/>
        <v>0.58309518948452999</v>
      </c>
    </row>
    <row r="72" spans="1:12" x14ac:dyDescent="0.3">
      <c r="A72">
        <v>0.32</v>
      </c>
      <c r="B72">
        <v>0.34799999999999998</v>
      </c>
      <c r="C72">
        <v>17</v>
      </c>
      <c r="D72">
        <v>23</v>
      </c>
      <c r="E72">
        <v>71</v>
      </c>
      <c r="F72">
        <f t="shared" si="6"/>
        <v>0.68367816091954037</v>
      </c>
      <c r="G72">
        <f t="shared" si="8"/>
        <v>6</v>
      </c>
      <c r="H72">
        <v>1E-3</v>
      </c>
      <c r="I72">
        <v>1E-3</v>
      </c>
      <c r="J72">
        <v>0.5</v>
      </c>
      <c r="K72">
        <f t="shared" si="7"/>
        <v>0.3</v>
      </c>
      <c r="L72">
        <f t="shared" si="9"/>
        <v>0.58309518948452999</v>
      </c>
    </row>
    <row r="73" spans="1:12" x14ac:dyDescent="0.3">
      <c r="A73">
        <v>0.32</v>
      </c>
      <c r="B73">
        <v>0.34799999999999998</v>
      </c>
      <c r="C73">
        <v>17</v>
      </c>
      <c r="D73">
        <v>23</v>
      </c>
      <c r="E73">
        <v>72</v>
      </c>
      <c r="F73">
        <f t="shared" si="6"/>
        <v>0.68367816091954037</v>
      </c>
      <c r="G73">
        <f t="shared" si="8"/>
        <v>6</v>
      </c>
      <c r="H73">
        <v>1E-3</v>
      </c>
      <c r="I73">
        <v>1E-3</v>
      </c>
      <c r="J73">
        <v>0.5</v>
      </c>
      <c r="K73">
        <f t="shared" si="7"/>
        <v>0.3</v>
      </c>
      <c r="L73">
        <f t="shared" si="9"/>
        <v>0.58309518948452999</v>
      </c>
    </row>
    <row r="74" spans="1:12" x14ac:dyDescent="0.3">
      <c r="A74">
        <v>0.32</v>
      </c>
      <c r="B74">
        <v>0.34799999999999998</v>
      </c>
      <c r="C74">
        <v>17</v>
      </c>
      <c r="D74">
        <v>23</v>
      </c>
      <c r="E74">
        <v>73</v>
      </c>
      <c r="F74">
        <f t="shared" si="6"/>
        <v>0.68367816091954037</v>
      </c>
      <c r="G74">
        <f t="shared" si="8"/>
        <v>6</v>
      </c>
      <c r="H74">
        <v>1E-3</v>
      </c>
      <c r="I74">
        <v>1E-3</v>
      </c>
      <c r="J74">
        <v>0.5</v>
      </c>
      <c r="K74">
        <f t="shared" si="7"/>
        <v>0.3</v>
      </c>
      <c r="L74">
        <f t="shared" si="9"/>
        <v>0.58309518948452999</v>
      </c>
    </row>
    <row r="75" spans="1:12" x14ac:dyDescent="0.3">
      <c r="A75">
        <v>0.32</v>
      </c>
      <c r="B75">
        <v>0.34799999999999998</v>
      </c>
      <c r="C75">
        <v>17</v>
      </c>
      <c r="D75">
        <v>23</v>
      </c>
      <c r="E75">
        <v>74</v>
      </c>
      <c r="F75">
        <f t="shared" si="6"/>
        <v>0.68367816091954037</v>
      </c>
      <c r="G75">
        <f t="shared" si="8"/>
        <v>6</v>
      </c>
      <c r="H75">
        <v>1E-3</v>
      </c>
      <c r="I75">
        <v>1E-3</v>
      </c>
      <c r="J75">
        <v>0.5</v>
      </c>
      <c r="K75">
        <f t="shared" si="7"/>
        <v>0.3</v>
      </c>
      <c r="L75">
        <f t="shared" si="9"/>
        <v>0.58309518948452999</v>
      </c>
    </row>
    <row r="76" spans="1:12" x14ac:dyDescent="0.3">
      <c r="A76">
        <v>0.32</v>
      </c>
      <c r="B76">
        <v>0.34799999999999998</v>
      </c>
      <c r="C76">
        <v>17</v>
      </c>
      <c r="D76">
        <v>23</v>
      </c>
      <c r="E76">
        <v>75</v>
      </c>
      <c r="F76">
        <f t="shared" si="6"/>
        <v>0.68367816091954037</v>
      </c>
      <c r="G76">
        <f t="shared" si="8"/>
        <v>6</v>
      </c>
      <c r="H76">
        <v>1E-3</v>
      </c>
      <c r="I76">
        <v>1E-3</v>
      </c>
      <c r="J76">
        <v>0.5</v>
      </c>
      <c r="K76">
        <f t="shared" si="7"/>
        <v>0.3</v>
      </c>
      <c r="L76">
        <f t="shared" si="9"/>
        <v>0.58309518948452999</v>
      </c>
    </row>
    <row r="77" spans="1:12" x14ac:dyDescent="0.3">
      <c r="A77">
        <v>0.32</v>
      </c>
      <c r="B77">
        <v>0.34799999999999998</v>
      </c>
      <c r="C77">
        <v>17</v>
      </c>
      <c r="D77">
        <v>23</v>
      </c>
      <c r="E77">
        <v>76</v>
      </c>
      <c r="F77">
        <f t="shared" si="6"/>
        <v>0.68367816091954037</v>
      </c>
      <c r="G77">
        <f t="shared" si="8"/>
        <v>6</v>
      </c>
      <c r="H77">
        <v>1E-3</v>
      </c>
      <c r="I77">
        <v>1E-3</v>
      </c>
      <c r="J77">
        <v>0.5</v>
      </c>
      <c r="K77">
        <f t="shared" si="7"/>
        <v>0.3</v>
      </c>
      <c r="L77">
        <f t="shared" si="9"/>
        <v>0.58309518948452999</v>
      </c>
    </row>
    <row r="78" spans="1:12" x14ac:dyDescent="0.3">
      <c r="A78">
        <v>0.32</v>
      </c>
      <c r="B78">
        <v>0.34799999999999998</v>
      </c>
      <c r="C78">
        <v>17</v>
      </c>
      <c r="D78">
        <v>23</v>
      </c>
      <c r="E78">
        <v>77</v>
      </c>
      <c r="F78">
        <f t="shared" si="6"/>
        <v>0.68367816091954037</v>
      </c>
      <c r="G78">
        <f t="shared" si="8"/>
        <v>6</v>
      </c>
      <c r="H78">
        <v>1E-3</v>
      </c>
      <c r="I78">
        <v>1E-3</v>
      </c>
      <c r="J78">
        <v>0.5</v>
      </c>
      <c r="K78">
        <f t="shared" si="7"/>
        <v>0.3</v>
      </c>
      <c r="L78">
        <f t="shared" si="9"/>
        <v>0.58309518948452999</v>
      </c>
    </row>
    <row r="79" spans="1:12" x14ac:dyDescent="0.3">
      <c r="A79">
        <v>0.32</v>
      </c>
      <c r="B79">
        <v>0.34799999999999998</v>
      </c>
      <c r="C79">
        <v>17</v>
      </c>
      <c r="D79">
        <v>23</v>
      </c>
      <c r="E79">
        <v>78</v>
      </c>
      <c r="F79">
        <f t="shared" si="6"/>
        <v>0.68367816091954037</v>
      </c>
      <c r="G79">
        <f t="shared" si="8"/>
        <v>6</v>
      </c>
      <c r="H79">
        <v>1E-3</v>
      </c>
      <c r="I79">
        <v>1E-3</v>
      </c>
      <c r="J79">
        <v>0.5</v>
      </c>
      <c r="K79">
        <f t="shared" si="7"/>
        <v>0.3</v>
      </c>
      <c r="L79">
        <f t="shared" si="9"/>
        <v>0.58309518948452999</v>
      </c>
    </row>
    <row r="80" spans="1:12" x14ac:dyDescent="0.3">
      <c r="A80">
        <v>0.32</v>
      </c>
      <c r="B80">
        <v>0.34799999999999998</v>
      </c>
      <c r="C80">
        <v>16.899999999999999</v>
      </c>
      <c r="D80">
        <v>23</v>
      </c>
      <c r="E80">
        <v>79</v>
      </c>
      <c r="F80">
        <f t="shared" si="6"/>
        <v>0.67974712643678159</v>
      </c>
      <c r="G80">
        <f t="shared" si="8"/>
        <v>6.1000000000000014</v>
      </c>
      <c r="H80">
        <v>1E-3</v>
      </c>
      <c r="I80">
        <v>1E-3</v>
      </c>
      <c r="J80">
        <v>0.5</v>
      </c>
      <c r="K80">
        <f t="shared" si="7"/>
        <v>0.3</v>
      </c>
      <c r="L80">
        <f t="shared" si="9"/>
        <v>0.58309518948452999</v>
      </c>
    </row>
    <row r="81" spans="1:12" x14ac:dyDescent="0.3">
      <c r="A81">
        <v>0.32</v>
      </c>
      <c r="B81">
        <v>0.34799999999999998</v>
      </c>
      <c r="C81">
        <v>17</v>
      </c>
      <c r="D81">
        <v>23</v>
      </c>
      <c r="E81">
        <v>80</v>
      </c>
      <c r="F81">
        <f t="shared" si="6"/>
        <v>0.68367816091954037</v>
      </c>
      <c r="G81">
        <f t="shared" si="8"/>
        <v>6</v>
      </c>
      <c r="H81">
        <v>1E-3</v>
      </c>
      <c r="I81">
        <v>1E-3</v>
      </c>
      <c r="J81">
        <v>0.5</v>
      </c>
      <c r="K81">
        <f t="shared" si="7"/>
        <v>0.3</v>
      </c>
      <c r="L81">
        <f t="shared" si="9"/>
        <v>0.58309518948452999</v>
      </c>
    </row>
    <row r="82" spans="1:12" x14ac:dyDescent="0.3">
      <c r="A82">
        <v>0.32</v>
      </c>
      <c r="B82">
        <v>0.34799999999999998</v>
      </c>
      <c r="C82">
        <v>16.899999999999999</v>
      </c>
      <c r="D82">
        <v>23</v>
      </c>
      <c r="E82">
        <v>81</v>
      </c>
      <c r="F82">
        <f t="shared" si="6"/>
        <v>0.67974712643678159</v>
      </c>
      <c r="G82">
        <f t="shared" si="8"/>
        <v>6.1000000000000014</v>
      </c>
      <c r="H82">
        <v>1E-3</v>
      </c>
      <c r="I82">
        <v>1E-3</v>
      </c>
      <c r="J82">
        <v>0.5</v>
      </c>
      <c r="K82">
        <f t="shared" si="7"/>
        <v>0.3</v>
      </c>
      <c r="L82">
        <f t="shared" si="9"/>
        <v>0.58309518948452999</v>
      </c>
    </row>
    <row r="83" spans="1:12" x14ac:dyDescent="0.3">
      <c r="A83">
        <v>0.32</v>
      </c>
      <c r="B83">
        <v>0.34799999999999998</v>
      </c>
      <c r="C83">
        <v>16.899999999999999</v>
      </c>
      <c r="D83">
        <v>23</v>
      </c>
      <c r="E83">
        <v>82</v>
      </c>
      <c r="F83">
        <f t="shared" si="6"/>
        <v>0.67974712643678159</v>
      </c>
      <c r="G83">
        <f t="shared" si="8"/>
        <v>6.1000000000000014</v>
      </c>
      <c r="H83">
        <v>1E-3</v>
      </c>
      <c r="I83">
        <v>1E-3</v>
      </c>
      <c r="J83">
        <v>0.5</v>
      </c>
      <c r="K83">
        <f t="shared" si="7"/>
        <v>0.3</v>
      </c>
      <c r="L83">
        <f t="shared" si="9"/>
        <v>0.58309518948452999</v>
      </c>
    </row>
    <row r="84" spans="1:12" x14ac:dyDescent="0.3">
      <c r="A84">
        <v>0.32</v>
      </c>
      <c r="B84">
        <v>0.34799999999999998</v>
      </c>
      <c r="C84">
        <v>16.899999999999999</v>
      </c>
      <c r="D84">
        <v>22.9</v>
      </c>
      <c r="E84">
        <v>83</v>
      </c>
      <c r="F84">
        <f t="shared" si="6"/>
        <v>0.68367816091954037</v>
      </c>
      <c r="G84">
        <f t="shared" si="8"/>
        <v>6</v>
      </c>
      <c r="H84">
        <v>1E-3</v>
      </c>
      <c r="I84">
        <v>1E-3</v>
      </c>
      <c r="J84">
        <v>0.5</v>
      </c>
      <c r="K84">
        <f t="shared" si="7"/>
        <v>0.3</v>
      </c>
      <c r="L84">
        <f t="shared" si="9"/>
        <v>0.58309518948452999</v>
      </c>
    </row>
    <row r="85" spans="1:12" x14ac:dyDescent="0.3">
      <c r="A85">
        <v>0.32</v>
      </c>
      <c r="B85">
        <v>0.34799999999999998</v>
      </c>
      <c r="C85">
        <v>17</v>
      </c>
      <c r="D85">
        <v>22.9</v>
      </c>
      <c r="E85">
        <v>84</v>
      </c>
      <c r="F85">
        <f t="shared" si="6"/>
        <v>0.68760919540229903</v>
      </c>
      <c r="G85">
        <f t="shared" si="8"/>
        <v>5.8999999999999986</v>
      </c>
      <c r="H85">
        <v>1E-3</v>
      </c>
      <c r="I85">
        <v>1E-3</v>
      </c>
      <c r="J85">
        <v>0.5</v>
      </c>
      <c r="K85">
        <f t="shared" si="7"/>
        <v>0.3</v>
      </c>
      <c r="L85">
        <f t="shared" si="9"/>
        <v>0.58309518948452999</v>
      </c>
    </row>
    <row r="86" spans="1:12" x14ac:dyDescent="0.3">
      <c r="A86">
        <v>0.32</v>
      </c>
      <c r="B86">
        <v>0.34799999999999998</v>
      </c>
      <c r="C86">
        <v>16.899999999999999</v>
      </c>
      <c r="D86">
        <v>22.9</v>
      </c>
      <c r="E86">
        <v>85</v>
      </c>
      <c r="F86">
        <f t="shared" si="6"/>
        <v>0.68367816091954037</v>
      </c>
      <c r="G86">
        <f t="shared" si="8"/>
        <v>6</v>
      </c>
      <c r="H86">
        <v>1E-3</v>
      </c>
      <c r="I86">
        <v>1E-3</v>
      </c>
      <c r="J86">
        <v>0.5</v>
      </c>
      <c r="K86">
        <f t="shared" si="7"/>
        <v>0.3</v>
      </c>
      <c r="L86">
        <f t="shared" si="9"/>
        <v>0.58309518948452999</v>
      </c>
    </row>
    <row r="87" spans="1:12" x14ac:dyDescent="0.3">
      <c r="A87">
        <f>AVERAGE(A41:A86)</f>
        <v>0.31965217391304362</v>
      </c>
      <c r="B87">
        <f>AVERAGE(B41:B86)</f>
        <v>0.34800000000000031</v>
      </c>
      <c r="C87">
        <f>AVERAGE(C41:C86)</f>
        <v>17.067391304347826</v>
      </c>
      <c r="D87">
        <f>AVERAGE(D41:D86)</f>
        <v>23.028260869565223</v>
      </c>
      <c r="E87" t="s">
        <v>6</v>
      </c>
      <c r="F87">
        <f>AVERAGE(F41:F86)</f>
        <v>0.68421689155422316</v>
      </c>
    </row>
    <row r="89" spans="1:12" x14ac:dyDescent="0.3">
      <c r="B89" t="s">
        <v>14</v>
      </c>
      <c r="C89" t="s">
        <v>15</v>
      </c>
    </row>
    <row r="90" spans="1:12" x14ac:dyDescent="0.3">
      <c r="A90" t="s">
        <v>0</v>
      </c>
      <c r="B90">
        <f>A87</f>
        <v>0.31965217391304362</v>
      </c>
      <c r="C90">
        <f>(1/45)*SQRT(45*0.001^2)</f>
        <v>1.4907119849998598E-4</v>
      </c>
    </row>
    <row r="91" spans="1:12" x14ac:dyDescent="0.3">
      <c r="A91" t="s">
        <v>1</v>
      </c>
      <c r="B91">
        <f>B87</f>
        <v>0.34800000000000031</v>
      </c>
      <c r="C91">
        <f>(1/45)*SQRT(45*0.001^2)</f>
        <v>1.4907119849998598E-4</v>
      </c>
    </row>
    <row r="92" spans="1:12" x14ac:dyDescent="0.3">
      <c r="A92" t="s">
        <v>12</v>
      </c>
      <c r="B92">
        <f>ABS(C87-D87)</f>
        <v>5.9608695652173971</v>
      </c>
      <c r="C92">
        <f>(1/45)*SQRT(45*L86^2)</f>
        <v>8.6922698736035309E-2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Trial 1</vt:lpstr>
      <vt:lpstr>Trial 2</vt:lpstr>
      <vt:lpstr>Trial 3</vt:lpstr>
      <vt:lpstr>Trial 4</vt:lpstr>
      <vt:lpstr>Trial 5</vt:lpstr>
      <vt:lpstr>Trial 6</vt:lpstr>
      <vt:lpstr>Trial7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alejandrosalazar</dc:creator>
  <cp:lastModifiedBy>alejandrosalazar</cp:lastModifiedBy>
  <dcterms:created xsi:type="dcterms:W3CDTF">2019-02-20T04:34:00Z</dcterms:created>
  <dcterms:modified xsi:type="dcterms:W3CDTF">2019-02-23T20:45:40Z</dcterms:modified>
</cp:coreProperties>
</file>