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kad/Documents/Deep Learning Project/"/>
    </mc:Choice>
  </mc:AlternateContent>
  <xr:revisionPtr revIDLastSave="0" documentId="13_ncr:1_{FB7DB048-7CB4-824E-9817-A4FB33CC8089}" xr6:coauthVersionLast="46" xr6:coauthVersionMax="46" xr10:uidLastSave="{00000000-0000-0000-0000-000000000000}"/>
  <bookViews>
    <workbookView xWindow="760" yWindow="460" windowWidth="28040" windowHeight="15940" activeTab="13" xr2:uid="{10E127F7-D8F5-494F-BDB5-C509E5747E65}"/>
  </bookViews>
  <sheets>
    <sheet name="Run details" sheetId="14" r:id="rId1"/>
    <sheet name="7.3 test" sheetId="1" r:id="rId2"/>
    <sheet name="7.3 train" sheetId="2" r:id="rId3"/>
    <sheet name="7.6 test" sheetId="3" r:id="rId4"/>
    <sheet name="7.6 train" sheetId="4" r:id="rId5"/>
    <sheet name="7.9 test" sheetId="5" r:id="rId6"/>
    <sheet name="7.11 test" sheetId="6" r:id="rId7"/>
    <sheet name="7.11 train" sheetId="7" r:id="rId8"/>
    <sheet name="7.13 test" sheetId="8" r:id="rId9"/>
    <sheet name="7.13 train" sheetId="9" r:id="rId10"/>
    <sheet name="7.17 test" sheetId="10" r:id="rId11"/>
    <sheet name="7.17 train" sheetId="11" r:id="rId12"/>
    <sheet name="7.18 test" sheetId="12" r:id="rId13"/>
    <sheet name="7.18 train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3" l="1"/>
  <c r="L5" i="13"/>
  <c r="K5" i="13"/>
  <c r="J5" i="13"/>
  <c r="M4" i="13"/>
  <c r="L4" i="13"/>
  <c r="K4" i="13"/>
  <c r="J4" i="13"/>
  <c r="M3" i="13" a="1"/>
  <c r="M3" i="13" s="1"/>
  <c r="L3" i="13" a="1"/>
  <c r="L3" i="13" s="1"/>
  <c r="K3" i="13" a="1"/>
  <c r="K3" i="13" s="1"/>
  <c r="J3" i="13" a="1"/>
  <c r="J3" i="13" s="1"/>
  <c r="M5" i="12"/>
  <c r="L5" i="12"/>
  <c r="K5" i="12"/>
  <c r="J5" i="12"/>
  <c r="M4" i="12"/>
  <c r="L4" i="12"/>
  <c r="K4" i="12"/>
  <c r="J4" i="12"/>
  <c r="M3" i="12" a="1"/>
  <c r="M3" i="12" s="1"/>
  <c r="L3" i="12" a="1"/>
  <c r="L3" i="12" s="1"/>
  <c r="K3" i="12" a="1"/>
  <c r="K3" i="12" s="1"/>
  <c r="J3" i="12" a="1"/>
  <c r="J3" i="12" s="1"/>
  <c r="M5" i="11"/>
  <c r="L5" i="11"/>
  <c r="K5" i="11"/>
  <c r="J5" i="11"/>
  <c r="M4" i="11"/>
  <c r="L4" i="11"/>
  <c r="K4" i="11"/>
  <c r="J4" i="11"/>
  <c r="M5" i="10"/>
  <c r="L5" i="10"/>
  <c r="K5" i="10"/>
  <c r="J5" i="10"/>
  <c r="M4" i="10"/>
  <c r="L4" i="10"/>
  <c r="K4" i="10"/>
  <c r="J4" i="10"/>
  <c r="M5" i="9"/>
  <c r="L5" i="9"/>
  <c r="K5" i="9"/>
  <c r="J5" i="9"/>
  <c r="M4" i="9"/>
  <c r="L4" i="9"/>
  <c r="K4" i="9"/>
  <c r="J4" i="9"/>
  <c r="M3" i="9" a="1"/>
  <c r="M3" i="9" s="1"/>
  <c r="L3" i="9" a="1"/>
  <c r="L3" i="9" s="1"/>
  <c r="K3" i="9" a="1"/>
  <c r="K3" i="9" s="1"/>
  <c r="J3" i="9" a="1"/>
  <c r="J3" i="9" s="1"/>
  <c r="M5" i="8"/>
  <c r="L5" i="8"/>
  <c r="K5" i="8"/>
  <c r="J5" i="8"/>
  <c r="M4" i="8"/>
  <c r="L4" i="8"/>
  <c r="K4" i="8"/>
  <c r="J4" i="8"/>
  <c r="M3" i="8" a="1"/>
  <c r="M3" i="8" s="1"/>
  <c r="L3" i="8" a="1"/>
  <c r="L3" i="8" s="1"/>
  <c r="K3" i="8" a="1"/>
  <c r="K3" i="8" s="1"/>
  <c r="J3" i="8" a="1"/>
  <c r="J3" i="8" s="1"/>
  <c r="M5" i="7"/>
  <c r="L5" i="7"/>
  <c r="K5" i="7"/>
  <c r="J5" i="7"/>
  <c r="M4" i="7"/>
  <c r="L4" i="7"/>
  <c r="K4" i="7"/>
  <c r="J4" i="7"/>
  <c r="M3" i="7" a="1"/>
  <c r="M3" i="7" s="1"/>
  <c r="L3" i="7" a="1"/>
  <c r="L3" i="7" s="1"/>
  <c r="K3" i="7" a="1"/>
  <c r="K3" i="7" s="1"/>
  <c r="J3" i="7" a="1"/>
  <c r="J3" i="7" s="1"/>
  <c r="M5" i="6"/>
  <c r="L5" i="6"/>
  <c r="K5" i="6"/>
  <c r="J5" i="6"/>
  <c r="M4" i="6"/>
  <c r="L4" i="6"/>
  <c r="K4" i="6"/>
  <c r="J4" i="6"/>
  <c r="M3" i="6" a="1"/>
  <c r="M3" i="6" s="1"/>
  <c r="L3" i="6" a="1"/>
  <c r="L3" i="6" s="1"/>
  <c r="K3" i="6" a="1"/>
  <c r="K3" i="6" s="1"/>
  <c r="J3" i="6" a="1"/>
  <c r="J3" i="6" s="1"/>
  <c r="M5" i="5"/>
  <c r="L5" i="5"/>
  <c r="K5" i="5"/>
  <c r="J5" i="5"/>
  <c r="M4" i="5"/>
  <c r="L4" i="5"/>
  <c r="K4" i="5"/>
  <c r="J4" i="5"/>
  <c r="M3" i="5" a="1"/>
  <c r="M3" i="5" s="1"/>
  <c r="L3" i="5" a="1"/>
  <c r="L3" i="5" s="1"/>
  <c r="K3" i="5" a="1"/>
  <c r="K3" i="5" s="1"/>
  <c r="J3" i="5" a="1"/>
  <c r="J3" i="5" s="1"/>
  <c r="M5" i="4"/>
  <c r="L5" i="4"/>
  <c r="K5" i="4"/>
  <c r="J5" i="4"/>
  <c r="M4" i="4"/>
  <c r="L4" i="4"/>
  <c r="K4" i="4"/>
  <c r="J4" i="4"/>
  <c r="M3" i="4" a="1"/>
  <c r="M3" i="4" s="1"/>
  <c r="L3" i="4" a="1"/>
  <c r="L3" i="4" s="1"/>
  <c r="K3" i="4" a="1"/>
  <c r="K3" i="4" s="1"/>
  <c r="J3" i="4" a="1"/>
  <c r="J3" i="4" s="1"/>
  <c r="M5" i="3"/>
  <c r="L5" i="3"/>
  <c r="K5" i="3"/>
  <c r="J5" i="3"/>
  <c r="M4" i="3"/>
  <c r="L4" i="3"/>
  <c r="K4" i="3"/>
  <c r="J4" i="3"/>
  <c r="M3" i="3" a="1"/>
  <c r="M3" i="3" s="1"/>
  <c r="L3" i="3" a="1"/>
  <c r="L3" i="3" s="1"/>
  <c r="K3" i="3" a="1"/>
  <c r="K3" i="3" s="1"/>
  <c r="J3" i="3" a="1"/>
  <c r="J3" i="3" s="1"/>
  <c r="M5" i="2"/>
  <c r="L5" i="2"/>
  <c r="K5" i="2"/>
  <c r="J5" i="2"/>
  <c r="M4" i="2"/>
  <c r="L4" i="2"/>
  <c r="K4" i="2"/>
  <c r="J4" i="2"/>
  <c r="M3" i="2" a="1"/>
  <c r="M3" i="2" s="1"/>
  <c r="L3" i="2" a="1"/>
  <c r="L3" i="2" s="1"/>
  <c r="K3" i="2" a="1"/>
  <c r="K3" i="2" s="1"/>
  <c r="J3" i="2" a="1"/>
  <c r="J3" i="2" s="1"/>
  <c r="M5" i="1"/>
  <c r="L5" i="1"/>
  <c r="K5" i="1"/>
  <c r="J5" i="1"/>
  <c r="M4" i="1"/>
  <c r="L4" i="1"/>
  <c r="K4" i="1"/>
  <c r="J4" i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2" i="4"/>
  <c r="F43" i="4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25" i="1"/>
  <c r="G32" i="1"/>
  <c r="G21" i="1"/>
  <c r="G8" i="1"/>
  <c r="G27" i="1"/>
  <c r="G23" i="1"/>
  <c r="G10" i="1"/>
  <c r="G11" i="1"/>
  <c r="G26" i="1"/>
  <c r="G35" i="1"/>
  <c r="G42" i="1"/>
  <c r="G28" i="1"/>
  <c r="G38" i="1"/>
  <c r="G17" i="1"/>
  <c r="G31" i="1"/>
  <c r="G20" i="1"/>
  <c r="G12" i="1"/>
  <c r="G39" i="1"/>
  <c r="G4" i="1"/>
  <c r="G9" i="1"/>
  <c r="G7" i="1"/>
  <c r="G36" i="1"/>
  <c r="G33" i="1"/>
  <c r="G24" i="1"/>
  <c r="G22" i="1"/>
  <c r="G30" i="1"/>
  <c r="G14" i="1"/>
  <c r="G34" i="1"/>
  <c r="G19" i="1"/>
  <c r="G5" i="1"/>
  <c r="G13" i="1"/>
  <c r="G16" i="1"/>
  <c r="G29" i="1"/>
  <c r="G37" i="1"/>
  <c r="G3" i="1"/>
  <c r="G40" i="1"/>
  <c r="G2" i="1"/>
  <c r="G15" i="1"/>
  <c r="G41" i="1"/>
  <c r="G18" i="1"/>
  <c r="G6" i="1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G5" i="13"/>
  <c r="G4" i="13"/>
  <c r="G3" i="13"/>
  <c r="G2" i="13"/>
  <c r="G15" i="11"/>
  <c r="G12" i="11"/>
  <c r="G16" i="11"/>
  <c r="G17" i="11"/>
  <c r="G9" i="11"/>
  <c r="G18" i="11"/>
  <c r="G19" i="11"/>
  <c r="G20" i="11"/>
  <c r="G2" i="11"/>
  <c r="M3" i="11" s="1" a="1"/>
  <c r="M3" i="11" s="1"/>
  <c r="G21" i="11"/>
  <c r="G22" i="11"/>
  <c r="G23" i="11"/>
  <c r="G24" i="11"/>
  <c r="G6" i="11"/>
  <c r="G25" i="11"/>
  <c r="G26" i="11"/>
  <c r="G3" i="11"/>
  <c r="G27" i="11"/>
  <c r="G28" i="11"/>
  <c r="G29" i="11"/>
  <c r="G30" i="11"/>
  <c r="G4" i="11"/>
  <c r="G31" i="11"/>
  <c r="G32" i="11"/>
  <c r="G33" i="11"/>
  <c r="G5" i="11"/>
  <c r="G34" i="11"/>
  <c r="G35" i="11"/>
  <c r="G7" i="11"/>
  <c r="G10" i="11"/>
  <c r="G36" i="11"/>
  <c r="G37" i="11"/>
  <c r="G11" i="11"/>
  <c r="G38" i="11"/>
  <c r="G39" i="11"/>
  <c r="G40" i="11"/>
  <c r="G41" i="11"/>
  <c r="G42" i="11"/>
  <c r="G13" i="11"/>
  <c r="G8" i="11"/>
  <c r="G14" i="11"/>
  <c r="F43" i="11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G2" i="12"/>
  <c r="G6" i="10"/>
  <c r="G18" i="10"/>
  <c r="G41" i="10"/>
  <c r="G15" i="10"/>
  <c r="G2" i="10"/>
  <c r="G40" i="10"/>
  <c r="G3" i="10"/>
  <c r="G37" i="10"/>
  <c r="G29" i="10"/>
  <c r="G16" i="10"/>
  <c r="G13" i="10"/>
  <c r="G5" i="10"/>
  <c r="G19" i="10"/>
  <c r="G34" i="10"/>
  <c r="G14" i="10"/>
  <c r="G30" i="10"/>
  <c r="G22" i="10"/>
  <c r="G24" i="10"/>
  <c r="G33" i="10"/>
  <c r="G36" i="10"/>
  <c r="G7" i="10"/>
  <c r="G9" i="10"/>
  <c r="G4" i="10"/>
  <c r="G39" i="10"/>
  <c r="G12" i="10"/>
  <c r="G20" i="10"/>
  <c r="G31" i="10"/>
  <c r="G17" i="10"/>
  <c r="G38" i="10"/>
  <c r="G28" i="10"/>
  <c r="G42" i="10"/>
  <c r="G35" i="10"/>
  <c r="G26" i="10"/>
  <c r="G11" i="10"/>
  <c r="G10" i="10"/>
  <c r="G23" i="10"/>
  <c r="G27" i="10"/>
  <c r="G8" i="10"/>
  <c r="G21" i="10"/>
  <c r="G32" i="10"/>
  <c r="G25" i="10"/>
  <c r="F43" i="10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G2" i="8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2" i="9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2" i="2"/>
  <c r="M3" i="10" l="1" a="1"/>
  <c r="M3" i="10" s="1"/>
  <c r="M3" i="1" a="1"/>
  <c r="M3" i="1" s="1"/>
  <c r="J3" i="10" a="1"/>
  <c r="J3" i="10" s="1"/>
  <c r="K3" i="10" a="1"/>
  <c r="K3" i="10" s="1"/>
  <c r="L3" i="10" a="1"/>
  <c r="L3" i="10" s="1"/>
  <c r="K3" i="1" a="1"/>
  <c r="K3" i="1" s="1"/>
  <c r="L3" i="1" a="1"/>
  <c r="L3" i="1" s="1"/>
  <c r="J3" i="1" a="1"/>
  <c r="J3" i="1" s="1"/>
  <c r="J3" i="11" a="1"/>
  <c r="J3" i="11" s="1"/>
  <c r="K3" i="11" a="1"/>
  <c r="K3" i="11" s="1"/>
  <c r="L3" i="11" a="1"/>
  <c r="L3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<sst xmlns="http://schemas.openxmlformats.org/spreadsheetml/2006/main" count="760" uniqueCount="82">
  <si>
    <t>CLASS NAME</t>
  </si>
  <si>
    <t xml:space="preserve">CLASS ACCURACY  </t>
  </si>
  <si>
    <t>PRECISION</t>
  </si>
  <si>
    <t xml:space="preserve">RECALL   </t>
  </si>
  <si>
    <t>F1 SCORE</t>
  </si>
  <si>
    <t>SAMPLES</t>
  </si>
  <si>
    <t>Hi-hat</t>
  </si>
  <si>
    <t>Saxophone</t>
  </si>
  <si>
    <t>Glockenspiel</t>
  </si>
  <si>
    <t>Cello</t>
  </si>
  <si>
    <t>Knock</t>
  </si>
  <si>
    <t>Gunshot_or_gunfire</t>
  </si>
  <si>
    <t>Clarinet</t>
  </si>
  <si>
    <t>Computer_keyboard</t>
  </si>
  <si>
    <t>Keys_jangling</t>
  </si>
  <si>
    <t>Snare_drum</t>
  </si>
  <si>
    <t>Writing</t>
  </si>
  <si>
    <t>Laughter</t>
  </si>
  <si>
    <t>Tearing</t>
  </si>
  <si>
    <t>Fart</t>
  </si>
  <si>
    <t>Oboe</t>
  </si>
  <si>
    <t>Flute</t>
  </si>
  <si>
    <t>Cough</t>
  </si>
  <si>
    <t>Telephone</t>
  </si>
  <si>
    <t>Bark</t>
  </si>
  <si>
    <t>Chime</t>
  </si>
  <si>
    <t>Bus</t>
  </si>
  <si>
    <t>Squeak</t>
  </si>
  <si>
    <t>Scissors</t>
  </si>
  <si>
    <t>Harmonica</t>
  </si>
  <si>
    <t>Gong</t>
  </si>
  <si>
    <t>Microwave_oven</t>
  </si>
  <si>
    <t>Double_bass</t>
  </si>
  <si>
    <t>Shatter</t>
  </si>
  <si>
    <t>Fireworks</t>
  </si>
  <si>
    <t>Bass_drum</t>
  </si>
  <si>
    <t>Cowbell</t>
  </si>
  <si>
    <t>Electric_piano</t>
  </si>
  <si>
    <t>Meow</t>
  </si>
  <si>
    <t>Tambourine</t>
  </si>
  <si>
    <t>Applause</t>
  </si>
  <si>
    <t>Trumpet</t>
  </si>
  <si>
    <t>Acoustic_guitar</t>
  </si>
  <si>
    <t>Drawer_open_or_close</t>
  </si>
  <si>
    <t>Violin_or_fiddle</t>
  </si>
  <si>
    <t>Finger_snapping</t>
  </si>
  <si>
    <t>Burping_or_eructation</t>
  </si>
  <si>
    <t xml:space="preserve">        CLASS ACCURACY  </t>
  </si>
  <si>
    <t xml:space="preserve">          RECALL   </t>
  </si>
  <si>
    <t xml:space="preserve">        F1 SCORE</t>
  </si>
  <si>
    <t>CLASS ACCURACY  </t>
  </si>
  <si>
    <t>RECALL   </t>
  </si>
  <si>
    <t>no weight decay</t>
  </si>
  <si>
    <t>0.0005 weight decay</t>
  </si>
  <si>
    <t>0.005 weight decay</t>
  </si>
  <si>
    <t>10 initial, 15 tuning</t>
  </si>
  <si>
    <t>10 initial, 10 tuning</t>
  </si>
  <si>
    <t>model type</t>
  </si>
  <si>
    <t>weight decay</t>
  </si>
  <si>
    <t>epochs</t>
  </si>
  <si>
    <t>learning rate schedule</t>
  </si>
  <si>
    <t>train accuracy</t>
  </si>
  <si>
    <t>test accuracy</t>
  </si>
  <si>
    <t>Weight</t>
  </si>
  <si>
    <t>Accuracy</t>
  </si>
  <si>
    <t>Precision</t>
  </si>
  <si>
    <t>Recall</t>
  </si>
  <si>
    <t>Macro-STDEV</t>
  </si>
  <si>
    <t>Micro AVERAGE</t>
  </si>
  <si>
    <t>Macro average</t>
  </si>
  <si>
    <t xml:space="preserve"> </t>
  </si>
  <si>
    <t>Metrics</t>
  </si>
  <si>
    <t>Serial Number</t>
  </si>
  <si>
    <t>Dataset</t>
  </si>
  <si>
    <t>Complete</t>
  </si>
  <si>
    <t>Verified</t>
  </si>
  <si>
    <t>Amplified</t>
  </si>
  <si>
    <t>VGG</t>
  </si>
  <si>
    <t>ResNet</t>
  </si>
  <si>
    <t>lr = LEARNING_RATE * np.power(0.25, (int(epoch / 6)))</t>
  </si>
  <si>
    <t>0.01 for 10 epochs then lr = LEARNING_RATE * np.power(0.25, (int(tuning epoch / 6)))</t>
  </si>
  <si>
    <t>0.01 for 10 epochs then lr = LEARNING_RATE * np.power(0.25, (int(10 + tuning epoch / 6)))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</si>
</sst>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4A67-9B79-D549-A4D5-177455C10F0C}">
  <dimension ref="A1:H8"/>
  <sheetViews>
    <sheetView workbookViewId="0">
      <selection activeCell="G14" sqref="G14"/>
    </sheetView>
  </sheetViews>
  <sheetFormatPr baseColWidth="10" defaultRowHeight="19" x14ac:dyDescent="0.25"/>
  <cols>
    <col min="1" max="1" width="8.5" style="1" bestFit="1" customWidth="1"/>
    <col min="2" max="2" width="10.33203125" style="1" bestFit="1" customWidth="1"/>
    <col min="3" max="3" width="11.6640625" style="1" bestFit="1" customWidth="1"/>
    <col min="4" max="4" width="20.83203125" style="1" bestFit="1" customWidth="1"/>
    <col min="5" max="5" width="19.1640625" style="1" bestFit="1" customWidth="1"/>
    <col min="6" max="6" width="88.5" style="1" customWidth="1"/>
    <col min="7" max="7" width="14.5" style="1" bestFit="1" customWidth="1"/>
    <col min="8" max="8" width="13.6640625" style="1" bestFit="1" customWidth="1"/>
    <col min="9" max="16384" width="10.83203125" style="1"/>
  </cols>
  <sheetData>
    <row r="1" spans="1:8" x14ac:dyDescent="0.25">
      <c r="A1" s="1" t="s">
        <v>72</v>
      </c>
      <c r="B1" s="1" t="s">
        <v>73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25">
      <c r="A2" s="1">
        <v>7.3</v>
      </c>
      <c r="B2" s="1" t="s">
        <v>74</v>
      </c>
      <c r="C2" s="1" t="s">
        <v>77</v>
      </c>
      <c r="D2" s="1" t="s">
        <v>52</v>
      </c>
      <c r="E2" s="1" t="s">
        <v>55</v>
      </c>
      <c r="F2" s="1" t="s">
        <v>79</v>
      </c>
      <c r="G2" s="1">
        <v>95</v>
      </c>
      <c r="H2" s="1">
        <v>75</v>
      </c>
    </row>
    <row r="3" spans="1:8" x14ac:dyDescent="0.25">
      <c r="A3" s="1">
        <v>7.6</v>
      </c>
      <c r="B3" s="1" t="s">
        <v>75</v>
      </c>
      <c r="C3" s="1" t="s">
        <v>77</v>
      </c>
      <c r="D3" s="1" t="s">
        <v>52</v>
      </c>
      <c r="E3" s="1" t="s">
        <v>56</v>
      </c>
      <c r="F3" s="1" t="s">
        <v>79</v>
      </c>
      <c r="G3" s="1">
        <v>97</v>
      </c>
      <c r="H3" s="1">
        <v>73</v>
      </c>
    </row>
    <row r="4" spans="1:8" x14ac:dyDescent="0.25">
      <c r="A4" s="1">
        <v>7.9</v>
      </c>
      <c r="B4" s="1" t="s">
        <v>74</v>
      </c>
      <c r="C4" s="1" t="s">
        <v>78</v>
      </c>
      <c r="D4" s="1" t="s">
        <v>54</v>
      </c>
      <c r="E4" s="1" t="s">
        <v>55</v>
      </c>
      <c r="F4" s="1" t="s">
        <v>81</v>
      </c>
      <c r="G4" s="1">
        <v>94</v>
      </c>
      <c r="H4" s="1">
        <v>72</v>
      </c>
    </row>
    <row r="5" spans="1:8" x14ac:dyDescent="0.25">
      <c r="A5" s="1">
        <v>7.11</v>
      </c>
      <c r="B5" s="1" t="s">
        <v>74</v>
      </c>
      <c r="C5" s="1" t="s">
        <v>78</v>
      </c>
      <c r="D5" s="1" t="s">
        <v>52</v>
      </c>
      <c r="E5" s="1" t="s">
        <v>55</v>
      </c>
      <c r="F5" s="1" t="s">
        <v>80</v>
      </c>
      <c r="G5" s="1">
        <v>99</v>
      </c>
      <c r="H5" s="1">
        <v>74</v>
      </c>
    </row>
    <row r="6" spans="1:8" x14ac:dyDescent="0.25">
      <c r="A6" s="1">
        <v>7.13</v>
      </c>
      <c r="B6" s="1" t="s">
        <v>74</v>
      </c>
      <c r="C6" s="1" t="s">
        <v>78</v>
      </c>
      <c r="D6" s="1" t="s">
        <v>53</v>
      </c>
      <c r="E6" s="1" t="s">
        <v>55</v>
      </c>
      <c r="F6" s="1" t="s">
        <v>80</v>
      </c>
      <c r="G6" s="1">
        <v>99</v>
      </c>
      <c r="H6" s="1">
        <v>75</v>
      </c>
    </row>
    <row r="7" spans="1:8" x14ac:dyDescent="0.25">
      <c r="A7" s="1">
        <v>7.17</v>
      </c>
      <c r="B7" s="1" t="s">
        <v>76</v>
      </c>
      <c r="C7" s="1" t="s">
        <v>77</v>
      </c>
      <c r="D7" s="1" t="s">
        <v>52</v>
      </c>
      <c r="E7" s="1" t="s">
        <v>55</v>
      </c>
      <c r="F7" s="1" t="s">
        <v>81</v>
      </c>
      <c r="G7" s="1">
        <v>95</v>
      </c>
      <c r="H7" s="1">
        <v>75</v>
      </c>
    </row>
    <row r="8" spans="1:8" x14ac:dyDescent="0.25">
      <c r="A8" s="1">
        <v>7.18</v>
      </c>
      <c r="B8" s="1" t="s">
        <v>76</v>
      </c>
      <c r="C8" s="1" t="s">
        <v>78</v>
      </c>
      <c r="D8" s="1" t="s">
        <v>53</v>
      </c>
      <c r="E8" s="1" t="s">
        <v>55</v>
      </c>
      <c r="F8" s="1" t="s">
        <v>80</v>
      </c>
      <c r="G8" s="1">
        <v>100</v>
      </c>
      <c r="H8" s="1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9BFE0-9C7C-4342-9F11-FB6ECD626844}">
  <dimension ref="A1:M42"/>
  <sheetViews>
    <sheetView zoomScale="110" zoomScaleNormal="110" workbookViewId="0">
      <selection activeCell="I10" sqref="I10:M22"/>
    </sheetView>
  </sheetViews>
  <sheetFormatPr baseColWidth="10" defaultRowHeight="19" x14ac:dyDescent="0.25"/>
  <cols>
    <col min="1" max="1" width="23.5" style="1" bestFit="1" customWidth="1"/>
    <col min="2" max="2" width="18.5" style="1" bestFit="1" customWidth="1"/>
    <col min="3" max="3" width="11.33203125" style="1" bestFit="1" customWidth="1"/>
    <col min="4" max="4" width="9.6640625" style="1" bestFit="1" customWidth="1"/>
    <col min="5" max="5" width="10" style="1" bestFit="1" customWidth="1"/>
    <col min="6" max="6" width="9.83203125" style="1" bestFit="1" customWidth="1"/>
    <col min="7" max="7" width="14.33203125" style="1" bestFit="1" customWidth="1"/>
    <col min="8" max="8" width="10.83203125" style="1"/>
    <col min="9" max="9" width="16.5" style="1" bestFit="1" customWidth="1"/>
    <col min="10" max="13" width="14.33203125" style="1" bestFit="1" customWidth="1"/>
    <col min="14" max="16384" width="10.83203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63</v>
      </c>
    </row>
    <row r="2" spans="1:13" x14ac:dyDescent="0.25">
      <c r="A2" s="1" t="s">
        <v>42</v>
      </c>
      <c r="B2" s="1">
        <v>0.98380000000000001</v>
      </c>
      <c r="C2" s="1">
        <v>0.79079999999999995</v>
      </c>
      <c r="D2" s="1">
        <v>0.76629999999999998</v>
      </c>
      <c r="E2" s="1">
        <v>0.77839999999999998</v>
      </c>
      <c r="F2" s="1">
        <v>291</v>
      </c>
      <c r="G2" s="1">
        <f>F2/7843</f>
        <v>3.710314930511284E-2</v>
      </c>
      <c r="I2" s="1" t="s">
        <v>70</v>
      </c>
      <c r="J2" s="1" t="s">
        <v>64</v>
      </c>
      <c r="K2" s="1" t="s">
        <v>65</v>
      </c>
      <c r="L2" s="1" t="s">
        <v>66</v>
      </c>
      <c r="M2" s="1" t="s">
        <v>4</v>
      </c>
    </row>
    <row r="3" spans="1:13" x14ac:dyDescent="0.25">
      <c r="A3" s="1" t="s">
        <v>40</v>
      </c>
      <c r="B3" s="1">
        <v>0.99260000000000004</v>
      </c>
      <c r="C3" s="1">
        <v>0.81120000000000003</v>
      </c>
      <c r="D3" s="1">
        <v>0.98309999999999997</v>
      </c>
      <c r="E3" s="1">
        <v>0.88890000000000002</v>
      </c>
      <c r="F3" s="1">
        <v>236</v>
      </c>
      <c r="G3" s="1">
        <f>F3/7843</f>
        <v>3.0090526584215224E-2</v>
      </c>
      <c r="I3" s="1" t="s">
        <v>68</v>
      </c>
      <c r="J3" s="1" cm="1">
        <f t="array" ref="J3">SUM(B2:B42 * G2:G42)</f>
        <v>0.98621783756215731</v>
      </c>
      <c r="K3" s="1" cm="1">
        <f t="array" ref="K3">SUM(C2:C42 * G2:G42)</f>
        <v>0.77867625908453386</v>
      </c>
      <c r="L3" s="1" cm="1">
        <f t="array" ref="L3">SUM(D2:D42 * G2:G42)</f>
        <v>0.75265955629223491</v>
      </c>
      <c r="M3" s="1" cm="1">
        <f t="array" ref="M3">SUM(E2:E42 * G2:G42)</f>
        <v>0.75546174933061305</v>
      </c>
    </row>
    <row r="4" spans="1:13" x14ac:dyDescent="0.25">
      <c r="A4" s="1" t="s">
        <v>24</v>
      </c>
      <c r="B4" s="1">
        <v>0.98270000000000002</v>
      </c>
      <c r="C4" s="1">
        <v>0.58250000000000002</v>
      </c>
      <c r="D4" s="1">
        <v>0.67259999999999998</v>
      </c>
      <c r="E4" s="1">
        <v>0.62429999999999997</v>
      </c>
      <c r="F4" s="1">
        <v>168</v>
      </c>
      <c r="G4" s="1">
        <f>F4/7843</f>
        <v>2.1420374856559989E-2</v>
      </c>
      <c r="I4" s="1" t="s">
        <v>69</v>
      </c>
      <c r="J4" s="1">
        <f>AVERAGE(B2:B42)</f>
        <v>0.98794146341463418</v>
      </c>
      <c r="K4" s="1">
        <f>AVERAGE(C2:C42)</f>
        <v>0.6925560975609758</v>
      </c>
      <c r="L4" s="1">
        <f>AVERAGE(D2:D42)</f>
        <v>0.71236341463414665</v>
      </c>
      <c r="M4" s="1">
        <f>AVERAGE(E2:E42)</f>
        <v>0.69039024390243897</v>
      </c>
    </row>
    <row r="5" spans="1:13" x14ac:dyDescent="0.25">
      <c r="A5" s="1" t="s">
        <v>35</v>
      </c>
      <c r="B5" s="1">
        <v>0.9929</v>
      </c>
      <c r="C5" s="1">
        <v>0.5333</v>
      </c>
      <c r="D5" s="1">
        <v>0.27589999999999998</v>
      </c>
      <c r="E5" s="1">
        <v>0.36359999999999998</v>
      </c>
      <c r="F5" s="1">
        <v>58</v>
      </c>
      <c r="G5" s="1">
        <f>F5/7843</f>
        <v>7.3951294147647584E-3</v>
      </c>
      <c r="I5" s="1" t="s">
        <v>67</v>
      </c>
      <c r="J5" s="1">
        <f>STDEV(B2:B42)</f>
        <v>6.538079825520497E-3</v>
      </c>
      <c r="K5" s="1">
        <f>STDEV(C2:C42)</f>
        <v>0.18775771229004154</v>
      </c>
      <c r="L5" s="1">
        <f>STDEV(D2:D42)</f>
        <v>0.1793341528489435</v>
      </c>
      <c r="M5" s="1">
        <f>STDEV(E2:E42)</f>
        <v>0.1645224860085667</v>
      </c>
    </row>
    <row r="6" spans="1:13" x14ac:dyDescent="0.25">
      <c r="A6" s="1" t="s">
        <v>46</v>
      </c>
      <c r="B6" s="1">
        <v>0.99719999999999998</v>
      </c>
      <c r="C6" s="1">
        <v>0.68089999999999995</v>
      </c>
      <c r="D6" s="1">
        <v>0.82050000000000001</v>
      </c>
      <c r="E6" s="1">
        <v>0.74419999999999997</v>
      </c>
      <c r="F6" s="1">
        <v>39</v>
      </c>
      <c r="G6" s="1">
        <f>F6/7843</f>
        <v>4.9725870202728551E-3</v>
      </c>
    </row>
    <row r="7" spans="1:13" x14ac:dyDescent="0.25">
      <c r="A7" s="1" t="s">
        <v>26</v>
      </c>
      <c r="B7" s="1">
        <v>0.97489999999999999</v>
      </c>
      <c r="C7" s="1">
        <v>0.94359999999999999</v>
      </c>
      <c r="D7" s="1">
        <v>0.57969999999999999</v>
      </c>
      <c r="E7" s="1">
        <v>0.71819999999999995</v>
      </c>
      <c r="F7" s="1">
        <v>433</v>
      </c>
      <c r="G7" s="1">
        <f>F7/7843</f>
        <v>5.5208466148157595E-2</v>
      </c>
    </row>
    <row r="8" spans="1:13" x14ac:dyDescent="0.25">
      <c r="A8" s="1" t="s">
        <v>9</v>
      </c>
      <c r="B8" s="1">
        <v>0.99019999999999997</v>
      </c>
      <c r="C8" s="1">
        <v>0.86509999999999998</v>
      </c>
      <c r="D8" s="1">
        <v>0.86809999999999998</v>
      </c>
      <c r="E8" s="1">
        <v>0.86660000000000004</v>
      </c>
      <c r="F8" s="1">
        <v>288</v>
      </c>
      <c r="G8" s="1">
        <f>F8/7843</f>
        <v>3.6720642611245698E-2</v>
      </c>
    </row>
    <row r="9" spans="1:13" x14ac:dyDescent="0.25">
      <c r="A9" s="1" t="s">
        <v>25</v>
      </c>
      <c r="B9" s="1">
        <v>0.98370000000000002</v>
      </c>
      <c r="C9" s="1">
        <v>0.76219999999999999</v>
      </c>
      <c r="D9" s="1">
        <v>0.80969999999999998</v>
      </c>
      <c r="E9" s="1">
        <v>0.78520000000000001</v>
      </c>
      <c r="F9" s="1">
        <v>289</v>
      </c>
      <c r="G9" s="1">
        <f>F9/7843</f>
        <v>3.6848144842534743E-2</v>
      </c>
    </row>
    <row r="10" spans="1:13" x14ac:dyDescent="0.25">
      <c r="A10" s="1" t="s">
        <v>12</v>
      </c>
      <c r="B10" s="1">
        <v>0.98580000000000001</v>
      </c>
      <c r="C10" s="1">
        <v>0.77700000000000002</v>
      </c>
      <c r="D10" s="1">
        <v>0.95389999999999997</v>
      </c>
      <c r="E10" s="1">
        <v>0.85640000000000005</v>
      </c>
      <c r="F10" s="1">
        <v>347</v>
      </c>
      <c r="G10" s="1">
        <f>F10/7843</f>
        <v>4.42432742572995E-2</v>
      </c>
    </row>
    <row r="11" spans="1:13" x14ac:dyDescent="0.25">
      <c r="A11" s="1" t="s">
        <v>13</v>
      </c>
      <c r="B11" s="1">
        <v>0.98370000000000002</v>
      </c>
      <c r="C11" s="1">
        <v>0.87229999999999996</v>
      </c>
      <c r="D11" s="1">
        <v>0.67659999999999998</v>
      </c>
      <c r="E11" s="1">
        <v>0.7621</v>
      </c>
      <c r="F11" s="1">
        <v>303</v>
      </c>
      <c r="G11" s="1">
        <f>F11/7843</f>
        <v>3.8633176080581408E-2</v>
      </c>
    </row>
    <row r="12" spans="1:13" x14ac:dyDescent="0.25">
      <c r="A12" s="1" t="s">
        <v>22</v>
      </c>
      <c r="B12" s="1">
        <v>0.99080000000000001</v>
      </c>
      <c r="C12" s="1">
        <v>0.48180000000000001</v>
      </c>
      <c r="D12" s="1">
        <v>0.77939999999999998</v>
      </c>
      <c r="E12" s="1">
        <v>0.59550000000000003</v>
      </c>
      <c r="F12" s="1">
        <v>68</v>
      </c>
      <c r="G12" s="1">
        <f>F12/7843</f>
        <v>8.6701517276552339E-3</v>
      </c>
    </row>
    <row r="13" spans="1:13" x14ac:dyDescent="0.25">
      <c r="A13" s="1" t="s">
        <v>36</v>
      </c>
      <c r="B13" s="1">
        <v>0.99519999999999997</v>
      </c>
      <c r="C13" s="1">
        <v>0.83099999999999996</v>
      </c>
      <c r="D13" s="1">
        <v>0.69410000000000005</v>
      </c>
      <c r="E13" s="1">
        <v>0.75639999999999996</v>
      </c>
      <c r="F13" s="1">
        <v>85</v>
      </c>
      <c r="G13" s="1">
        <f>F13/7843</f>
        <v>1.0837689659569043E-2</v>
      </c>
    </row>
    <row r="14" spans="1:13" x14ac:dyDescent="0.25">
      <c r="A14" s="1" t="s">
        <v>32</v>
      </c>
      <c r="B14" s="1">
        <v>0.99529999999999996</v>
      </c>
      <c r="C14" s="1">
        <v>0.77780000000000005</v>
      </c>
      <c r="D14" s="1">
        <v>0.89219999999999999</v>
      </c>
      <c r="E14" s="1">
        <v>0.83109999999999995</v>
      </c>
      <c r="F14" s="1">
        <v>102</v>
      </c>
      <c r="G14" s="1">
        <f>F14/7843</f>
        <v>1.3005227591482852E-2</v>
      </c>
    </row>
    <row r="15" spans="1:13" x14ac:dyDescent="0.25">
      <c r="A15" s="1" t="s">
        <v>43</v>
      </c>
      <c r="B15" s="1">
        <v>0.98409999999999997</v>
      </c>
      <c r="C15" s="1">
        <v>0.54890000000000005</v>
      </c>
      <c r="D15" s="1">
        <v>0.52900000000000003</v>
      </c>
      <c r="E15" s="1">
        <v>0.53869999999999996</v>
      </c>
      <c r="F15" s="1">
        <v>138</v>
      </c>
      <c r="G15" s="1">
        <f>F15/7843</f>
        <v>1.7595307917888565E-2</v>
      </c>
    </row>
    <row r="16" spans="1:13" x14ac:dyDescent="0.25">
      <c r="A16" s="1" t="s">
        <v>37</v>
      </c>
      <c r="B16" s="1">
        <v>0.99009999999999998</v>
      </c>
      <c r="C16" s="1">
        <v>0.96530000000000005</v>
      </c>
      <c r="D16" s="1">
        <v>0.83499999999999996</v>
      </c>
      <c r="E16" s="1">
        <v>0.89539999999999997</v>
      </c>
      <c r="F16" s="1">
        <v>400</v>
      </c>
      <c r="G16" s="1">
        <f>F16/7843</f>
        <v>5.1000892515619026E-2</v>
      </c>
    </row>
    <row r="17" spans="1:7" x14ac:dyDescent="0.25">
      <c r="A17" s="1" t="s">
        <v>19</v>
      </c>
      <c r="B17" s="1">
        <v>0.99760000000000004</v>
      </c>
      <c r="C17" s="1">
        <v>0.6</v>
      </c>
      <c r="D17" s="1">
        <v>0.80769999999999997</v>
      </c>
      <c r="E17" s="1">
        <v>0.6885</v>
      </c>
      <c r="F17" s="1">
        <v>26</v>
      </c>
      <c r="G17" s="1">
        <f>F17/7843</f>
        <v>3.3150580135152363E-3</v>
      </c>
    </row>
    <row r="18" spans="1:7" x14ac:dyDescent="0.25">
      <c r="A18" s="1" t="s">
        <v>45</v>
      </c>
      <c r="B18" s="1">
        <v>0.99529999999999996</v>
      </c>
      <c r="C18" s="1">
        <v>0.81399999999999995</v>
      </c>
      <c r="D18" s="1">
        <v>0.54690000000000005</v>
      </c>
      <c r="E18" s="1">
        <v>0.6542</v>
      </c>
      <c r="F18" s="1">
        <v>64</v>
      </c>
      <c r="G18" s="1">
        <f>F18/7843</f>
        <v>8.1601428024990433E-3</v>
      </c>
    </row>
    <row r="19" spans="1:7" x14ac:dyDescent="0.25">
      <c r="A19" s="1" t="s">
        <v>34</v>
      </c>
      <c r="B19" s="1">
        <v>0.97929999999999995</v>
      </c>
      <c r="C19" s="1">
        <v>0.41339999999999999</v>
      </c>
      <c r="D19" s="1">
        <v>0.56489999999999996</v>
      </c>
      <c r="E19" s="1">
        <v>0.47739999999999999</v>
      </c>
      <c r="F19" s="1">
        <v>131</v>
      </c>
      <c r="G19" s="1">
        <f>F19/7843</f>
        <v>1.6702792298865229E-2</v>
      </c>
    </row>
    <row r="20" spans="1:7" x14ac:dyDescent="0.25">
      <c r="A20" s="1" t="s">
        <v>21</v>
      </c>
      <c r="B20" s="1">
        <v>0.98829999999999996</v>
      </c>
      <c r="C20" s="1">
        <v>0.90669999999999995</v>
      </c>
      <c r="D20" s="1">
        <v>0.87729999999999997</v>
      </c>
      <c r="E20" s="1">
        <v>0.89180000000000004</v>
      </c>
      <c r="F20" s="1">
        <v>432</v>
      </c>
      <c r="G20" s="1">
        <f>F20/7843</f>
        <v>5.5080963916868543E-2</v>
      </c>
    </row>
    <row r="21" spans="1:7" x14ac:dyDescent="0.25">
      <c r="A21" s="1" t="s">
        <v>8</v>
      </c>
      <c r="B21" s="1">
        <v>0.97870000000000001</v>
      </c>
      <c r="C21" s="1">
        <v>0.37090000000000001</v>
      </c>
      <c r="D21" s="1">
        <v>0.4375</v>
      </c>
      <c r="E21" s="1">
        <v>0.40139999999999998</v>
      </c>
      <c r="F21" s="1">
        <v>128</v>
      </c>
      <c r="G21" s="1">
        <f>F21/7843</f>
        <v>1.6320285604998087E-2</v>
      </c>
    </row>
    <row r="22" spans="1:7" x14ac:dyDescent="0.25">
      <c r="A22" s="1" t="s">
        <v>30</v>
      </c>
      <c r="B22" s="1">
        <v>0.98519999999999996</v>
      </c>
      <c r="C22" s="1">
        <v>0.5948</v>
      </c>
      <c r="D22" s="1">
        <v>0.86250000000000004</v>
      </c>
      <c r="E22" s="1">
        <v>0.70409999999999995</v>
      </c>
      <c r="F22" s="1">
        <v>160</v>
      </c>
      <c r="G22" s="1">
        <f>F22/7843</f>
        <v>2.0400357006247611E-2</v>
      </c>
    </row>
    <row r="23" spans="1:7" x14ac:dyDescent="0.25">
      <c r="A23" s="1" t="s">
        <v>11</v>
      </c>
      <c r="B23" s="1">
        <v>0.98229999999999995</v>
      </c>
      <c r="C23" s="1">
        <v>0.81059999999999999</v>
      </c>
      <c r="D23" s="1">
        <v>0.48420000000000002</v>
      </c>
      <c r="E23" s="1">
        <v>0.60619999999999996</v>
      </c>
      <c r="F23" s="1">
        <v>221</v>
      </c>
      <c r="G23" s="1">
        <f>F23/7843</f>
        <v>2.8177993114879511E-2</v>
      </c>
    </row>
    <row r="24" spans="1:7" x14ac:dyDescent="0.25">
      <c r="A24" s="1" t="s">
        <v>29</v>
      </c>
      <c r="B24" s="1">
        <v>0.99350000000000005</v>
      </c>
      <c r="C24" s="1">
        <v>0.85350000000000004</v>
      </c>
      <c r="D24" s="1">
        <v>0.82720000000000005</v>
      </c>
      <c r="E24" s="1">
        <v>0.84009999999999996</v>
      </c>
      <c r="F24" s="1">
        <v>162</v>
      </c>
      <c r="G24" s="1">
        <f>F24/7843</f>
        <v>2.0655361468825705E-2</v>
      </c>
    </row>
    <row r="25" spans="1:7" x14ac:dyDescent="0.25">
      <c r="A25" s="1" t="s">
        <v>6</v>
      </c>
      <c r="B25" s="1">
        <v>0.99780000000000002</v>
      </c>
      <c r="C25" s="1">
        <v>0.72970000000000002</v>
      </c>
      <c r="D25" s="1">
        <v>0.79410000000000003</v>
      </c>
      <c r="E25" s="1">
        <v>0.76060000000000005</v>
      </c>
      <c r="F25" s="1">
        <v>34</v>
      </c>
      <c r="G25" s="1">
        <f>F25/7843</f>
        <v>4.3350758638276169E-3</v>
      </c>
    </row>
    <row r="26" spans="1:7" x14ac:dyDescent="0.25">
      <c r="A26" s="1" t="s">
        <v>14</v>
      </c>
      <c r="B26" s="1">
        <v>0.99029999999999996</v>
      </c>
      <c r="C26" s="1">
        <v>0.51800000000000002</v>
      </c>
      <c r="D26" s="1">
        <v>0.88890000000000002</v>
      </c>
      <c r="E26" s="1">
        <v>0.65449999999999997</v>
      </c>
      <c r="F26" s="1">
        <v>81</v>
      </c>
      <c r="G26" s="1">
        <f>F26/7843</f>
        <v>1.0327680734412852E-2</v>
      </c>
    </row>
    <row r="27" spans="1:7" x14ac:dyDescent="0.25">
      <c r="A27" s="1" t="s">
        <v>10</v>
      </c>
      <c r="B27" s="1">
        <v>0.97909999999999997</v>
      </c>
      <c r="C27" s="1">
        <v>0.50829999999999997</v>
      </c>
      <c r="D27" s="1">
        <v>0.55089999999999995</v>
      </c>
      <c r="E27" s="1">
        <v>0.52869999999999995</v>
      </c>
      <c r="F27" s="1">
        <v>167</v>
      </c>
      <c r="G27" s="1">
        <f>F27/7843</f>
        <v>2.1292872625270944E-2</v>
      </c>
    </row>
    <row r="28" spans="1:7" x14ac:dyDescent="0.25">
      <c r="A28" s="1" t="s">
        <v>17</v>
      </c>
      <c r="B28" s="1">
        <v>0.99199999999999999</v>
      </c>
      <c r="C28" s="1">
        <v>0.76919999999999999</v>
      </c>
      <c r="D28" s="1">
        <v>0.84419999999999995</v>
      </c>
      <c r="E28" s="1">
        <v>0.80500000000000005</v>
      </c>
      <c r="F28" s="1">
        <v>154</v>
      </c>
      <c r="G28" s="1">
        <f>F28/7843</f>
        <v>1.9635343618513323E-2</v>
      </c>
    </row>
    <row r="29" spans="1:7" x14ac:dyDescent="0.25">
      <c r="A29" s="1" t="s">
        <v>38</v>
      </c>
      <c r="B29" s="1">
        <v>0.98780000000000001</v>
      </c>
      <c r="C29" s="1">
        <v>0.65310000000000001</v>
      </c>
      <c r="D29" s="1">
        <v>0.68089999999999995</v>
      </c>
      <c r="E29" s="1">
        <v>0.66669999999999996</v>
      </c>
      <c r="F29" s="1">
        <v>141</v>
      </c>
      <c r="G29" s="1">
        <f>F29/7843</f>
        <v>1.7977814611755707E-2</v>
      </c>
    </row>
    <row r="30" spans="1:7" x14ac:dyDescent="0.25">
      <c r="A30" s="1" t="s">
        <v>31</v>
      </c>
      <c r="B30" s="1">
        <v>0.98519999999999996</v>
      </c>
      <c r="C30" s="1">
        <v>0.65500000000000003</v>
      </c>
      <c r="D30" s="1">
        <v>0.66269999999999996</v>
      </c>
      <c r="E30" s="1">
        <v>0.65880000000000005</v>
      </c>
      <c r="F30" s="1">
        <v>169</v>
      </c>
      <c r="G30" s="1">
        <f>F30/7843</f>
        <v>2.1547877087849037E-2</v>
      </c>
    </row>
    <row r="31" spans="1:7" x14ac:dyDescent="0.25">
      <c r="A31" s="1" t="s">
        <v>20</v>
      </c>
      <c r="B31" s="1">
        <v>0.995</v>
      </c>
      <c r="C31" s="1">
        <v>0.79200000000000004</v>
      </c>
      <c r="D31" s="1">
        <v>0.88390000000000002</v>
      </c>
      <c r="E31" s="1">
        <v>0.83540000000000003</v>
      </c>
      <c r="F31" s="1">
        <v>112</v>
      </c>
      <c r="G31" s="1">
        <f>F31/7843</f>
        <v>1.4280249904373326E-2</v>
      </c>
    </row>
    <row r="32" spans="1:7" x14ac:dyDescent="0.25">
      <c r="A32" s="1" t="s">
        <v>7</v>
      </c>
      <c r="B32" s="1">
        <v>0.98640000000000005</v>
      </c>
      <c r="C32" s="1">
        <v>0.97250000000000003</v>
      </c>
      <c r="D32" s="1">
        <v>0.86980000000000002</v>
      </c>
      <c r="E32" s="1">
        <v>0.91830000000000001</v>
      </c>
      <c r="F32" s="1">
        <v>691</v>
      </c>
      <c r="G32" s="1">
        <f>F32/7843</f>
        <v>8.8104041820731865E-2</v>
      </c>
    </row>
    <row r="33" spans="1:7" x14ac:dyDescent="0.25">
      <c r="A33" s="1" t="s">
        <v>28</v>
      </c>
      <c r="B33" s="1">
        <v>0.98640000000000005</v>
      </c>
      <c r="C33" s="1">
        <v>0.62929999999999997</v>
      </c>
      <c r="D33" s="1">
        <v>0.53280000000000005</v>
      </c>
      <c r="E33" s="1">
        <v>0.57709999999999995</v>
      </c>
      <c r="F33" s="1">
        <v>137</v>
      </c>
      <c r="G33" s="1">
        <f>F33/7843</f>
        <v>1.7467805686599516E-2</v>
      </c>
    </row>
    <row r="34" spans="1:7" x14ac:dyDescent="0.25">
      <c r="A34" s="1" t="s">
        <v>33</v>
      </c>
      <c r="B34" s="1">
        <v>0.98970000000000002</v>
      </c>
      <c r="C34" s="1">
        <v>0.36359999999999998</v>
      </c>
      <c r="D34" s="1">
        <v>0.4667</v>
      </c>
      <c r="E34" s="1">
        <v>0.4088</v>
      </c>
      <c r="F34" s="1">
        <v>60</v>
      </c>
      <c r="G34" s="1">
        <f>F34/7843</f>
        <v>7.6501338773428537E-3</v>
      </c>
    </row>
    <row r="35" spans="1:7" x14ac:dyDescent="0.25">
      <c r="A35" s="1" t="s">
        <v>15</v>
      </c>
      <c r="B35" s="1">
        <v>0.99760000000000004</v>
      </c>
      <c r="C35" s="1">
        <v>0.51519999999999999</v>
      </c>
      <c r="D35" s="1">
        <v>0.85</v>
      </c>
      <c r="E35" s="1">
        <v>0.64149999999999996</v>
      </c>
      <c r="F35" s="1">
        <v>20</v>
      </c>
      <c r="G35" s="1">
        <f>F35/7843</f>
        <v>2.5500446257809514E-3</v>
      </c>
    </row>
    <row r="36" spans="1:7" x14ac:dyDescent="0.25">
      <c r="A36" s="1" t="s">
        <v>27</v>
      </c>
      <c r="B36" s="1">
        <v>0.97970000000000002</v>
      </c>
      <c r="C36" s="1">
        <v>0.184</v>
      </c>
      <c r="D36" s="1">
        <v>0.28749999999999998</v>
      </c>
      <c r="E36" s="1">
        <v>0.22439999999999999</v>
      </c>
      <c r="F36" s="1">
        <v>80</v>
      </c>
      <c r="G36" s="1">
        <f>F36/7843</f>
        <v>1.0200178503123805E-2</v>
      </c>
    </row>
    <row r="37" spans="1:7" x14ac:dyDescent="0.25">
      <c r="A37" s="1" t="s">
        <v>39</v>
      </c>
      <c r="B37" s="1">
        <v>0.99570000000000003</v>
      </c>
      <c r="C37" s="1">
        <v>0.78180000000000005</v>
      </c>
      <c r="D37" s="1">
        <v>0.66149999999999998</v>
      </c>
      <c r="E37" s="1">
        <v>0.7167</v>
      </c>
      <c r="F37" s="1">
        <v>65</v>
      </c>
      <c r="G37" s="1">
        <f>F37/7843</f>
        <v>8.2876450337880919E-3</v>
      </c>
    </row>
    <row r="38" spans="1:7" x14ac:dyDescent="0.25">
      <c r="A38" s="1" t="s">
        <v>18</v>
      </c>
      <c r="B38" s="1">
        <v>0.97819999999999996</v>
      </c>
      <c r="C38" s="1">
        <v>0.4612</v>
      </c>
      <c r="D38" s="1">
        <v>0.69930000000000003</v>
      </c>
      <c r="E38" s="1">
        <v>0.55579999999999996</v>
      </c>
      <c r="F38" s="1">
        <v>153</v>
      </c>
      <c r="G38" s="1">
        <f>F38/7843</f>
        <v>1.9507841387224275E-2</v>
      </c>
    </row>
    <row r="39" spans="1:7" x14ac:dyDescent="0.25">
      <c r="A39" s="1" t="s">
        <v>23</v>
      </c>
      <c r="B39" s="1">
        <v>0.97929999999999995</v>
      </c>
      <c r="C39" s="1">
        <v>0.85450000000000004</v>
      </c>
      <c r="D39" s="1">
        <v>0.50539999999999996</v>
      </c>
      <c r="E39" s="1">
        <v>0.6351</v>
      </c>
      <c r="F39" s="1">
        <v>279</v>
      </c>
      <c r="G39" s="1">
        <f>F39/7843</f>
        <v>3.5573122529644272E-2</v>
      </c>
    </row>
    <row r="40" spans="1:7" x14ac:dyDescent="0.25">
      <c r="A40" s="1" t="s">
        <v>41</v>
      </c>
      <c r="B40" s="1">
        <v>0.99299999999999999</v>
      </c>
      <c r="C40" s="1">
        <v>0.89349999999999996</v>
      </c>
      <c r="D40" s="1">
        <v>0.85780000000000001</v>
      </c>
      <c r="E40" s="1">
        <v>0.87529999999999997</v>
      </c>
      <c r="F40" s="1">
        <v>225</v>
      </c>
      <c r="G40" s="1">
        <f>F40/7843</f>
        <v>2.8688002040035701E-2</v>
      </c>
    </row>
    <row r="41" spans="1:7" x14ac:dyDescent="0.25">
      <c r="A41" s="1" t="s">
        <v>44</v>
      </c>
      <c r="B41" s="1">
        <v>0.99180000000000001</v>
      </c>
      <c r="C41" s="1">
        <v>0.90910000000000002</v>
      </c>
      <c r="D41" s="1">
        <v>0.95950000000000002</v>
      </c>
      <c r="E41" s="1">
        <v>0.93359999999999999</v>
      </c>
      <c r="F41" s="1">
        <v>469</v>
      </c>
      <c r="G41" s="1">
        <f>F41/7843</f>
        <v>5.9798546474563306E-2</v>
      </c>
    </row>
    <row r="42" spans="1:7" x14ac:dyDescent="0.25">
      <c r="A42" s="1" t="s">
        <v>16</v>
      </c>
      <c r="B42" s="1">
        <v>0.97740000000000005</v>
      </c>
      <c r="C42" s="1">
        <v>0.61719999999999997</v>
      </c>
      <c r="D42" s="1">
        <v>0.66669999999999996</v>
      </c>
      <c r="E42" s="1">
        <v>0.64100000000000001</v>
      </c>
      <c r="F42" s="1">
        <v>237</v>
      </c>
      <c r="G42" s="1">
        <f>F42/7843</f>
        <v>3.0218028815504273E-2</v>
      </c>
    </row>
  </sheetData>
  <sortState xmlns:xlrd2="http://schemas.microsoft.com/office/spreadsheetml/2017/richdata2" ref="A2:G42">
    <sortCondition ref="A1:A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610B-A92A-9D48-96FA-4EACA14276B6}">
  <dimension ref="A1:M42"/>
  <sheetViews>
    <sheetView workbookViewId="0">
      <selection activeCell="I11" sqref="I11:M23"/>
    </sheetView>
  </sheetViews>
  <sheetFormatPr baseColWidth="10" defaultRowHeight="19" x14ac:dyDescent="0.25"/>
  <cols>
    <col min="1" max="1" width="23.5" style="1" bestFit="1" customWidth="1"/>
    <col min="2" max="2" width="18.5" style="1" bestFit="1" customWidth="1"/>
    <col min="3" max="3" width="11.33203125" style="1" bestFit="1" customWidth="1"/>
    <col min="4" max="4" width="9.6640625" style="1" bestFit="1" customWidth="1"/>
    <col min="5" max="5" width="10" style="1" bestFit="1" customWidth="1"/>
    <col min="6" max="6" width="9.83203125" style="1" bestFit="1" customWidth="1"/>
    <col min="7" max="7" width="14" style="1" bestFit="1" customWidth="1"/>
    <col min="8" max="8" width="10.83203125" style="1"/>
    <col min="9" max="9" width="16.5" style="1" bestFit="1" customWidth="1"/>
    <col min="10" max="13" width="14" style="1" bestFit="1" customWidth="1"/>
    <col min="14" max="16384" width="10.83203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63</v>
      </c>
    </row>
    <row r="2" spans="1:13" x14ac:dyDescent="0.25">
      <c r="A2" s="1" t="s">
        <v>6</v>
      </c>
      <c r="B2" s="1">
        <v>0.99950000000000006</v>
      </c>
      <c r="C2" s="1">
        <v>0.9899</v>
      </c>
      <c r="D2" s="1">
        <v>0.97809999999999997</v>
      </c>
      <c r="E2" s="1">
        <v>0.98399999999999999</v>
      </c>
      <c r="F2" s="1">
        <v>1006</v>
      </c>
      <c r="G2" s="1">
        <f>F2/62237</f>
        <v>1.6164018188537365E-2</v>
      </c>
      <c r="J2" s="1" t="s">
        <v>64</v>
      </c>
      <c r="K2" s="1" t="s">
        <v>65</v>
      </c>
      <c r="L2" s="1" t="s">
        <v>66</v>
      </c>
      <c r="M2" s="1" t="s">
        <v>4</v>
      </c>
    </row>
    <row r="3" spans="1:13" x14ac:dyDescent="0.25">
      <c r="A3" s="1" t="s">
        <v>7</v>
      </c>
      <c r="B3" s="1">
        <v>0.99939999999999996</v>
      </c>
      <c r="C3" s="1">
        <v>0.99739999999999995</v>
      </c>
      <c r="D3" s="1">
        <v>0.98260000000000003</v>
      </c>
      <c r="E3" s="1">
        <v>0.9899</v>
      </c>
      <c r="F3" s="1">
        <v>1951</v>
      </c>
      <c r="G3" s="1">
        <f t="shared" ref="G3:G42" si="0">F3/62237</f>
        <v>3.1347912013753879E-2</v>
      </c>
      <c r="I3" s="1" t="s">
        <v>68</v>
      </c>
      <c r="J3" s="1" cm="1">
        <f t="array" ref="J3">SUM(B2:B42 * G2:G42)</f>
        <v>0.99749537574111868</v>
      </c>
      <c r="K3" s="1" cm="1">
        <f t="array" ref="K3">SUM(C2:C42 * G2:G42)</f>
        <v>0.95560115847486227</v>
      </c>
      <c r="L3" s="1" cm="1">
        <f t="array" ref="L3">SUM(D2:D42 * G2:G42)</f>
        <v>0.95070517216446793</v>
      </c>
      <c r="M3" s="1" cm="1">
        <f t="array" ref="M3">SUM(E2:E42 * G2:G42)</f>
        <v>0.95208236418850556</v>
      </c>
    </row>
    <row r="4" spans="1:13" x14ac:dyDescent="0.25">
      <c r="A4" s="1" t="s">
        <v>8</v>
      </c>
      <c r="B4" s="1">
        <v>0.9909</v>
      </c>
      <c r="C4" s="1">
        <v>0.4607</v>
      </c>
      <c r="D4" s="1">
        <v>0.97740000000000005</v>
      </c>
      <c r="E4" s="1">
        <v>0.62619999999999998</v>
      </c>
      <c r="F4" s="1">
        <v>486</v>
      </c>
      <c r="G4" s="1">
        <f t="shared" si="0"/>
        <v>7.8088596815399196E-3</v>
      </c>
      <c r="I4" s="1" t="s">
        <v>69</v>
      </c>
      <c r="J4" s="1">
        <f>AVERAGE(B2:B42)</f>
        <v>0.99759268292682912</v>
      </c>
      <c r="K4" s="1">
        <f>AVERAGE(C2:C42)</f>
        <v>0.94374878048780508</v>
      </c>
      <c r="L4" s="1">
        <f>AVERAGE(D2:D42)</f>
        <v>0.93774146341463405</v>
      </c>
      <c r="M4" s="1">
        <f>AVERAGE(E2:E42)</f>
        <v>0.93791219512195156</v>
      </c>
    </row>
    <row r="5" spans="1:13" x14ac:dyDescent="0.25">
      <c r="A5" s="1" t="s">
        <v>9</v>
      </c>
      <c r="B5" s="1">
        <v>0.99860000000000004</v>
      </c>
      <c r="C5" s="1">
        <v>0.98609999999999998</v>
      </c>
      <c r="D5" s="1">
        <v>0.97430000000000005</v>
      </c>
      <c r="E5" s="1">
        <v>0.98019999999999996</v>
      </c>
      <c r="F5" s="1">
        <v>2181</v>
      </c>
      <c r="G5" s="1">
        <f t="shared" si="0"/>
        <v>3.5043462891848898E-2</v>
      </c>
      <c r="I5" s="1" t="s">
        <v>67</v>
      </c>
      <c r="J5" s="1">
        <f>STDEV(B2:B42)</f>
        <v>1.9189046672389075E-3</v>
      </c>
      <c r="K5" s="1">
        <f>STDEV(C2:C42)</f>
        <v>8.8735635800819113E-2</v>
      </c>
      <c r="L5" s="1">
        <f>STDEV(D2:D42)</f>
        <v>5.128180952155334E-2</v>
      </c>
      <c r="M5" s="1">
        <f>STDEV(E2:E42)</f>
        <v>6.5929318952655469E-2</v>
      </c>
    </row>
    <row r="6" spans="1:13" x14ac:dyDescent="0.25">
      <c r="A6" s="1" t="s">
        <v>10</v>
      </c>
      <c r="B6" s="1">
        <v>0.99309999999999998</v>
      </c>
      <c r="C6" s="1">
        <v>0.79010000000000002</v>
      </c>
      <c r="D6" s="1">
        <v>0.8165</v>
      </c>
      <c r="E6" s="1">
        <v>0.80310000000000004</v>
      </c>
      <c r="F6" s="1">
        <v>1079</v>
      </c>
      <c r="G6" s="1">
        <f t="shared" si="0"/>
        <v>1.7336953902019697E-2</v>
      </c>
    </row>
    <row r="7" spans="1:13" x14ac:dyDescent="0.25">
      <c r="A7" s="1" t="s">
        <v>11</v>
      </c>
      <c r="B7" s="1">
        <v>0.99760000000000004</v>
      </c>
      <c r="C7" s="1">
        <v>0.92520000000000002</v>
      </c>
      <c r="D7" s="1">
        <v>0.82310000000000005</v>
      </c>
      <c r="E7" s="1">
        <v>0.87109999999999999</v>
      </c>
      <c r="F7" s="1">
        <v>616</v>
      </c>
      <c r="G7" s="1">
        <f t="shared" si="0"/>
        <v>9.8976493082892809E-3</v>
      </c>
    </row>
    <row r="8" spans="1:13" x14ac:dyDescent="0.25">
      <c r="A8" s="1" t="s">
        <v>12</v>
      </c>
      <c r="B8" s="1">
        <v>0.99950000000000006</v>
      </c>
      <c r="C8" s="1">
        <v>0.99260000000000004</v>
      </c>
      <c r="D8" s="1">
        <v>0.99260000000000004</v>
      </c>
      <c r="E8" s="1">
        <v>0.99260000000000004</v>
      </c>
      <c r="F8" s="1">
        <v>2016</v>
      </c>
      <c r="G8" s="1">
        <f t="shared" si="0"/>
        <v>3.2392306827128556E-2</v>
      </c>
    </row>
    <row r="9" spans="1:13" x14ac:dyDescent="0.25">
      <c r="A9" s="1" t="s">
        <v>13</v>
      </c>
      <c r="B9" s="1">
        <v>0.99870000000000003</v>
      </c>
      <c r="C9" s="1">
        <v>0.97170000000000001</v>
      </c>
      <c r="D9" s="1">
        <v>0.97030000000000005</v>
      </c>
      <c r="E9" s="1">
        <v>0.97099999999999997</v>
      </c>
      <c r="F9" s="1">
        <v>1382</v>
      </c>
      <c r="G9" s="1">
        <f t="shared" si="0"/>
        <v>2.2205440493597055E-2</v>
      </c>
    </row>
    <row r="10" spans="1:13" x14ac:dyDescent="0.25">
      <c r="A10" s="1" t="s">
        <v>14</v>
      </c>
      <c r="B10" s="1">
        <v>0.99850000000000005</v>
      </c>
      <c r="C10" s="1">
        <v>0.9728</v>
      </c>
      <c r="D10" s="1">
        <v>0.93930000000000002</v>
      </c>
      <c r="E10" s="1">
        <v>0.95569999999999999</v>
      </c>
      <c r="F10" s="1">
        <v>1103</v>
      </c>
      <c r="G10" s="1">
        <f t="shared" si="0"/>
        <v>1.7722576602342659E-2</v>
      </c>
    </row>
    <row r="11" spans="1:13" x14ac:dyDescent="0.25">
      <c r="A11" s="1" t="s">
        <v>15</v>
      </c>
      <c r="B11" s="1">
        <v>0.99860000000000004</v>
      </c>
      <c r="C11" s="1">
        <v>0.98470000000000002</v>
      </c>
      <c r="D11" s="1">
        <v>0.92510000000000003</v>
      </c>
      <c r="E11" s="1">
        <v>0.95399999999999996</v>
      </c>
      <c r="F11" s="1">
        <v>975</v>
      </c>
      <c r="G11" s="1">
        <f t="shared" si="0"/>
        <v>1.566592220062021E-2</v>
      </c>
    </row>
    <row r="12" spans="1:13" x14ac:dyDescent="0.25">
      <c r="A12" s="1" t="s">
        <v>16</v>
      </c>
      <c r="B12" s="1">
        <v>0.99570000000000003</v>
      </c>
      <c r="C12" s="1">
        <v>0.96020000000000005</v>
      </c>
      <c r="D12" s="1">
        <v>0.94620000000000004</v>
      </c>
      <c r="E12" s="1">
        <v>0.95320000000000005</v>
      </c>
      <c r="F12" s="1">
        <v>2882</v>
      </c>
      <c r="G12" s="1">
        <f t="shared" si="0"/>
        <v>4.6306859263781995E-2</v>
      </c>
    </row>
    <row r="13" spans="1:13" x14ac:dyDescent="0.25">
      <c r="A13" s="1" t="s">
        <v>17</v>
      </c>
      <c r="B13" s="1">
        <v>0.99819999999999998</v>
      </c>
      <c r="C13" s="1">
        <v>0.97940000000000005</v>
      </c>
      <c r="D13" s="1">
        <v>0.96689999999999998</v>
      </c>
      <c r="E13" s="1">
        <v>0.97309999999999997</v>
      </c>
      <c r="F13" s="1">
        <v>2114</v>
      </c>
      <c r="G13" s="1">
        <f t="shared" si="0"/>
        <v>3.3966932853447304E-2</v>
      </c>
    </row>
    <row r="14" spans="1:13" x14ac:dyDescent="0.25">
      <c r="A14" s="1" t="s">
        <v>18</v>
      </c>
      <c r="B14" s="1">
        <v>0.99570000000000003</v>
      </c>
      <c r="C14" s="1">
        <v>0.9294</v>
      </c>
      <c r="D14" s="1">
        <v>0.95409999999999995</v>
      </c>
      <c r="E14" s="1">
        <v>0.94159999999999999</v>
      </c>
      <c r="F14" s="1">
        <v>2264</v>
      </c>
      <c r="G14" s="1">
        <f t="shared" si="0"/>
        <v>3.6377074730465801E-2</v>
      </c>
    </row>
    <row r="15" spans="1:13" x14ac:dyDescent="0.25">
      <c r="A15" s="1" t="s">
        <v>19</v>
      </c>
      <c r="B15" s="1">
        <v>0.99850000000000005</v>
      </c>
      <c r="C15" s="1">
        <v>0.99139999999999995</v>
      </c>
      <c r="D15" s="1">
        <v>0.9153</v>
      </c>
      <c r="E15" s="1">
        <v>0.95179999999999998</v>
      </c>
      <c r="F15" s="1">
        <v>1004</v>
      </c>
      <c r="G15" s="1">
        <f t="shared" si="0"/>
        <v>1.6131882963510452E-2</v>
      </c>
    </row>
    <row r="16" spans="1:13" x14ac:dyDescent="0.25">
      <c r="A16" s="1" t="s">
        <v>20</v>
      </c>
      <c r="B16" s="1">
        <v>0.99960000000000004</v>
      </c>
      <c r="C16" s="1">
        <v>0.99619999999999997</v>
      </c>
      <c r="D16" s="1">
        <v>0.97670000000000001</v>
      </c>
      <c r="E16" s="1">
        <v>0.98640000000000005</v>
      </c>
      <c r="F16" s="1">
        <v>815</v>
      </c>
      <c r="G16" s="1">
        <f t="shared" si="0"/>
        <v>1.309510419846715E-2</v>
      </c>
    </row>
    <row r="17" spans="1:7" x14ac:dyDescent="0.25">
      <c r="A17" s="1" t="s">
        <v>21</v>
      </c>
      <c r="B17" s="1">
        <v>0.99850000000000005</v>
      </c>
      <c r="C17" s="1">
        <v>0.99070000000000003</v>
      </c>
      <c r="D17" s="1">
        <v>0.97470000000000001</v>
      </c>
      <c r="E17" s="1">
        <v>0.98260000000000003</v>
      </c>
      <c r="F17" s="1">
        <v>2729</v>
      </c>
      <c r="G17" s="1">
        <f t="shared" si="0"/>
        <v>4.384851454922313E-2</v>
      </c>
    </row>
    <row r="18" spans="1:7" x14ac:dyDescent="0.25">
      <c r="A18" s="1" t="s">
        <v>22</v>
      </c>
      <c r="B18" s="1">
        <v>0.99550000000000005</v>
      </c>
      <c r="C18" s="1">
        <v>0.87070000000000003</v>
      </c>
      <c r="D18" s="1">
        <v>0.91959999999999997</v>
      </c>
      <c r="E18" s="1">
        <v>0.89449999999999996</v>
      </c>
      <c r="F18" s="1">
        <v>1281</v>
      </c>
      <c r="G18" s="1">
        <f t="shared" si="0"/>
        <v>2.0582611629737936E-2</v>
      </c>
    </row>
    <row r="19" spans="1:7" x14ac:dyDescent="0.25">
      <c r="A19" s="1" t="s">
        <v>23</v>
      </c>
      <c r="B19" s="1">
        <v>0.99780000000000002</v>
      </c>
      <c r="C19" s="1">
        <v>0.95379999999999998</v>
      </c>
      <c r="D19" s="1">
        <v>0.90129999999999999</v>
      </c>
      <c r="E19" s="1">
        <v>0.92689999999999995</v>
      </c>
      <c r="F19" s="1">
        <v>963</v>
      </c>
      <c r="G19" s="1">
        <f t="shared" si="0"/>
        <v>1.5473110850458729E-2</v>
      </c>
    </row>
    <row r="20" spans="1:7" x14ac:dyDescent="0.25">
      <c r="A20" s="1" t="s">
        <v>24</v>
      </c>
      <c r="B20" s="1">
        <v>0.996</v>
      </c>
      <c r="C20" s="1">
        <v>0.94310000000000005</v>
      </c>
      <c r="D20" s="1">
        <v>0.96540000000000004</v>
      </c>
      <c r="E20" s="1">
        <v>0.95409999999999995</v>
      </c>
      <c r="F20" s="1">
        <v>2660</v>
      </c>
      <c r="G20" s="1">
        <f t="shared" si="0"/>
        <v>4.2739849285794621E-2</v>
      </c>
    </row>
    <row r="21" spans="1:7" x14ac:dyDescent="0.25">
      <c r="A21" s="1" t="s">
        <v>25</v>
      </c>
      <c r="B21" s="1">
        <v>0.99909999999999999</v>
      </c>
      <c r="C21" s="1">
        <v>0.98729999999999996</v>
      </c>
      <c r="D21" s="1">
        <v>0.9748</v>
      </c>
      <c r="E21" s="1">
        <v>0.98099999999999998</v>
      </c>
      <c r="F21" s="1">
        <v>1431</v>
      </c>
      <c r="G21" s="1">
        <f t="shared" si="0"/>
        <v>2.299275350675643E-2</v>
      </c>
    </row>
    <row r="22" spans="1:7" x14ac:dyDescent="0.25">
      <c r="A22" s="1" t="s">
        <v>26</v>
      </c>
      <c r="B22" s="1">
        <v>0.99850000000000005</v>
      </c>
      <c r="C22" s="1">
        <v>0.96419999999999995</v>
      </c>
      <c r="D22" s="1">
        <v>0.98319999999999996</v>
      </c>
      <c r="E22" s="1">
        <v>0.97360000000000002</v>
      </c>
      <c r="F22" s="1">
        <v>1727</v>
      </c>
      <c r="G22" s="1">
        <f t="shared" si="0"/>
        <v>2.7748766810739591E-2</v>
      </c>
    </row>
    <row r="23" spans="1:7" x14ac:dyDescent="0.25">
      <c r="A23" s="1" t="s">
        <v>27</v>
      </c>
      <c r="B23" s="1">
        <v>0.99539999999999995</v>
      </c>
      <c r="C23" s="1">
        <v>0.95569999999999999</v>
      </c>
      <c r="D23" s="1">
        <v>0.9143</v>
      </c>
      <c r="E23" s="1">
        <v>0.9345</v>
      </c>
      <c r="F23" s="1">
        <v>2241</v>
      </c>
      <c r="G23" s="1">
        <f t="shared" si="0"/>
        <v>3.6007519642656298E-2</v>
      </c>
    </row>
    <row r="24" spans="1:7" x14ac:dyDescent="0.25">
      <c r="A24" s="1" t="s">
        <v>28</v>
      </c>
      <c r="B24" s="1">
        <v>0.99770000000000003</v>
      </c>
      <c r="C24" s="1">
        <v>0.94589999999999996</v>
      </c>
      <c r="D24" s="1">
        <v>0.89639999999999997</v>
      </c>
      <c r="E24" s="1">
        <v>0.92049999999999998</v>
      </c>
      <c r="F24" s="1">
        <v>936</v>
      </c>
      <c r="G24" s="1">
        <f t="shared" si="0"/>
        <v>1.5039285312595402E-2</v>
      </c>
    </row>
    <row r="25" spans="1:7" x14ac:dyDescent="0.25">
      <c r="A25" s="1" t="s">
        <v>29</v>
      </c>
      <c r="B25" s="1">
        <v>0.99960000000000004</v>
      </c>
      <c r="C25" s="1">
        <v>0.99809999999999999</v>
      </c>
      <c r="D25" s="1">
        <v>0.9778</v>
      </c>
      <c r="E25" s="1">
        <v>0.98780000000000001</v>
      </c>
      <c r="F25" s="1">
        <v>1079</v>
      </c>
      <c r="G25" s="1">
        <f t="shared" si="0"/>
        <v>1.7336953902019697E-2</v>
      </c>
    </row>
    <row r="26" spans="1:7" x14ac:dyDescent="0.25">
      <c r="A26" s="1" t="s">
        <v>30</v>
      </c>
      <c r="B26" s="1">
        <v>0.99709999999999999</v>
      </c>
      <c r="C26" s="1">
        <v>0.96879999999999999</v>
      </c>
      <c r="D26" s="1">
        <v>0.95699999999999996</v>
      </c>
      <c r="E26" s="1">
        <v>0.96279999999999999</v>
      </c>
      <c r="F26" s="1">
        <v>2463</v>
      </c>
      <c r="G26" s="1">
        <f t="shared" si="0"/>
        <v>3.9574529620643666E-2</v>
      </c>
    </row>
    <row r="27" spans="1:7" x14ac:dyDescent="0.25">
      <c r="A27" s="1" t="s">
        <v>31</v>
      </c>
      <c r="B27" s="1">
        <v>0.997</v>
      </c>
      <c r="C27" s="1">
        <v>0.97130000000000005</v>
      </c>
      <c r="D27" s="1">
        <v>0.90380000000000005</v>
      </c>
      <c r="E27" s="1">
        <v>0.93630000000000002</v>
      </c>
      <c r="F27" s="1">
        <v>1497</v>
      </c>
      <c r="G27" s="1">
        <f t="shared" si="0"/>
        <v>2.4053215932644569E-2</v>
      </c>
    </row>
    <row r="28" spans="1:7" x14ac:dyDescent="0.25">
      <c r="A28" s="1" t="s">
        <v>32</v>
      </c>
      <c r="B28" s="1">
        <v>0.99909999999999999</v>
      </c>
      <c r="C28" s="1">
        <v>0.96409999999999996</v>
      </c>
      <c r="D28" s="1">
        <v>0.9758</v>
      </c>
      <c r="E28" s="1">
        <v>0.96989999999999998</v>
      </c>
      <c r="F28" s="1">
        <v>908</v>
      </c>
      <c r="G28" s="1">
        <f t="shared" si="0"/>
        <v>1.4589392162218617E-2</v>
      </c>
    </row>
    <row r="29" spans="1:7" x14ac:dyDescent="0.25">
      <c r="A29" s="1" t="s">
        <v>33</v>
      </c>
      <c r="B29" s="1">
        <v>0.995</v>
      </c>
      <c r="C29" s="1">
        <v>0.92069999999999996</v>
      </c>
      <c r="D29" s="1">
        <v>0.86339999999999995</v>
      </c>
      <c r="E29" s="1">
        <v>0.8911</v>
      </c>
      <c r="F29" s="1">
        <v>1479</v>
      </c>
      <c r="G29" s="1">
        <f t="shared" si="0"/>
        <v>2.3763998907402349E-2</v>
      </c>
    </row>
    <row r="30" spans="1:7" x14ac:dyDescent="0.25">
      <c r="A30" s="1" t="s">
        <v>34</v>
      </c>
      <c r="B30" s="1">
        <v>0.99580000000000002</v>
      </c>
      <c r="C30" s="1">
        <v>0.93840000000000001</v>
      </c>
      <c r="D30" s="1">
        <v>0.97230000000000005</v>
      </c>
      <c r="E30" s="1">
        <v>0.95509999999999995</v>
      </c>
      <c r="F30" s="1">
        <v>2853</v>
      </c>
      <c r="G30" s="1">
        <f t="shared" si="0"/>
        <v>4.584089850089175E-2</v>
      </c>
    </row>
    <row r="31" spans="1:7" x14ac:dyDescent="0.25">
      <c r="A31" s="1" t="s">
        <v>35</v>
      </c>
      <c r="B31" s="1">
        <v>0.99839999999999995</v>
      </c>
      <c r="C31" s="1">
        <v>0.93330000000000002</v>
      </c>
      <c r="D31" s="1">
        <v>0.9163</v>
      </c>
      <c r="E31" s="1">
        <v>0.92469999999999997</v>
      </c>
      <c r="F31" s="1">
        <v>657</v>
      </c>
      <c r="G31" s="1">
        <f t="shared" si="0"/>
        <v>1.0556421421341004E-2</v>
      </c>
    </row>
    <row r="32" spans="1:7" x14ac:dyDescent="0.25">
      <c r="A32" s="1" t="s">
        <v>36</v>
      </c>
      <c r="B32" s="1">
        <v>0.99850000000000005</v>
      </c>
      <c r="C32" s="1">
        <v>0.96</v>
      </c>
      <c r="D32" s="1">
        <v>0.88439999999999996</v>
      </c>
      <c r="E32" s="1">
        <v>0.92069999999999996</v>
      </c>
      <c r="F32" s="1">
        <v>597</v>
      </c>
      <c r="G32" s="1">
        <f t="shared" si="0"/>
        <v>9.5923646705336051E-3</v>
      </c>
    </row>
    <row r="33" spans="1:7" x14ac:dyDescent="0.25">
      <c r="A33" s="1" t="s">
        <v>37</v>
      </c>
      <c r="B33" s="1">
        <v>0.99880000000000002</v>
      </c>
      <c r="C33" s="1">
        <v>0.98409999999999997</v>
      </c>
      <c r="D33" s="1">
        <v>0.96679999999999999</v>
      </c>
      <c r="E33" s="1">
        <v>0.97540000000000004</v>
      </c>
      <c r="F33" s="1">
        <v>1536</v>
      </c>
      <c r="G33" s="1">
        <f t="shared" si="0"/>
        <v>2.4679852820669378E-2</v>
      </c>
    </row>
    <row r="34" spans="1:7" x14ac:dyDescent="0.25">
      <c r="A34" s="1" t="s">
        <v>38</v>
      </c>
      <c r="B34" s="1">
        <v>0.99639999999999995</v>
      </c>
      <c r="C34" s="1">
        <v>0.90669999999999995</v>
      </c>
      <c r="D34" s="1">
        <v>0.88849999999999996</v>
      </c>
      <c r="E34" s="1">
        <v>0.89749999999999996</v>
      </c>
      <c r="F34" s="1">
        <v>1094</v>
      </c>
      <c r="G34" s="1">
        <f t="shared" si="0"/>
        <v>1.7577968089721549E-2</v>
      </c>
    </row>
    <row r="35" spans="1:7" x14ac:dyDescent="0.25">
      <c r="A35" s="1" t="s">
        <v>39</v>
      </c>
      <c r="B35" s="1">
        <v>0.99980000000000002</v>
      </c>
      <c r="C35" s="1">
        <v>0.99029999999999996</v>
      </c>
      <c r="D35" s="1">
        <v>0.98650000000000004</v>
      </c>
      <c r="E35" s="1">
        <v>0.98839999999999995</v>
      </c>
      <c r="F35" s="1">
        <v>520</v>
      </c>
      <c r="G35" s="1">
        <f t="shared" si="0"/>
        <v>8.3551585069974454E-3</v>
      </c>
    </row>
    <row r="36" spans="1:7" x14ac:dyDescent="0.25">
      <c r="A36" s="1" t="s">
        <v>40</v>
      </c>
      <c r="B36" s="1">
        <v>0.99890000000000001</v>
      </c>
      <c r="C36" s="1">
        <v>0.98770000000000002</v>
      </c>
      <c r="D36" s="1">
        <v>0.99199999999999999</v>
      </c>
      <c r="E36" s="1">
        <v>0.98980000000000001</v>
      </c>
      <c r="F36" s="1">
        <v>3488</v>
      </c>
      <c r="G36" s="1">
        <f t="shared" si="0"/>
        <v>5.6043832446936712E-2</v>
      </c>
    </row>
    <row r="37" spans="1:7" x14ac:dyDescent="0.25">
      <c r="A37" s="1" t="s">
        <v>41</v>
      </c>
      <c r="B37" s="1">
        <v>0.99870000000000003</v>
      </c>
      <c r="C37" s="1">
        <v>0.98009999999999997</v>
      </c>
      <c r="D37" s="1">
        <v>0.97099999999999997</v>
      </c>
      <c r="E37" s="1">
        <v>0.97550000000000003</v>
      </c>
      <c r="F37" s="1">
        <v>1623</v>
      </c>
      <c r="G37" s="1">
        <f t="shared" si="0"/>
        <v>2.6077735109340104E-2</v>
      </c>
    </row>
    <row r="38" spans="1:7" x14ac:dyDescent="0.25">
      <c r="A38" s="1" t="s">
        <v>42</v>
      </c>
      <c r="B38" s="1">
        <v>0.99629999999999996</v>
      </c>
      <c r="C38" s="1">
        <v>0.94610000000000005</v>
      </c>
      <c r="D38" s="1">
        <v>0.98199999999999998</v>
      </c>
      <c r="E38" s="1">
        <v>0.9637</v>
      </c>
      <c r="F38" s="1">
        <v>3111</v>
      </c>
      <c r="G38" s="1">
        <f t="shared" si="0"/>
        <v>4.9986342529363563E-2</v>
      </c>
    </row>
    <row r="39" spans="1:7" x14ac:dyDescent="0.25">
      <c r="A39" s="1" t="s">
        <v>43</v>
      </c>
      <c r="B39" s="1">
        <v>0.99539999999999995</v>
      </c>
      <c r="C39" s="1">
        <v>0.83289999999999997</v>
      </c>
      <c r="D39" s="1">
        <v>0.90669999999999995</v>
      </c>
      <c r="E39" s="1">
        <v>0.86819999999999997</v>
      </c>
      <c r="F39" s="1">
        <v>1050</v>
      </c>
      <c r="G39" s="1">
        <f t="shared" si="0"/>
        <v>1.6870993139129455E-2</v>
      </c>
    </row>
    <row r="40" spans="1:7" x14ac:dyDescent="0.25">
      <c r="A40" s="1" t="s">
        <v>44</v>
      </c>
      <c r="B40" s="1">
        <v>0.99919999999999998</v>
      </c>
      <c r="C40" s="1">
        <v>0.98729999999999996</v>
      </c>
      <c r="D40" s="1">
        <v>0.98009999999999997</v>
      </c>
      <c r="E40" s="1">
        <v>0.98370000000000002</v>
      </c>
      <c r="F40" s="1">
        <v>1508</v>
      </c>
      <c r="G40" s="1">
        <f t="shared" si="0"/>
        <v>2.4229959670292591E-2</v>
      </c>
    </row>
    <row r="41" spans="1:7" x14ac:dyDescent="0.25">
      <c r="A41" s="1" t="s">
        <v>45</v>
      </c>
      <c r="B41" s="1">
        <v>0.99880000000000002</v>
      </c>
      <c r="C41" s="1">
        <v>0.94069999999999998</v>
      </c>
      <c r="D41" s="1">
        <v>0.8115</v>
      </c>
      <c r="E41" s="1">
        <v>0.87139999999999995</v>
      </c>
      <c r="F41" s="1">
        <v>313</v>
      </c>
      <c r="G41" s="1">
        <f t="shared" si="0"/>
        <v>5.0291627167119235E-3</v>
      </c>
    </row>
    <row r="42" spans="1:7" x14ac:dyDescent="0.25">
      <c r="A42" s="1" t="s">
        <v>46</v>
      </c>
      <c r="B42" s="1">
        <v>0.99790000000000001</v>
      </c>
      <c r="C42" s="1">
        <v>0.94389999999999996</v>
      </c>
      <c r="D42" s="1">
        <v>0.84330000000000005</v>
      </c>
      <c r="E42" s="1">
        <v>0.89080000000000004</v>
      </c>
      <c r="F42" s="1">
        <v>619</v>
      </c>
      <c r="G42" s="1">
        <f t="shared" si="0"/>
        <v>9.945852145829652E-3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98981-9048-5F4A-8E67-81D57983D9B4}">
  <dimension ref="A1:M42"/>
  <sheetViews>
    <sheetView workbookViewId="0">
      <selection activeCell="G2" sqref="G2"/>
    </sheetView>
  </sheetViews>
  <sheetFormatPr baseColWidth="10" defaultRowHeight="19" x14ac:dyDescent="0.25"/>
  <cols>
    <col min="1" max="1" width="23.5" style="1" bestFit="1" customWidth="1"/>
    <col min="2" max="2" width="22.6640625" style="1" bestFit="1" customWidth="1"/>
    <col min="3" max="3" width="11.33203125" style="1" bestFit="1" customWidth="1"/>
    <col min="4" max="4" width="14.6640625" style="1" bestFit="1" customWidth="1"/>
    <col min="5" max="5" width="14" style="1" bestFit="1" customWidth="1"/>
    <col min="6" max="6" width="9.83203125" style="1" bestFit="1" customWidth="1"/>
    <col min="7" max="7" width="14" style="1" bestFit="1" customWidth="1"/>
    <col min="8" max="8" width="12.1640625" style="1" customWidth="1"/>
    <col min="9" max="9" width="16.5" style="1" bestFit="1" customWidth="1"/>
    <col min="10" max="13" width="14" style="1" bestFit="1" customWidth="1"/>
    <col min="14" max="16384" width="10.83203125" style="1"/>
  </cols>
  <sheetData>
    <row r="1" spans="1:13" x14ac:dyDescent="0.25">
      <c r="A1" s="1" t="s">
        <v>0</v>
      </c>
      <c r="B1" s="1" t="s">
        <v>47</v>
      </c>
      <c r="C1" s="1" t="s">
        <v>2</v>
      </c>
      <c r="D1" s="1" t="s">
        <v>48</v>
      </c>
      <c r="E1" s="1" t="s">
        <v>49</v>
      </c>
      <c r="F1" s="1" t="s">
        <v>5</v>
      </c>
      <c r="G1" s="1" t="s">
        <v>63</v>
      </c>
    </row>
    <row r="2" spans="1:13" x14ac:dyDescent="0.25">
      <c r="A2" s="1" t="s">
        <v>11</v>
      </c>
      <c r="B2" s="1">
        <v>0.97119999999999995</v>
      </c>
      <c r="C2" s="1">
        <v>0.49249999999999999</v>
      </c>
      <c r="D2" s="1">
        <v>0.74660000000000004</v>
      </c>
      <c r="E2" s="1">
        <v>0.59350000000000003</v>
      </c>
      <c r="F2" s="1">
        <v>221</v>
      </c>
      <c r="G2" s="1">
        <f t="shared" ref="G2:G42" si="0">F2/7843</f>
        <v>2.8177993114879511E-2</v>
      </c>
      <c r="J2" s="1" t="s">
        <v>64</v>
      </c>
      <c r="K2" s="1" t="s">
        <v>65</v>
      </c>
      <c r="L2" s="1" t="s">
        <v>66</v>
      </c>
      <c r="M2" s="1" t="s">
        <v>4</v>
      </c>
    </row>
    <row r="3" spans="1:13" x14ac:dyDescent="0.25">
      <c r="A3" s="1" t="s">
        <v>23</v>
      </c>
      <c r="B3" s="1">
        <v>0.97189999999999999</v>
      </c>
      <c r="C3" s="1">
        <v>0.59670000000000001</v>
      </c>
      <c r="D3" s="1">
        <v>0.65229999999999999</v>
      </c>
      <c r="E3" s="1">
        <v>0.62329999999999997</v>
      </c>
      <c r="F3" s="1">
        <v>279</v>
      </c>
      <c r="G3" s="1">
        <f t="shared" si="0"/>
        <v>3.5573122529644272E-2</v>
      </c>
      <c r="I3" s="1" t="s">
        <v>68</v>
      </c>
      <c r="J3" s="1" cm="1">
        <f t="array" ref="J3">SUM(B2:B42 * G2:G42)</f>
        <v>0.98476421012367732</v>
      </c>
      <c r="K3" s="1" cm="1">
        <f t="array" ref="K3">SUM(C2:C42 * G2:G42)</f>
        <v>0.74651505801351514</v>
      </c>
      <c r="L3" s="1" cm="1">
        <f t="array" ref="L3">SUM(D2:D42 * G2:G42)</f>
        <v>0.73402333290832567</v>
      </c>
      <c r="M3" s="1" cm="1">
        <f t="array" ref="M3">SUM(E2:E42 * G2:G42)</f>
        <v>0.73246395511921436</v>
      </c>
    </row>
    <row r="4" spans="1:13" x14ac:dyDescent="0.25">
      <c r="A4" s="1" t="s">
        <v>26</v>
      </c>
      <c r="B4" s="1">
        <v>0.97450000000000003</v>
      </c>
      <c r="C4" s="1">
        <v>0.79949999999999999</v>
      </c>
      <c r="D4" s="1">
        <v>0.71819999999999995</v>
      </c>
      <c r="E4" s="1">
        <v>0.75670000000000004</v>
      </c>
      <c r="F4" s="1">
        <v>433</v>
      </c>
      <c r="G4" s="1">
        <f t="shared" si="0"/>
        <v>5.5208466148157595E-2</v>
      </c>
      <c r="I4" s="1" t="s">
        <v>69</v>
      </c>
      <c r="J4" s="1">
        <f>AVERAGE(B2:B42)</f>
        <v>0.98702682926829266</v>
      </c>
      <c r="K4" s="1">
        <f>AVERAGE(C2:C42)</f>
        <v>0.68511463414634144</v>
      </c>
      <c r="L4" s="1">
        <f>AVERAGE(D2:D42)</f>
        <v>0.65363902439024368</v>
      </c>
      <c r="M4" s="1">
        <f>AVERAGE(E2:E42)</f>
        <v>0.65215121951219523</v>
      </c>
    </row>
    <row r="5" spans="1:13" x14ac:dyDescent="0.25">
      <c r="A5" s="1" t="s">
        <v>8</v>
      </c>
      <c r="B5" s="1">
        <v>0.97729999999999995</v>
      </c>
      <c r="C5" s="1">
        <v>0.34179999999999999</v>
      </c>
      <c r="D5" s="1">
        <v>0.4219</v>
      </c>
      <c r="E5" s="1">
        <v>0.37759999999999999</v>
      </c>
      <c r="F5" s="1">
        <v>128</v>
      </c>
      <c r="G5" s="1">
        <f t="shared" si="0"/>
        <v>1.6320285604998087E-2</v>
      </c>
      <c r="I5" s="1" t="s">
        <v>67</v>
      </c>
      <c r="J5" s="1">
        <f>STDEV(B2:B42)</f>
        <v>7.4191651952980582E-3</v>
      </c>
      <c r="K5" s="1">
        <f>STDEV(C2:C42)</f>
        <v>0.18636447698123135</v>
      </c>
      <c r="L5" s="1">
        <f>STDEV(D2:D42)</f>
        <v>0.21159330906015136</v>
      </c>
      <c r="M5" s="1">
        <f>STDEV(E2:E42)</f>
        <v>0.18409418801519839</v>
      </c>
    </row>
    <row r="6" spans="1:13" x14ac:dyDescent="0.25">
      <c r="A6" s="1" t="s">
        <v>16</v>
      </c>
      <c r="B6" s="1">
        <v>0.97789999999999999</v>
      </c>
      <c r="C6" s="1">
        <v>0.64810000000000001</v>
      </c>
      <c r="D6" s="1">
        <v>0.5907</v>
      </c>
      <c r="E6" s="1">
        <v>0.61809999999999998</v>
      </c>
      <c r="F6" s="1">
        <v>237</v>
      </c>
      <c r="G6" s="1">
        <f t="shared" si="0"/>
        <v>3.0218028815504273E-2</v>
      </c>
    </row>
    <row r="7" spans="1:13" x14ac:dyDescent="0.25">
      <c r="A7" s="1" t="s">
        <v>25</v>
      </c>
      <c r="B7" s="1">
        <v>0.97789999999999999</v>
      </c>
      <c r="C7" s="1">
        <v>0.67900000000000005</v>
      </c>
      <c r="D7" s="1">
        <v>0.76119999999999999</v>
      </c>
      <c r="E7" s="1">
        <v>0.71779999999999999</v>
      </c>
      <c r="F7" s="1">
        <v>289</v>
      </c>
      <c r="G7" s="1">
        <f t="shared" si="0"/>
        <v>3.6848144842534743E-2</v>
      </c>
    </row>
    <row r="8" spans="1:13" x14ac:dyDescent="0.25">
      <c r="A8" s="1" t="s">
        <v>10</v>
      </c>
      <c r="B8" s="1">
        <v>0.97809999999999997</v>
      </c>
      <c r="C8" s="1">
        <v>0.48430000000000001</v>
      </c>
      <c r="D8" s="1">
        <v>0.46110000000000001</v>
      </c>
      <c r="E8" s="1">
        <v>0.47239999999999999</v>
      </c>
      <c r="F8" s="1">
        <v>167</v>
      </c>
      <c r="G8" s="1">
        <f t="shared" si="0"/>
        <v>2.1292872625270944E-2</v>
      </c>
    </row>
    <row r="9" spans="1:13" x14ac:dyDescent="0.25">
      <c r="A9" s="1" t="s">
        <v>13</v>
      </c>
      <c r="B9" s="1">
        <v>0.97829999999999995</v>
      </c>
      <c r="C9" s="1">
        <v>0.75680000000000003</v>
      </c>
      <c r="D9" s="1">
        <v>0.64690000000000003</v>
      </c>
      <c r="E9" s="1">
        <v>0.69750000000000001</v>
      </c>
      <c r="F9" s="1">
        <v>303</v>
      </c>
      <c r="G9" s="1">
        <f t="shared" si="0"/>
        <v>3.8633176080581408E-2</v>
      </c>
    </row>
    <row r="10" spans="1:13" x14ac:dyDescent="0.25">
      <c r="A10" s="1" t="s">
        <v>34</v>
      </c>
      <c r="B10" s="1">
        <v>0.98050000000000004</v>
      </c>
      <c r="C10" s="1">
        <v>0.39219999999999999</v>
      </c>
      <c r="D10" s="1">
        <v>0.30530000000000002</v>
      </c>
      <c r="E10" s="1">
        <v>0.34329999999999999</v>
      </c>
      <c r="F10" s="1">
        <v>131</v>
      </c>
      <c r="G10" s="1">
        <f t="shared" si="0"/>
        <v>1.6702792298865229E-2</v>
      </c>
    </row>
    <row r="11" spans="1:13" x14ac:dyDescent="0.25">
      <c r="A11" s="1" t="s">
        <v>42</v>
      </c>
      <c r="B11" s="1">
        <v>0.98050000000000004</v>
      </c>
      <c r="C11" s="1">
        <v>0.75</v>
      </c>
      <c r="D11" s="1">
        <v>0.71130000000000004</v>
      </c>
      <c r="E11" s="1">
        <v>0.73019999999999996</v>
      </c>
      <c r="F11" s="1">
        <v>291</v>
      </c>
      <c r="G11" s="1">
        <f t="shared" si="0"/>
        <v>3.710314930511284E-2</v>
      </c>
    </row>
    <row r="12" spans="1:13" x14ac:dyDescent="0.25">
      <c r="A12" s="1" t="s">
        <v>18</v>
      </c>
      <c r="B12" s="1">
        <v>0.98070000000000002</v>
      </c>
      <c r="C12" s="1">
        <v>0.50629999999999997</v>
      </c>
      <c r="D12" s="1">
        <v>0.52290000000000003</v>
      </c>
      <c r="E12" s="1">
        <v>0.51449999999999996</v>
      </c>
      <c r="F12" s="1">
        <v>153</v>
      </c>
      <c r="G12" s="1">
        <f t="shared" si="0"/>
        <v>1.9507841387224275E-2</v>
      </c>
    </row>
    <row r="13" spans="1:13" x14ac:dyDescent="0.25">
      <c r="A13" s="1" t="s">
        <v>43</v>
      </c>
      <c r="B13" s="1">
        <v>0.98180000000000001</v>
      </c>
      <c r="C13" s="1">
        <v>0.48299999999999998</v>
      </c>
      <c r="D13" s="1">
        <v>0.51449999999999996</v>
      </c>
      <c r="E13" s="1">
        <v>0.49819999999999998</v>
      </c>
      <c r="F13" s="1">
        <v>138</v>
      </c>
      <c r="G13" s="1">
        <f t="shared" si="0"/>
        <v>1.7595307917888565E-2</v>
      </c>
    </row>
    <row r="14" spans="1:13" x14ac:dyDescent="0.25">
      <c r="A14" s="1" t="s">
        <v>28</v>
      </c>
      <c r="B14" s="1">
        <v>0.98229999999999995</v>
      </c>
      <c r="C14" s="1">
        <v>0.495</v>
      </c>
      <c r="D14" s="1">
        <v>0.72989999999999999</v>
      </c>
      <c r="E14" s="1">
        <v>0.59</v>
      </c>
      <c r="F14" s="1">
        <v>137</v>
      </c>
      <c r="G14" s="1">
        <f t="shared" si="0"/>
        <v>1.7467805686599516E-2</v>
      </c>
    </row>
    <row r="15" spans="1:13" x14ac:dyDescent="0.25">
      <c r="A15" s="1" t="s">
        <v>27</v>
      </c>
      <c r="B15" s="1">
        <v>0.98460000000000003</v>
      </c>
      <c r="C15" s="1">
        <v>0.21920000000000001</v>
      </c>
      <c r="D15" s="1">
        <v>0.2</v>
      </c>
      <c r="E15" s="1">
        <v>0.2092</v>
      </c>
      <c r="F15" s="1">
        <v>80</v>
      </c>
      <c r="G15" s="1">
        <f t="shared" si="0"/>
        <v>1.0200178503123805E-2</v>
      </c>
    </row>
    <row r="16" spans="1:13" x14ac:dyDescent="0.25">
      <c r="A16" s="1" t="s">
        <v>7</v>
      </c>
      <c r="B16" s="1">
        <v>0.98470000000000002</v>
      </c>
      <c r="C16" s="1">
        <v>0.92049999999999998</v>
      </c>
      <c r="D16" s="1">
        <v>0.90449999999999997</v>
      </c>
      <c r="E16" s="1">
        <v>0.91239999999999999</v>
      </c>
      <c r="F16" s="1">
        <v>691</v>
      </c>
      <c r="G16" s="1">
        <f t="shared" si="0"/>
        <v>8.8104041820731865E-2</v>
      </c>
    </row>
    <row r="17" spans="1:7" x14ac:dyDescent="0.25">
      <c r="A17" s="1" t="s">
        <v>30</v>
      </c>
      <c r="B17" s="1">
        <v>0.98480000000000001</v>
      </c>
      <c r="C17" s="1">
        <v>0.59450000000000003</v>
      </c>
      <c r="D17" s="1">
        <v>0.80630000000000002</v>
      </c>
      <c r="E17" s="1">
        <v>0.68440000000000001</v>
      </c>
      <c r="F17" s="1">
        <v>160</v>
      </c>
      <c r="G17" s="1">
        <f t="shared" si="0"/>
        <v>2.0400357006247611E-2</v>
      </c>
    </row>
    <row r="18" spans="1:7" x14ac:dyDescent="0.25">
      <c r="A18" s="1" t="s">
        <v>37</v>
      </c>
      <c r="B18" s="1">
        <v>0.98499999999999999</v>
      </c>
      <c r="C18" s="1">
        <v>0.86339999999999995</v>
      </c>
      <c r="D18" s="1">
        <v>0.83750000000000002</v>
      </c>
      <c r="E18" s="1">
        <v>0.85029999999999994</v>
      </c>
      <c r="F18" s="1">
        <v>400</v>
      </c>
      <c r="G18" s="1">
        <f t="shared" si="0"/>
        <v>5.1000892515619026E-2</v>
      </c>
    </row>
    <row r="19" spans="1:7" x14ac:dyDescent="0.25">
      <c r="A19" s="1" t="s">
        <v>31</v>
      </c>
      <c r="B19" s="1">
        <v>0.98560000000000003</v>
      </c>
      <c r="C19" s="1">
        <v>0.81820000000000004</v>
      </c>
      <c r="D19" s="1">
        <v>0.42599999999999999</v>
      </c>
      <c r="E19" s="1">
        <v>0.56030000000000002</v>
      </c>
      <c r="F19" s="1">
        <v>169</v>
      </c>
      <c r="G19" s="1">
        <f t="shared" si="0"/>
        <v>2.1547877087849037E-2</v>
      </c>
    </row>
    <row r="20" spans="1:7" x14ac:dyDescent="0.25">
      <c r="A20" s="1" t="s">
        <v>14</v>
      </c>
      <c r="B20" s="1">
        <v>0.98829999999999996</v>
      </c>
      <c r="C20" s="1">
        <v>0.46450000000000002</v>
      </c>
      <c r="D20" s="1">
        <v>0.88890000000000002</v>
      </c>
      <c r="E20" s="1">
        <v>0.61019999999999996</v>
      </c>
      <c r="F20" s="1">
        <v>81</v>
      </c>
      <c r="G20" s="1">
        <f t="shared" si="0"/>
        <v>1.0327680734412852E-2</v>
      </c>
    </row>
    <row r="21" spans="1:7" x14ac:dyDescent="0.25">
      <c r="A21" s="1" t="s">
        <v>29</v>
      </c>
      <c r="B21" s="1">
        <v>0.98850000000000005</v>
      </c>
      <c r="C21" s="1">
        <v>0.7571</v>
      </c>
      <c r="D21" s="1">
        <v>0.65429999999999999</v>
      </c>
      <c r="E21" s="1">
        <v>0.70199999999999996</v>
      </c>
      <c r="F21" s="1">
        <v>162</v>
      </c>
      <c r="G21" s="1">
        <f t="shared" si="0"/>
        <v>2.0655361468825705E-2</v>
      </c>
    </row>
    <row r="22" spans="1:7" x14ac:dyDescent="0.25">
      <c r="A22" s="1" t="s">
        <v>17</v>
      </c>
      <c r="B22" s="1">
        <v>0.98870000000000002</v>
      </c>
      <c r="C22" s="1">
        <v>0.6946</v>
      </c>
      <c r="D22" s="1">
        <v>0.75319999999999998</v>
      </c>
      <c r="E22" s="1">
        <v>0.72270000000000001</v>
      </c>
      <c r="F22" s="1">
        <v>154</v>
      </c>
      <c r="G22" s="1">
        <f t="shared" si="0"/>
        <v>1.9635343618513323E-2</v>
      </c>
    </row>
    <row r="23" spans="1:7" x14ac:dyDescent="0.25">
      <c r="A23" s="1" t="s">
        <v>24</v>
      </c>
      <c r="B23" s="1">
        <v>0.98880000000000001</v>
      </c>
      <c r="C23" s="1">
        <v>0.8226</v>
      </c>
      <c r="D23" s="1">
        <v>0.60709999999999997</v>
      </c>
      <c r="E23" s="1">
        <v>0.6986</v>
      </c>
      <c r="F23" s="1">
        <v>168</v>
      </c>
      <c r="G23" s="1">
        <f t="shared" si="0"/>
        <v>2.1420374856559989E-2</v>
      </c>
    </row>
    <row r="24" spans="1:7" x14ac:dyDescent="0.25">
      <c r="A24" s="1" t="s">
        <v>44</v>
      </c>
      <c r="B24" s="1">
        <v>0.98929999999999996</v>
      </c>
      <c r="C24" s="1">
        <v>0.87819999999999998</v>
      </c>
      <c r="D24" s="1">
        <v>0.95309999999999995</v>
      </c>
      <c r="E24" s="1">
        <v>0.91410000000000002</v>
      </c>
      <c r="F24" s="1">
        <v>469</v>
      </c>
      <c r="G24" s="1">
        <f t="shared" si="0"/>
        <v>5.9798546474563306E-2</v>
      </c>
    </row>
    <row r="25" spans="1:7" x14ac:dyDescent="0.25">
      <c r="A25" s="1" t="s">
        <v>21</v>
      </c>
      <c r="B25" s="1">
        <v>0.98929999999999996</v>
      </c>
      <c r="C25" s="1">
        <v>0.90849999999999997</v>
      </c>
      <c r="D25" s="1">
        <v>0.89580000000000004</v>
      </c>
      <c r="E25" s="1">
        <v>0.90210000000000001</v>
      </c>
      <c r="F25" s="1">
        <v>432</v>
      </c>
      <c r="G25" s="1">
        <f t="shared" si="0"/>
        <v>5.5080963916868543E-2</v>
      </c>
    </row>
    <row r="26" spans="1:7" x14ac:dyDescent="0.25">
      <c r="A26" s="1" t="s">
        <v>38</v>
      </c>
      <c r="B26" s="1">
        <v>0.98950000000000005</v>
      </c>
      <c r="C26" s="1">
        <v>0.74790000000000001</v>
      </c>
      <c r="D26" s="1">
        <v>0.63119999999999998</v>
      </c>
      <c r="E26" s="1">
        <v>0.68459999999999999</v>
      </c>
      <c r="F26" s="1">
        <v>141</v>
      </c>
      <c r="G26" s="1">
        <f t="shared" si="0"/>
        <v>1.7977814611755707E-2</v>
      </c>
    </row>
    <row r="27" spans="1:7" x14ac:dyDescent="0.25">
      <c r="A27" s="1" t="s">
        <v>9</v>
      </c>
      <c r="B27" s="1">
        <v>0.99029999999999996</v>
      </c>
      <c r="C27" s="1">
        <v>0.85099999999999998</v>
      </c>
      <c r="D27" s="1">
        <v>0.89239999999999997</v>
      </c>
      <c r="E27" s="1">
        <v>0.87119999999999997</v>
      </c>
      <c r="F27" s="1">
        <v>288</v>
      </c>
      <c r="G27" s="1">
        <f t="shared" si="0"/>
        <v>3.6720642611245698E-2</v>
      </c>
    </row>
    <row r="28" spans="1:7" x14ac:dyDescent="0.25">
      <c r="A28" s="1" t="s">
        <v>40</v>
      </c>
      <c r="B28" s="1">
        <v>0.99060000000000004</v>
      </c>
      <c r="C28" s="1">
        <v>0.77929999999999999</v>
      </c>
      <c r="D28" s="1">
        <v>0.95760000000000001</v>
      </c>
      <c r="E28" s="1">
        <v>0.85929999999999995</v>
      </c>
      <c r="F28" s="1">
        <v>236</v>
      </c>
      <c r="G28" s="1">
        <f t="shared" si="0"/>
        <v>3.0090526584215224E-2</v>
      </c>
    </row>
    <row r="29" spans="1:7" x14ac:dyDescent="0.25">
      <c r="A29" s="1" t="s">
        <v>33</v>
      </c>
      <c r="B29" s="1">
        <v>0.9909</v>
      </c>
      <c r="C29" s="1">
        <v>0.38300000000000001</v>
      </c>
      <c r="D29" s="1">
        <v>0.3</v>
      </c>
      <c r="E29" s="1">
        <v>0.33639999999999998</v>
      </c>
      <c r="F29" s="1">
        <v>60</v>
      </c>
      <c r="G29" s="1">
        <f t="shared" si="0"/>
        <v>7.6501338773428537E-3</v>
      </c>
    </row>
    <row r="30" spans="1:7" x14ac:dyDescent="0.25">
      <c r="A30" s="1" t="s">
        <v>12</v>
      </c>
      <c r="B30" s="1">
        <v>0.99219999999999997</v>
      </c>
      <c r="C30" s="1">
        <v>0.9133</v>
      </c>
      <c r="D30" s="1">
        <v>0.91069999999999995</v>
      </c>
      <c r="E30" s="1">
        <v>0.91200000000000003</v>
      </c>
      <c r="F30" s="1">
        <v>347</v>
      </c>
      <c r="G30" s="1">
        <f t="shared" si="0"/>
        <v>4.42432742572995E-2</v>
      </c>
    </row>
    <row r="31" spans="1:7" x14ac:dyDescent="0.25">
      <c r="A31" s="1" t="s">
        <v>41</v>
      </c>
      <c r="B31" s="1">
        <v>0.99260000000000004</v>
      </c>
      <c r="C31" s="1">
        <v>0.89570000000000005</v>
      </c>
      <c r="D31" s="1">
        <v>0.84</v>
      </c>
      <c r="E31" s="1">
        <v>0.86699999999999999</v>
      </c>
      <c r="F31" s="1">
        <v>225</v>
      </c>
      <c r="G31" s="1">
        <f t="shared" si="0"/>
        <v>2.8688002040035701E-2</v>
      </c>
    </row>
    <row r="32" spans="1:7" x14ac:dyDescent="0.25">
      <c r="A32" s="1" t="s">
        <v>35</v>
      </c>
      <c r="B32" s="1">
        <v>0.99350000000000005</v>
      </c>
      <c r="C32" s="1">
        <v>0.68420000000000003</v>
      </c>
      <c r="D32" s="1">
        <v>0.22409999999999999</v>
      </c>
      <c r="E32" s="1">
        <v>0.3377</v>
      </c>
      <c r="F32" s="1">
        <v>58</v>
      </c>
      <c r="G32" s="1">
        <f t="shared" si="0"/>
        <v>7.3951294147647584E-3</v>
      </c>
    </row>
    <row r="33" spans="1:7" x14ac:dyDescent="0.25">
      <c r="A33" s="1" t="s">
        <v>36</v>
      </c>
      <c r="B33" s="1">
        <v>0.99380000000000002</v>
      </c>
      <c r="C33" s="1">
        <v>0.81030000000000002</v>
      </c>
      <c r="D33" s="1">
        <v>0.55289999999999995</v>
      </c>
      <c r="E33" s="1">
        <v>0.6573</v>
      </c>
      <c r="F33" s="1">
        <v>85</v>
      </c>
      <c r="G33" s="1">
        <f t="shared" si="0"/>
        <v>1.0837689659569043E-2</v>
      </c>
    </row>
    <row r="34" spans="1:7" x14ac:dyDescent="0.25">
      <c r="A34" s="1" t="s">
        <v>32</v>
      </c>
      <c r="B34" s="1">
        <v>0.99390000000000001</v>
      </c>
      <c r="C34" s="1">
        <v>0.81399999999999995</v>
      </c>
      <c r="D34" s="1">
        <v>0.68630000000000002</v>
      </c>
      <c r="E34" s="1">
        <v>0.74470000000000003</v>
      </c>
      <c r="F34" s="1">
        <v>102</v>
      </c>
      <c r="G34" s="1">
        <f t="shared" si="0"/>
        <v>1.3005227591482852E-2</v>
      </c>
    </row>
    <row r="35" spans="1:7" x14ac:dyDescent="0.25">
      <c r="A35" s="1" t="s">
        <v>22</v>
      </c>
      <c r="B35" s="1">
        <v>0.99460000000000004</v>
      </c>
      <c r="C35" s="1">
        <v>0.70309999999999995</v>
      </c>
      <c r="D35" s="1">
        <v>0.66180000000000005</v>
      </c>
      <c r="E35" s="1">
        <v>0.68179999999999996</v>
      </c>
      <c r="F35" s="1">
        <v>68</v>
      </c>
      <c r="G35" s="1">
        <f t="shared" si="0"/>
        <v>8.6701517276552339E-3</v>
      </c>
    </row>
    <row r="36" spans="1:7" x14ac:dyDescent="0.25">
      <c r="A36" s="1" t="s">
        <v>39</v>
      </c>
      <c r="B36" s="1">
        <v>0.99570000000000003</v>
      </c>
      <c r="C36" s="1">
        <v>0.86050000000000004</v>
      </c>
      <c r="D36" s="1">
        <v>0.56920000000000004</v>
      </c>
      <c r="E36" s="1">
        <v>0.68520000000000003</v>
      </c>
      <c r="F36" s="1">
        <v>65</v>
      </c>
      <c r="G36" s="1">
        <f t="shared" si="0"/>
        <v>8.2876450337880919E-3</v>
      </c>
    </row>
    <row r="37" spans="1:7" x14ac:dyDescent="0.25">
      <c r="A37" s="1" t="s">
        <v>45</v>
      </c>
      <c r="B37" s="1">
        <v>0.99570000000000003</v>
      </c>
      <c r="C37" s="1">
        <v>0.89470000000000005</v>
      </c>
      <c r="D37" s="1">
        <v>0.53120000000000001</v>
      </c>
      <c r="E37" s="1">
        <v>0.66669999999999996</v>
      </c>
      <c r="F37" s="1">
        <v>64</v>
      </c>
      <c r="G37" s="1">
        <f t="shared" si="0"/>
        <v>8.1601428024990433E-3</v>
      </c>
    </row>
    <row r="38" spans="1:7" x14ac:dyDescent="0.25">
      <c r="A38" s="1" t="s">
        <v>6</v>
      </c>
      <c r="B38" s="1">
        <v>0.996</v>
      </c>
      <c r="C38" s="1">
        <v>0.66669999999999996</v>
      </c>
      <c r="D38" s="1">
        <v>0.17649999999999999</v>
      </c>
      <c r="E38" s="1">
        <v>0.27910000000000001</v>
      </c>
      <c r="F38" s="1">
        <v>34</v>
      </c>
      <c r="G38" s="1">
        <f t="shared" si="0"/>
        <v>4.3350758638276169E-3</v>
      </c>
    </row>
    <row r="39" spans="1:7" x14ac:dyDescent="0.25">
      <c r="A39" s="1" t="s">
        <v>20</v>
      </c>
      <c r="B39" s="1">
        <v>0.99629999999999996</v>
      </c>
      <c r="C39" s="1">
        <v>0.88070000000000004</v>
      </c>
      <c r="D39" s="1">
        <v>0.85709999999999997</v>
      </c>
      <c r="E39" s="1">
        <v>0.86880000000000002</v>
      </c>
      <c r="F39" s="1">
        <v>112</v>
      </c>
      <c r="G39" s="1">
        <f t="shared" si="0"/>
        <v>1.4280249904373326E-2</v>
      </c>
    </row>
    <row r="40" spans="1:7" x14ac:dyDescent="0.25">
      <c r="A40" s="1" t="s">
        <v>15</v>
      </c>
      <c r="B40" s="1">
        <v>0.99690000000000001</v>
      </c>
      <c r="C40" s="1">
        <v>0.44740000000000002</v>
      </c>
      <c r="D40" s="1">
        <v>0.85</v>
      </c>
      <c r="E40" s="1">
        <v>0.58620000000000005</v>
      </c>
      <c r="F40" s="1">
        <v>20</v>
      </c>
      <c r="G40" s="1">
        <f t="shared" si="0"/>
        <v>2.5500446257809514E-3</v>
      </c>
    </row>
    <row r="41" spans="1:7" x14ac:dyDescent="0.25">
      <c r="A41" s="1" t="s">
        <v>19</v>
      </c>
      <c r="B41" s="1">
        <v>0.99709999999999999</v>
      </c>
      <c r="C41" s="1">
        <v>0.54290000000000005</v>
      </c>
      <c r="D41" s="1">
        <v>0.73080000000000001</v>
      </c>
      <c r="E41" s="1">
        <v>0.623</v>
      </c>
      <c r="F41" s="1">
        <v>26</v>
      </c>
      <c r="G41" s="1">
        <f t="shared" si="0"/>
        <v>3.3150580135152363E-3</v>
      </c>
    </row>
    <row r="42" spans="1:7" x14ac:dyDescent="0.25">
      <c r="A42" s="1" t="s">
        <v>46</v>
      </c>
      <c r="B42" s="1">
        <v>0.998</v>
      </c>
      <c r="C42" s="1">
        <v>0.84850000000000003</v>
      </c>
      <c r="D42" s="1">
        <v>0.71789999999999998</v>
      </c>
      <c r="E42" s="1">
        <v>0.77780000000000005</v>
      </c>
      <c r="F42" s="1">
        <v>39</v>
      </c>
      <c r="G42" s="1">
        <f t="shared" si="0"/>
        <v>4.9725870202728551E-3</v>
      </c>
    </row>
  </sheetData>
  <sortState xmlns:xlrd2="http://schemas.microsoft.com/office/spreadsheetml/2017/richdata2" ref="A2:F42">
    <sortCondition ref="B2:B4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FDD6-8180-C747-85C2-187C447AE73D}">
  <dimension ref="A1:M43"/>
  <sheetViews>
    <sheetView workbookViewId="0">
      <selection activeCell="F25" sqref="F25"/>
    </sheetView>
  </sheetViews>
  <sheetFormatPr baseColWidth="10" defaultRowHeight="19" x14ac:dyDescent="0.25"/>
  <cols>
    <col min="1" max="1" width="23.5" style="1" bestFit="1" customWidth="1"/>
    <col min="2" max="2" width="18.5" style="1" bestFit="1" customWidth="1"/>
    <col min="3" max="3" width="11.33203125" style="1" bestFit="1" customWidth="1"/>
    <col min="4" max="4" width="9.6640625" style="1" bestFit="1" customWidth="1"/>
    <col min="5" max="5" width="10" style="1" bestFit="1" customWidth="1"/>
    <col min="6" max="6" width="9.83203125" style="1" bestFit="1" customWidth="1"/>
    <col min="7" max="7" width="14" style="1" bestFit="1" customWidth="1"/>
    <col min="8" max="8" width="10.83203125" style="1"/>
    <col min="9" max="9" width="16.5" style="1" bestFit="1" customWidth="1"/>
    <col min="10" max="13" width="14" style="1" bestFit="1" customWidth="1"/>
    <col min="14" max="16384" width="10.83203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63</v>
      </c>
    </row>
    <row r="2" spans="1:13" x14ac:dyDescent="0.25">
      <c r="A2" s="1" t="s">
        <v>7</v>
      </c>
      <c r="B2" s="1">
        <v>0.99950000000000006</v>
      </c>
      <c r="C2" s="1">
        <v>0.99939999999999996</v>
      </c>
      <c r="D2" s="1">
        <v>0.995</v>
      </c>
      <c r="E2" s="1">
        <v>0.99719999999999998</v>
      </c>
      <c r="F2" s="1">
        <v>1610</v>
      </c>
      <c r="G2" s="1">
        <f>F2/18544</f>
        <v>8.6820534943917171E-2</v>
      </c>
      <c r="J2" s="1" t="s">
        <v>64</v>
      </c>
      <c r="K2" s="1" t="s">
        <v>65</v>
      </c>
      <c r="L2" s="1" t="s">
        <v>66</v>
      </c>
      <c r="M2" s="1" t="s">
        <v>4</v>
      </c>
    </row>
    <row r="3" spans="1:13" x14ac:dyDescent="0.25">
      <c r="A3" s="1" t="s">
        <v>8</v>
      </c>
      <c r="B3" s="1">
        <v>0.98540000000000005</v>
      </c>
      <c r="C3" s="1">
        <v>0.55130000000000001</v>
      </c>
      <c r="D3" s="1">
        <v>0.98799999999999999</v>
      </c>
      <c r="E3" s="1">
        <v>0.7077</v>
      </c>
      <c r="F3" s="1">
        <v>332</v>
      </c>
      <c r="G3" s="1">
        <f t="shared" ref="G3:G42" si="0">F3/18544</f>
        <v>1.7903364969801553E-2</v>
      </c>
      <c r="I3" s="1" t="s">
        <v>68</v>
      </c>
      <c r="J3" s="1" cm="1">
        <f t="array" ref="J3">SUM(B2:B42 * G2:G42)</f>
        <v>0.99841142687661766</v>
      </c>
      <c r="K3" s="1" cm="1">
        <f t="array" ref="K3">SUM(C2:C42 * G2:G42)</f>
        <v>0.97287766932700592</v>
      </c>
      <c r="L3" s="1" cm="1">
        <f t="array" ref="L3">SUM(D2:D42 * G2:G42)</f>
        <v>0.96613596850733396</v>
      </c>
      <c r="M3" s="1" cm="1">
        <f t="array" ref="M3">SUM(E2:E42 * G2:G42)</f>
        <v>0.96783140638481457</v>
      </c>
    </row>
    <row r="4" spans="1:13" x14ac:dyDescent="0.25">
      <c r="A4" s="1" t="s">
        <v>9</v>
      </c>
      <c r="B4" s="1">
        <v>0.99890000000000001</v>
      </c>
      <c r="C4" s="1">
        <v>0.98809999999999998</v>
      </c>
      <c r="D4" s="1">
        <v>0.98219999999999996</v>
      </c>
      <c r="E4" s="1">
        <v>0.98509999999999998</v>
      </c>
      <c r="F4" s="1">
        <v>675</v>
      </c>
      <c r="G4" s="1">
        <f t="shared" si="0"/>
        <v>3.6399913718723038E-2</v>
      </c>
      <c r="I4" s="1" t="s">
        <v>69</v>
      </c>
      <c r="J4" s="1">
        <f>AVERAGE(B2:B42)</f>
        <v>0.99834878048780495</v>
      </c>
      <c r="K4" s="1">
        <f>AVERAGE(C2:C42)</f>
        <v>0.96320243902438996</v>
      </c>
      <c r="L4" s="1">
        <f>AVERAGE(D2:D42)</f>
        <v>0.94496341463414624</v>
      </c>
      <c r="M4" s="1">
        <f>AVERAGE(E2:E42)</f>
        <v>0.95127317073170714</v>
      </c>
    </row>
    <row r="5" spans="1:13" x14ac:dyDescent="0.25">
      <c r="A5" s="1" t="s">
        <v>10</v>
      </c>
      <c r="B5" s="1">
        <v>0.99560000000000004</v>
      </c>
      <c r="C5" s="1">
        <v>0.74209999999999998</v>
      </c>
      <c r="D5" s="1">
        <v>0.92120000000000002</v>
      </c>
      <c r="E5" s="1">
        <v>0.82199999999999995</v>
      </c>
      <c r="F5" s="1">
        <v>203</v>
      </c>
      <c r="G5" s="1">
        <f t="shared" si="0"/>
        <v>1.0946937014667818E-2</v>
      </c>
      <c r="I5" s="1" t="s">
        <v>67</v>
      </c>
      <c r="J5" s="1">
        <f>STDEV(B2:B42)</f>
        <v>2.3854896720819671E-3</v>
      </c>
      <c r="K5" s="1">
        <f>STDEV(C2:C42)</f>
        <v>7.9573420461247241E-2</v>
      </c>
      <c r="L5" s="1">
        <f>STDEV(D2:D42)</f>
        <v>6.0320567620412678E-2</v>
      </c>
      <c r="M5" s="1">
        <f>STDEV(E2:E42)</f>
        <v>5.9251603456743032E-2</v>
      </c>
    </row>
    <row r="6" spans="1:13" x14ac:dyDescent="0.25">
      <c r="A6" s="1" t="s">
        <v>11</v>
      </c>
      <c r="B6" s="1">
        <v>0.99650000000000005</v>
      </c>
      <c r="C6" s="1">
        <v>0.95830000000000004</v>
      </c>
      <c r="D6" s="1">
        <v>0.93489999999999995</v>
      </c>
      <c r="E6" s="1">
        <v>0.94640000000000002</v>
      </c>
      <c r="F6" s="1">
        <v>614</v>
      </c>
      <c r="G6" s="1">
        <f t="shared" si="0"/>
        <v>3.3110440034512509E-2</v>
      </c>
    </row>
    <row r="7" spans="1:13" x14ac:dyDescent="0.25">
      <c r="A7" s="1" t="s">
        <v>6</v>
      </c>
      <c r="B7" s="1">
        <v>1</v>
      </c>
      <c r="C7" s="1">
        <v>1</v>
      </c>
      <c r="D7" s="1">
        <v>1</v>
      </c>
      <c r="E7" s="1">
        <v>1</v>
      </c>
      <c r="F7" s="1">
        <v>186</v>
      </c>
      <c r="G7" s="1">
        <f t="shared" si="0"/>
        <v>1.0030198446937014E-2</v>
      </c>
    </row>
    <row r="8" spans="1:13" x14ac:dyDescent="0.25">
      <c r="A8" s="1" t="s">
        <v>17</v>
      </c>
      <c r="B8" s="1">
        <v>0.99890000000000001</v>
      </c>
      <c r="C8" s="1">
        <v>0.99139999999999995</v>
      </c>
      <c r="D8" s="1">
        <v>0.96650000000000003</v>
      </c>
      <c r="E8" s="1">
        <v>0.9788</v>
      </c>
      <c r="F8" s="1">
        <v>477</v>
      </c>
      <c r="G8" s="1">
        <f t="shared" si="0"/>
        <v>2.572260569456428E-2</v>
      </c>
    </row>
    <row r="9" spans="1:13" x14ac:dyDescent="0.25">
      <c r="A9" s="1" t="s">
        <v>21</v>
      </c>
      <c r="B9" s="1">
        <v>0.99880000000000002</v>
      </c>
      <c r="C9" s="1">
        <v>0.98629999999999995</v>
      </c>
      <c r="D9" s="1">
        <v>0.99119999999999997</v>
      </c>
      <c r="E9" s="1">
        <v>0.98870000000000002</v>
      </c>
      <c r="F9" s="1">
        <v>1018</v>
      </c>
      <c r="G9" s="1">
        <f t="shared" si="0"/>
        <v>5.489646246764452E-2</v>
      </c>
    </row>
    <row r="10" spans="1:13" x14ac:dyDescent="0.25">
      <c r="A10" s="1" t="s">
        <v>23</v>
      </c>
      <c r="B10" s="1">
        <v>0.99550000000000005</v>
      </c>
      <c r="C10" s="1">
        <v>0.97160000000000002</v>
      </c>
      <c r="D10" s="1">
        <v>0.93300000000000005</v>
      </c>
      <c r="E10" s="1">
        <v>0.95189999999999997</v>
      </c>
      <c r="F10" s="1">
        <v>881</v>
      </c>
      <c r="G10" s="1">
        <f t="shared" si="0"/>
        <v>4.7508628127696288E-2</v>
      </c>
    </row>
    <row r="11" spans="1:13" x14ac:dyDescent="0.25">
      <c r="A11" s="1" t="s">
        <v>24</v>
      </c>
      <c r="B11" s="1">
        <v>0.99950000000000006</v>
      </c>
      <c r="C11" s="1">
        <v>0.98280000000000001</v>
      </c>
      <c r="D11" s="1">
        <v>0.98280000000000001</v>
      </c>
      <c r="E11" s="1">
        <v>0.98280000000000001</v>
      </c>
      <c r="F11" s="1">
        <v>290</v>
      </c>
      <c r="G11" s="1">
        <f t="shared" si="0"/>
        <v>1.5638481449525454E-2</v>
      </c>
    </row>
    <row r="12" spans="1:13" x14ac:dyDescent="0.25">
      <c r="A12" s="1" t="s">
        <v>28</v>
      </c>
      <c r="B12" s="1">
        <v>0.997</v>
      </c>
      <c r="C12" s="1">
        <v>0.96840000000000004</v>
      </c>
      <c r="D12" s="1">
        <v>0.9264</v>
      </c>
      <c r="E12" s="1">
        <v>0.94699999999999995</v>
      </c>
      <c r="F12" s="1">
        <v>530</v>
      </c>
      <c r="G12" s="1">
        <f t="shared" si="0"/>
        <v>2.8580672993960311E-2</v>
      </c>
    </row>
    <row r="13" spans="1:13" x14ac:dyDescent="0.25">
      <c r="A13" s="1" t="s">
        <v>30</v>
      </c>
      <c r="B13" s="1">
        <v>0.99929999999999997</v>
      </c>
      <c r="C13" s="1">
        <v>0.99709999999999999</v>
      </c>
      <c r="D13" s="1">
        <v>0.96679999999999999</v>
      </c>
      <c r="E13" s="1">
        <v>0.98170000000000002</v>
      </c>
      <c r="F13" s="1">
        <v>361</v>
      </c>
      <c r="G13" s="1">
        <f t="shared" si="0"/>
        <v>1.9467213114754099E-2</v>
      </c>
    </row>
    <row r="14" spans="1:13" x14ac:dyDescent="0.25">
      <c r="A14" s="1" t="s">
        <v>31</v>
      </c>
      <c r="B14" s="1">
        <v>0.99890000000000001</v>
      </c>
      <c r="C14" s="1">
        <v>0.9849</v>
      </c>
      <c r="D14" s="1">
        <v>0.91590000000000005</v>
      </c>
      <c r="E14" s="1">
        <v>0.94920000000000004</v>
      </c>
      <c r="F14" s="1">
        <v>214</v>
      </c>
      <c r="G14" s="1">
        <f t="shared" si="0"/>
        <v>1.1540120793787748E-2</v>
      </c>
    </row>
    <row r="15" spans="1:13" x14ac:dyDescent="0.25">
      <c r="A15" s="1" t="s">
        <v>33</v>
      </c>
      <c r="B15" s="1">
        <v>0.99739999999999995</v>
      </c>
      <c r="C15" s="1">
        <v>0.94369999999999998</v>
      </c>
      <c r="D15" s="1">
        <v>0.84809999999999997</v>
      </c>
      <c r="E15" s="1">
        <v>0.89329999999999998</v>
      </c>
      <c r="F15" s="1">
        <v>237</v>
      </c>
      <c r="G15" s="1">
        <f t="shared" si="0"/>
        <v>1.2780414150129421E-2</v>
      </c>
    </row>
    <row r="16" spans="1:13" x14ac:dyDescent="0.25">
      <c r="A16" s="1" t="s">
        <v>29</v>
      </c>
      <c r="B16" s="1">
        <v>0.99990000000000001</v>
      </c>
      <c r="C16" s="1">
        <v>0.99790000000000001</v>
      </c>
      <c r="D16" s="1">
        <v>0.99790000000000001</v>
      </c>
      <c r="E16" s="1">
        <v>0.99790000000000001</v>
      </c>
      <c r="F16" s="1">
        <v>474</v>
      </c>
      <c r="G16" s="1">
        <f t="shared" si="0"/>
        <v>2.5560828300258843E-2</v>
      </c>
    </row>
    <row r="17" spans="1:7" x14ac:dyDescent="0.25">
      <c r="A17" s="1" t="s">
        <v>35</v>
      </c>
      <c r="B17" s="1">
        <v>0.99909999999999999</v>
      </c>
      <c r="C17" s="1">
        <v>0.94</v>
      </c>
      <c r="D17" s="1">
        <v>0.77049999999999996</v>
      </c>
      <c r="E17" s="1">
        <v>0.8468</v>
      </c>
      <c r="F17" s="1">
        <v>61</v>
      </c>
      <c r="G17" s="1">
        <f t="shared" si="0"/>
        <v>3.2894736842105261E-3</v>
      </c>
    </row>
    <row r="18" spans="1:7" x14ac:dyDescent="0.25">
      <c r="A18" s="1" t="s">
        <v>20</v>
      </c>
      <c r="B18" s="1">
        <v>0.99980000000000002</v>
      </c>
      <c r="C18" s="1">
        <v>1</v>
      </c>
      <c r="D18" s="1">
        <v>0.98670000000000002</v>
      </c>
      <c r="E18" s="1">
        <v>0.99329999999999996</v>
      </c>
      <c r="F18" s="1">
        <v>301</v>
      </c>
      <c r="G18" s="1">
        <f t="shared" si="0"/>
        <v>1.6231665228645383E-2</v>
      </c>
    </row>
    <row r="19" spans="1:7" x14ac:dyDescent="0.25">
      <c r="A19" s="1" t="s">
        <v>26</v>
      </c>
      <c r="B19" s="1">
        <v>0.99950000000000006</v>
      </c>
      <c r="C19" s="1">
        <v>0.99680000000000002</v>
      </c>
      <c r="D19" s="1">
        <v>0.99260000000000004</v>
      </c>
      <c r="E19" s="1">
        <v>0.99470000000000003</v>
      </c>
      <c r="F19" s="1">
        <v>949</v>
      </c>
      <c r="G19" s="1">
        <f t="shared" si="0"/>
        <v>5.1175582398619503E-2</v>
      </c>
    </row>
    <row r="20" spans="1:7" x14ac:dyDescent="0.25">
      <c r="A20" s="1" t="s">
        <v>37</v>
      </c>
      <c r="B20" s="1">
        <v>0.99750000000000005</v>
      </c>
      <c r="C20" s="1">
        <v>0.98470000000000002</v>
      </c>
      <c r="D20" s="1">
        <v>0.96460000000000001</v>
      </c>
      <c r="E20" s="1">
        <v>0.97450000000000003</v>
      </c>
      <c r="F20" s="1">
        <v>932</v>
      </c>
      <c r="G20" s="1">
        <f t="shared" si="0"/>
        <v>5.0258843830888696E-2</v>
      </c>
    </row>
    <row r="21" spans="1:7" x14ac:dyDescent="0.25">
      <c r="A21" s="1" t="s">
        <v>12</v>
      </c>
      <c r="B21" s="1">
        <v>0.99950000000000006</v>
      </c>
      <c r="C21" s="1">
        <v>0.99750000000000005</v>
      </c>
      <c r="D21" s="1">
        <v>0.99139999999999995</v>
      </c>
      <c r="E21" s="1">
        <v>0.99439999999999995</v>
      </c>
      <c r="F21" s="1">
        <v>813</v>
      </c>
      <c r="G21" s="1">
        <f t="shared" si="0"/>
        <v>4.3841673856773081E-2</v>
      </c>
    </row>
    <row r="22" spans="1:7" x14ac:dyDescent="0.25">
      <c r="A22" s="1" t="s">
        <v>34</v>
      </c>
      <c r="B22" s="1">
        <v>0.99880000000000002</v>
      </c>
      <c r="C22" s="1">
        <v>0.97599999999999998</v>
      </c>
      <c r="D22" s="1">
        <v>0.95879999999999999</v>
      </c>
      <c r="E22" s="1">
        <v>0.96740000000000004</v>
      </c>
      <c r="F22" s="1">
        <v>340</v>
      </c>
      <c r="G22" s="1">
        <f t="shared" si="0"/>
        <v>1.8334771354616048E-2</v>
      </c>
    </row>
    <row r="23" spans="1:7" x14ac:dyDescent="0.25">
      <c r="A23" s="1" t="s">
        <v>38</v>
      </c>
      <c r="B23" s="1">
        <v>0.99629999999999996</v>
      </c>
      <c r="C23" s="1">
        <v>0.91839999999999999</v>
      </c>
      <c r="D23" s="1">
        <v>0.82120000000000004</v>
      </c>
      <c r="E23" s="1">
        <v>0.86709999999999998</v>
      </c>
      <c r="F23" s="1">
        <v>274</v>
      </c>
      <c r="G23" s="1">
        <f t="shared" si="0"/>
        <v>1.4775668679896463E-2</v>
      </c>
    </row>
    <row r="24" spans="1:7" x14ac:dyDescent="0.25">
      <c r="A24" s="1" t="s">
        <v>32</v>
      </c>
      <c r="B24" s="1">
        <v>0.99809999999999999</v>
      </c>
      <c r="C24" s="1">
        <v>0.96650000000000003</v>
      </c>
      <c r="D24" s="1">
        <v>0.87829999999999997</v>
      </c>
      <c r="E24" s="1">
        <v>0.92030000000000001</v>
      </c>
      <c r="F24" s="1">
        <v>230</v>
      </c>
      <c r="G24" s="1">
        <f t="shared" si="0"/>
        <v>1.2402933563416738E-2</v>
      </c>
    </row>
    <row r="25" spans="1:7" x14ac:dyDescent="0.25">
      <c r="A25" s="1" t="s">
        <v>22</v>
      </c>
      <c r="B25" s="1">
        <v>0.99880000000000002</v>
      </c>
      <c r="C25" s="1">
        <v>0.99419999999999997</v>
      </c>
      <c r="D25" s="1">
        <v>0.89059999999999995</v>
      </c>
      <c r="E25" s="1">
        <v>0.93959999999999999</v>
      </c>
      <c r="F25" s="1">
        <v>192</v>
      </c>
      <c r="G25" s="1">
        <f t="shared" si="0"/>
        <v>1.0353753235547885E-2</v>
      </c>
    </row>
    <row r="26" spans="1:7" x14ac:dyDescent="0.25">
      <c r="A26" s="1" t="s">
        <v>39</v>
      </c>
      <c r="B26" s="1">
        <v>0.99990000000000001</v>
      </c>
      <c r="C26" s="1">
        <v>0.99170000000000003</v>
      </c>
      <c r="D26" s="1">
        <v>1</v>
      </c>
      <c r="E26" s="1">
        <v>0.99590000000000001</v>
      </c>
      <c r="F26" s="1">
        <v>120</v>
      </c>
      <c r="G26" s="1">
        <f t="shared" si="0"/>
        <v>6.4710957722174285E-3</v>
      </c>
    </row>
    <row r="27" spans="1:7" x14ac:dyDescent="0.25">
      <c r="A27" s="1" t="s">
        <v>42</v>
      </c>
      <c r="B27" s="1">
        <v>0.99739999999999995</v>
      </c>
      <c r="C27" s="1">
        <v>0.93620000000000003</v>
      </c>
      <c r="D27" s="1">
        <v>1</v>
      </c>
      <c r="E27" s="1">
        <v>0.96699999999999997</v>
      </c>
      <c r="F27" s="1">
        <v>704</v>
      </c>
      <c r="G27" s="1">
        <f t="shared" si="0"/>
        <v>3.7963761863675581E-2</v>
      </c>
    </row>
    <row r="28" spans="1:7" x14ac:dyDescent="0.25">
      <c r="A28" s="1" t="s">
        <v>44</v>
      </c>
      <c r="B28" s="1">
        <v>0.99960000000000004</v>
      </c>
      <c r="C28" s="1">
        <v>0.99719999999999998</v>
      </c>
      <c r="D28" s="1">
        <v>0.99629999999999996</v>
      </c>
      <c r="E28" s="1">
        <v>0.99670000000000003</v>
      </c>
      <c r="F28" s="1">
        <v>1070</v>
      </c>
      <c r="G28" s="1">
        <f t="shared" si="0"/>
        <v>5.7700603968938738E-2</v>
      </c>
    </row>
    <row r="29" spans="1:7" x14ac:dyDescent="0.25">
      <c r="A29" s="1" t="s">
        <v>15</v>
      </c>
      <c r="B29" s="1">
        <v>0.999</v>
      </c>
      <c r="C29" s="1">
        <v>1</v>
      </c>
      <c r="D29" s="1">
        <v>0.9224</v>
      </c>
      <c r="E29" s="1">
        <v>0.95960000000000001</v>
      </c>
      <c r="F29" s="1">
        <v>232</v>
      </c>
      <c r="G29" s="1">
        <f t="shared" si="0"/>
        <v>1.2510785159620362E-2</v>
      </c>
    </row>
    <row r="30" spans="1:7" x14ac:dyDescent="0.25">
      <c r="A30" s="1" t="s">
        <v>27</v>
      </c>
      <c r="B30" s="1">
        <v>0.99880000000000002</v>
      </c>
      <c r="C30" s="1">
        <v>0.995</v>
      </c>
      <c r="D30" s="1">
        <v>0.90090000000000003</v>
      </c>
      <c r="E30" s="1">
        <v>0.9456</v>
      </c>
      <c r="F30" s="1">
        <v>222</v>
      </c>
      <c r="G30" s="1">
        <f t="shared" si="0"/>
        <v>1.1971527178602243E-2</v>
      </c>
    </row>
    <row r="31" spans="1:7" x14ac:dyDescent="0.25">
      <c r="A31" s="1" t="s">
        <v>16</v>
      </c>
      <c r="B31" s="1">
        <v>0.99919999999999998</v>
      </c>
      <c r="C31" s="1">
        <v>0.97430000000000005</v>
      </c>
      <c r="D31" s="1">
        <v>0.99339999999999995</v>
      </c>
      <c r="E31" s="1">
        <v>0.98380000000000001</v>
      </c>
      <c r="F31" s="1">
        <v>458</v>
      </c>
      <c r="G31" s="1">
        <f t="shared" si="0"/>
        <v>2.4698015530629853E-2</v>
      </c>
    </row>
    <row r="32" spans="1:7" x14ac:dyDescent="0.25">
      <c r="A32" s="1" t="s">
        <v>41</v>
      </c>
      <c r="B32" s="1">
        <v>0.99970000000000003</v>
      </c>
      <c r="C32" s="1">
        <v>0.99429999999999996</v>
      </c>
      <c r="D32" s="1">
        <v>0.99429999999999996</v>
      </c>
      <c r="E32" s="1">
        <v>0.99429999999999996</v>
      </c>
      <c r="F32" s="1">
        <v>529</v>
      </c>
      <c r="G32" s="1">
        <f t="shared" si="0"/>
        <v>2.8526747195858498E-2</v>
      </c>
    </row>
    <row r="33" spans="1:7" x14ac:dyDescent="0.25">
      <c r="A33" s="1" t="s">
        <v>43</v>
      </c>
      <c r="B33" s="1">
        <v>0.99780000000000002</v>
      </c>
      <c r="C33" s="1">
        <v>0.89500000000000002</v>
      </c>
      <c r="D33" s="1">
        <v>0.93010000000000004</v>
      </c>
      <c r="E33" s="1">
        <v>0.91220000000000001</v>
      </c>
      <c r="F33" s="1">
        <v>229</v>
      </c>
      <c r="G33" s="1">
        <f t="shared" si="0"/>
        <v>1.2349007765314926E-2</v>
      </c>
    </row>
    <row r="34" spans="1:7" x14ac:dyDescent="0.25">
      <c r="A34" s="1" t="s">
        <v>36</v>
      </c>
      <c r="B34" s="1">
        <v>0.99790000000000001</v>
      </c>
      <c r="C34" s="1">
        <v>0.93459999999999999</v>
      </c>
      <c r="D34" s="1">
        <v>0.83140000000000003</v>
      </c>
      <c r="E34" s="1">
        <v>0.88</v>
      </c>
      <c r="F34" s="1">
        <v>172</v>
      </c>
      <c r="G34" s="1">
        <f t="shared" si="0"/>
        <v>9.2752372735116478E-3</v>
      </c>
    </row>
    <row r="35" spans="1:7" x14ac:dyDescent="0.25">
      <c r="A35" s="1" t="s">
        <v>18</v>
      </c>
      <c r="B35" s="1">
        <v>0.99939999999999996</v>
      </c>
      <c r="C35" s="1">
        <v>0.9899</v>
      </c>
      <c r="D35" s="1">
        <v>0.95169999999999999</v>
      </c>
      <c r="E35" s="1">
        <v>0.97040000000000004</v>
      </c>
      <c r="F35" s="1">
        <v>207</v>
      </c>
      <c r="G35" s="1">
        <f t="shared" si="0"/>
        <v>1.1162640207075065E-2</v>
      </c>
    </row>
    <row r="36" spans="1:7" x14ac:dyDescent="0.25">
      <c r="A36" s="1" t="s">
        <v>45</v>
      </c>
      <c r="B36" s="1">
        <v>0.99850000000000005</v>
      </c>
      <c r="C36" s="1">
        <v>1</v>
      </c>
      <c r="D36" s="1">
        <v>0.83130000000000004</v>
      </c>
      <c r="E36" s="1">
        <v>0.90790000000000004</v>
      </c>
      <c r="F36" s="1">
        <v>166</v>
      </c>
      <c r="G36" s="1">
        <f t="shared" si="0"/>
        <v>8.9516824849007765E-3</v>
      </c>
    </row>
    <row r="37" spans="1:7" x14ac:dyDescent="0.25">
      <c r="A37" s="1" t="s">
        <v>19</v>
      </c>
      <c r="B37" s="1">
        <v>0.99970000000000003</v>
      </c>
      <c r="C37" s="1">
        <v>0.98260000000000003</v>
      </c>
      <c r="D37" s="1">
        <v>0.97409999999999997</v>
      </c>
      <c r="E37" s="1">
        <v>0.97840000000000005</v>
      </c>
      <c r="F37" s="1">
        <v>116</v>
      </c>
      <c r="G37" s="1">
        <f t="shared" si="0"/>
        <v>6.255392579810181E-3</v>
      </c>
    </row>
    <row r="38" spans="1:7" x14ac:dyDescent="0.25">
      <c r="A38" s="1" t="s">
        <v>25</v>
      </c>
      <c r="B38" s="1">
        <v>0.999</v>
      </c>
      <c r="C38" s="1">
        <v>0.99050000000000005</v>
      </c>
      <c r="D38" s="1">
        <v>0.97970000000000002</v>
      </c>
      <c r="E38" s="1">
        <v>0.98509999999999998</v>
      </c>
      <c r="F38" s="1">
        <v>640</v>
      </c>
      <c r="G38" s="1">
        <f t="shared" si="0"/>
        <v>3.4512510785159621E-2</v>
      </c>
    </row>
    <row r="39" spans="1:7" x14ac:dyDescent="0.25">
      <c r="A39" s="1" t="s">
        <v>13</v>
      </c>
      <c r="B39" s="1">
        <v>0.999</v>
      </c>
      <c r="C39" s="1">
        <v>0.98919999999999997</v>
      </c>
      <c r="D39" s="1">
        <v>0.98309999999999997</v>
      </c>
      <c r="E39" s="1">
        <v>0.98609999999999998</v>
      </c>
      <c r="F39" s="1">
        <v>651</v>
      </c>
      <c r="G39" s="1">
        <f t="shared" si="0"/>
        <v>3.5105694564279553E-2</v>
      </c>
    </row>
    <row r="40" spans="1:7" x14ac:dyDescent="0.25">
      <c r="A40" s="1" t="s">
        <v>14</v>
      </c>
      <c r="B40" s="1">
        <v>0.99970000000000003</v>
      </c>
      <c r="C40" s="1">
        <v>0.98340000000000005</v>
      </c>
      <c r="D40" s="1">
        <v>0.99160000000000004</v>
      </c>
      <c r="E40" s="1">
        <v>0.98750000000000004</v>
      </c>
      <c r="F40" s="1">
        <v>239</v>
      </c>
      <c r="G40" s="1">
        <f t="shared" si="0"/>
        <v>1.2888265746333045E-2</v>
      </c>
    </row>
    <row r="41" spans="1:7" x14ac:dyDescent="0.25">
      <c r="A41" s="1" t="s">
        <v>46</v>
      </c>
      <c r="B41" s="1">
        <v>0.99919999999999998</v>
      </c>
      <c r="C41" s="1">
        <v>1</v>
      </c>
      <c r="D41" s="1">
        <v>0.85860000000000003</v>
      </c>
      <c r="E41" s="1">
        <v>0.92390000000000005</v>
      </c>
      <c r="F41" s="1">
        <v>99</v>
      </c>
      <c r="G41" s="1">
        <f t="shared" si="0"/>
        <v>5.3386540120793791E-3</v>
      </c>
    </row>
    <row r="42" spans="1:7" x14ac:dyDescent="0.25">
      <c r="A42" s="1" t="s">
        <v>40</v>
      </c>
      <c r="B42" s="1">
        <v>1</v>
      </c>
      <c r="C42" s="1">
        <v>1</v>
      </c>
      <c r="D42" s="1">
        <v>1</v>
      </c>
      <c r="E42" s="1">
        <v>1</v>
      </c>
      <c r="F42" s="1">
        <v>496</v>
      </c>
      <c r="G42" s="1">
        <f t="shared" si="0"/>
        <v>2.6747195858498704E-2</v>
      </c>
    </row>
    <row r="43" spans="1:7" x14ac:dyDescent="0.25">
      <c r="F43" s="1">
        <f>SUM(F2:F42)</f>
        <v>18544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F32A-BA44-6942-8FBE-3958969D6680}">
  <dimension ref="A1:M42"/>
  <sheetViews>
    <sheetView workbookViewId="0">
      <selection activeCell="F25" sqref="F25"/>
    </sheetView>
  </sheetViews>
  <sheetFormatPr baseColWidth="10" defaultRowHeight="19" x14ac:dyDescent="0.25"/>
  <cols>
    <col min="1" max="1" width="23.5" style="1" bestFit="1" customWidth="1"/>
    <col min="2" max="2" width="18.5" style="1" bestFit="1" customWidth="1"/>
    <col min="3" max="3" width="11.33203125" style="1" bestFit="1" customWidth="1"/>
    <col min="4" max="4" width="9.6640625" style="1" bestFit="1" customWidth="1"/>
    <col min="5" max="5" width="10" style="1" bestFit="1" customWidth="1"/>
    <col min="6" max="6" width="9.83203125" style="1" bestFit="1" customWidth="1"/>
    <col min="7" max="7" width="14" style="1" bestFit="1" customWidth="1"/>
    <col min="8" max="8" width="12.1640625" style="1" customWidth="1"/>
    <col min="9" max="9" width="16.5" style="1" bestFit="1" customWidth="1"/>
    <col min="10" max="13" width="14" style="1" bestFit="1" customWidth="1"/>
    <col min="14" max="16384" width="10.83203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63</v>
      </c>
    </row>
    <row r="2" spans="1:13" x14ac:dyDescent="0.25">
      <c r="A2" s="1" t="s">
        <v>6</v>
      </c>
      <c r="B2" s="1">
        <v>0.99780000000000002</v>
      </c>
      <c r="C2" s="1">
        <v>0.75760000000000005</v>
      </c>
      <c r="D2" s="1">
        <v>0.73529999999999995</v>
      </c>
      <c r="E2" s="1">
        <v>0.74629999999999996</v>
      </c>
      <c r="F2" s="1">
        <v>34</v>
      </c>
      <c r="G2" s="1">
        <f t="shared" ref="G2:G42" si="0">F2/7843</f>
        <v>4.3350758638276169E-3</v>
      </c>
      <c r="J2" s="1" t="s">
        <v>64</v>
      </c>
      <c r="K2" s="1" t="s">
        <v>65</v>
      </c>
      <c r="L2" s="1" t="s">
        <v>66</v>
      </c>
      <c r="M2" s="1" t="s">
        <v>4</v>
      </c>
    </row>
    <row r="3" spans="1:13" x14ac:dyDescent="0.25">
      <c r="A3" s="1" t="s">
        <v>7</v>
      </c>
      <c r="B3" s="1">
        <v>0.97499999999999998</v>
      </c>
      <c r="C3" s="1">
        <v>0.89349999999999996</v>
      </c>
      <c r="D3" s="1">
        <v>0.81330000000000002</v>
      </c>
      <c r="E3" s="1">
        <v>0.85150000000000003</v>
      </c>
      <c r="F3" s="1">
        <v>691</v>
      </c>
      <c r="G3" s="1">
        <f t="shared" si="0"/>
        <v>8.8104041820731865E-2</v>
      </c>
      <c r="I3" s="1" t="s">
        <v>68</v>
      </c>
      <c r="J3" s="1" cm="1">
        <f t="array" ref="J3">SUM(B2:B42 * G2:G42)</f>
        <v>0.98381545327043218</v>
      </c>
      <c r="K3" s="1" cm="1">
        <f t="array" ref="K3">SUM(C2:C42 * G2:G42)</f>
        <v>0.75201051893408166</v>
      </c>
      <c r="L3" s="1" cm="1">
        <f t="array" ref="L3">SUM(D2:D42 * G2:G42)</f>
        <v>0.71848811679204372</v>
      </c>
      <c r="M3" s="1" cm="1">
        <f t="array" ref="M3">SUM(E2:E42 * G2:G42)</f>
        <v>0.72289685069488729</v>
      </c>
    </row>
    <row r="4" spans="1:13" x14ac:dyDescent="0.25">
      <c r="A4" s="1" t="s">
        <v>8</v>
      </c>
      <c r="B4" s="1">
        <v>0.97809999999999997</v>
      </c>
      <c r="C4" s="1">
        <v>0.35139999999999999</v>
      </c>
      <c r="D4" s="1">
        <v>0.40620000000000001</v>
      </c>
      <c r="E4" s="1">
        <v>0.37680000000000002</v>
      </c>
      <c r="F4" s="1">
        <v>128</v>
      </c>
      <c r="G4" s="1">
        <f t="shared" si="0"/>
        <v>1.6320285604998087E-2</v>
      </c>
      <c r="I4" s="1" t="s">
        <v>69</v>
      </c>
      <c r="J4" s="1">
        <f>AVERAGE(B2:B42)</f>
        <v>0.98626585365853658</v>
      </c>
      <c r="K4" s="1">
        <f>AVERAGE(C2:C42)</f>
        <v>0.66525365853658525</v>
      </c>
      <c r="L4" s="1">
        <f>AVERAGE(D2:D42)</f>
        <v>0.67020975609756095</v>
      </c>
      <c r="M4" s="1">
        <f>AVERAGE(E2:E42)</f>
        <v>0.65297804878048771</v>
      </c>
    </row>
    <row r="5" spans="1:13" x14ac:dyDescent="0.25">
      <c r="A5" s="1" t="s">
        <v>9</v>
      </c>
      <c r="B5" s="1">
        <v>0.98970000000000002</v>
      </c>
      <c r="C5" s="1">
        <v>0.85319999999999996</v>
      </c>
      <c r="D5" s="1">
        <v>0.86809999999999998</v>
      </c>
      <c r="E5" s="1">
        <v>0.86060000000000003</v>
      </c>
      <c r="F5" s="1">
        <v>288</v>
      </c>
      <c r="G5" s="1">
        <f t="shared" si="0"/>
        <v>3.6720642611245698E-2</v>
      </c>
      <c r="I5" s="1" t="s">
        <v>67</v>
      </c>
      <c r="J5" s="1">
        <f>STDEV(B2:B42)</f>
        <v>6.9895854582406229E-3</v>
      </c>
      <c r="K5" s="1">
        <f>STDEV(C2:C42)</f>
        <v>0.20424619469840938</v>
      </c>
      <c r="L5" s="1">
        <f>STDEV(D2:D42)</f>
        <v>0.17938946151443516</v>
      </c>
      <c r="M5" s="1">
        <f>STDEV(E2:E42)</f>
        <v>0.17202088610426813</v>
      </c>
    </row>
    <row r="6" spans="1:13" x14ac:dyDescent="0.25">
      <c r="A6" s="1" t="s">
        <v>10</v>
      </c>
      <c r="B6" s="1">
        <v>0.97929999999999995</v>
      </c>
      <c r="C6" s="1">
        <v>0.51480000000000004</v>
      </c>
      <c r="D6" s="1">
        <v>0.52100000000000002</v>
      </c>
      <c r="E6" s="1">
        <v>0.51790000000000003</v>
      </c>
      <c r="F6" s="1">
        <v>167</v>
      </c>
      <c r="G6" s="1">
        <f t="shared" si="0"/>
        <v>2.1292872625270944E-2</v>
      </c>
    </row>
    <row r="7" spans="1:13" x14ac:dyDescent="0.25">
      <c r="A7" s="1" t="s">
        <v>11</v>
      </c>
      <c r="B7" s="1">
        <v>0.98270000000000002</v>
      </c>
      <c r="C7" s="1">
        <v>0.82950000000000002</v>
      </c>
      <c r="D7" s="1">
        <v>0.48420000000000002</v>
      </c>
      <c r="E7" s="1">
        <v>0.61140000000000005</v>
      </c>
      <c r="F7" s="1">
        <v>221</v>
      </c>
      <c r="G7" s="1">
        <f t="shared" si="0"/>
        <v>2.8177993114879511E-2</v>
      </c>
    </row>
    <row r="8" spans="1:13" x14ac:dyDescent="0.25">
      <c r="A8" s="1" t="s">
        <v>12</v>
      </c>
      <c r="B8" s="1">
        <v>0.98719999999999997</v>
      </c>
      <c r="C8" s="1">
        <v>0.80489999999999995</v>
      </c>
      <c r="D8" s="1">
        <v>0.9395</v>
      </c>
      <c r="E8" s="1">
        <v>0.86699999999999999</v>
      </c>
      <c r="F8" s="1">
        <v>347</v>
      </c>
      <c r="G8" s="1">
        <f t="shared" si="0"/>
        <v>4.42432742572995E-2</v>
      </c>
    </row>
    <row r="9" spans="1:13" x14ac:dyDescent="0.25">
      <c r="A9" s="1" t="s">
        <v>13</v>
      </c>
      <c r="B9" s="1">
        <v>0.98229999999999995</v>
      </c>
      <c r="C9" s="1">
        <v>0.86609999999999998</v>
      </c>
      <c r="D9" s="1">
        <v>0.64029999999999998</v>
      </c>
      <c r="E9" s="1">
        <v>0.73619999999999997</v>
      </c>
      <c r="F9" s="1">
        <v>303</v>
      </c>
      <c r="G9" s="1">
        <f t="shared" si="0"/>
        <v>3.8633176080581408E-2</v>
      </c>
    </row>
    <row r="10" spans="1:13" x14ac:dyDescent="0.25">
      <c r="A10" s="1" t="s">
        <v>14</v>
      </c>
      <c r="B10" s="1">
        <v>0.98829999999999996</v>
      </c>
      <c r="C10" s="1">
        <v>0.46410000000000001</v>
      </c>
      <c r="D10" s="1">
        <v>0.87649999999999995</v>
      </c>
      <c r="E10" s="1">
        <v>0.60680000000000001</v>
      </c>
      <c r="F10" s="1">
        <v>81</v>
      </c>
      <c r="G10" s="1">
        <f t="shared" si="0"/>
        <v>1.0327680734412852E-2</v>
      </c>
    </row>
    <row r="11" spans="1:13" x14ac:dyDescent="0.25">
      <c r="A11" s="1" t="s">
        <v>15</v>
      </c>
      <c r="B11" s="1">
        <v>0.99570000000000003</v>
      </c>
      <c r="C11" s="1">
        <v>0.30559999999999998</v>
      </c>
      <c r="D11" s="1">
        <v>0.55000000000000004</v>
      </c>
      <c r="E11" s="1">
        <v>0.39290000000000003</v>
      </c>
      <c r="F11" s="1">
        <v>20</v>
      </c>
      <c r="G11" s="1">
        <f t="shared" si="0"/>
        <v>2.5500446257809514E-3</v>
      </c>
    </row>
    <row r="12" spans="1:13" x14ac:dyDescent="0.25">
      <c r="A12" s="1" t="s">
        <v>16</v>
      </c>
      <c r="B12" s="1">
        <v>0.97529999999999994</v>
      </c>
      <c r="C12" s="1">
        <v>0.58779999999999999</v>
      </c>
      <c r="D12" s="1">
        <v>0.60760000000000003</v>
      </c>
      <c r="E12" s="1">
        <v>0.59750000000000003</v>
      </c>
      <c r="F12" s="1">
        <v>237</v>
      </c>
      <c r="G12" s="1">
        <f t="shared" si="0"/>
        <v>3.0218028815504273E-2</v>
      </c>
    </row>
    <row r="13" spans="1:13" x14ac:dyDescent="0.25">
      <c r="A13" s="1" t="s">
        <v>17</v>
      </c>
      <c r="B13" s="1">
        <v>0.99119999999999997</v>
      </c>
      <c r="C13" s="1">
        <v>0.76070000000000004</v>
      </c>
      <c r="D13" s="1">
        <v>0.80520000000000003</v>
      </c>
      <c r="E13" s="1">
        <v>0.7823</v>
      </c>
      <c r="F13" s="1">
        <v>154</v>
      </c>
      <c r="G13" s="1">
        <f t="shared" si="0"/>
        <v>1.9635343618513323E-2</v>
      </c>
    </row>
    <row r="14" spans="1:13" x14ac:dyDescent="0.25">
      <c r="A14" s="1" t="s">
        <v>18</v>
      </c>
      <c r="B14" s="1">
        <v>0.97899999999999998</v>
      </c>
      <c r="C14" s="1">
        <v>0.47370000000000001</v>
      </c>
      <c r="D14" s="1">
        <v>0.70589999999999997</v>
      </c>
      <c r="E14" s="1">
        <v>0.56689999999999996</v>
      </c>
      <c r="F14" s="1">
        <v>153</v>
      </c>
      <c r="G14" s="1">
        <f t="shared" si="0"/>
        <v>1.9507841387224275E-2</v>
      </c>
    </row>
    <row r="15" spans="1:13" x14ac:dyDescent="0.25">
      <c r="A15" s="1" t="s">
        <v>19</v>
      </c>
      <c r="B15" s="1">
        <v>0.99739999999999995</v>
      </c>
      <c r="C15" s="1">
        <v>0.59379999999999999</v>
      </c>
      <c r="D15" s="1">
        <v>0.73080000000000001</v>
      </c>
      <c r="E15" s="1">
        <v>0.6552</v>
      </c>
      <c r="F15" s="1">
        <v>26</v>
      </c>
      <c r="G15" s="1">
        <f t="shared" si="0"/>
        <v>3.3150580135152363E-3</v>
      </c>
    </row>
    <row r="16" spans="1:13" x14ac:dyDescent="0.25">
      <c r="A16" s="1" t="s">
        <v>20</v>
      </c>
      <c r="B16" s="1">
        <v>0.99309999999999998</v>
      </c>
      <c r="C16" s="1">
        <v>0.73019999999999996</v>
      </c>
      <c r="D16" s="1">
        <v>0.82140000000000002</v>
      </c>
      <c r="E16" s="1">
        <v>0.77310000000000001</v>
      </c>
      <c r="F16" s="1">
        <v>112</v>
      </c>
      <c r="G16" s="1">
        <f t="shared" si="0"/>
        <v>1.4280249904373326E-2</v>
      </c>
    </row>
    <row r="17" spans="1:7" x14ac:dyDescent="0.25">
      <c r="A17" s="1" t="s">
        <v>21</v>
      </c>
      <c r="B17" s="1">
        <v>0.97970000000000002</v>
      </c>
      <c r="C17" s="1">
        <v>0.78620000000000001</v>
      </c>
      <c r="D17" s="1">
        <v>0.86809999999999998</v>
      </c>
      <c r="E17" s="1">
        <v>0.82509999999999994</v>
      </c>
      <c r="F17" s="1">
        <v>432</v>
      </c>
      <c r="G17" s="1">
        <f t="shared" si="0"/>
        <v>5.5080963916868543E-2</v>
      </c>
    </row>
    <row r="18" spans="1:7" x14ac:dyDescent="0.25">
      <c r="A18" s="1" t="s">
        <v>22</v>
      </c>
      <c r="B18" s="1">
        <v>0.98740000000000006</v>
      </c>
      <c r="C18" s="1">
        <v>0.378</v>
      </c>
      <c r="D18" s="1">
        <v>0.70589999999999997</v>
      </c>
      <c r="E18" s="1">
        <v>0.49230000000000002</v>
      </c>
      <c r="F18" s="1">
        <v>68</v>
      </c>
      <c r="G18" s="1">
        <f t="shared" si="0"/>
        <v>8.6701517276552339E-3</v>
      </c>
    </row>
    <row r="19" spans="1:7" x14ac:dyDescent="0.25">
      <c r="A19" s="1" t="s">
        <v>23</v>
      </c>
      <c r="B19" s="1">
        <v>0.97740000000000005</v>
      </c>
      <c r="C19" s="1">
        <v>0.86960000000000004</v>
      </c>
      <c r="D19" s="1">
        <v>0.43009999999999998</v>
      </c>
      <c r="E19" s="1">
        <v>0.57550000000000001</v>
      </c>
      <c r="F19" s="1">
        <v>279</v>
      </c>
      <c r="G19" s="1">
        <f t="shared" si="0"/>
        <v>3.5573122529644272E-2</v>
      </c>
    </row>
    <row r="20" spans="1:7" x14ac:dyDescent="0.25">
      <c r="A20" s="1" t="s">
        <v>24</v>
      </c>
      <c r="B20" s="1">
        <v>0.98250000000000004</v>
      </c>
      <c r="C20" s="1">
        <v>0.57010000000000005</v>
      </c>
      <c r="D20" s="1">
        <v>0.75</v>
      </c>
      <c r="E20" s="1">
        <v>0.64780000000000004</v>
      </c>
      <c r="F20" s="1">
        <v>168</v>
      </c>
      <c r="G20" s="1">
        <f t="shared" si="0"/>
        <v>2.1420374856559989E-2</v>
      </c>
    </row>
    <row r="21" spans="1:7" x14ac:dyDescent="0.25">
      <c r="A21" s="1" t="s">
        <v>25</v>
      </c>
      <c r="B21" s="1">
        <v>0.98109999999999997</v>
      </c>
      <c r="C21" s="1">
        <v>0.72240000000000004</v>
      </c>
      <c r="D21" s="1">
        <v>0.79239999999999999</v>
      </c>
      <c r="E21" s="1">
        <v>0.75580000000000003</v>
      </c>
      <c r="F21" s="1">
        <v>289</v>
      </c>
      <c r="G21" s="1">
        <f t="shared" si="0"/>
        <v>3.6848144842534743E-2</v>
      </c>
    </row>
    <row r="22" spans="1:7" x14ac:dyDescent="0.25">
      <c r="A22" s="1" t="s">
        <v>26</v>
      </c>
      <c r="B22" s="1">
        <v>0.97729999999999995</v>
      </c>
      <c r="C22" s="1">
        <v>0.97750000000000004</v>
      </c>
      <c r="D22" s="1">
        <v>0.6028</v>
      </c>
      <c r="E22" s="1">
        <v>0.74570000000000003</v>
      </c>
      <c r="F22" s="1">
        <v>433</v>
      </c>
      <c r="G22" s="1">
        <f t="shared" si="0"/>
        <v>5.5208466148157595E-2</v>
      </c>
    </row>
    <row r="23" spans="1:7" x14ac:dyDescent="0.25">
      <c r="A23" s="1" t="s">
        <v>27</v>
      </c>
      <c r="B23" s="1">
        <v>0.97250000000000003</v>
      </c>
      <c r="C23" s="1">
        <v>0.11799999999999999</v>
      </c>
      <c r="D23" s="1">
        <v>0.26250000000000001</v>
      </c>
      <c r="E23" s="1">
        <v>0.1628</v>
      </c>
      <c r="F23" s="1">
        <v>80</v>
      </c>
      <c r="G23" s="1">
        <f t="shared" si="0"/>
        <v>1.0200178503123805E-2</v>
      </c>
    </row>
    <row r="24" spans="1:7" x14ac:dyDescent="0.25">
      <c r="A24" s="1" t="s">
        <v>28</v>
      </c>
      <c r="B24" s="1">
        <v>0.98419999999999996</v>
      </c>
      <c r="C24" s="1">
        <v>0.56699999999999995</v>
      </c>
      <c r="D24" s="1">
        <v>0.40150000000000002</v>
      </c>
      <c r="E24" s="1">
        <v>0.47010000000000002</v>
      </c>
      <c r="F24" s="1">
        <v>137</v>
      </c>
      <c r="G24" s="1">
        <f t="shared" si="0"/>
        <v>1.7467805686599516E-2</v>
      </c>
    </row>
    <row r="25" spans="1:7" x14ac:dyDescent="0.25">
      <c r="A25" s="1" t="s">
        <v>29</v>
      </c>
      <c r="B25" s="1">
        <v>0.98870000000000002</v>
      </c>
      <c r="C25" s="1">
        <v>0.72670000000000001</v>
      </c>
      <c r="D25" s="1">
        <v>0.72219999999999995</v>
      </c>
      <c r="E25" s="1">
        <v>0.72450000000000003</v>
      </c>
      <c r="F25" s="1">
        <v>162</v>
      </c>
      <c r="G25" s="1">
        <f t="shared" si="0"/>
        <v>2.0655361468825705E-2</v>
      </c>
    </row>
    <row r="26" spans="1:7" x14ac:dyDescent="0.25">
      <c r="A26" s="1" t="s">
        <v>30</v>
      </c>
      <c r="B26" s="1">
        <v>0.98509999999999998</v>
      </c>
      <c r="C26" s="1">
        <v>0.59470000000000001</v>
      </c>
      <c r="D26" s="1">
        <v>0.84379999999999999</v>
      </c>
      <c r="E26" s="1">
        <v>0.69769999999999999</v>
      </c>
      <c r="F26" s="1">
        <v>160</v>
      </c>
      <c r="G26" s="1">
        <f t="shared" si="0"/>
        <v>2.0400357006247611E-2</v>
      </c>
    </row>
    <row r="27" spans="1:7" x14ac:dyDescent="0.25">
      <c r="A27" s="1" t="s">
        <v>31</v>
      </c>
      <c r="B27" s="1">
        <v>0.97970000000000002</v>
      </c>
      <c r="C27" s="1">
        <v>0.53210000000000002</v>
      </c>
      <c r="D27" s="1">
        <v>0.49109999999999998</v>
      </c>
      <c r="E27" s="1">
        <v>0.51080000000000003</v>
      </c>
      <c r="F27" s="1">
        <v>169</v>
      </c>
      <c r="G27" s="1">
        <f t="shared" si="0"/>
        <v>2.1547877087849037E-2</v>
      </c>
    </row>
    <row r="28" spans="1:7" x14ac:dyDescent="0.25">
      <c r="A28" s="1" t="s">
        <v>32</v>
      </c>
      <c r="B28" s="1">
        <v>0.99380000000000002</v>
      </c>
      <c r="C28" s="1">
        <v>0.74770000000000003</v>
      </c>
      <c r="D28" s="1">
        <v>0.7843</v>
      </c>
      <c r="E28" s="1">
        <v>0.76559999999999995</v>
      </c>
      <c r="F28" s="1">
        <v>102</v>
      </c>
      <c r="G28" s="1">
        <f t="shared" si="0"/>
        <v>1.3005227591482852E-2</v>
      </c>
    </row>
    <row r="29" spans="1:7" x14ac:dyDescent="0.25">
      <c r="A29" s="1" t="s">
        <v>33</v>
      </c>
      <c r="B29" s="1">
        <v>0.98660000000000003</v>
      </c>
      <c r="C29" s="1">
        <v>0.2772</v>
      </c>
      <c r="D29" s="1">
        <v>0.4667</v>
      </c>
      <c r="E29" s="1">
        <v>0.3478</v>
      </c>
      <c r="F29" s="1">
        <v>60</v>
      </c>
      <c r="G29" s="1">
        <f t="shared" si="0"/>
        <v>7.6501338773428537E-3</v>
      </c>
    </row>
    <row r="30" spans="1:7" x14ac:dyDescent="0.25">
      <c r="A30" s="1" t="s">
        <v>34</v>
      </c>
      <c r="B30" s="1">
        <v>0.98160000000000003</v>
      </c>
      <c r="C30" s="1">
        <v>0.46060000000000001</v>
      </c>
      <c r="D30" s="1">
        <v>0.58020000000000005</v>
      </c>
      <c r="E30" s="1">
        <v>0.51349999999999996</v>
      </c>
      <c r="F30" s="1">
        <v>131</v>
      </c>
      <c r="G30" s="1">
        <f t="shared" si="0"/>
        <v>1.6702792298865229E-2</v>
      </c>
    </row>
    <row r="31" spans="1:7" x14ac:dyDescent="0.25">
      <c r="A31" s="1" t="s">
        <v>35</v>
      </c>
      <c r="B31" s="1">
        <v>0.99390000000000001</v>
      </c>
      <c r="C31" s="1">
        <v>0.63890000000000002</v>
      </c>
      <c r="D31" s="1">
        <v>0.39660000000000001</v>
      </c>
      <c r="E31" s="1">
        <v>0.4894</v>
      </c>
      <c r="F31" s="1">
        <v>58</v>
      </c>
      <c r="G31" s="1">
        <f t="shared" si="0"/>
        <v>7.3951294147647584E-3</v>
      </c>
    </row>
    <row r="32" spans="1:7" x14ac:dyDescent="0.25">
      <c r="A32" s="1" t="s">
        <v>36</v>
      </c>
      <c r="B32" s="1">
        <v>0.99229999999999996</v>
      </c>
      <c r="C32" s="1">
        <v>0.63160000000000005</v>
      </c>
      <c r="D32" s="1">
        <v>0.70589999999999997</v>
      </c>
      <c r="E32" s="1">
        <v>0.66669999999999996</v>
      </c>
      <c r="F32" s="1">
        <v>85</v>
      </c>
      <c r="G32" s="1">
        <f t="shared" si="0"/>
        <v>1.0837689659569043E-2</v>
      </c>
    </row>
    <row r="33" spans="1:7" x14ac:dyDescent="0.25">
      <c r="A33" s="1" t="s">
        <v>37</v>
      </c>
      <c r="B33" s="1">
        <v>0.98750000000000004</v>
      </c>
      <c r="C33" s="1">
        <v>0.94410000000000005</v>
      </c>
      <c r="D33" s="1">
        <v>0.80249999999999999</v>
      </c>
      <c r="E33" s="1">
        <v>0.86760000000000004</v>
      </c>
      <c r="F33" s="1">
        <v>400</v>
      </c>
      <c r="G33" s="1">
        <f t="shared" si="0"/>
        <v>5.1000892515619026E-2</v>
      </c>
    </row>
    <row r="34" spans="1:7" x14ac:dyDescent="0.25">
      <c r="A34" s="1" t="s">
        <v>38</v>
      </c>
      <c r="B34" s="1">
        <v>0.98570000000000002</v>
      </c>
      <c r="C34" s="1">
        <v>0.60740000000000005</v>
      </c>
      <c r="D34" s="1">
        <v>0.58160000000000001</v>
      </c>
      <c r="E34" s="1">
        <v>0.59419999999999995</v>
      </c>
      <c r="F34" s="1">
        <v>141</v>
      </c>
      <c r="G34" s="1">
        <f t="shared" si="0"/>
        <v>1.7977814611755707E-2</v>
      </c>
    </row>
    <row r="35" spans="1:7" x14ac:dyDescent="0.25">
      <c r="A35" s="1" t="s">
        <v>39</v>
      </c>
      <c r="B35" s="1">
        <v>0.996</v>
      </c>
      <c r="C35" s="1">
        <v>0.92500000000000004</v>
      </c>
      <c r="D35" s="1">
        <v>0.56920000000000004</v>
      </c>
      <c r="E35" s="1">
        <v>0.70479999999999998</v>
      </c>
      <c r="F35" s="1">
        <v>65</v>
      </c>
      <c r="G35" s="1">
        <f t="shared" si="0"/>
        <v>8.2876450337880919E-3</v>
      </c>
    </row>
    <row r="36" spans="1:7" x14ac:dyDescent="0.25">
      <c r="A36" s="1" t="s">
        <v>40</v>
      </c>
      <c r="B36" s="1">
        <v>0.99299999999999999</v>
      </c>
      <c r="C36" s="1">
        <v>0.82210000000000005</v>
      </c>
      <c r="D36" s="1">
        <v>0.9788</v>
      </c>
      <c r="E36" s="1">
        <v>0.89359999999999995</v>
      </c>
      <c r="F36" s="1">
        <v>236</v>
      </c>
      <c r="G36" s="1">
        <f t="shared" si="0"/>
        <v>3.0090526584215224E-2</v>
      </c>
    </row>
    <row r="37" spans="1:7" x14ac:dyDescent="0.25">
      <c r="A37" s="1" t="s">
        <v>41</v>
      </c>
      <c r="B37" s="1">
        <v>0.99039999999999995</v>
      </c>
      <c r="C37" s="1">
        <v>0.82889999999999997</v>
      </c>
      <c r="D37" s="1">
        <v>0.84</v>
      </c>
      <c r="E37" s="1">
        <v>0.83440000000000003</v>
      </c>
      <c r="F37" s="1">
        <v>225</v>
      </c>
      <c r="G37" s="1">
        <f t="shared" si="0"/>
        <v>2.8688002040035701E-2</v>
      </c>
    </row>
    <row r="38" spans="1:7" x14ac:dyDescent="0.25">
      <c r="A38" s="1" t="s">
        <v>42</v>
      </c>
      <c r="B38" s="1">
        <v>0.98370000000000002</v>
      </c>
      <c r="C38" s="1">
        <v>0.80300000000000005</v>
      </c>
      <c r="D38" s="1">
        <v>0.74229999999999996</v>
      </c>
      <c r="E38" s="1">
        <v>0.77139999999999997</v>
      </c>
      <c r="F38" s="1">
        <v>291</v>
      </c>
      <c r="G38" s="1">
        <f t="shared" si="0"/>
        <v>3.710314930511284E-2</v>
      </c>
    </row>
    <row r="39" spans="1:7" x14ac:dyDescent="0.25">
      <c r="A39" s="1" t="s">
        <v>43</v>
      </c>
      <c r="B39" s="1">
        <v>0.98160000000000003</v>
      </c>
      <c r="C39" s="1">
        <v>0.47320000000000001</v>
      </c>
      <c r="D39" s="1">
        <v>0.3841</v>
      </c>
      <c r="E39" s="1">
        <v>0.42399999999999999</v>
      </c>
      <c r="F39" s="1">
        <v>138</v>
      </c>
      <c r="G39" s="1">
        <f t="shared" si="0"/>
        <v>1.7595307917888565E-2</v>
      </c>
    </row>
    <row r="40" spans="1:7" x14ac:dyDescent="0.25">
      <c r="A40" s="1" t="s">
        <v>44</v>
      </c>
      <c r="B40" s="1">
        <v>0.99009999999999998</v>
      </c>
      <c r="C40" s="1">
        <v>0.91510000000000002</v>
      </c>
      <c r="D40" s="1">
        <v>0.91900000000000004</v>
      </c>
      <c r="E40" s="1">
        <v>0.91700000000000004</v>
      </c>
      <c r="F40" s="1">
        <v>469</v>
      </c>
      <c r="G40" s="1">
        <f t="shared" si="0"/>
        <v>5.9798546474563306E-2</v>
      </c>
    </row>
    <row r="41" spans="1:7" x14ac:dyDescent="0.25">
      <c r="A41" s="1" t="s">
        <v>45</v>
      </c>
      <c r="B41" s="1">
        <v>0.99519999999999997</v>
      </c>
      <c r="C41" s="1">
        <v>0.8095</v>
      </c>
      <c r="D41" s="1">
        <v>0.53120000000000001</v>
      </c>
      <c r="E41" s="1">
        <v>0.64149999999999996</v>
      </c>
      <c r="F41" s="1">
        <v>64</v>
      </c>
      <c r="G41" s="1">
        <f t="shared" si="0"/>
        <v>8.1601428024990433E-3</v>
      </c>
    </row>
    <row r="42" spans="1:7" x14ac:dyDescent="0.25">
      <c r="A42" s="1" t="s">
        <v>46</v>
      </c>
      <c r="B42" s="1">
        <v>0.99780000000000002</v>
      </c>
      <c r="C42" s="1">
        <v>0.76190000000000002</v>
      </c>
      <c r="D42" s="1">
        <v>0.82050000000000001</v>
      </c>
      <c r="E42" s="1">
        <v>0.79010000000000002</v>
      </c>
      <c r="F42" s="1">
        <v>39</v>
      </c>
      <c r="G42" s="1">
        <f t="shared" si="0"/>
        <v>4.9725870202728551E-3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F635-6F9B-EE41-BCD6-8ADA6B95171D}">
  <dimension ref="A1:M42"/>
  <sheetViews>
    <sheetView workbookViewId="0">
      <selection activeCell="F25" sqref="F25"/>
    </sheetView>
  </sheetViews>
  <sheetFormatPr baseColWidth="10" defaultRowHeight="19" x14ac:dyDescent="0.25"/>
  <cols>
    <col min="1" max="1" width="23.5" style="1" bestFit="1" customWidth="1"/>
    <col min="2" max="2" width="18.5" style="1" bestFit="1" customWidth="1"/>
    <col min="3" max="3" width="11.33203125" style="1" bestFit="1" customWidth="1"/>
    <col min="4" max="4" width="9.6640625" style="1" bestFit="1" customWidth="1"/>
    <col min="5" max="5" width="10" style="1" bestFit="1" customWidth="1"/>
    <col min="6" max="6" width="9.83203125" style="1" bestFit="1" customWidth="1"/>
    <col min="7" max="7" width="14" style="1" bestFit="1" customWidth="1"/>
    <col min="8" max="8" width="12.1640625" style="1" customWidth="1"/>
    <col min="9" max="9" width="16.5" style="1" bestFit="1" customWidth="1"/>
    <col min="10" max="13" width="14" style="1" bestFit="1" customWidth="1"/>
    <col min="14" max="16384" width="10.83203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63</v>
      </c>
    </row>
    <row r="2" spans="1:13" x14ac:dyDescent="0.25">
      <c r="A2" s="1" t="s">
        <v>6</v>
      </c>
      <c r="B2" s="1">
        <v>0.99760000000000004</v>
      </c>
      <c r="C2" s="1">
        <v>0.69230000000000003</v>
      </c>
      <c r="D2" s="1">
        <v>0.79410000000000003</v>
      </c>
      <c r="E2" s="1">
        <v>0.73970000000000002</v>
      </c>
      <c r="F2" s="1">
        <v>34</v>
      </c>
      <c r="G2" s="1">
        <f t="shared" ref="G2:G42" si="0">F2/7843</f>
        <v>4.3350758638276169E-3</v>
      </c>
      <c r="J2" s="1" t="s">
        <v>64</v>
      </c>
      <c r="K2" s="1" t="s">
        <v>65</v>
      </c>
      <c r="L2" s="1" t="s">
        <v>66</v>
      </c>
      <c r="M2" s="1" t="s">
        <v>4</v>
      </c>
    </row>
    <row r="3" spans="1:13" x14ac:dyDescent="0.25">
      <c r="A3" s="1" t="s">
        <v>7</v>
      </c>
      <c r="B3" s="1">
        <v>0.98160000000000003</v>
      </c>
      <c r="C3" s="1">
        <v>0.94620000000000004</v>
      </c>
      <c r="D3" s="1">
        <v>0.83940000000000003</v>
      </c>
      <c r="E3" s="1">
        <v>0.88959999999999995</v>
      </c>
      <c r="F3" s="1">
        <v>691</v>
      </c>
      <c r="G3" s="1">
        <f t="shared" si="0"/>
        <v>8.8104041820731865E-2</v>
      </c>
      <c r="I3" s="1" t="s">
        <v>68</v>
      </c>
      <c r="J3" s="1" cm="1">
        <f t="array" ref="J3">SUM(B2:B42 * G2:G42)</f>
        <v>0.9856590845339791</v>
      </c>
      <c r="K3" s="1" cm="1">
        <f t="array" ref="K3">SUM(C2:C42 * G2:G42)</f>
        <v>0.77042519444090252</v>
      </c>
      <c r="L3" s="1" cm="1">
        <f t="array" ref="L3">SUM(D2:D42 * G2:G42)</f>
        <v>0.73887903863317606</v>
      </c>
      <c r="M3" s="1" cm="1">
        <f t="array" ref="M3">SUM(E2:E42 * G2:G42)</f>
        <v>0.74331885758000749</v>
      </c>
    </row>
    <row r="4" spans="1:13" x14ac:dyDescent="0.25">
      <c r="A4" s="1" t="s">
        <v>8</v>
      </c>
      <c r="B4" s="1">
        <v>0.98499999999999999</v>
      </c>
      <c r="C4" s="1">
        <v>0.5595</v>
      </c>
      <c r="D4" s="1">
        <v>0.36720000000000003</v>
      </c>
      <c r="E4" s="1">
        <v>0.44340000000000002</v>
      </c>
      <c r="F4" s="1">
        <v>128</v>
      </c>
      <c r="G4" s="1">
        <f t="shared" si="0"/>
        <v>1.6320285604998087E-2</v>
      </c>
      <c r="I4" s="1" t="s">
        <v>69</v>
      </c>
      <c r="J4" s="1">
        <f>AVERAGE(B2:B42)</f>
        <v>0.9872658536585367</v>
      </c>
      <c r="K4" s="1">
        <f>AVERAGE(C2:C42)</f>
        <v>0.6735073170731708</v>
      </c>
      <c r="L4" s="1">
        <f>AVERAGE(D2:D42)</f>
        <v>0.69035365853658559</v>
      </c>
      <c r="M4" s="1">
        <f>AVERAGE(E2:E42)</f>
        <v>0.66606097560975586</v>
      </c>
    </row>
    <row r="5" spans="1:13" x14ac:dyDescent="0.25">
      <c r="A5" s="1" t="s">
        <v>9</v>
      </c>
      <c r="B5" s="1">
        <v>0.99199999999999999</v>
      </c>
      <c r="C5" s="1">
        <v>0.86890000000000001</v>
      </c>
      <c r="D5" s="1">
        <v>0.92010000000000003</v>
      </c>
      <c r="E5" s="1">
        <v>0.89380000000000004</v>
      </c>
      <c r="F5" s="1">
        <v>288</v>
      </c>
      <c r="G5" s="1">
        <f t="shared" si="0"/>
        <v>3.6720642611245698E-2</v>
      </c>
      <c r="I5" s="1" t="s">
        <v>67</v>
      </c>
      <c r="J5" s="1">
        <f>STDEV(B2:B42)</f>
        <v>6.6418224063918502E-3</v>
      </c>
      <c r="K5" s="1">
        <f>STDEV(C2:C42)</f>
        <v>0.20349960735864311</v>
      </c>
      <c r="L5" s="1">
        <f>STDEV(D2:D42)</f>
        <v>0.18652367155077179</v>
      </c>
      <c r="M5" s="1">
        <f>STDEV(E2:E42)</f>
        <v>0.17600566308793833</v>
      </c>
    </row>
    <row r="6" spans="1:13" x14ac:dyDescent="0.25">
      <c r="A6" s="1" t="s">
        <v>10</v>
      </c>
      <c r="B6" s="1">
        <v>0.98129999999999995</v>
      </c>
      <c r="C6" s="1">
        <v>0.5575</v>
      </c>
      <c r="D6" s="1">
        <v>0.58079999999999998</v>
      </c>
      <c r="E6" s="1">
        <v>0.56889999999999996</v>
      </c>
      <c r="F6" s="1">
        <v>167</v>
      </c>
      <c r="G6" s="1">
        <f t="shared" si="0"/>
        <v>2.1292872625270944E-2</v>
      </c>
    </row>
    <row r="7" spans="1:13" x14ac:dyDescent="0.25">
      <c r="A7" s="1" t="s">
        <v>11</v>
      </c>
      <c r="B7" s="1">
        <v>0.9829</v>
      </c>
      <c r="C7" s="1">
        <v>0.84250000000000003</v>
      </c>
      <c r="D7" s="1">
        <v>0.48420000000000002</v>
      </c>
      <c r="E7" s="1">
        <v>0.6149</v>
      </c>
      <c r="F7" s="1">
        <v>221</v>
      </c>
      <c r="G7" s="1">
        <f t="shared" si="0"/>
        <v>2.8177993114879511E-2</v>
      </c>
    </row>
    <row r="8" spans="1:13" x14ac:dyDescent="0.25">
      <c r="A8" s="1" t="s">
        <v>12</v>
      </c>
      <c r="B8" s="1">
        <v>0.99060000000000004</v>
      </c>
      <c r="C8" s="1">
        <v>0.83699999999999997</v>
      </c>
      <c r="D8" s="1">
        <v>0.97689999999999999</v>
      </c>
      <c r="E8" s="1">
        <v>0.90159999999999996</v>
      </c>
      <c r="F8" s="1">
        <v>347</v>
      </c>
      <c r="G8" s="1">
        <f t="shared" si="0"/>
        <v>4.42432742572995E-2</v>
      </c>
    </row>
    <row r="9" spans="1:13" x14ac:dyDescent="0.25">
      <c r="A9" s="1" t="s">
        <v>13</v>
      </c>
      <c r="B9" s="1">
        <v>0.98570000000000002</v>
      </c>
      <c r="C9" s="1">
        <v>0.88349999999999995</v>
      </c>
      <c r="D9" s="1">
        <v>0.72609999999999997</v>
      </c>
      <c r="E9" s="1">
        <v>0.79710000000000003</v>
      </c>
      <c r="F9" s="1">
        <v>303</v>
      </c>
      <c r="G9" s="1">
        <f t="shared" si="0"/>
        <v>3.8633176080581408E-2</v>
      </c>
    </row>
    <row r="10" spans="1:13" x14ac:dyDescent="0.25">
      <c r="A10" s="1" t="s">
        <v>14</v>
      </c>
      <c r="B10" s="1">
        <v>0.98470000000000002</v>
      </c>
      <c r="C10" s="1">
        <v>0.39229999999999998</v>
      </c>
      <c r="D10" s="1">
        <v>0.87649999999999995</v>
      </c>
      <c r="E10" s="1">
        <v>0.54200000000000004</v>
      </c>
      <c r="F10" s="1">
        <v>81</v>
      </c>
      <c r="G10" s="1">
        <f t="shared" si="0"/>
        <v>1.0327680734412852E-2</v>
      </c>
    </row>
    <row r="11" spans="1:13" x14ac:dyDescent="0.25">
      <c r="A11" s="1" t="s">
        <v>15</v>
      </c>
      <c r="B11" s="1">
        <v>0.99660000000000004</v>
      </c>
      <c r="C11" s="1">
        <v>0.4</v>
      </c>
      <c r="D11" s="1">
        <v>0.7</v>
      </c>
      <c r="E11" s="1">
        <v>0.5091</v>
      </c>
      <c r="F11" s="1">
        <v>20</v>
      </c>
      <c r="G11" s="1">
        <f t="shared" si="0"/>
        <v>2.5500446257809514E-3</v>
      </c>
    </row>
    <row r="12" spans="1:13" x14ac:dyDescent="0.25">
      <c r="A12" s="1" t="s">
        <v>16</v>
      </c>
      <c r="B12" s="1">
        <v>0.98129999999999995</v>
      </c>
      <c r="C12" s="1">
        <v>0.69569999999999999</v>
      </c>
      <c r="D12" s="1">
        <v>0.67510000000000003</v>
      </c>
      <c r="E12" s="1">
        <v>0.68520000000000003</v>
      </c>
      <c r="F12" s="1">
        <v>237</v>
      </c>
      <c r="G12" s="1">
        <f t="shared" si="0"/>
        <v>3.0218028815504273E-2</v>
      </c>
    </row>
    <row r="13" spans="1:13" x14ac:dyDescent="0.25">
      <c r="A13" s="1" t="s">
        <v>17</v>
      </c>
      <c r="B13" s="1">
        <v>0.99229999999999996</v>
      </c>
      <c r="C13" s="1">
        <v>0.82640000000000002</v>
      </c>
      <c r="D13" s="1">
        <v>0.77270000000000005</v>
      </c>
      <c r="E13" s="1">
        <v>0.79869999999999997</v>
      </c>
      <c r="F13" s="1">
        <v>154</v>
      </c>
      <c r="G13" s="1">
        <f t="shared" si="0"/>
        <v>1.9635343618513323E-2</v>
      </c>
    </row>
    <row r="14" spans="1:13" x14ac:dyDescent="0.25">
      <c r="A14" s="1" t="s">
        <v>18</v>
      </c>
      <c r="B14" s="1">
        <v>0.98070000000000002</v>
      </c>
      <c r="C14" s="1">
        <v>0.50460000000000005</v>
      </c>
      <c r="D14" s="1">
        <v>0.71899999999999997</v>
      </c>
      <c r="E14" s="1">
        <v>0.59299999999999997</v>
      </c>
      <c r="F14" s="1">
        <v>153</v>
      </c>
      <c r="G14" s="1">
        <f t="shared" si="0"/>
        <v>1.9507841387224275E-2</v>
      </c>
    </row>
    <row r="15" spans="1:13" x14ac:dyDescent="0.25">
      <c r="A15" s="1" t="s">
        <v>19</v>
      </c>
      <c r="B15" s="1">
        <v>0.99670000000000003</v>
      </c>
      <c r="C15" s="1">
        <v>0.5</v>
      </c>
      <c r="D15" s="1">
        <v>0.76919999999999999</v>
      </c>
      <c r="E15" s="1">
        <v>0.60609999999999997</v>
      </c>
      <c r="F15" s="1">
        <v>26</v>
      </c>
      <c r="G15" s="1">
        <f t="shared" si="0"/>
        <v>3.3150580135152363E-3</v>
      </c>
    </row>
    <row r="16" spans="1:13" x14ac:dyDescent="0.25">
      <c r="A16" s="1" t="s">
        <v>20</v>
      </c>
      <c r="B16" s="1">
        <v>0.9929</v>
      </c>
      <c r="C16" s="1">
        <v>0.69440000000000002</v>
      </c>
      <c r="D16" s="1">
        <v>0.89290000000000003</v>
      </c>
      <c r="E16" s="1">
        <v>0.78120000000000001</v>
      </c>
      <c r="F16" s="1">
        <v>112</v>
      </c>
      <c r="G16" s="1">
        <f t="shared" si="0"/>
        <v>1.4280249904373326E-2</v>
      </c>
    </row>
    <row r="17" spans="1:7" x14ac:dyDescent="0.25">
      <c r="A17" s="1" t="s">
        <v>21</v>
      </c>
      <c r="B17" s="1">
        <v>0.98580000000000001</v>
      </c>
      <c r="C17" s="1">
        <v>0.85589999999999999</v>
      </c>
      <c r="D17" s="1">
        <v>0.89349999999999996</v>
      </c>
      <c r="E17" s="1">
        <v>0.87429999999999997</v>
      </c>
      <c r="F17" s="1">
        <v>432</v>
      </c>
      <c r="G17" s="1">
        <f t="shared" si="0"/>
        <v>5.5080963916868543E-2</v>
      </c>
    </row>
    <row r="18" spans="1:7" x14ac:dyDescent="0.25">
      <c r="A18" s="1" t="s">
        <v>22</v>
      </c>
      <c r="B18" s="1">
        <v>0.99109999999999998</v>
      </c>
      <c r="C18" s="1">
        <v>0.49070000000000003</v>
      </c>
      <c r="D18" s="1">
        <v>0.77939999999999998</v>
      </c>
      <c r="E18" s="1">
        <v>0.60229999999999995</v>
      </c>
      <c r="F18" s="1">
        <v>68</v>
      </c>
      <c r="G18" s="1">
        <f t="shared" si="0"/>
        <v>8.6701517276552339E-3</v>
      </c>
    </row>
    <row r="19" spans="1:7" x14ac:dyDescent="0.25">
      <c r="A19" s="1" t="s">
        <v>23</v>
      </c>
      <c r="B19" s="1">
        <v>0.9768</v>
      </c>
      <c r="C19" s="1">
        <v>0.78029999999999999</v>
      </c>
      <c r="D19" s="1">
        <v>0.4839</v>
      </c>
      <c r="E19" s="1">
        <v>0.59730000000000005</v>
      </c>
      <c r="F19" s="1">
        <v>279</v>
      </c>
      <c r="G19" s="1">
        <f t="shared" si="0"/>
        <v>3.5573122529644272E-2</v>
      </c>
    </row>
    <row r="20" spans="1:7" x14ac:dyDescent="0.25">
      <c r="A20" s="1" t="s">
        <v>24</v>
      </c>
      <c r="B20" s="1">
        <v>0.98409999999999997</v>
      </c>
      <c r="C20" s="1">
        <v>0.60489999999999999</v>
      </c>
      <c r="D20" s="1">
        <v>0.73809999999999998</v>
      </c>
      <c r="E20" s="1">
        <v>0.66490000000000005</v>
      </c>
      <c r="F20" s="1">
        <v>168</v>
      </c>
      <c r="G20" s="1">
        <f t="shared" si="0"/>
        <v>2.1420374856559989E-2</v>
      </c>
    </row>
    <row r="21" spans="1:7" x14ac:dyDescent="0.25">
      <c r="A21" s="1" t="s">
        <v>25</v>
      </c>
      <c r="B21" s="1">
        <v>0.97960000000000003</v>
      </c>
      <c r="C21" s="1">
        <v>0.71150000000000002</v>
      </c>
      <c r="D21" s="1">
        <v>0.75090000000000001</v>
      </c>
      <c r="E21" s="1">
        <v>0.73060000000000003</v>
      </c>
      <c r="F21" s="1">
        <v>289</v>
      </c>
      <c r="G21" s="1">
        <f t="shared" si="0"/>
        <v>3.6848144842534743E-2</v>
      </c>
    </row>
    <row r="22" spans="1:7" x14ac:dyDescent="0.25">
      <c r="A22" s="1" t="s">
        <v>26</v>
      </c>
      <c r="B22" s="1">
        <v>0.97409999999999997</v>
      </c>
      <c r="C22" s="1">
        <v>0.93230000000000002</v>
      </c>
      <c r="D22" s="1">
        <v>0.57269999999999999</v>
      </c>
      <c r="E22" s="1">
        <v>0.70960000000000001</v>
      </c>
      <c r="F22" s="1">
        <v>433</v>
      </c>
      <c r="G22" s="1">
        <f t="shared" si="0"/>
        <v>5.5208466148157595E-2</v>
      </c>
    </row>
    <row r="23" spans="1:7" x14ac:dyDescent="0.25">
      <c r="A23" s="1" t="s">
        <v>27</v>
      </c>
      <c r="B23" s="1">
        <v>0.9708</v>
      </c>
      <c r="C23" s="1">
        <v>0.12180000000000001</v>
      </c>
      <c r="D23" s="1">
        <v>0.3</v>
      </c>
      <c r="E23" s="1">
        <v>0.17330000000000001</v>
      </c>
      <c r="F23" s="1">
        <v>80</v>
      </c>
      <c r="G23" s="1">
        <f t="shared" si="0"/>
        <v>1.0200178503123805E-2</v>
      </c>
    </row>
    <row r="24" spans="1:7" x14ac:dyDescent="0.25">
      <c r="A24" s="1" t="s">
        <v>28</v>
      </c>
      <c r="B24" s="1">
        <v>0.98380000000000001</v>
      </c>
      <c r="C24" s="1">
        <v>0.55100000000000005</v>
      </c>
      <c r="D24" s="1">
        <v>0.39419999999999999</v>
      </c>
      <c r="E24" s="1">
        <v>0.45960000000000001</v>
      </c>
      <c r="F24" s="1">
        <v>137</v>
      </c>
      <c r="G24" s="1">
        <f t="shared" si="0"/>
        <v>1.7467805686599516E-2</v>
      </c>
    </row>
    <row r="25" spans="1:7" x14ac:dyDescent="0.25">
      <c r="A25" s="1" t="s">
        <v>29</v>
      </c>
      <c r="B25" s="1">
        <v>0.99060000000000004</v>
      </c>
      <c r="C25" s="1">
        <v>0.80559999999999998</v>
      </c>
      <c r="D25" s="1">
        <v>0.71599999999999997</v>
      </c>
      <c r="E25" s="1">
        <v>0.75819999999999999</v>
      </c>
      <c r="F25" s="1">
        <v>162</v>
      </c>
      <c r="G25" s="1">
        <f t="shared" si="0"/>
        <v>2.0655361468825705E-2</v>
      </c>
    </row>
    <row r="26" spans="1:7" x14ac:dyDescent="0.25">
      <c r="A26" s="1" t="s">
        <v>30</v>
      </c>
      <c r="B26" s="1">
        <v>0.98660000000000003</v>
      </c>
      <c r="C26" s="1">
        <v>0.62329999999999997</v>
      </c>
      <c r="D26" s="1">
        <v>0.86880000000000002</v>
      </c>
      <c r="E26" s="1">
        <v>0.7258</v>
      </c>
      <c r="F26" s="1">
        <v>160</v>
      </c>
      <c r="G26" s="1">
        <f t="shared" si="0"/>
        <v>2.0400357006247611E-2</v>
      </c>
    </row>
    <row r="27" spans="1:7" x14ac:dyDescent="0.25">
      <c r="A27" s="1" t="s">
        <v>31</v>
      </c>
      <c r="B27" s="1">
        <v>0.98070000000000002</v>
      </c>
      <c r="C27" s="1">
        <v>0.56430000000000002</v>
      </c>
      <c r="D27" s="1">
        <v>0.46750000000000003</v>
      </c>
      <c r="E27" s="1">
        <v>0.51129999999999998</v>
      </c>
      <c r="F27" s="1">
        <v>169</v>
      </c>
      <c r="G27" s="1">
        <f t="shared" si="0"/>
        <v>2.1547877087849037E-2</v>
      </c>
    </row>
    <row r="28" spans="1:7" x14ac:dyDescent="0.25">
      <c r="A28" s="1" t="s">
        <v>32</v>
      </c>
      <c r="B28" s="1">
        <v>0.99660000000000004</v>
      </c>
      <c r="C28" s="1">
        <v>0.85050000000000003</v>
      </c>
      <c r="D28" s="1">
        <v>0.89219999999999999</v>
      </c>
      <c r="E28" s="1">
        <v>0.87080000000000002</v>
      </c>
      <c r="F28" s="1">
        <v>102</v>
      </c>
      <c r="G28" s="1">
        <f t="shared" si="0"/>
        <v>1.3005227591482852E-2</v>
      </c>
    </row>
    <row r="29" spans="1:7" x14ac:dyDescent="0.25">
      <c r="A29" s="1" t="s">
        <v>33</v>
      </c>
      <c r="B29" s="1">
        <v>0.98419999999999996</v>
      </c>
      <c r="C29" s="1">
        <v>0.2288</v>
      </c>
      <c r="D29" s="1">
        <v>0.45</v>
      </c>
      <c r="E29" s="1">
        <v>0.3034</v>
      </c>
      <c r="F29" s="1">
        <v>60</v>
      </c>
      <c r="G29" s="1">
        <f t="shared" si="0"/>
        <v>7.6501338773428537E-3</v>
      </c>
    </row>
    <row r="30" spans="1:7" x14ac:dyDescent="0.25">
      <c r="A30" s="1" t="s">
        <v>34</v>
      </c>
      <c r="B30" s="1">
        <v>0.98040000000000005</v>
      </c>
      <c r="C30" s="1">
        <v>0.43719999999999998</v>
      </c>
      <c r="D30" s="1">
        <v>0.61070000000000002</v>
      </c>
      <c r="E30" s="1">
        <v>0.50960000000000005</v>
      </c>
      <c r="F30" s="1">
        <v>131</v>
      </c>
      <c r="G30" s="1">
        <f t="shared" si="0"/>
        <v>1.6702792298865229E-2</v>
      </c>
    </row>
    <row r="31" spans="1:7" x14ac:dyDescent="0.25">
      <c r="A31" s="1" t="s">
        <v>35</v>
      </c>
      <c r="B31" s="1">
        <v>0.99260000000000004</v>
      </c>
      <c r="C31" s="1">
        <v>0.5</v>
      </c>
      <c r="D31" s="1">
        <v>0.37930000000000003</v>
      </c>
      <c r="E31" s="1">
        <v>0.43140000000000001</v>
      </c>
      <c r="F31" s="1">
        <v>58</v>
      </c>
      <c r="G31" s="1">
        <f t="shared" si="0"/>
        <v>7.3951294147647584E-3</v>
      </c>
    </row>
    <row r="32" spans="1:7" x14ac:dyDescent="0.25">
      <c r="A32" s="1" t="s">
        <v>36</v>
      </c>
      <c r="B32" s="1">
        <v>0.99199999999999999</v>
      </c>
      <c r="C32" s="1">
        <v>0.61699999999999999</v>
      </c>
      <c r="D32" s="1">
        <v>0.68240000000000001</v>
      </c>
      <c r="E32" s="1">
        <v>0.64800000000000002</v>
      </c>
      <c r="F32" s="1">
        <v>85</v>
      </c>
      <c r="G32" s="1">
        <f t="shared" si="0"/>
        <v>1.0837689659569043E-2</v>
      </c>
    </row>
    <row r="33" spans="1:7" x14ac:dyDescent="0.25">
      <c r="A33" s="1" t="s">
        <v>37</v>
      </c>
      <c r="B33" s="1">
        <v>0.99170000000000003</v>
      </c>
      <c r="C33" s="1">
        <v>0.95889999999999997</v>
      </c>
      <c r="D33" s="1">
        <v>0.875</v>
      </c>
      <c r="E33" s="1">
        <v>0.91500000000000004</v>
      </c>
      <c r="F33" s="1">
        <v>400</v>
      </c>
      <c r="G33" s="1">
        <f t="shared" si="0"/>
        <v>5.1000892515619026E-2</v>
      </c>
    </row>
    <row r="34" spans="1:7" x14ac:dyDescent="0.25">
      <c r="A34" s="1" t="s">
        <v>38</v>
      </c>
      <c r="B34" s="1">
        <v>0.98509999999999998</v>
      </c>
      <c r="C34" s="1">
        <v>0.59519999999999995</v>
      </c>
      <c r="D34" s="1">
        <v>0.53190000000000004</v>
      </c>
      <c r="E34" s="1">
        <v>0.56179999999999997</v>
      </c>
      <c r="F34" s="1">
        <v>141</v>
      </c>
      <c r="G34" s="1">
        <f t="shared" si="0"/>
        <v>1.7977814611755707E-2</v>
      </c>
    </row>
    <row r="35" spans="1:7" x14ac:dyDescent="0.25">
      <c r="A35" s="1" t="s">
        <v>39</v>
      </c>
      <c r="B35" s="1">
        <v>0.99639999999999995</v>
      </c>
      <c r="C35" s="1">
        <v>0.95120000000000005</v>
      </c>
      <c r="D35" s="1">
        <v>0.6</v>
      </c>
      <c r="E35" s="1">
        <v>0.73580000000000001</v>
      </c>
      <c r="F35" s="1">
        <v>65</v>
      </c>
      <c r="G35" s="1">
        <f t="shared" si="0"/>
        <v>8.2876450337880919E-3</v>
      </c>
    </row>
    <row r="36" spans="1:7" x14ac:dyDescent="0.25">
      <c r="A36" s="1" t="s">
        <v>40</v>
      </c>
      <c r="B36" s="1">
        <v>0.99219999999999997</v>
      </c>
      <c r="C36" s="1">
        <v>0.80700000000000005</v>
      </c>
      <c r="D36" s="1">
        <v>0.97460000000000002</v>
      </c>
      <c r="E36" s="1">
        <v>0.88290000000000002</v>
      </c>
      <c r="F36" s="1">
        <v>236</v>
      </c>
      <c r="G36" s="1">
        <f t="shared" si="0"/>
        <v>3.0090526584215224E-2</v>
      </c>
    </row>
    <row r="37" spans="1:7" x14ac:dyDescent="0.25">
      <c r="A37" s="1" t="s">
        <v>41</v>
      </c>
      <c r="B37" s="1">
        <v>0.9909</v>
      </c>
      <c r="C37" s="1">
        <v>0.8377</v>
      </c>
      <c r="D37" s="1">
        <v>0.84889999999999999</v>
      </c>
      <c r="E37" s="1">
        <v>0.84330000000000005</v>
      </c>
      <c r="F37" s="1">
        <v>225</v>
      </c>
      <c r="G37" s="1">
        <f t="shared" si="0"/>
        <v>2.8688002040035701E-2</v>
      </c>
    </row>
    <row r="38" spans="1:7" x14ac:dyDescent="0.25">
      <c r="A38" s="1" t="s">
        <v>42</v>
      </c>
      <c r="B38" s="1">
        <v>0.98460000000000003</v>
      </c>
      <c r="C38" s="1">
        <v>0.81020000000000003</v>
      </c>
      <c r="D38" s="1">
        <v>0.76290000000000002</v>
      </c>
      <c r="E38" s="1">
        <v>0.78580000000000005</v>
      </c>
      <c r="F38" s="1">
        <v>291</v>
      </c>
      <c r="G38" s="1">
        <f t="shared" si="0"/>
        <v>3.710314930511284E-2</v>
      </c>
    </row>
    <row r="39" spans="1:7" x14ac:dyDescent="0.25">
      <c r="A39" s="1" t="s">
        <v>43</v>
      </c>
      <c r="B39" s="1">
        <v>0.98340000000000005</v>
      </c>
      <c r="C39" s="1">
        <v>0.53769999999999996</v>
      </c>
      <c r="D39" s="1">
        <v>0.41299999999999998</v>
      </c>
      <c r="E39" s="1">
        <v>0.4672</v>
      </c>
      <c r="F39" s="1">
        <v>138</v>
      </c>
      <c r="G39" s="1">
        <f t="shared" si="0"/>
        <v>1.7595307917888565E-2</v>
      </c>
    </row>
    <row r="40" spans="1:7" x14ac:dyDescent="0.25">
      <c r="A40" s="1" t="s">
        <v>44</v>
      </c>
      <c r="B40" s="1">
        <v>0.99160000000000004</v>
      </c>
      <c r="C40" s="1">
        <v>0.92600000000000005</v>
      </c>
      <c r="D40" s="1">
        <v>0.93389999999999995</v>
      </c>
      <c r="E40" s="1">
        <v>0.92989999999999995</v>
      </c>
      <c r="F40" s="1">
        <v>469</v>
      </c>
      <c r="G40" s="1">
        <f t="shared" si="0"/>
        <v>5.9798546474563306E-2</v>
      </c>
    </row>
    <row r="41" spans="1:7" x14ac:dyDescent="0.25">
      <c r="A41" s="1" t="s">
        <v>45</v>
      </c>
      <c r="B41" s="1">
        <v>0.99529999999999996</v>
      </c>
      <c r="C41" s="1">
        <v>0.81399999999999995</v>
      </c>
      <c r="D41" s="1">
        <v>0.54690000000000005</v>
      </c>
      <c r="E41" s="1">
        <v>0.6542</v>
      </c>
      <c r="F41" s="1">
        <v>64</v>
      </c>
      <c r="G41" s="1">
        <f t="shared" si="0"/>
        <v>8.1601428024990433E-3</v>
      </c>
    </row>
    <row r="42" spans="1:7" x14ac:dyDescent="0.25">
      <c r="A42" s="1" t="s">
        <v>46</v>
      </c>
      <c r="B42" s="1">
        <v>0.995</v>
      </c>
      <c r="C42" s="1">
        <v>0.5</v>
      </c>
      <c r="D42" s="1">
        <v>0.74360000000000004</v>
      </c>
      <c r="E42" s="1">
        <v>0.59789999999999999</v>
      </c>
      <c r="F42" s="1">
        <v>39</v>
      </c>
      <c r="G42" s="1">
        <f t="shared" si="0"/>
        <v>4.9725870202728551E-3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E641-8AA1-1A49-855E-B2A7C579AA62}">
  <dimension ref="A1:M42"/>
  <sheetViews>
    <sheetView workbookViewId="0">
      <selection activeCell="F25" sqref="F25"/>
    </sheetView>
  </sheetViews>
  <sheetFormatPr baseColWidth="10" defaultRowHeight="19" x14ac:dyDescent="0.25"/>
  <cols>
    <col min="1" max="1" width="23.5" style="1" bestFit="1" customWidth="1"/>
    <col min="2" max="2" width="19" style="1" bestFit="1" customWidth="1"/>
    <col min="3" max="3" width="11.33203125" style="1" bestFit="1" customWidth="1"/>
    <col min="4" max="4" width="9.6640625" style="1" bestFit="1" customWidth="1"/>
    <col min="5" max="5" width="10" style="1" bestFit="1" customWidth="1"/>
    <col min="6" max="6" width="9.83203125" style="1" bestFit="1" customWidth="1"/>
    <col min="7" max="7" width="14" style="1" bestFit="1" customWidth="1"/>
    <col min="8" max="8" width="10.83203125" style="1"/>
    <col min="9" max="9" width="16.5" style="1" bestFit="1" customWidth="1"/>
    <col min="10" max="13" width="14" style="1" bestFit="1" customWidth="1"/>
    <col min="14" max="16384" width="10.83203125" style="1"/>
  </cols>
  <sheetData>
    <row r="1" spans="1:13" x14ac:dyDescent="0.25">
      <c r="A1" s="1" t="s">
        <v>0</v>
      </c>
      <c r="B1" s="1" t="s">
        <v>50</v>
      </c>
      <c r="C1" s="1" t="s">
        <v>2</v>
      </c>
      <c r="D1" s="1" t="s">
        <v>51</v>
      </c>
      <c r="E1" s="1" t="s">
        <v>4</v>
      </c>
      <c r="F1" s="1" t="s">
        <v>5</v>
      </c>
      <c r="G1" s="1" t="s">
        <v>63</v>
      </c>
    </row>
    <row r="2" spans="1:13" x14ac:dyDescent="0.25">
      <c r="A2" s="1" t="s">
        <v>6</v>
      </c>
      <c r="B2" s="1">
        <v>0.99990000000000001</v>
      </c>
      <c r="C2" s="1">
        <v>1</v>
      </c>
      <c r="D2" s="1">
        <v>0.996</v>
      </c>
      <c r="E2" s="1">
        <v>0.998</v>
      </c>
      <c r="F2" s="1">
        <v>1006</v>
      </c>
      <c r="G2" s="1">
        <f>F2/62237</f>
        <v>1.6164018188537365E-2</v>
      </c>
      <c r="J2" s="1" t="s">
        <v>64</v>
      </c>
      <c r="K2" s="1" t="s">
        <v>65</v>
      </c>
      <c r="L2" s="1" t="s">
        <v>66</v>
      </c>
      <c r="M2" s="1" t="s">
        <v>4</v>
      </c>
    </row>
    <row r="3" spans="1:13" x14ac:dyDescent="0.25">
      <c r="A3" s="1" t="s">
        <v>7</v>
      </c>
      <c r="B3" s="1">
        <v>0.99990000000000001</v>
      </c>
      <c r="C3" s="1">
        <v>1</v>
      </c>
      <c r="D3" s="1">
        <v>0.99690000000000001</v>
      </c>
      <c r="E3" s="1">
        <v>0.99850000000000005</v>
      </c>
      <c r="F3" s="1">
        <v>1951</v>
      </c>
      <c r="G3" s="1">
        <f t="shared" ref="G3:G42" si="0">F3/62237</f>
        <v>3.1347912013753879E-2</v>
      </c>
      <c r="I3" s="1" t="s">
        <v>68</v>
      </c>
      <c r="J3" s="1" cm="1">
        <f t="array" ref="J3">SUM(B2:B42 * G2:G42)</f>
        <v>0.99973388177450695</v>
      </c>
      <c r="K3" s="1" cm="1">
        <f t="array" ref="K3">SUM(C2:C42 * G2:G42)</f>
        <v>0.99388151421180337</v>
      </c>
      <c r="L3" s="1" cm="1">
        <f t="array" ref="L3">SUM(D2:D42 * G2:G42)</f>
        <v>0.99308976653759018</v>
      </c>
      <c r="M3" s="1" cm="1">
        <f t="array" ref="M3">SUM(E2:E42 * G2:G42)</f>
        <v>0.9933119767983678</v>
      </c>
    </row>
    <row r="4" spans="1:13" x14ac:dyDescent="0.25">
      <c r="A4" s="1" t="s">
        <v>8</v>
      </c>
      <c r="B4" s="1">
        <v>0.997</v>
      </c>
      <c r="C4" s="1">
        <v>0.73089999999999999</v>
      </c>
      <c r="D4" s="1">
        <v>0.96709999999999996</v>
      </c>
      <c r="E4" s="1">
        <v>0.83260000000000001</v>
      </c>
      <c r="F4" s="1">
        <v>486</v>
      </c>
      <c r="G4" s="1">
        <f t="shared" si="0"/>
        <v>7.8088596815399196E-3</v>
      </c>
      <c r="I4" s="1" t="s">
        <v>69</v>
      </c>
      <c r="J4" s="1">
        <f>AVERAGE(B2:B42)</f>
        <v>0.99967317073170736</v>
      </c>
      <c r="K4" s="1">
        <f>AVERAGE(C2:C42)</f>
        <v>0.98868292682926828</v>
      </c>
      <c r="L4" s="1">
        <f>AVERAGE(D2:D42)</f>
        <v>0.98866829268292655</v>
      </c>
      <c r="M4" s="1">
        <f>AVERAGE(E2:E42)</f>
        <v>0.98817804878048787</v>
      </c>
    </row>
    <row r="5" spans="1:13" x14ac:dyDescent="0.25">
      <c r="A5" s="1" t="s">
        <v>9</v>
      </c>
      <c r="B5" s="1">
        <v>1</v>
      </c>
      <c r="C5" s="1">
        <v>1</v>
      </c>
      <c r="D5" s="1">
        <v>0.99950000000000006</v>
      </c>
      <c r="E5" s="1">
        <v>0.99980000000000002</v>
      </c>
      <c r="F5" s="1">
        <v>2181</v>
      </c>
      <c r="G5" s="1">
        <f t="shared" si="0"/>
        <v>3.5043462891848898E-2</v>
      </c>
      <c r="I5" s="1" t="s">
        <v>67</v>
      </c>
      <c r="J5" s="1">
        <f>STDEV(B2:B42)</f>
        <v>5.3526833936069003E-4</v>
      </c>
      <c r="K5" s="1">
        <f>STDEV(C2:C42)</f>
        <v>4.3261581700389941E-2</v>
      </c>
      <c r="L5" s="1">
        <f>STDEV(D2:D42)</f>
        <v>1.5563795151318172E-2</v>
      </c>
      <c r="M5" s="1">
        <f>STDEV(E2:E42)</f>
        <v>2.7091737782902758E-2</v>
      </c>
    </row>
    <row r="6" spans="1:13" x14ac:dyDescent="0.25">
      <c r="A6" s="1" t="s">
        <v>10</v>
      </c>
      <c r="B6" s="1">
        <v>0.99960000000000004</v>
      </c>
      <c r="C6" s="1">
        <v>0.99250000000000005</v>
      </c>
      <c r="D6" s="1">
        <v>0.98609999999999998</v>
      </c>
      <c r="E6" s="1">
        <v>0.98929999999999996</v>
      </c>
      <c r="F6" s="1">
        <v>1079</v>
      </c>
      <c r="G6" s="1">
        <f t="shared" si="0"/>
        <v>1.7336953902019697E-2</v>
      </c>
    </row>
    <row r="7" spans="1:13" x14ac:dyDescent="0.25">
      <c r="A7" s="1" t="s">
        <v>11</v>
      </c>
      <c r="B7" s="1">
        <v>0.99970000000000003</v>
      </c>
      <c r="C7" s="1">
        <v>0.99829999999999997</v>
      </c>
      <c r="D7" s="1">
        <v>0.97399999999999998</v>
      </c>
      <c r="E7" s="1">
        <v>0.98599999999999999</v>
      </c>
      <c r="F7" s="1">
        <v>616</v>
      </c>
      <c r="G7" s="1">
        <f t="shared" si="0"/>
        <v>9.8976493082892809E-3</v>
      </c>
    </row>
    <row r="8" spans="1:13" x14ac:dyDescent="0.25">
      <c r="A8" s="1" t="s">
        <v>12</v>
      </c>
      <c r="B8" s="1">
        <v>1</v>
      </c>
      <c r="C8" s="1">
        <v>1</v>
      </c>
      <c r="D8" s="1">
        <v>1</v>
      </c>
      <c r="E8" s="1">
        <v>1</v>
      </c>
      <c r="F8" s="1">
        <v>2016</v>
      </c>
      <c r="G8" s="1">
        <f t="shared" si="0"/>
        <v>3.2392306827128556E-2</v>
      </c>
    </row>
    <row r="9" spans="1:13" x14ac:dyDescent="0.25">
      <c r="A9" s="1" t="s">
        <v>13</v>
      </c>
      <c r="B9" s="1">
        <v>1</v>
      </c>
      <c r="C9" s="1">
        <v>1</v>
      </c>
      <c r="D9" s="1">
        <v>0.99860000000000004</v>
      </c>
      <c r="E9" s="1">
        <v>0.99929999999999997</v>
      </c>
      <c r="F9" s="1">
        <v>1382</v>
      </c>
      <c r="G9" s="1">
        <f t="shared" si="0"/>
        <v>2.2205440493597055E-2</v>
      </c>
    </row>
    <row r="10" spans="1:13" x14ac:dyDescent="0.25">
      <c r="A10" s="1" t="s">
        <v>14</v>
      </c>
      <c r="B10" s="1">
        <v>0.99990000000000001</v>
      </c>
      <c r="C10" s="1">
        <v>1</v>
      </c>
      <c r="D10" s="1">
        <v>0.99370000000000003</v>
      </c>
      <c r="E10" s="1">
        <v>0.99680000000000002</v>
      </c>
      <c r="F10" s="1">
        <v>1103</v>
      </c>
      <c r="G10" s="1">
        <f t="shared" si="0"/>
        <v>1.7722576602342659E-2</v>
      </c>
    </row>
    <row r="11" spans="1:13" x14ac:dyDescent="0.25">
      <c r="A11" s="1" t="s">
        <v>15</v>
      </c>
      <c r="B11" s="1">
        <v>0.99980000000000002</v>
      </c>
      <c r="C11" s="1">
        <v>1</v>
      </c>
      <c r="D11" s="1">
        <v>0.98460000000000003</v>
      </c>
      <c r="E11" s="1">
        <v>0.99219999999999997</v>
      </c>
      <c r="F11" s="1">
        <v>975</v>
      </c>
      <c r="G11" s="1">
        <f t="shared" si="0"/>
        <v>1.566592220062021E-2</v>
      </c>
    </row>
    <row r="12" spans="1:13" x14ac:dyDescent="0.25">
      <c r="A12" s="1" t="s">
        <v>16</v>
      </c>
      <c r="B12" s="1">
        <v>0.99980000000000002</v>
      </c>
      <c r="C12" s="1">
        <v>0.99970000000000003</v>
      </c>
      <c r="D12" s="1">
        <v>0.99550000000000005</v>
      </c>
      <c r="E12" s="1">
        <v>0.99760000000000004</v>
      </c>
      <c r="F12" s="1">
        <v>2882</v>
      </c>
      <c r="G12" s="1">
        <f t="shared" si="0"/>
        <v>4.6306859263781995E-2</v>
      </c>
    </row>
    <row r="13" spans="1:13" x14ac:dyDescent="0.25">
      <c r="A13" s="1" t="s">
        <v>17</v>
      </c>
      <c r="B13" s="1">
        <v>0.99980000000000002</v>
      </c>
      <c r="C13" s="1">
        <v>0.99950000000000006</v>
      </c>
      <c r="D13" s="1">
        <v>0.99390000000000001</v>
      </c>
      <c r="E13" s="1">
        <v>0.99670000000000003</v>
      </c>
      <c r="F13" s="1">
        <v>2114</v>
      </c>
      <c r="G13" s="1">
        <f t="shared" si="0"/>
        <v>3.3966932853447304E-2</v>
      </c>
    </row>
    <row r="14" spans="1:13" x14ac:dyDescent="0.25">
      <c r="A14" s="1" t="s">
        <v>18</v>
      </c>
      <c r="B14" s="1">
        <v>0.99990000000000001</v>
      </c>
      <c r="C14" s="1">
        <v>1</v>
      </c>
      <c r="D14" s="1">
        <v>0.99729999999999996</v>
      </c>
      <c r="E14" s="1">
        <v>0.99870000000000003</v>
      </c>
      <c r="F14" s="1">
        <v>2264</v>
      </c>
      <c r="G14" s="1">
        <f t="shared" si="0"/>
        <v>3.6377074730465801E-2</v>
      </c>
    </row>
    <row r="15" spans="1:13" x14ac:dyDescent="0.25">
      <c r="A15" s="1" t="s">
        <v>19</v>
      </c>
      <c r="B15" s="1">
        <v>0.99990000000000001</v>
      </c>
      <c r="C15" s="1">
        <v>1</v>
      </c>
      <c r="D15" s="1">
        <v>0.99199999999999999</v>
      </c>
      <c r="E15" s="1">
        <v>0.996</v>
      </c>
      <c r="F15" s="1">
        <v>1004</v>
      </c>
      <c r="G15" s="1">
        <f t="shared" si="0"/>
        <v>1.6131882963510452E-2</v>
      </c>
    </row>
    <row r="16" spans="1:13" x14ac:dyDescent="0.25">
      <c r="A16" s="1" t="s">
        <v>20</v>
      </c>
      <c r="B16" s="1">
        <v>1</v>
      </c>
      <c r="C16" s="1">
        <v>1</v>
      </c>
      <c r="D16" s="1">
        <v>1</v>
      </c>
      <c r="E16" s="1">
        <v>1</v>
      </c>
      <c r="F16" s="1">
        <v>815</v>
      </c>
      <c r="G16" s="1">
        <f t="shared" si="0"/>
        <v>1.309510419846715E-2</v>
      </c>
    </row>
    <row r="17" spans="1:7" x14ac:dyDescent="0.25">
      <c r="A17" s="1" t="s">
        <v>21</v>
      </c>
      <c r="B17" s="1">
        <v>0.99990000000000001</v>
      </c>
      <c r="C17" s="1">
        <v>0.99960000000000004</v>
      </c>
      <c r="D17" s="1">
        <v>0.99709999999999999</v>
      </c>
      <c r="E17" s="1">
        <v>0.99829999999999997</v>
      </c>
      <c r="F17" s="1">
        <v>2729</v>
      </c>
      <c r="G17" s="1">
        <f t="shared" si="0"/>
        <v>4.384851454922313E-2</v>
      </c>
    </row>
    <row r="18" spans="1:7" x14ac:dyDescent="0.25">
      <c r="A18" s="1" t="s">
        <v>22</v>
      </c>
      <c r="B18" s="1">
        <v>0.99990000000000001</v>
      </c>
      <c r="C18" s="1">
        <v>1</v>
      </c>
      <c r="D18" s="1">
        <v>0.99380000000000002</v>
      </c>
      <c r="E18" s="1">
        <v>0.99690000000000001</v>
      </c>
      <c r="F18" s="1">
        <v>1281</v>
      </c>
      <c r="G18" s="1">
        <f t="shared" si="0"/>
        <v>2.0582611629737936E-2</v>
      </c>
    </row>
    <row r="19" spans="1:7" x14ac:dyDescent="0.25">
      <c r="A19" s="1" t="s">
        <v>23</v>
      </c>
      <c r="B19" s="1">
        <v>0.99939999999999996</v>
      </c>
      <c r="C19" s="1">
        <v>0.98329999999999995</v>
      </c>
      <c r="D19" s="1">
        <v>0.97609999999999997</v>
      </c>
      <c r="E19" s="1">
        <v>0.97970000000000002</v>
      </c>
      <c r="F19" s="1">
        <v>963</v>
      </c>
      <c r="G19" s="1">
        <f t="shared" si="0"/>
        <v>1.5473110850458729E-2</v>
      </c>
    </row>
    <row r="20" spans="1:7" x14ac:dyDescent="0.25">
      <c r="A20" s="1" t="s">
        <v>24</v>
      </c>
      <c r="B20" s="1">
        <v>0.99980000000000002</v>
      </c>
      <c r="C20" s="1">
        <v>1</v>
      </c>
      <c r="D20" s="1">
        <v>0.99619999999999997</v>
      </c>
      <c r="E20" s="1">
        <v>0.99809999999999999</v>
      </c>
      <c r="F20" s="1">
        <v>2660</v>
      </c>
      <c r="G20" s="1">
        <f t="shared" si="0"/>
        <v>4.2739849285794621E-2</v>
      </c>
    </row>
    <row r="21" spans="1:7" x14ac:dyDescent="0.25">
      <c r="A21" s="1" t="s">
        <v>25</v>
      </c>
      <c r="B21" s="1">
        <v>0.99980000000000002</v>
      </c>
      <c r="C21" s="1">
        <v>1</v>
      </c>
      <c r="D21" s="1">
        <v>0.99299999999999999</v>
      </c>
      <c r="E21" s="1">
        <v>0.99650000000000005</v>
      </c>
      <c r="F21" s="1">
        <v>1431</v>
      </c>
      <c r="G21" s="1">
        <f t="shared" si="0"/>
        <v>2.299275350675643E-2</v>
      </c>
    </row>
    <row r="22" spans="1:7" x14ac:dyDescent="0.25">
      <c r="A22" s="1" t="s">
        <v>26</v>
      </c>
      <c r="B22" s="1">
        <v>1</v>
      </c>
      <c r="C22" s="1">
        <v>1</v>
      </c>
      <c r="D22" s="1">
        <v>0.99880000000000002</v>
      </c>
      <c r="E22" s="1">
        <v>0.99939999999999996</v>
      </c>
      <c r="F22" s="1">
        <v>1727</v>
      </c>
      <c r="G22" s="1">
        <f t="shared" si="0"/>
        <v>2.7748766810739591E-2</v>
      </c>
    </row>
    <row r="23" spans="1:7" x14ac:dyDescent="0.25">
      <c r="A23" s="1" t="s">
        <v>27</v>
      </c>
      <c r="B23" s="1">
        <v>0.99980000000000002</v>
      </c>
      <c r="C23" s="1">
        <v>0.99960000000000004</v>
      </c>
      <c r="D23" s="1">
        <v>0.996</v>
      </c>
      <c r="E23" s="1">
        <v>0.99780000000000002</v>
      </c>
      <c r="F23" s="1">
        <v>2241</v>
      </c>
      <c r="G23" s="1">
        <f t="shared" si="0"/>
        <v>3.6007519642656298E-2</v>
      </c>
    </row>
    <row r="24" spans="1:7" x14ac:dyDescent="0.25">
      <c r="A24" s="1" t="s">
        <v>28</v>
      </c>
      <c r="B24" s="1">
        <v>0.99939999999999996</v>
      </c>
      <c r="C24" s="1">
        <v>0.9849</v>
      </c>
      <c r="D24" s="1">
        <v>0.97440000000000004</v>
      </c>
      <c r="E24" s="1">
        <v>0.97960000000000003</v>
      </c>
      <c r="F24" s="1">
        <v>936</v>
      </c>
      <c r="G24" s="1">
        <f t="shared" si="0"/>
        <v>1.5039285312595402E-2</v>
      </c>
    </row>
    <row r="25" spans="1:7" x14ac:dyDescent="0.25">
      <c r="A25" s="1" t="s">
        <v>29</v>
      </c>
      <c r="B25" s="1">
        <v>1</v>
      </c>
      <c r="C25" s="1">
        <v>1</v>
      </c>
      <c r="D25" s="1">
        <v>0.99809999999999999</v>
      </c>
      <c r="E25" s="1">
        <v>0.99909999999999999</v>
      </c>
      <c r="F25" s="1">
        <v>1079</v>
      </c>
      <c r="G25" s="1">
        <f t="shared" si="0"/>
        <v>1.7336953902019697E-2</v>
      </c>
    </row>
    <row r="26" spans="1:7" x14ac:dyDescent="0.25">
      <c r="A26" s="1" t="s">
        <v>30</v>
      </c>
      <c r="B26" s="1">
        <v>0.99980000000000002</v>
      </c>
      <c r="C26" s="1">
        <v>0.99960000000000004</v>
      </c>
      <c r="D26" s="1">
        <v>0.99429999999999996</v>
      </c>
      <c r="E26" s="1">
        <v>0.99690000000000001</v>
      </c>
      <c r="F26" s="1">
        <v>2463</v>
      </c>
      <c r="G26" s="1">
        <f t="shared" si="0"/>
        <v>3.9574529620643666E-2</v>
      </c>
    </row>
    <row r="27" spans="1:7" x14ac:dyDescent="0.25">
      <c r="A27" s="1" t="s">
        <v>31</v>
      </c>
      <c r="B27" s="1">
        <v>0.99990000000000001</v>
      </c>
      <c r="C27" s="1">
        <v>1</v>
      </c>
      <c r="D27" s="1">
        <v>0.99670000000000003</v>
      </c>
      <c r="E27" s="1">
        <v>0.99829999999999997</v>
      </c>
      <c r="F27" s="1">
        <v>1497</v>
      </c>
      <c r="G27" s="1">
        <f t="shared" si="0"/>
        <v>2.4053215932644569E-2</v>
      </c>
    </row>
    <row r="28" spans="1:7" x14ac:dyDescent="0.25">
      <c r="A28" s="1" t="s">
        <v>32</v>
      </c>
      <c r="B28" s="1">
        <v>0.99990000000000001</v>
      </c>
      <c r="C28" s="1">
        <v>1</v>
      </c>
      <c r="D28" s="1">
        <v>0.99560000000000004</v>
      </c>
      <c r="E28" s="1">
        <v>0.99780000000000002</v>
      </c>
      <c r="F28" s="1">
        <v>908</v>
      </c>
      <c r="G28" s="1">
        <f t="shared" si="0"/>
        <v>1.4589392162218617E-2</v>
      </c>
    </row>
    <row r="29" spans="1:7" x14ac:dyDescent="0.25">
      <c r="A29" s="1" t="s">
        <v>33</v>
      </c>
      <c r="B29" s="1">
        <v>0.99870000000000003</v>
      </c>
      <c r="C29" s="1">
        <v>0.96350000000000002</v>
      </c>
      <c r="D29" s="1">
        <v>0.98240000000000005</v>
      </c>
      <c r="E29" s="1">
        <v>0.97289999999999999</v>
      </c>
      <c r="F29" s="1">
        <v>1479</v>
      </c>
      <c r="G29" s="1">
        <f t="shared" si="0"/>
        <v>2.3763998907402349E-2</v>
      </c>
    </row>
    <row r="30" spans="1:7" x14ac:dyDescent="0.25">
      <c r="A30" s="1" t="s">
        <v>34</v>
      </c>
      <c r="B30" s="1">
        <v>0.99990000000000001</v>
      </c>
      <c r="C30" s="1">
        <v>0.99960000000000004</v>
      </c>
      <c r="D30" s="1">
        <v>0.99719999999999998</v>
      </c>
      <c r="E30" s="1">
        <v>0.99839999999999995</v>
      </c>
      <c r="F30" s="1">
        <v>2853</v>
      </c>
      <c r="G30" s="1">
        <f t="shared" si="0"/>
        <v>4.584089850089175E-2</v>
      </c>
    </row>
    <row r="31" spans="1:7" x14ac:dyDescent="0.25">
      <c r="A31" s="1" t="s">
        <v>35</v>
      </c>
      <c r="B31" s="1">
        <v>0.99960000000000004</v>
      </c>
      <c r="C31" s="1">
        <v>0.99370000000000003</v>
      </c>
      <c r="D31" s="1">
        <v>0.96499999999999997</v>
      </c>
      <c r="E31" s="1">
        <v>0.97919999999999996</v>
      </c>
      <c r="F31" s="1">
        <v>657</v>
      </c>
      <c r="G31" s="1">
        <f t="shared" si="0"/>
        <v>1.0556421421341004E-2</v>
      </c>
    </row>
    <row r="32" spans="1:7" x14ac:dyDescent="0.25">
      <c r="A32" s="1" t="s">
        <v>36</v>
      </c>
      <c r="B32" s="1">
        <v>0.99950000000000006</v>
      </c>
      <c r="C32" s="1">
        <v>0.98970000000000002</v>
      </c>
      <c r="D32" s="1">
        <v>0.96150000000000002</v>
      </c>
      <c r="E32" s="1">
        <v>0.97540000000000004</v>
      </c>
      <c r="F32" s="1">
        <v>597</v>
      </c>
      <c r="G32" s="1">
        <f t="shared" si="0"/>
        <v>9.5923646705336051E-3</v>
      </c>
    </row>
    <row r="33" spans="1:7" x14ac:dyDescent="0.25">
      <c r="A33" s="1" t="s">
        <v>37</v>
      </c>
      <c r="B33" s="1">
        <v>0.99980000000000002</v>
      </c>
      <c r="C33" s="1">
        <v>0.99870000000000003</v>
      </c>
      <c r="D33" s="1">
        <v>0.99150000000000005</v>
      </c>
      <c r="E33" s="1">
        <v>0.99509999999999998</v>
      </c>
      <c r="F33" s="1">
        <v>1536</v>
      </c>
      <c r="G33" s="1">
        <f t="shared" si="0"/>
        <v>2.4679852820669378E-2</v>
      </c>
    </row>
    <row r="34" spans="1:7" x14ac:dyDescent="0.25">
      <c r="A34" s="1" t="s">
        <v>38</v>
      </c>
      <c r="B34" s="1">
        <v>0.99860000000000004</v>
      </c>
      <c r="C34" s="1">
        <v>0.92689999999999995</v>
      </c>
      <c r="D34" s="1">
        <v>0.99629999999999996</v>
      </c>
      <c r="E34" s="1">
        <v>0.96040000000000003</v>
      </c>
      <c r="F34" s="1">
        <v>1094</v>
      </c>
      <c r="G34" s="1">
        <f t="shared" si="0"/>
        <v>1.7577968089721549E-2</v>
      </c>
    </row>
    <row r="35" spans="1:7" x14ac:dyDescent="0.25">
      <c r="A35" s="1" t="s">
        <v>39</v>
      </c>
      <c r="B35" s="1">
        <v>1</v>
      </c>
      <c r="C35" s="1">
        <v>1</v>
      </c>
      <c r="D35" s="1">
        <v>0.99809999999999999</v>
      </c>
      <c r="E35" s="1">
        <v>0.999</v>
      </c>
      <c r="F35" s="1">
        <v>520</v>
      </c>
      <c r="G35" s="1">
        <f t="shared" si="0"/>
        <v>8.3551585069974454E-3</v>
      </c>
    </row>
    <row r="36" spans="1:7" x14ac:dyDescent="0.25">
      <c r="A36" s="1" t="s">
        <v>40</v>
      </c>
      <c r="B36" s="1">
        <v>0.99990000000000001</v>
      </c>
      <c r="C36" s="1">
        <v>0.99890000000000001</v>
      </c>
      <c r="D36" s="1">
        <v>0.99890000000000001</v>
      </c>
      <c r="E36" s="1">
        <v>0.99890000000000001</v>
      </c>
      <c r="F36" s="1">
        <v>3488</v>
      </c>
      <c r="G36" s="1">
        <f t="shared" si="0"/>
        <v>5.6043832446936712E-2</v>
      </c>
    </row>
    <row r="37" spans="1:7" x14ac:dyDescent="0.25">
      <c r="A37" s="1" t="s">
        <v>41</v>
      </c>
      <c r="B37" s="1">
        <v>0.99980000000000002</v>
      </c>
      <c r="C37" s="1">
        <v>1</v>
      </c>
      <c r="D37" s="1">
        <v>0.99080000000000001</v>
      </c>
      <c r="E37" s="1">
        <v>0.99539999999999995</v>
      </c>
      <c r="F37" s="1">
        <v>1623</v>
      </c>
      <c r="G37" s="1">
        <f t="shared" si="0"/>
        <v>2.6077735109340104E-2</v>
      </c>
    </row>
    <row r="38" spans="1:7" x14ac:dyDescent="0.25">
      <c r="A38" s="1" t="s">
        <v>42</v>
      </c>
      <c r="B38" s="1">
        <v>0.999</v>
      </c>
      <c r="C38" s="1">
        <v>0.98380000000000001</v>
      </c>
      <c r="D38" s="1">
        <v>0.99609999999999999</v>
      </c>
      <c r="E38" s="1">
        <v>0.9899</v>
      </c>
      <c r="F38" s="1">
        <v>3111</v>
      </c>
      <c r="G38" s="1">
        <f t="shared" si="0"/>
        <v>4.9986342529363563E-2</v>
      </c>
    </row>
    <row r="39" spans="1:7" x14ac:dyDescent="0.25">
      <c r="A39" s="1" t="s">
        <v>43</v>
      </c>
      <c r="B39" s="1">
        <v>0.99990000000000001</v>
      </c>
      <c r="C39" s="1">
        <v>1</v>
      </c>
      <c r="D39" s="1">
        <v>0.99429999999999996</v>
      </c>
      <c r="E39" s="1">
        <v>0.99709999999999999</v>
      </c>
      <c r="F39" s="1">
        <v>1050</v>
      </c>
      <c r="G39" s="1">
        <f t="shared" si="0"/>
        <v>1.6870993139129455E-2</v>
      </c>
    </row>
    <row r="40" spans="1:7" x14ac:dyDescent="0.25">
      <c r="A40" s="1" t="s">
        <v>44</v>
      </c>
      <c r="B40" s="1">
        <v>0.99990000000000001</v>
      </c>
      <c r="C40" s="1">
        <v>1</v>
      </c>
      <c r="D40" s="1">
        <v>0.99670000000000003</v>
      </c>
      <c r="E40" s="1">
        <v>0.99829999999999997</v>
      </c>
      <c r="F40" s="1">
        <v>1508</v>
      </c>
      <c r="G40" s="1">
        <f t="shared" si="0"/>
        <v>2.4229959670292591E-2</v>
      </c>
    </row>
    <row r="41" spans="1:7" x14ac:dyDescent="0.25">
      <c r="A41" s="1" t="s">
        <v>45</v>
      </c>
      <c r="B41" s="1">
        <v>0.99960000000000004</v>
      </c>
      <c r="C41" s="1">
        <v>1</v>
      </c>
      <c r="D41" s="1">
        <v>0.92010000000000003</v>
      </c>
      <c r="E41" s="1">
        <v>0.95840000000000003</v>
      </c>
      <c r="F41" s="1">
        <v>313</v>
      </c>
      <c r="G41" s="1">
        <f t="shared" si="0"/>
        <v>5.0291627167119235E-3</v>
      </c>
    </row>
    <row r="42" spans="1:7" x14ac:dyDescent="0.25">
      <c r="A42" s="1" t="s">
        <v>46</v>
      </c>
      <c r="B42" s="1">
        <v>0.99960000000000004</v>
      </c>
      <c r="C42" s="1">
        <v>0.99329999999999996</v>
      </c>
      <c r="D42" s="1">
        <v>0.96120000000000005</v>
      </c>
      <c r="E42" s="1">
        <v>0.97699999999999998</v>
      </c>
      <c r="F42" s="1">
        <v>619</v>
      </c>
      <c r="G42" s="1">
        <f t="shared" si="0"/>
        <v>9.945852145829652E-3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D09E-1FD7-B145-A908-FC6ED978E990}">
  <dimension ref="A1:M42"/>
  <sheetViews>
    <sheetView topLeftCell="D1" workbookViewId="0">
      <selection activeCell="N2" sqref="N2:N5"/>
    </sheetView>
  </sheetViews>
  <sheetFormatPr baseColWidth="10" defaultRowHeight="19" x14ac:dyDescent="0.25"/>
  <cols>
    <col min="1" max="1" width="23.5" style="1" bestFit="1" customWidth="1"/>
    <col min="2" max="2" width="18.5" style="1" bestFit="1" customWidth="1"/>
    <col min="3" max="3" width="11.33203125" style="1" bestFit="1" customWidth="1"/>
    <col min="4" max="4" width="9.6640625" style="1" bestFit="1" customWidth="1"/>
    <col min="5" max="5" width="10" style="1" bestFit="1" customWidth="1"/>
    <col min="6" max="6" width="9.83203125" style="1" bestFit="1" customWidth="1"/>
    <col min="7" max="7" width="14" style="1" bestFit="1" customWidth="1"/>
    <col min="8" max="8" width="12.1640625" style="1" customWidth="1"/>
    <col min="9" max="9" width="16.5" style="1" bestFit="1" customWidth="1"/>
    <col min="10" max="13" width="14" style="1" bestFit="1" customWidth="1"/>
    <col min="14" max="16384" width="10.83203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63</v>
      </c>
    </row>
    <row r="2" spans="1:13" x14ac:dyDescent="0.25">
      <c r="A2" s="1" t="s">
        <v>6</v>
      </c>
      <c r="B2" s="1">
        <v>0.99850000000000005</v>
      </c>
      <c r="C2" s="1">
        <v>0.82350000000000001</v>
      </c>
      <c r="D2" s="1">
        <v>0.82350000000000001</v>
      </c>
      <c r="E2" s="1">
        <v>0.82350000000000001</v>
      </c>
      <c r="F2" s="1">
        <v>34</v>
      </c>
      <c r="G2" s="1">
        <f t="shared" ref="G2:G42" si="0">F2/7843</f>
        <v>4.3350758638276169E-3</v>
      </c>
      <c r="I2" s="1" t="s">
        <v>71</v>
      </c>
      <c r="J2" s="1" t="s">
        <v>64</v>
      </c>
      <c r="K2" s="1" t="s">
        <v>65</v>
      </c>
      <c r="L2" s="1" t="s">
        <v>66</v>
      </c>
      <c r="M2" s="1" t="s">
        <v>4</v>
      </c>
    </row>
    <row r="3" spans="1:13" x14ac:dyDescent="0.25">
      <c r="A3" s="1" t="s">
        <v>7</v>
      </c>
      <c r="B3" s="1">
        <v>0.98470000000000002</v>
      </c>
      <c r="C3" s="1">
        <v>0.9496</v>
      </c>
      <c r="D3" s="1">
        <v>0.87260000000000004</v>
      </c>
      <c r="E3" s="1">
        <v>0.90949999999999998</v>
      </c>
      <c r="F3" s="1">
        <v>691</v>
      </c>
      <c r="G3" s="1">
        <f t="shared" si="0"/>
        <v>8.8104041820731865E-2</v>
      </c>
      <c r="I3" s="1" t="s">
        <v>68</v>
      </c>
      <c r="J3" s="1" cm="1">
        <f t="array" ref="J3">SUM(B2:B42 * G2:G42)</f>
        <v>0.98621445875302827</v>
      </c>
      <c r="K3" s="1" cm="1">
        <f t="array" ref="K3">SUM(C2:C42 * G2:G42)</f>
        <v>0.77697933188830826</v>
      </c>
      <c r="L3" s="1" cm="1">
        <f t="array" ref="L3">SUM(D2:D42 * G2:G42)</f>
        <v>0.74613984444727754</v>
      </c>
      <c r="M3" s="1" cm="1">
        <f t="array" ref="M3">SUM(E2:E42 * G2:G42)</f>
        <v>0.75084887160525327</v>
      </c>
    </row>
    <row r="4" spans="1:13" x14ac:dyDescent="0.25">
      <c r="A4" s="1" t="s">
        <v>8</v>
      </c>
      <c r="B4" s="1">
        <v>0.98160000000000003</v>
      </c>
      <c r="C4" s="1">
        <v>0.4355</v>
      </c>
      <c r="D4" s="1">
        <v>0.4219</v>
      </c>
      <c r="E4" s="1">
        <v>0.42859999999999998</v>
      </c>
      <c r="F4" s="1">
        <v>128</v>
      </c>
      <c r="G4" s="1">
        <f t="shared" si="0"/>
        <v>1.6320285604998087E-2</v>
      </c>
      <c r="I4" s="1" t="s">
        <v>69</v>
      </c>
      <c r="J4" s="1">
        <f>AVERAGE(B2:B42)</f>
        <v>0.98761463414634154</v>
      </c>
      <c r="K4" s="1">
        <f>AVERAGE(C2:C42)</f>
        <v>0.6808682926829267</v>
      </c>
      <c r="L4" s="1">
        <f>AVERAGE(D2:D42)</f>
        <v>0.70003658536585367</v>
      </c>
      <c r="M4" s="1">
        <f>AVERAGE(E2:E42)</f>
        <v>0.67467804878048809</v>
      </c>
    </row>
    <row r="5" spans="1:13" x14ac:dyDescent="0.25">
      <c r="A5" s="1" t="s">
        <v>9</v>
      </c>
      <c r="B5" s="1">
        <v>0.99109999999999998</v>
      </c>
      <c r="C5" s="1">
        <v>0.8609</v>
      </c>
      <c r="D5" s="1">
        <v>0.90280000000000005</v>
      </c>
      <c r="E5" s="1">
        <v>0.88139999999999996</v>
      </c>
      <c r="F5" s="1">
        <v>288</v>
      </c>
      <c r="G5" s="1">
        <f t="shared" si="0"/>
        <v>3.6720642611245698E-2</v>
      </c>
      <c r="I5" s="1" t="s">
        <v>67</v>
      </c>
      <c r="J5" s="1">
        <f>STDEV(B2:B42)</f>
        <v>6.6964005620784766E-3</v>
      </c>
      <c r="K5" s="1">
        <f>STDEV(C2:C42)</f>
        <v>0.21125205731427213</v>
      </c>
      <c r="L5" s="1">
        <f>STDEV(D2:D42)</f>
        <v>0.18711290275672779</v>
      </c>
      <c r="M5" s="1">
        <f>STDEV(E2:E42)</f>
        <v>0.1788232612276637</v>
      </c>
    </row>
    <row r="6" spans="1:13" x14ac:dyDescent="0.25">
      <c r="A6" s="1" t="s">
        <v>10</v>
      </c>
      <c r="B6" s="1">
        <v>0.97960000000000003</v>
      </c>
      <c r="C6" s="1">
        <v>0.51870000000000005</v>
      </c>
      <c r="D6" s="1">
        <v>0.58079999999999998</v>
      </c>
      <c r="E6" s="1">
        <v>0.54800000000000004</v>
      </c>
      <c r="F6" s="1">
        <v>167</v>
      </c>
      <c r="G6" s="1">
        <f t="shared" si="0"/>
        <v>2.1292872625270944E-2</v>
      </c>
    </row>
    <row r="7" spans="1:13" x14ac:dyDescent="0.25">
      <c r="A7" s="1" t="s">
        <v>11</v>
      </c>
      <c r="B7" s="1">
        <v>0.98250000000000004</v>
      </c>
      <c r="C7" s="1">
        <v>0.8</v>
      </c>
      <c r="D7" s="1">
        <v>0.50680000000000003</v>
      </c>
      <c r="E7" s="1">
        <v>0.62050000000000005</v>
      </c>
      <c r="F7" s="1">
        <v>221</v>
      </c>
      <c r="G7" s="1">
        <f t="shared" si="0"/>
        <v>2.8177993114879511E-2</v>
      </c>
    </row>
    <row r="8" spans="1:13" x14ac:dyDescent="0.25">
      <c r="A8" s="1" t="s">
        <v>12</v>
      </c>
      <c r="B8" s="1">
        <v>0.99160000000000004</v>
      </c>
      <c r="C8" s="1">
        <v>0.85750000000000004</v>
      </c>
      <c r="D8" s="1">
        <v>0.97119999999999995</v>
      </c>
      <c r="E8" s="1">
        <v>0.91080000000000005</v>
      </c>
      <c r="F8" s="1">
        <v>347</v>
      </c>
      <c r="G8" s="1">
        <f t="shared" si="0"/>
        <v>4.42432742572995E-2</v>
      </c>
    </row>
    <row r="9" spans="1:13" x14ac:dyDescent="0.25">
      <c r="A9" s="1" t="s">
        <v>13</v>
      </c>
      <c r="B9" s="1">
        <v>0.98480000000000001</v>
      </c>
      <c r="C9" s="1">
        <v>0.86799999999999999</v>
      </c>
      <c r="D9" s="1">
        <v>0.71619999999999995</v>
      </c>
      <c r="E9" s="1">
        <v>0.78480000000000005</v>
      </c>
      <c r="F9" s="1">
        <v>303</v>
      </c>
      <c r="G9" s="1">
        <f t="shared" si="0"/>
        <v>3.8633176080581408E-2</v>
      </c>
    </row>
    <row r="10" spans="1:13" x14ac:dyDescent="0.25">
      <c r="A10" s="1" t="s">
        <v>14</v>
      </c>
      <c r="B10" s="1">
        <v>0.98519999999999996</v>
      </c>
      <c r="C10" s="1">
        <v>0.40110000000000001</v>
      </c>
      <c r="D10" s="1">
        <v>0.87649999999999995</v>
      </c>
      <c r="E10" s="1">
        <v>0.5504</v>
      </c>
      <c r="F10" s="1">
        <v>81</v>
      </c>
      <c r="G10" s="1">
        <f t="shared" si="0"/>
        <v>1.0327680734412852E-2</v>
      </c>
    </row>
    <row r="11" spans="1:13" x14ac:dyDescent="0.25">
      <c r="A11" s="1" t="s">
        <v>15</v>
      </c>
      <c r="B11" s="1">
        <v>0.99619999999999997</v>
      </c>
      <c r="C11" s="1">
        <v>0.38100000000000001</v>
      </c>
      <c r="D11" s="1">
        <v>0.8</v>
      </c>
      <c r="E11" s="1">
        <v>0.5161</v>
      </c>
      <c r="F11" s="1">
        <v>20</v>
      </c>
      <c r="G11" s="1">
        <f t="shared" si="0"/>
        <v>2.5500446257809514E-3</v>
      </c>
    </row>
    <row r="12" spans="1:13" x14ac:dyDescent="0.25">
      <c r="A12" s="1" t="s">
        <v>16</v>
      </c>
      <c r="B12" s="1">
        <v>0.97870000000000001</v>
      </c>
      <c r="C12" s="1">
        <v>0.65769999999999995</v>
      </c>
      <c r="D12" s="1">
        <v>0.61599999999999999</v>
      </c>
      <c r="E12" s="1">
        <v>0.63619999999999999</v>
      </c>
      <c r="F12" s="1">
        <v>237</v>
      </c>
      <c r="G12" s="1">
        <f t="shared" si="0"/>
        <v>3.0218028815504273E-2</v>
      </c>
    </row>
    <row r="13" spans="1:13" x14ac:dyDescent="0.25">
      <c r="A13" s="1" t="s">
        <v>17</v>
      </c>
      <c r="B13" s="1">
        <v>0.99409999999999998</v>
      </c>
      <c r="C13" s="1">
        <v>0.88029999999999997</v>
      </c>
      <c r="D13" s="1">
        <v>0.81169999999999998</v>
      </c>
      <c r="E13" s="1">
        <v>0.84460000000000002</v>
      </c>
      <c r="F13" s="1">
        <v>154</v>
      </c>
      <c r="G13" s="1">
        <f t="shared" si="0"/>
        <v>1.9635343618513323E-2</v>
      </c>
    </row>
    <row r="14" spans="1:13" x14ac:dyDescent="0.25">
      <c r="A14" s="1" t="s">
        <v>18</v>
      </c>
      <c r="B14" s="1">
        <v>0.98129999999999995</v>
      </c>
      <c r="C14" s="1">
        <v>0.51380000000000003</v>
      </c>
      <c r="D14" s="1">
        <v>0.73199999999999998</v>
      </c>
      <c r="E14" s="1">
        <v>0.6038</v>
      </c>
      <c r="F14" s="1">
        <v>153</v>
      </c>
      <c r="G14" s="1">
        <f t="shared" si="0"/>
        <v>1.9507841387224275E-2</v>
      </c>
    </row>
    <row r="15" spans="1:13" x14ac:dyDescent="0.25">
      <c r="A15" s="1" t="s">
        <v>19</v>
      </c>
      <c r="B15" s="1">
        <v>0.99580000000000002</v>
      </c>
      <c r="C15" s="1">
        <v>0.42220000000000002</v>
      </c>
      <c r="D15" s="1">
        <v>0.73080000000000001</v>
      </c>
      <c r="E15" s="1">
        <v>0.53520000000000001</v>
      </c>
      <c r="F15" s="1">
        <v>26</v>
      </c>
      <c r="G15" s="1">
        <f t="shared" si="0"/>
        <v>3.3150580135152363E-3</v>
      </c>
    </row>
    <row r="16" spans="1:13" x14ac:dyDescent="0.25">
      <c r="A16" s="1" t="s">
        <v>20</v>
      </c>
      <c r="B16" s="1">
        <v>0.99490000000000001</v>
      </c>
      <c r="C16" s="1">
        <v>0.77690000000000003</v>
      </c>
      <c r="D16" s="1">
        <v>0.90180000000000005</v>
      </c>
      <c r="E16" s="1">
        <v>0.8347</v>
      </c>
      <c r="F16" s="1">
        <v>112</v>
      </c>
      <c r="G16" s="1">
        <f t="shared" si="0"/>
        <v>1.4280249904373326E-2</v>
      </c>
    </row>
    <row r="17" spans="1:7" x14ac:dyDescent="0.25">
      <c r="A17" s="1" t="s">
        <v>21</v>
      </c>
      <c r="B17" s="1">
        <v>0.98650000000000004</v>
      </c>
      <c r="C17" s="1">
        <v>0.85750000000000004</v>
      </c>
      <c r="D17" s="1">
        <v>0.90510000000000002</v>
      </c>
      <c r="E17" s="1">
        <v>0.88060000000000005</v>
      </c>
      <c r="F17" s="1">
        <v>432</v>
      </c>
      <c r="G17" s="1">
        <f t="shared" si="0"/>
        <v>5.5080963916868543E-2</v>
      </c>
    </row>
    <row r="18" spans="1:7" x14ac:dyDescent="0.25">
      <c r="A18" s="1" t="s">
        <v>22</v>
      </c>
      <c r="B18" s="1">
        <v>0.99250000000000005</v>
      </c>
      <c r="C18" s="1">
        <v>0.54549999999999998</v>
      </c>
      <c r="D18" s="1">
        <v>0.79410000000000003</v>
      </c>
      <c r="E18" s="1">
        <v>0.64670000000000005</v>
      </c>
      <c r="F18" s="1">
        <v>68</v>
      </c>
      <c r="G18" s="1">
        <f t="shared" si="0"/>
        <v>8.6701517276552339E-3</v>
      </c>
    </row>
    <row r="19" spans="1:7" x14ac:dyDescent="0.25">
      <c r="A19" s="1" t="s">
        <v>23</v>
      </c>
      <c r="B19" s="1">
        <v>0.97909999999999997</v>
      </c>
      <c r="C19" s="1">
        <v>0.86160000000000003</v>
      </c>
      <c r="D19" s="1">
        <v>0.49099999999999999</v>
      </c>
      <c r="E19" s="1">
        <v>0.62560000000000004</v>
      </c>
      <c r="F19" s="1">
        <v>279</v>
      </c>
      <c r="G19" s="1">
        <f t="shared" si="0"/>
        <v>3.5573122529644272E-2</v>
      </c>
    </row>
    <row r="20" spans="1:7" x14ac:dyDescent="0.25">
      <c r="A20" s="1" t="s">
        <v>24</v>
      </c>
      <c r="B20" s="1">
        <v>0.98250000000000004</v>
      </c>
      <c r="C20" s="1">
        <v>0.57489999999999997</v>
      </c>
      <c r="D20" s="1">
        <v>0.70830000000000004</v>
      </c>
      <c r="E20" s="1">
        <v>0.63470000000000004</v>
      </c>
      <c r="F20" s="1">
        <v>168</v>
      </c>
      <c r="G20" s="1">
        <f t="shared" si="0"/>
        <v>2.1420374856559989E-2</v>
      </c>
    </row>
    <row r="21" spans="1:7" x14ac:dyDescent="0.25">
      <c r="A21" s="1" t="s">
        <v>25</v>
      </c>
      <c r="B21" s="1">
        <v>0.97919999999999996</v>
      </c>
      <c r="C21" s="1">
        <v>0.70450000000000002</v>
      </c>
      <c r="D21" s="1">
        <v>0.75090000000000001</v>
      </c>
      <c r="E21" s="1">
        <v>0.72699999999999998</v>
      </c>
      <c r="F21" s="1">
        <v>289</v>
      </c>
      <c r="G21" s="1">
        <f t="shared" si="0"/>
        <v>3.6848144842534743E-2</v>
      </c>
    </row>
    <row r="22" spans="1:7" x14ac:dyDescent="0.25">
      <c r="A22" s="1" t="s">
        <v>26</v>
      </c>
      <c r="B22" s="1">
        <v>0.97560000000000002</v>
      </c>
      <c r="C22" s="1">
        <v>0.95150000000000001</v>
      </c>
      <c r="D22" s="1">
        <v>0.58889999999999998</v>
      </c>
      <c r="E22" s="1">
        <v>0.72750000000000004</v>
      </c>
      <c r="F22" s="1">
        <v>433</v>
      </c>
      <c r="G22" s="1">
        <f t="shared" si="0"/>
        <v>5.5208466148157595E-2</v>
      </c>
    </row>
    <row r="23" spans="1:7" x14ac:dyDescent="0.25">
      <c r="A23" s="1" t="s">
        <v>27</v>
      </c>
      <c r="B23" s="1">
        <v>0.97270000000000001</v>
      </c>
      <c r="C23" s="1">
        <v>0.1149</v>
      </c>
      <c r="D23" s="1">
        <v>0.25</v>
      </c>
      <c r="E23" s="1">
        <v>0.1575</v>
      </c>
      <c r="F23" s="1">
        <v>80</v>
      </c>
      <c r="G23" s="1">
        <f t="shared" si="0"/>
        <v>1.0200178503123805E-2</v>
      </c>
    </row>
    <row r="24" spans="1:7" x14ac:dyDescent="0.25">
      <c r="A24" s="1" t="s">
        <v>28</v>
      </c>
      <c r="B24" s="1">
        <v>0.98419999999999996</v>
      </c>
      <c r="C24" s="1">
        <v>0.56569999999999998</v>
      </c>
      <c r="D24" s="1">
        <v>0.4088</v>
      </c>
      <c r="E24" s="1">
        <v>0.47460000000000002</v>
      </c>
      <c r="F24" s="1">
        <v>137</v>
      </c>
      <c r="G24" s="1">
        <f t="shared" si="0"/>
        <v>1.7467805686599516E-2</v>
      </c>
    </row>
    <row r="25" spans="1:7" x14ac:dyDescent="0.25">
      <c r="A25" s="1" t="s">
        <v>29</v>
      </c>
      <c r="B25" s="1">
        <v>0.99150000000000005</v>
      </c>
      <c r="C25" s="1">
        <v>0.80649999999999999</v>
      </c>
      <c r="D25" s="1">
        <v>0.77159999999999995</v>
      </c>
      <c r="E25" s="1">
        <v>0.78859999999999997</v>
      </c>
      <c r="F25" s="1">
        <v>162</v>
      </c>
      <c r="G25" s="1">
        <f t="shared" si="0"/>
        <v>2.0655361468825705E-2</v>
      </c>
    </row>
    <row r="26" spans="1:7" x14ac:dyDescent="0.25">
      <c r="A26" s="1" t="s">
        <v>30</v>
      </c>
      <c r="B26" s="1">
        <v>0.98619999999999997</v>
      </c>
      <c r="C26" s="1">
        <v>0.61609999999999998</v>
      </c>
      <c r="D26" s="1">
        <v>0.86250000000000004</v>
      </c>
      <c r="E26" s="1">
        <v>0.71879999999999999</v>
      </c>
      <c r="F26" s="1">
        <v>160</v>
      </c>
      <c r="G26" s="1">
        <f t="shared" si="0"/>
        <v>2.0400357006247611E-2</v>
      </c>
    </row>
    <row r="27" spans="1:7" x14ac:dyDescent="0.25">
      <c r="A27" s="1" t="s">
        <v>31</v>
      </c>
      <c r="B27" s="1">
        <v>0.97929999999999995</v>
      </c>
      <c r="C27" s="1">
        <v>0.52290000000000003</v>
      </c>
      <c r="D27" s="1">
        <v>0.47339999999999999</v>
      </c>
      <c r="E27" s="1">
        <v>0.49690000000000001</v>
      </c>
      <c r="F27" s="1">
        <v>169</v>
      </c>
      <c r="G27" s="1">
        <f t="shared" si="0"/>
        <v>2.1547877087849037E-2</v>
      </c>
    </row>
    <row r="28" spans="1:7" x14ac:dyDescent="0.25">
      <c r="A28" s="1" t="s">
        <v>32</v>
      </c>
      <c r="B28" s="1">
        <v>0.99680000000000002</v>
      </c>
      <c r="C28" s="1">
        <v>0.85980000000000001</v>
      </c>
      <c r="D28" s="1">
        <v>0.90200000000000002</v>
      </c>
      <c r="E28" s="1">
        <v>0.88039999999999996</v>
      </c>
      <c r="F28" s="1">
        <v>102</v>
      </c>
      <c r="G28" s="1">
        <f t="shared" si="0"/>
        <v>1.3005227591482852E-2</v>
      </c>
    </row>
    <row r="29" spans="1:7" x14ac:dyDescent="0.25">
      <c r="A29" s="1" t="s">
        <v>33</v>
      </c>
      <c r="B29" s="1">
        <v>0.98660000000000003</v>
      </c>
      <c r="C29" s="1">
        <v>0.28160000000000002</v>
      </c>
      <c r="D29" s="1">
        <v>0.48330000000000001</v>
      </c>
      <c r="E29" s="1">
        <v>0.35580000000000001</v>
      </c>
      <c r="F29" s="1">
        <v>60</v>
      </c>
      <c r="G29" s="1">
        <f t="shared" si="0"/>
        <v>7.6501338773428537E-3</v>
      </c>
    </row>
    <row r="30" spans="1:7" x14ac:dyDescent="0.25">
      <c r="A30" s="1" t="s">
        <v>34</v>
      </c>
      <c r="B30" s="1">
        <v>0.98040000000000005</v>
      </c>
      <c r="C30" s="1">
        <v>0.4365</v>
      </c>
      <c r="D30" s="1">
        <v>0.60309999999999997</v>
      </c>
      <c r="E30" s="1">
        <v>0.50639999999999996</v>
      </c>
      <c r="F30" s="1">
        <v>131</v>
      </c>
      <c r="G30" s="1">
        <f t="shared" si="0"/>
        <v>1.6702792298865229E-2</v>
      </c>
    </row>
    <row r="31" spans="1:7" x14ac:dyDescent="0.25">
      <c r="A31" s="1" t="s">
        <v>35</v>
      </c>
      <c r="B31" s="1">
        <v>0.99360000000000004</v>
      </c>
      <c r="C31" s="1">
        <v>0.58699999999999997</v>
      </c>
      <c r="D31" s="1">
        <v>0.46550000000000002</v>
      </c>
      <c r="E31" s="1">
        <v>0.51919999999999999</v>
      </c>
      <c r="F31" s="1">
        <v>58</v>
      </c>
      <c r="G31" s="1">
        <f t="shared" si="0"/>
        <v>7.3951294147647584E-3</v>
      </c>
    </row>
    <row r="32" spans="1:7" x14ac:dyDescent="0.25">
      <c r="A32" s="1" t="s">
        <v>36</v>
      </c>
      <c r="B32" s="1">
        <v>0.99170000000000003</v>
      </c>
      <c r="C32" s="1">
        <v>0.61629999999999996</v>
      </c>
      <c r="D32" s="1">
        <v>0.62350000000000005</v>
      </c>
      <c r="E32" s="1">
        <v>0.61990000000000001</v>
      </c>
      <c r="F32" s="1">
        <v>85</v>
      </c>
      <c r="G32" s="1">
        <f t="shared" si="0"/>
        <v>1.0837689659569043E-2</v>
      </c>
    </row>
    <row r="33" spans="1:7" x14ac:dyDescent="0.25">
      <c r="A33" s="1" t="s">
        <v>37</v>
      </c>
      <c r="B33" s="1">
        <v>0.99199999999999999</v>
      </c>
      <c r="C33" s="1">
        <v>0.96679999999999999</v>
      </c>
      <c r="D33" s="1">
        <v>0.87250000000000005</v>
      </c>
      <c r="E33" s="1">
        <v>0.91720000000000002</v>
      </c>
      <c r="F33" s="1">
        <v>400</v>
      </c>
      <c r="G33" s="1">
        <f t="shared" si="0"/>
        <v>5.1000892515619026E-2</v>
      </c>
    </row>
    <row r="34" spans="1:7" x14ac:dyDescent="0.25">
      <c r="A34" s="1" t="s">
        <v>38</v>
      </c>
      <c r="B34" s="1">
        <v>0.98760000000000003</v>
      </c>
      <c r="C34" s="1">
        <v>0.66420000000000001</v>
      </c>
      <c r="D34" s="1">
        <v>0.63119999999999998</v>
      </c>
      <c r="E34" s="1">
        <v>0.64729999999999999</v>
      </c>
      <c r="F34" s="1">
        <v>141</v>
      </c>
      <c r="G34" s="1">
        <f t="shared" si="0"/>
        <v>1.7977814611755707E-2</v>
      </c>
    </row>
    <row r="35" spans="1:7" x14ac:dyDescent="0.25">
      <c r="A35" s="1" t="s">
        <v>39</v>
      </c>
      <c r="B35" s="1">
        <v>0.99619999999999997</v>
      </c>
      <c r="C35" s="1">
        <v>1</v>
      </c>
      <c r="D35" s="1">
        <v>0.53849999999999998</v>
      </c>
      <c r="E35" s="1">
        <v>0.7</v>
      </c>
      <c r="F35" s="1">
        <v>65</v>
      </c>
      <c r="G35" s="1">
        <f t="shared" si="0"/>
        <v>8.2876450337880919E-3</v>
      </c>
    </row>
    <row r="36" spans="1:7" x14ac:dyDescent="0.25">
      <c r="A36" s="1" t="s">
        <v>40</v>
      </c>
      <c r="B36" s="1">
        <v>0.99360000000000004</v>
      </c>
      <c r="C36" s="1">
        <v>0.83940000000000003</v>
      </c>
      <c r="D36" s="1">
        <v>0.97460000000000002</v>
      </c>
      <c r="E36" s="1">
        <v>0.90200000000000002</v>
      </c>
      <c r="F36" s="1">
        <v>236</v>
      </c>
      <c r="G36" s="1">
        <f t="shared" si="0"/>
        <v>3.0090526584215224E-2</v>
      </c>
    </row>
    <row r="37" spans="1:7" x14ac:dyDescent="0.25">
      <c r="A37" s="1" t="s">
        <v>41</v>
      </c>
      <c r="B37" s="1">
        <v>0.99319999999999997</v>
      </c>
      <c r="C37" s="1">
        <v>0.87390000000000001</v>
      </c>
      <c r="D37" s="1">
        <v>0.89329999999999998</v>
      </c>
      <c r="E37" s="1">
        <v>0.88349999999999995</v>
      </c>
      <c r="F37" s="1">
        <v>225</v>
      </c>
      <c r="G37" s="1">
        <f t="shared" si="0"/>
        <v>2.8688002040035701E-2</v>
      </c>
    </row>
    <row r="38" spans="1:7" x14ac:dyDescent="0.25">
      <c r="A38" s="1" t="s">
        <v>42</v>
      </c>
      <c r="B38" s="1">
        <v>0.98550000000000004</v>
      </c>
      <c r="C38" s="1">
        <v>0.84709999999999996</v>
      </c>
      <c r="D38" s="1">
        <v>0.74229999999999996</v>
      </c>
      <c r="E38" s="1">
        <v>0.79120000000000001</v>
      </c>
      <c r="F38" s="1">
        <v>291</v>
      </c>
      <c r="G38" s="1">
        <f t="shared" si="0"/>
        <v>3.710314930511284E-2</v>
      </c>
    </row>
    <row r="39" spans="1:7" x14ac:dyDescent="0.25">
      <c r="A39" s="1" t="s">
        <v>43</v>
      </c>
      <c r="B39" s="1">
        <v>0.98409999999999997</v>
      </c>
      <c r="C39" s="1">
        <v>0.56310000000000004</v>
      </c>
      <c r="D39" s="1">
        <v>0.42030000000000001</v>
      </c>
      <c r="E39" s="1">
        <v>0.48130000000000001</v>
      </c>
      <c r="F39" s="1">
        <v>138</v>
      </c>
      <c r="G39" s="1">
        <f t="shared" si="0"/>
        <v>1.7595307917888565E-2</v>
      </c>
    </row>
    <row r="40" spans="1:7" x14ac:dyDescent="0.25">
      <c r="A40" s="1" t="s">
        <v>44</v>
      </c>
      <c r="B40" s="1">
        <v>0.99170000000000003</v>
      </c>
      <c r="C40" s="1">
        <v>0.92620000000000002</v>
      </c>
      <c r="D40" s="1">
        <v>0.93600000000000005</v>
      </c>
      <c r="E40" s="1">
        <v>0.93110000000000004</v>
      </c>
      <c r="F40" s="1">
        <v>469</v>
      </c>
      <c r="G40" s="1">
        <f t="shared" si="0"/>
        <v>5.9798546474563306E-2</v>
      </c>
    </row>
    <row r="41" spans="1:7" x14ac:dyDescent="0.25">
      <c r="A41" s="1" t="s">
        <v>45</v>
      </c>
      <c r="B41" s="1">
        <v>0.99380000000000002</v>
      </c>
      <c r="C41" s="1">
        <v>0.65310000000000001</v>
      </c>
      <c r="D41" s="1">
        <v>0.5</v>
      </c>
      <c r="E41" s="1">
        <v>0.56640000000000001</v>
      </c>
      <c r="F41" s="1">
        <v>64</v>
      </c>
      <c r="G41" s="1">
        <f t="shared" si="0"/>
        <v>8.1601428024990433E-3</v>
      </c>
    </row>
    <row r="42" spans="1:7" x14ac:dyDescent="0.25">
      <c r="A42" s="1" t="s">
        <v>46</v>
      </c>
      <c r="B42" s="1">
        <v>0.99550000000000005</v>
      </c>
      <c r="C42" s="1">
        <v>0.5323</v>
      </c>
      <c r="D42" s="1">
        <v>0.84619999999999995</v>
      </c>
      <c r="E42" s="1">
        <v>0.65349999999999997</v>
      </c>
      <c r="F42" s="1">
        <v>39</v>
      </c>
      <c r="G42" s="1">
        <f t="shared" si="0"/>
        <v>4.9725870202728551E-3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B4B0-4941-8445-A76E-ACB33D23D543}">
  <dimension ref="A1:M42"/>
  <sheetViews>
    <sheetView workbookViewId="0">
      <selection activeCell="F1" sqref="F1:F1048576"/>
    </sheetView>
  </sheetViews>
  <sheetFormatPr baseColWidth="10" defaultRowHeight="19" x14ac:dyDescent="0.25"/>
  <cols>
    <col min="1" max="1" width="23.5" style="1" bestFit="1" customWidth="1"/>
    <col min="2" max="2" width="18.5" style="1" bestFit="1" customWidth="1"/>
    <col min="3" max="3" width="11.33203125" style="1" bestFit="1" customWidth="1"/>
    <col min="4" max="4" width="9.6640625" style="1" bestFit="1" customWidth="1"/>
    <col min="5" max="5" width="10" style="1" bestFit="1" customWidth="1"/>
    <col min="6" max="6" width="9.83203125" style="1" bestFit="1" customWidth="1"/>
    <col min="7" max="7" width="14" style="1" bestFit="1" customWidth="1"/>
    <col min="8" max="8" width="10.83203125" style="1"/>
    <col min="9" max="9" width="16.5" style="1" bestFit="1" customWidth="1"/>
    <col min="10" max="13" width="14" style="1" bestFit="1" customWidth="1"/>
    <col min="14" max="16384" width="10.83203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63</v>
      </c>
    </row>
    <row r="2" spans="1:13" x14ac:dyDescent="0.25">
      <c r="A2" s="1" t="s">
        <v>6</v>
      </c>
      <c r="B2" s="1">
        <v>1</v>
      </c>
      <c r="C2" s="1">
        <v>1</v>
      </c>
      <c r="D2" s="1">
        <v>0.997</v>
      </c>
      <c r="E2" s="1">
        <v>0.99850000000000005</v>
      </c>
      <c r="F2" s="1">
        <v>1006</v>
      </c>
      <c r="G2" s="1">
        <f>F2/62237</f>
        <v>1.6164018188537365E-2</v>
      </c>
      <c r="J2" s="1" t="s">
        <v>64</v>
      </c>
      <c r="K2" s="1" t="s">
        <v>65</v>
      </c>
      <c r="L2" s="1" t="s">
        <v>66</v>
      </c>
      <c r="M2" s="1" t="s">
        <v>4</v>
      </c>
    </row>
    <row r="3" spans="1:13" x14ac:dyDescent="0.25">
      <c r="A3" s="1" t="s">
        <v>7</v>
      </c>
      <c r="B3" s="1">
        <v>0.99990000000000001</v>
      </c>
      <c r="C3" s="1">
        <v>1</v>
      </c>
      <c r="D3" s="1">
        <v>0.99739999999999995</v>
      </c>
      <c r="E3" s="1">
        <v>0.99870000000000003</v>
      </c>
      <c r="F3" s="1">
        <v>1951</v>
      </c>
      <c r="G3" s="1">
        <f t="shared" ref="G3:G42" si="0">F3/62237</f>
        <v>3.1347912013753879E-2</v>
      </c>
      <c r="I3" s="1" t="s">
        <v>68</v>
      </c>
      <c r="J3" s="1" cm="1">
        <f t="array" ref="J3">SUM(B2:B42 * G2:G42)</f>
        <v>0.99973590629368358</v>
      </c>
      <c r="K3" s="1" cm="1">
        <f t="array" ref="K3">SUM(C2:C42 * G2:G42)</f>
        <v>0.99473039510259187</v>
      </c>
      <c r="L3" s="1" cm="1">
        <f t="array" ref="L3">SUM(D2:D42 * G2:G42)</f>
        <v>0.99234886160965352</v>
      </c>
      <c r="M3" s="1" cm="1">
        <f t="array" ref="M3">SUM(E2:E42 * G2:G42)</f>
        <v>0.99307732699198237</v>
      </c>
    </row>
    <row r="4" spans="1:13" x14ac:dyDescent="0.25">
      <c r="A4" s="1" t="s">
        <v>8</v>
      </c>
      <c r="B4" s="1">
        <v>0.99429999999999996</v>
      </c>
      <c r="C4" s="1">
        <v>0.57779999999999998</v>
      </c>
      <c r="D4" s="1">
        <v>0.99380000000000002</v>
      </c>
      <c r="E4" s="1">
        <v>0.73070000000000002</v>
      </c>
      <c r="F4" s="1">
        <v>486</v>
      </c>
      <c r="G4" s="1">
        <f t="shared" si="0"/>
        <v>7.8088596815399196E-3</v>
      </c>
      <c r="I4" s="1" t="s">
        <v>69</v>
      </c>
      <c r="J4" s="1">
        <f>AVERAGE(B2:B42)</f>
        <v>0.99963170731707307</v>
      </c>
      <c r="K4" s="1">
        <f>AVERAGE(C2:C42)</f>
        <v>0.9872658536585367</v>
      </c>
      <c r="L4" s="1">
        <f>AVERAGE(D2:D42)</f>
        <v>0.9882097560975609</v>
      </c>
      <c r="M4" s="1">
        <f>AVERAGE(E2:E42)</f>
        <v>0.98630975609756077</v>
      </c>
    </row>
    <row r="5" spans="1:13" x14ac:dyDescent="0.25">
      <c r="A5" s="1" t="s">
        <v>9</v>
      </c>
      <c r="B5" s="1">
        <v>1</v>
      </c>
      <c r="C5" s="1">
        <v>1</v>
      </c>
      <c r="D5" s="1">
        <v>0.99950000000000006</v>
      </c>
      <c r="E5" s="1">
        <v>0.99980000000000002</v>
      </c>
      <c r="F5" s="1">
        <v>2181</v>
      </c>
      <c r="G5" s="1">
        <f t="shared" si="0"/>
        <v>3.5043462891848898E-2</v>
      </c>
      <c r="I5" s="1" t="s">
        <v>67</v>
      </c>
      <c r="J5" s="1">
        <f>STDEV(B2:B42)</f>
        <v>8.8273411183387304E-4</v>
      </c>
      <c r="K5" s="1">
        <f>STDEV(C2:C42)</f>
        <v>6.5851425989708404E-2</v>
      </c>
      <c r="L5" s="1">
        <f>STDEV(D2:D42)</f>
        <v>1.5376179708855655E-2</v>
      </c>
      <c r="M5" s="1">
        <f>STDEV(E2:E42)</f>
        <v>4.1939157149840575E-2</v>
      </c>
    </row>
    <row r="6" spans="1:13" x14ac:dyDescent="0.25">
      <c r="A6" s="1" t="s">
        <v>10</v>
      </c>
      <c r="B6" s="1">
        <v>0.99960000000000004</v>
      </c>
      <c r="C6" s="1">
        <v>0.99439999999999995</v>
      </c>
      <c r="D6" s="1">
        <v>0.98240000000000005</v>
      </c>
      <c r="E6" s="1">
        <v>0.98829999999999996</v>
      </c>
      <c r="F6" s="1">
        <v>1079</v>
      </c>
      <c r="G6" s="1">
        <f t="shared" si="0"/>
        <v>1.7336953902019697E-2</v>
      </c>
    </row>
    <row r="7" spans="1:13" x14ac:dyDescent="0.25">
      <c r="A7" s="1" t="s">
        <v>11</v>
      </c>
      <c r="B7" s="1">
        <v>0.99970000000000003</v>
      </c>
      <c r="C7" s="1">
        <v>1</v>
      </c>
      <c r="D7" s="1">
        <v>0.96919999999999995</v>
      </c>
      <c r="E7" s="1">
        <v>0.98429999999999995</v>
      </c>
      <c r="F7" s="1">
        <v>616</v>
      </c>
      <c r="G7" s="1">
        <f t="shared" si="0"/>
        <v>9.8976493082892809E-3</v>
      </c>
    </row>
    <row r="8" spans="1:13" x14ac:dyDescent="0.25">
      <c r="A8" s="1" t="s">
        <v>12</v>
      </c>
      <c r="B8" s="1">
        <v>1</v>
      </c>
      <c r="C8" s="1">
        <v>1</v>
      </c>
      <c r="D8" s="1">
        <v>1</v>
      </c>
      <c r="E8" s="1">
        <v>1</v>
      </c>
      <c r="F8" s="1">
        <v>2016</v>
      </c>
      <c r="G8" s="1">
        <f t="shared" si="0"/>
        <v>3.2392306827128556E-2</v>
      </c>
    </row>
    <row r="9" spans="1:13" x14ac:dyDescent="0.25">
      <c r="A9" s="1" t="s">
        <v>13</v>
      </c>
      <c r="B9" s="1">
        <v>1</v>
      </c>
      <c r="C9" s="1">
        <v>1</v>
      </c>
      <c r="D9" s="1">
        <v>0.99860000000000004</v>
      </c>
      <c r="E9" s="1">
        <v>0.99929999999999997</v>
      </c>
      <c r="F9" s="1">
        <v>1382</v>
      </c>
      <c r="G9" s="1">
        <f t="shared" si="0"/>
        <v>2.2205440493597055E-2</v>
      </c>
    </row>
    <row r="10" spans="1:13" x14ac:dyDescent="0.25">
      <c r="A10" s="1" t="s">
        <v>14</v>
      </c>
      <c r="B10" s="1">
        <v>0.99990000000000001</v>
      </c>
      <c r="C10" s="1">
        <v>1</v>
      </c>
      <c r="D10" s="1">
        <v>0.99370000000000003</v>
      </c>
      <c r="E10" s="1">
        <v>0.99680000000000002</v>
      </c>
      <c r="F10" s="1">
        <v>1103</v>
      </c>
      <c r="G10" s="1">
        <f t="shared" si="0"/>
        <v>1.7722576602342659E-2</v>
      </c>
    </row>
    <row r="11" spans="1:13" x14ac:dyDescent="0.25">
      <c r="A11" s="1" t="s">
        <v>15</v>
      </c>
      <c r="B11" s="1">
        <v>0.99980000000000002</v>
      </c>
      <c r="C11" s="1">
        <v>1</v>
      </c>
      <c r="D11" s="1">
        <v>0.98460000000000003</v>
      </c>
      <c r="E11" s="1">
        <v>0.99219999999999997</v>
      </c>
      <c r="F11" s="1">
        <v>975</v>
      </c>
      <c r="G11" s="1">
        <f t="shared" si="0"/>
        <v>1.566592220062021E-2</v>
      </c>
    </row>
    <row r="12" spans="1:13" x14ac:dyDescent="0.25">
      <c r="A12" s="1" t="s">
        <v>16</v>
      </c>
      <c r="B12" s="1">
        <v>0.99970000000000003</v>
      </c>
      <c r="C12" s="1">
        <v>1</v>
      </c>
      <c r="D12" s="1">
        <v>0.99439999999999995</v>
      </c>
      <c r="E12" s="1">
        <v>0.99719999999999998</v>
      </c>
      <c r="F12" s="1">
        <v>2882</v>
      </c>
      <c r="G12" s="1">
        <f t="shared" si="0"/>
        <v>4.6306859263781995E-2</v>
      </c>
    </row>
    <row r="13" spans="1:13" x14ac:dyDescent="0.25">
      <c r="A13" s="1" t="s">
        <v>17</v>
      </c>
      <c r="B13" s="1">
        <v>0.99980000000000002</v>
      </c>
      <c r="C13" s="1">
        <v>1</v>
      </c>
      <c r="D13" s="1">
        <v>0.99339999999999995</v>
      </c>
      <c r="E13" s="1">
        <v>0.99670000000000003</v>
      </c>
      <c r="F13" s="1">
        <v>2114</v>
      </c>
      <c r="G13" s="1">
        <f t="shared" si="0"/>
        <v>3.3966932853447304E-2</v>
      </c>
    </row>
    <row r="14" spans="1:13" x14ac:dyDescent="0.25">
      <c r="A14" s="1" t="s">
        <v>18</v>
      </c>
      <c r="B14" s="1">
        <v>0.99990000000000001</v>
      </c>
      <c r="C14" s="1">
        <v>1</v>
      </c>
      <c r="D14" s="1">
        <v>0.99729999999999996</v>
      </c>
      <c r="E14" s="1">
        <v>0.99870000000000003</v>
      </c>
      <c r="F14" s="1">
        <v>2264</v>
      </c>
      <c r="G14" s="1">
        <f t="shared" si="0"/>
        <v>3.6377074730465801E-2</v>
      </c>
    </row>
    <row r="15" spans="1:13" x14ac:dyDescent="0.25">
      <c r="A15" s="1" t="s">
        <v>19</v>
      </c>
      <c r="B15" s="1">
        <v>0.99990000000000001</v>
      </c>
      <c r="C15" s="1">
        <v>1</v>
      </c>
      <c r="D15" s="1">
        <v>0.99099999999999999</v>
      </c>
      <c r="E15" s="1">
        <v>0.99550000000000005</v>
      </c>
      <c r="F15" s="1">
        <v>1004</v>
      </c>
      <c r="G15" s="1">
        <f t="shared" si="0"/>
        <v>1.6131882963510452E-2</v>
      </c>
    </row>
    <row r="16" spans="1:13" x14ac:dyDescent="0.25">
      <c r="A16" s="1" t="s">
        <v>20</v>
      </c>
      <c r="B16" s="1">
        <v>1</v>
      </c>
      <c r="C16" s="1">
        <v>1</v>
      </c>
      <c r="D16" s="1">
        <v>1</v>
      </c>
      <c r="E16" s="1">
        <v>1</v>
      </c>
      <c r="F16" s="1">
        <v>815</v>
      </c>
      <c r="G16" s="1">
        <f t="shared" si="0"/>
        <v>1.309510419846715E-2</v>
      </c>
    </row>
    <row r="17" spans="1:7" x14ac:dyDescent="0.25">
      <c r="A17" s="1" t="s">
        <v>21</v>
      </c>
      <c r="B17" s="1">
        <v>0.99990000000000001</v>
      </c>
      <c r="C17" s="1">
        <v>1</v>
      </c>
      <c r="D17" s="1">
        <v>0.99670000000000003</v>
      </c>
      <c r="E17" s="1">
        <v>0.99829999999999997</v>
      </c>
      <c r="F17" s="1">
        <v>2729</v>
      </c>
      <c r="G17" s="1">
        <f t="shared" si="0"/>
        <v>4.384851454922313E-2</v>
      </c>
    </row>
    <row r="18" spans="1:7" x14ac:dyDescent="0.25">
      <c r="A18" s="1" t="s">
        <v>22</v>
      </c>
      <c r="B18" s="1">
        <v>0.99980000000000002</v>
      </c>
      <c r="C18" s="1">
        <v>1</v>
      </c>
      <c r="D18" s="1">
        <v>0.99219999999999997</v>
      </c>
      <c r="E18" s="1">
        <v>0.99609999999999999</v>
      </c>
      <c r="F18" s="1">
        <v>1281</v>
      </c>
      <c r="G18" s="1">
        <f t="shared" si="0"/>
        <v>2.0582611629737936E-2</v>
      </c>
    </row>
    <row r="19" spans="1:7" x14ac:dyDescent="0.25">
      <c r="A19" s="1" t="s">
        <v>23</v>
      </c>
      <c r="B19" s="1">
        <v>0.99950000000000006</v>
      </c>
      <c r="C19" s="1">
        <v>0.99680000000000002</v>
      </c>
      <c r="D19" s="1">
        <v>0.96989999999999998</v>
      </c>
      <c r="E19" s="1">
        <v>0.98319999999999996</v>
      </c>
      <c r="F19" s="1">
        <v>963</v>
      </c>
      <c r="G19" s="1">
        <f t="shared" si="0"/>
        <v>1.5473110850458729E-2</v>
      </c>
    </row>
    <row r="20" spans="1:7" x14ac:dyDescent="0.25">
      <c r="A20" s="1" t="s">
        <v>24</v>
      </c>
      <c r="B20" s="1">
        <v>0.99980000000000002</v>
      </c>
      <c r="C20" s="1">
        <v>1</v>
      </c>
      <c r="D20" s="1">
        <v>0.99590000000000001</v>
      </c>
      <c r="E20" s="1">
        <v>0.99790000000000001</v>
      </c>
      <c r="F20" s="1">
        <v>2660</v>
      </c>
      <c r="G20" s="1">
        <f t="shared" si="0"/>
        <v>4.2739849285794621E-2</v>
      </c>
    </row>
    <row r="21" spans="1:7" x14ac:dyDescent="0.25">
      <c r="A21" s="1" t="s">
        <v>25</v>
      </c>
      <c r="B21" s="1">
        <v>0.99980000000000002</v>
      </c>
      <c r="C21" s="1">
        <v>1</v>
      </c>
      <c r="D21" s="1">
        <v>0.99160000000000004</v>
      </c>
      <c r="E21" s="1">
        <v>0.99580000000000002</v>
      </c>
      <c r="F21" s="1">
        <v>1431</v>
      </c>
      <c r="G21" s="1">
        <f t="shared" si="0"/>
        <v>2.299275350675643E-2</v>
      </c>
    </row>
    <row r="22" spans="1:7" x14ac:dyDescent="0.25">
      <c r="A22" s="1" t="s">
        <v>26</v>
      </c>
      <c r="B22" s="1">
        <v>1</v>
      </c>
      <c r="C22" s="1">
        <v>1</v>
      </c>
      <c r="D22" s="1">
        <v>0.99880000000000002</v>
      </c>
      <c r="E22" s="1">
        <v>0.99939999999999996</v>
      </c>
      <c r="F22" s="1">
        <v>1727</v>
      </c>
      <c r="G22" s="1">
        <f t="shared" si="0"/>
        <v>2.7748766810739591E-2</v>
      </c>
    </row>
    <row r="23" spans="1:7" x14ac:dyDescent="0.25">
      <c r="A23" s="1" t="s">
        <v>27</v>
      </c>
      <c r="B23" s="1">
        <v>0.99980000000000002</v>
      </c>
      <c r="C23" s="1">
        <v>0.99960000000000004</v>
      </c>
      <c r="D23" s="1">
        <v>0.99460000000000004</v>
      </c>
      <c r="E23" s="1">
        <v>0.99709999999999999</v>
      </c>
      <c r="F23" s="1">
        <v>2241</v>
      </c>
      <c r="G23" s="1">
        <f t="shared" si="0"/>
        <v>3.6007519642656298E-2</v>
      </c>
    </row>
    <row r="24" spans="1:7" x14ac:dyDescent="0.25">
      <c r="A24" s="1" t="s">
        <v>28</v>
      </c>
      <c r="B24" s="1">
        <v>0.99939999999999996</v>
      </c>
      <c r="C24" s="1">
        <v>0.98280000000000001</v>
      </c>
      <c r="D24" s="1">
        <v>0.97440000000000004</v>
      </c>
      <c r="E24" s="1">
        <v>0.97850000000000004</v>
      </c>
      <c r="F24" s="1">
        <v>936</v>
      </c>
      <c r="G24" s="1">
        <f t="shared" si="0"/>
        <v>1.5039285312595402E-2</v>
      </c>
    </row>
    <row r="25" spans="1:7" x14ac:dyDescent="0.25">
      <c r="A25" s="1" t="s">
        <v>29</v>
      </c>
      <c r="B25" s="1">
        <v>1</v>
      </c>
      <c r="C25" s="1">
        <v>1</v>
      </c>
      <c r="D25" s="1">
        <v>0.99809999999999999</v>
      </c>
      <c r="E25" s="1">
        <v>0.99909999999999999</v>
      </c>
      <c r="F25" s="1">
        <v>1079</v>
      </c>
      <c r="G25" s="1">
        <f t="shared" si="0"/>
        <v>1.7336953902019697E-2</v>
      </c>
    </row>
    <row r="26" spans="1:7" x14ac:dyDescent="0.25">
      <c r="A26" s="1" t="s">
        <v>30</v>
      </c>
      <c r="B26" s="1">
        <v>0.99970000000000003</v>
      </c>
      <c r="C26" s="1">
        <v>0.99960000000000004</v>
      </c>
      <c r="D26" s="1">
        <v>0.99390000000000001</v>
      </c>
      <c r="E26" s="1">
        <v>0.99670000000000003</v>
      </c>
      <c r="F26" s="1">
        <v>2463</v>
      </c>
      <c r="G26" s="1">
        <f t="shared" si="0"/>
        <v>3.9574529620643666E-2</v>
      </c>
    </row>
    <row r="27" spans="1:7" x14ac:dyDescent="0.25">
      <c r="A27" s="1" t="s">
        <v>31</v>
      </c>
      <c r="B27" s="1">
        <v>0.99990000000000001</v>
      </c>
      <c r="C27" s="1">
        <v>1</v>
      </c>
      <c r="D27" s="1">
        <v>0.99470000000000003</v>
      </c>
      <c r="E27" s="1">
        <v>0.99729999999999996</v>
      </c>
      <c r="F27" s="1">
        <v>1497</v>
      </c>
      <c r="G27" s="1">
        <f t="shared" si="0"/>
        <v>2.4053215932644569E-2</v>
      </c>
    </row>
    <row r="28" spans="1:7" x14ac:dyDescent="0.25">
      <c r="A28" s="1" t="s">
        <v>32</v>
      </c>
      <c r="B28" s="1">
        <v>0.99990000000000001</v>
      </c>
      <c r="C28" s="1">
        <v>1</v>
      </c>
      <c r="D28" s="1">
        <v>0.99560000000000004</v>
      </c>
      <c r="E28" s="1">
        <v>0.99780000000000002</v>
      </c>
      <c r="F28" s="1">
        <v>908</v>
      </c>
      <c r="G28" s="1">
        <f t="shared" si="0"/>
        <v>1.4589392162218617E-2</v>
      </c>
    </row>
    <row r="29" spans="1:7" x14ac:dyDescent="0.25">
      <c r="A29" s="1" t="s">
        <v>33</v>
      </c>
      <c r="B29" s="1">
        <v>0.99919999999999998</v>
      </c>
      <c r="C29" s="1">
        <v>0.98899999999999999</v>
      </c>
      <c r="D29" s="1">
        <v>0.97699999999999998</v>
      </c>
      <c r="E29" s="1">
        <v>0.98299999999999998</v>
      </c>
      <c r="F29" s="1">
        <v>1479</v>
      </c>
      <c r="G29" s="1">
        <f t="shared" si="0"/>
        <v>2.3763998907402349E-2</v>
      </c>
    </row>
    <row r="30" spans="1:7" x14ac:dyDescent="0.25">
      <c r="A30" s="1" t="s">
        <v>34</v>
      </c>
      <c r="B30" s="1">
        <v>0.99990000000000001</v>
      </c>
      <c r="C30" s="1">
        <v>1</v>
      </c>
      <c r="D30" s="1">
        <v>0.99750000000000005</v>
      </c>
      <c r="E30" s="1">
        <v>0.99880000000000002</v>
      </c>
      <c r="F30" s="1">
        <v>2853</v>
      </c>
      <c r="G30" s="1">
        <f t="shared" si="0"/>
        <v>4.584089850089175E-2</v>
      </c>
    </row>
    <row r="31" spans="1:7" x14ac:dyDescent="0.25">
      <c r="A31" s="1" t="s">
        <v>35</v>
      </c>
      <c r="B31" s="1">
        <v>0.99960000000000004</v>
      </c>
      <c r="C31" s="1">
        <v>0.99690000000000001</v>
      </c>
      <c r="D31" s="1">
        <v>0.96350000000000002</v>
      </c>
      <c r="E31" s="1">
        <v>0.97989999999999999</v>
      </c>
      <c r="F31" s="1">
        <v>657</v>
      </c>
      <c r="G31" s="1">
        <f t="shared" si="0"/>
        <v>1.0556421421341004E-2</v>
      </c>
    </row>
    <row r="32" spans="1:7" x14ac:dyDescent="0.25">
      <c r="A32" s="1" t="s">
        <v>36</v>
      </c>
      <c r="B32" s="1">
        <v>0.99950000000000006</v>
      </c>
      <c r="C32" s="1">
        <v>0.9879</v>
      </c>
      <c r="D32" s="1">
        <v>0.95479999999999998</v>
      </c>
      <c r="E32" s="1">
        <v>0.97099999999999997</v>
      </c>
      <c r="F32" s="1">
        <v>597</v>
      </c>
      <c r="G32" s="1">
        <f t="shared" si="0"/>
        <v>9.5923646705336051E-3</v>
      </c>
    </row>
    <row r="33" spans="1:7" x14ac:dyDescent="0.25">
      <c r="A33" s="1" t="s">
        <v>37</v>
      </c>
      <c r="B33" s="1">
        <v>0.99970000000000003</v>
      </c>
      <c r="C33" s="1">
        <v>0.99929999999999997</v>
      </c>
      <c r="D33" s="1">
        <v>0.9889</v>
      </c>
      <c r="E33" s="1">
        <v>0.99409999999999998</v>
      </c>
      <c r="F33" s="1">
        <v>1536</v>
      </c>
      <c r="G33" s="1">
        <f t="shared" si="0"/>
        <v>2.4679852820669378E-2</v>
      </c>
    </row>
    <row r="34" spans="1:7" x14ac:dyDescent="0.25">
      <c r="A34" s="1" t="s">
        <v>38</v>
      </c>
      <c r="B34" s="1">
        <v>0.99909999999999999</v>
      </c>
      <c r="C34" s="1">
        <v>0.96589999999999998</v>
      </c>
      <c r="D34" s="1">
        <v>0.98540000000000005</v>
      </c>
      <c r="E34" s="1">
        <v>0.97560000000000002</v>
      </c>
      <c r="F34" s="1">
        <v>1094</v>
      </c>
      <c r="G34" s="1">
        <f t="shared" si="0"/>
        <v>1.7577968089721549E-2</v>
      </c>
    </row>
    <row r="35" spans="1:7" x14ac:dyDescent="0.25">
      <c r="A35" s="1" t="s">
        <v>39</v>
      </c>
      <c r="B35" s="1">
        <v>1</v>
      </c>
      <c r="C35" s="1">
        <v>1</v>
      </c>
      <c r="D35" s="1">
        <v>0.99809999999999999</v>
      </c>
      <c r="E35" s="1">
        <v>0.999</v>
      </c>
      <c r="F35" s="1">
        <v>520</v>
      </c>
      <c r="G35" s="1">
        <f t="shared" si="0"/>
        <v>8.3551585069974454E-3</v>
      </c>
    </row>
    <row r="36" spans="1:7" x14ac:dyDescent="0.25">
      <c r="A36" s="1" t="s">
        <v>40</v>
      </c>
      <c r="B36" s="1">
        <v>0.99990000000000001</v>
      </c>
      <c r="C36" s="1">
        <v>0.99890000000000001</v>
      </c>
      <c r="D36" s="1">
        <v>0.99890000000000001</v>
      </c>
      <c r="E36" s="1">
        <v>0.99890000000000001</v>
      </c>
      <c r="F36" s="1">
        <v>3488</v>
      </c>
      <c r="G36" s="1">
        <f t="shared" si="0"/>
        <v>5.6043832446936712E-2</v>
      </c>
    </row>
    <row r="37" spans="1:7" x14ac:dyDescent="0.25">
      <c r="A37" s="1" t="s">
        <v>41</v>
      </c>
      <c r="B37" s="1">
        <v>0.99970000000000003</v>
      </c>
      <c r="C37" s="1">
        <v>1</v>
      </c>
      <c r="D37" s="1">
        <v>0.99009999999999998</v>
      </c>
      <c r="E37" s="1">
        <v>0.995</v>
      </c>
      <c r="F37" s="1">
        <v>1623</v>
      </c>
      <c r="G37" s="1">
        <f t="shared" si="0"/>
        <v>2.6077735109340104E-2</v>
      </c>
    </row>
    <row r="38" spans="1:7" x14ac:dyDescent="0.25">
      <c r="A38" s="1" t="s">
        <v>42</v>
      </c>
      <c r="B38" s="1">
        <v>0.99929999999999997</v>
      </c>
      <c r="C38" s="1">
        <v>0.99170000000000003</v>
      </c>
      <c r="D38" s="1">
        <v>0.99490000000000001</v>
      </c>
      <c r="E38" s="1">
        <v>0.99329999999999996</v>
      </c>
      <c r="F38" s="1">
        <v>3111</v>
      </c>
      <c r="G38" s="1">
        <f t="shared" si="0"/>
        <v>4.9986342529363563E-2</v>
      </c>
    </row>
    <row r="39" spans="1:7" x14ac:dyDescent="0.25">
      <c r="A39" s="1" t="s">
        <v>43</v>
      </c>
      <c r="B39" s="1">
        <v>0.99990000000000001</v>
      </c>
      <c r="C39" s="1">
        <v>0.999</v>
      </c>
      <c r="D39" s="1">
        <v>0.99429999999999996</v>
      </c>
      <c r="E39" s="1">
        <v>0.99670000000000003</v>
      </c>
      <c r="F39" s="1">
        <v>1050</v>
      </c>
      <c r="G39" s="1">
        <f t="shared" si="0"/>
        <v>1.6870993139129455E-2</v>
      </c>
    </row>
    <row r="40" spans="1:7" x14ac:dyDescent="0.25">
      <c r="A40" s="1" t="s">
        <v>44</v>
      </c>
      <c r="B40" s="1">
        <v>0.99990000000000001</v>
      </c>
      <c r="C40" s="1">
        <v>1</v>
      </c>
      <c r="D40" s="1">
        <v>0.99670000000000003</v>
      </c>
      <c r="E40" s="1">
        <v>0.99829999999999997</v>
      </c>
      <c r="F40" s="1">
        <v>1508</v>
      </c>
      <c r="G40" s="1">
        <f t="shared" si="0"/>
        <v>2.4229959670292591E-2</v>
      </c>
    </row>
    <row r="41" spans="1:7" x14ac:dyDescent="0.25">
      <c r="A41" s="1" t="s">
        <v>45</v>
      </c>
      <c r="B41" s="1">
        <v>0.99960000000000004</v>
      </c>
      <c r="C41" s="1">
        <v>1</v>
      </c>
      <c r="D41" s="1">
        <v>0.92330000000000001</v>
      </c>
      <c r="E41" s="1">
        <v>0.96009999999999995</v>
      </c>
      <c r="F41" s="1">
        <v>313</v>
      </c>
      <c r="G41" s="1">
        <f t="shared" si="0"/>
        <v>5.0291627167119235E-3</v>
      </c>
    </row>
    <row r="42" spans="1:7" x14ac:dyDescent="0.25">
      <c r="A42" s="1" t="s">
        <v>46</v>
      </c>
      <c r="B42" s="1">
        <v>0.99960000000000004</v>
      </c>
      <c r="C42" s="1">
        <v>0.99829999999999997</v>
      </c>
      <c r="D42" s="1">
        <v>0.96450000000000002</v>
      </c>
      <c r="E42" s="1">
        <v>0.98109999999999997</v>
      </c>
      <c r="F42" s="1">
        <v>619</v>
      </c>
      <c r="G42" s="1">
        <f t="shared" si="0"/>
        <v>9.945852145829652E-3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22EA-17C1-174B-89C2-02AB7B3D3581}">
  <dimension ref="A1:M43"/>
  <sheetViews>
    <sheetView workbookViewId="0">
      <selection activeCell="Q22" sqref="Q22"/>
    </sheetView>
  </sheetViews>
  <sheetFormatPr baseColWidth="10" defaultRowHeight="19" x14ac:dyDescent="0.25"/>
  <cols>
    <col min="1" max="1" width="23.5" style="1" bestFit="1" customWidth="1"/>
    <col min="2" max="2" width="18.5" style="1" bestFit="1" customWidth="1"/>
    <col min="3" max="3" width="11.33203125" style="1" bestFit="1" customWidth="1"/>
    <col min="4" max="4" width="9.6640625" style="1" bestFit="1" customWidth="1"/>
    <col min="5" max="5" width="10" style="1" bestFit="1" customWidth="1"/>
    <col min="6" max="6" width="9.83203125" style="1" bestFit="1" customWidth="1"/>
    <col min="7" max="7" width="14" style="1" bestFit="1" customWidth="1"/>
    <col min="8" max="8" width="9.83203125" style="1" bestFit="1" customWidth="1"/>
    <col min="9" max="9" width="16.5" style="1" bestFit="1" customWidth="1"/>
    <col min="10" max="13" width="14" style="1" bestFit="1" customWidth="1"/>
    <col min="14" max="16384" width="10.83203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63</v>
      </c>
    </row>
    <row r="2" spans="1:13" x14ac:dyDescent="0.25">
      <c r="A2" s="1" t="s">
        <v>42</v>
      </c>
      <c r="B2" s="1">
        <v>0.98470000000000002</v>
      </c>
      <c r="C2" s="1">
        <v>0.80430000000000001</v>
      </c>
      <c r="D2" s="1">
        <v>0.77659999999999996</v>
      </c>
      <c r="E2" s="1">
        <v>0.79020000000000001</v>
      </c>
      <c r="F2" s="1">
        <v>291</v>
      </c>
      <c r="G2" s="1">
        <f>F2/7843</f>
        <v>3.710314930511284E-2</v>
      </c>
      <c r="I2" s="1">
        <v>7.17</v>
      </c>
      <c r="J2" s="1" t="s">
        <v>64</v>
      </c>
      <c r="K2" s="1" t="s">
        <v>65</v>
      </c>
      <c r="L2" s="1" t="s">
        <v>66</v>
      </c>
      <c r="M2" s="1" t="s">
        <v>4</v>
      </c>
    </row>
    <row r="3" spans="1:13" x14ac:dyDescent="0.25">
      <c r="A3" s="1" t="s">
        <v>40</v>
      </c>
      <c r="B3" s="1">
        <v>0.99250000000000005</v>
      </c>
      <c r="C3" s="1">
        <v>0.8105</v>
      </c>
      <c r="D3" s="1">
        <v>0.9788</v>
      </c>
      <c r="E3" s="1">
        <v>0.88680000000000003</v>
      </c>
      <c r="F3" s="1">
        <v>236</v>
      </c>
      <c r="G3" s="1">
        <f>F3/7843</f>
        <v>3.0090526584215224E-2</v>
      </c>
      <c r="I3" s="1" t="s">
        <v>68</v>
      </c>
      <c r="J3" s="1" cm="1">
        <f t="array" ref="J3">SUM(B2:B42 * G2:G42)</f>
        <v>0.98589602193038361</v>
      </c>
      <c r="K3" s="1" cm="1">
        <f t="array" ref="K3">SUM(C2:C42 * G2:G42)</f>
        <v>0.77592226188958302</v>
      </c>
      <c r="L3" s="1" cm="1">
        <f t="array" ref="L3">SUM(D2:D42 * G2:G42)</f>
        <v>0.74933432360066299</v>
      </c>
      <c r="M3" s="1" cm="1">
        <f t="array" ref="M3">SUM(E2:E42 * G2:G42)</f>
        <v>0.75263149305112831</v>
      </c>
    </row>
    <row r="4" spans="1:13" x14ac:dyDescent="0.25">
      <c r="A4" s="1" t="s">
        <v>24</v>
      </c>
      <c r="B4" s="1">
        <v>0.9829</v>
      </c>
      <c r="C4" s="1">
        <v>0.59340000000000004</v>
      </c>
      <c r="D4" s="1">
        <v>0.64290000000000003</v>
      </c>
      <c r="E4" s="1">
        <v>0.61709999999999998</v>
      </c>
      <c r="F4" s="1">
        <v>168</v>
      </c>
      <c r="G4" s="1">
        <f>F4/7843</f>
        <v>2.1420374856559989E-2</v>
      </c>
      <c r="I4" s="1" t="s">
        <v>69</v>
      </c>
      <c r="J4" s="1">
        <f>AVERAGE(B2:B42)</f>
        <v>0.98776829268292698</v>
      </c>
      <c r="K4" s="1">
        <f>AVERAGE(C2:C42)</f>
        <v>0.67979024390243892</v>
      </c>
      <c r="L4" s="1">
        <f>AVERAGE(D2:D42)</f>
        <v>0.72155365853658537</v>
      </c>
      <c r="M4" s="1">
        <f>AVERAGE(E2:E42)</f>
        <v>0.68658780487804871</v>
      </c>
    </row>
    <row r="5" spans="1:13" x14ac:dyDescent="0.25">
      <c r="A5" s="1" t="s">
        <v>35</v>
      </c>
      <c r="B5" s="1">
        <v>0.99319999999999997</v>
      </c>
      <c r="C5" s="1">
        <v>0.55100000000000005</v>
      </c>
      <c r="D5" s="1">
        <v>0.46550000000000002</v>
      </c>
      <c r="E5" s="1">
        <v>0.50470000000000004</v>
      </c>
      <c r="F5" s="1">
        <v>58</v>
      </c>
      <c r="G5" s="1">
        <f>F5/7843</f>
        <v>7.3951294147647584E-3</v>
      </c>
      <c r="I5" s="1" t="s">
        <v>67</v>
      </c>
      <c r="J5" s="1">
        <f>STDEV(B2:B42)</f>
        <v>5.9613940913342761E-3</v>
      </c>
      <c r="K5" s="1">
        <f>STDEV(C2:C42)</f>
        <v>0.1858627259631126</v>
      </c>
      <c r="L5" s="1">
        <f>STDEV(D2:D42)</f>
        <v>0.16677069451429494</v>
      </c>
      <c r="M5" s="1">
        <f>STDEV(E2:E42)</f>
        <v>0.15348852594758025</v>
      </c>
    </row>
    <row r="6" spans="1:13" x14ac:dyDescent="0.25">
      <c r="A6" s="1" t="s">
        <v>46</v>
      </c>
      <c r="B6" s="1">
        <v>0.99480000000000002</v>
      </c>
      <c r="C6" s="1">
        <v>0.48570000000000002</v>
      </c>
      <c r="D6" s="1">
        <v>0.87180000000000002</v>
      </c>
      <c r="E6" s="1">
        <v>0.62390000000000001</v>
      </c>
      <c r="F6" s="1">
        <v>39</v>
      </c>
      <c r="G6" s="1">
        <f>F6/7843</f>
        <v>4.9725870202728551E-3</v>
      </c>
    </row>
    <row r="7" spans="1:13" x14ac:dyDescent="0.25">
      <c r="A7" s="1" t="s">
        <v>26</v>
      </c>
      <c r="B7" s="1">
        <v>0.97419999999999995</v>
      </c>
      <c r="C7" s="1">
        <v>0.97140000000000004</v>
      </c>
      <c r="D7" s="1">
        <v>0.54969999999999997</v>
      </c>
      <c r="E7" s="1">
        <v>0.70209999999999995</v>
      </c>
      <c r="F7" s="1">
        <v>433</v>
      </c>
      <c r="G7" s="1">
        <f>F7/7843</f>
        <v>5.5208466148157595E-2</v>
      </c>
    </row>
    <row r="8" spans="1:13" x14ac:dyDescent="0.25">
      <c r="A8" s="1" t="s">
        <v>9</v>
      </c>
      <c r="B8" s="1">
        <v>0.98929999999999996</v>
      </c>
      <c r="C8" s="1">
        <v>0.85170000000000001</v>
      </c>
      <c r="D8" s="1">
        <v>0.85760000000000003</v>
      </c>
      <c r="E8" s="1">
        <v>0.85470000000000002</v>
      </c>
      <c r="F8" s="1">
        <v>288</v>
      </c>
      <c r="G8" s="1">
        <f>F8/7843</f>
        <v>3.6720642611245698E-2</v>
      </c>
    </row>
    <row r="9" spans="1:13" x14ac:dyDescent="0.25">
      <c r="A9" s="1" t="s">
        <v>25</v>
      </c>
      <c r="B9" s="1">
        <v>0.98360000000000003</v>
      </c>
      <c r="C9" s="1">
        <v>0.78169999999999995</v>
      </c>
      <c r="D9" s="1">
        <v>0.76819999999999999</v>
      </c>
      <c r="E9" s="1">
        <v>0.77490000000000003</v>
      </c>
      <c r="F9" s="1">
        <v>289</v>
      </c>
      <c r="G9" s="1">
        <f>F9/7843</f>
        <v>3.6848144842534743E-2</v>
      </c>
    </row>
    <row r="10" spans="1:13" x14ac:dyDescent="0.25">
      <c r="A10" s="1" t="s">
        <v>12</v>
      </c>
      <c r="B10" s="1">
        <v>0.98719999999999997</v>
      </c>
      <c r="C10" s="1">
        <v>0.80049999999999999</v>
      </c>
      <c r="D10" s="1">
        <v>0.94810000000000005</v>
      </c>
      <c r="E10" s="1">
        <v>0.86809999999999998</v>
      </c>
      <c r="F10" s="1">
        <v>347</v>
      </c>
      <c r="G10" s="1">
        <f>F10/7843</f>
        <v>4.42432742572995E-2</v>
      </c>
    </row>
    <row r="11" spans="1:13" x14ac:dyDescent="0.25">
      <c r="A11" s="1" t="s">
        <v>13</v>
      </c>
      <c r="B11" s="1">
        <v>0.98319999999999996</v>
      </c>
      <c r="C11" s="1">
        <v>0.87339999999999995</v>
      </c>
      <c r="D11" s="1">
        <v>0.66010000000000002</v>
      </c>
      <c r="E11" s="1">
        <v>0.75190000000000001</v>
      </c>
      <c r="F11" s="1">
        <v>303</v>
      </c>
      <c r="G11" s="1">
        <f>F11/7843</f>
        <v>3.8633176080581408E-2</v>
      </c>
    </row>
    <row r="12" spans="1:13" x14ac:dyDescent="0.25">
      <c r="A12" s="1" t="s">
        <v>22</v>
      </c>
      <c r="B12" s="1">
        <v>0.98760000000000003</v>
      </c>
      <c r="C12" s="1">
        <v>0.3972</v>
      </c>
      <c r="D12" s="1">
        <v>0.82350000000000001</v>
      </c>
      <c r="E12" s="1">
        <v>0.53590000000000004</v>
      </c>
      <c r="F12" s="1">
        <v>68</v>
      </c>
      <c r="G12" s="1">
        <f>F12/7843</f>
        <v>8.6701517276552339E-3</v>
      </c>
    </row>
    <row r="13" spans="1:13" x14ac:dyDescent="0.25">
      <c r="A13" s="1" t="s">
        <v>36</v>
      </c>
      <c r="B13" s="1">
        <v>0.99480000000000002</v>
      </c>
      <c r="C13" s="1">
        <v>0.77500000000000002</v>
      </c>
      <c r="D13" s="1">
        <v>0.72940000000000005</v>
      </c>
      <c r="E13" s="1">
        <v>0.75149999999999995</v>
      </c>
      <c r="F13" s="1">
        <v>85</v>
      </c>
      <c r="G13" s="1">
        <f>F13/7843</f>
        <v>1.0837689659569043E-2</v>
      </c>
    </row>
    <row r="14" spans="1:13" x14ac:dyDescent="0.25">
      <c r="A14" s="1" t="s">
        <v>32</v>
      </c>
      <c r="B14" s="1">
        <v>0.99550000000000005</v>
      </c>
      <c r="C14" s="1">
        <v>0.77690000000000003</v>
      </c>
      <c r="D14" s="1">
        <v>0.92159999999999997</v>
      </c>
      <c r="E14" s="1">
        <v>0.84299999999999997</v>
      </c>
      <c r="F14" s="1">
        <v>102</v>
      </c>
      <c r="G14" s="1">
        <f>F14/7843</f>
        <v>1.3005227591482852E-2</v>
      </c>
    </row>
    <row r="15" spans="1:13" x14ac:dyDescent="0.25">
      <c r="A15" s="1" t="s">
        <v>43</v>
      </c>
      <c r="B15" s="1">
        <v>0.98340000000000005</v>
      </c>
      <c r="C15" s="1">
        <v>0.53510000000000002</v>
      </c>
      <c r="D15" s="1">
        <v>0.442</v>
      </c>
      <c r="E15" s="1">
        <v>0.48409999999999997</v>
      </c>
      <c r="F15" s="1">
        <v>138</v>
      </c>
      <c r="G15" s="1">
        <f>F15/7843</f>
        <v>1.7595307917888565E-2</v>
      </c>
    </row>
    <row r="16" spans="1:13" x14ac:dyDescent="0.25">
      <c r="A16" s="1" t="s">
        <v>37</v>
      </c>
      <c r="B16" s="1">
        <v>0.98780000000000001</v>
      </c>
      <c r="C16" s="1">
        <v>0.95240000000000002</v>
      </c>
      <c r="D16" s="1">
        <v>0.8</v>
      </c>
      <c r="E16" s="1">
        <v>0.86960000000000004</v>
      </c>
      <c r="F16" s="1">
        <v>400</v>
      </c>
      <c r="G16" s="1">
        <f>F16/7843</f>
        <v>5.1000892515619026E-2</v>
      </c>
    </row>
    <row r="17" spans="1:7" x14ac:dyDescent="0.25">
      <c r="A17" s="1" t="s">
        <v>19</v>
      </c>
      <c r="B17" s="1">
        <v>0.99809999999999999</v>
      </c>
      <c r="C17" s="1">
        <v>0.66669999999999996</v>
      </c>
      <c r="D17" s="1">
        <v>0.84619999999999995</v>
      </c>
      <c r="E17" s="1">
        <v>0.74580000000000002</v>
      </c>
      <c r="F17" s="1">
        <v>26</v>
      </c>
      <c r="G17" s="1">
        <f>F17/7843</f>
        <v>3.3150580135152363E-3</v>
      </c>
    </row>
    <row r="18" spans="1:7" x14ac:dyDescent="0.25">
      <c r="A18" s="1" t="s">
        <v>45</v>
      </c>
      <c r="B18" s="1">
        <v>0.99460000000000004</v>
      </c>
      <c r="C18" s="1">
        <v>0.72</v>
      </c>
      <c r="D18" s="1">
        <v>0.5625</v>
      </c>
      <c r="E18" s="1">
        <v>0.63160000000000005</v>
      </c>
      <c r="F18" s="1">
        <v>64</v>
      </c>
      <c r="G18" s="1">
        <f>F18/7843</f>
        <v>8.1601428024990433E-3</v>
      </c>
    </row>
    <row r="19" spans="1:7" x14ac:dyDescent="0.25">
      <c r="A19" s="1" t="s">
        <v>34</v>
      </c>
      <c r="B19" s="1">
        <v>0.9829</v>
      </c>
      <c r="C19" s="1">
        <v>0.49030000000000001</v>
      </c>
      <c r="D19" s="1">
        <v>0.58020000000000005</v>
      </c>
      <c r="E19" s="1">
        <v>0.53149999999999997</v>
      </c>
      <c r="F19" s="1">
        <v>131</v>
      </c>
      <c r="G19" s="1">
        <f>F19/7843</f>
        <v>1.6702792298865229E-2</v>
      </c>
    </row>
    <row r="20" spans="1:7" x14ac:dyDescent="0.25">
      <c r="A20" s="1" t="s">
        <v>21</v>
      </c>
      <c r="B20" s="1">
        <v>0.98650000000000004</v>
      </c>
      <c r="C20" s="1">
        <v>0.87050000000000005</v>
      </c>
      <c r="D20" s="1">
        <v>0.88660000000000005</v>
      </c>
      <c r="E20" s="1">
        <v>0.87839999999999996</v>
      </c>
      <c r="F20" s="1">
        <v>432</v>
      </c>
      <c r="G20" s="1">
        <f>F20/7843</f>
        <v>5.5080963916868543E-2</v>
      </c>
    </row>
    <row r="21" spans="1:7" x14ac:dyDescent="0.25">
      <c r="A21" s="1" t="s">
        <v>8</v>
      </c>
      <c r="B21" s="1">
        <v>0.97960000000000003</v>
      </c>
      <c r="C21" s="1">
        <v>0.41299999999999998</v>
      </c>
      <c r="D21" s="1">
        <v>0.59379999999999999</v>
      </c>
      <c r="E21" s="1">
        <v>0.48720000000000002</v>
      </c>
      <c r="F21" s="1">
        <v>128</v>
      </c>
      <c r="G21" s="1">
        <f>F21/7843</f>
        <v>1.6320285604998087E-2</v>
      </c>
    </row>
    <row r="22" spans="1:7" x14ac:dyDescent="0.25">
      <c r="A22" s="1" t="s">
        <v>30</v>
      </c>
      <c r="B22" s="1">
        <v>0.98829999999999996</v>
      </c>
      <c r="C22" s="1">
        <v>0.66349999999999998</v>
      </c>
      <c r="D22" s="1">
        <v>0.86250000000000004</v>
      </c>
      <c r="E22" s="1">
        <v>0.75</v>
      </c>
      <c r="F22" s="1">
        <v>160</v>
      </c>
      <c r="G22" s="1">
        <f>F22/7843</f>
        <v>2.0400357006247611E-2</v>
      </c>
    </row>
    <row r="23" spans="1:7" x14ac:dyDescent="0.25">
      <c r="A23" s="1" t="s">
        <v>11</v>
      </c>
      <c r="B23" s="1">
        <v>0.98099999999999998</v>
      </c>
      <c r="C23" s="1">
        <v>0.74660000000000004</v>
      </c>
      <c r="D23" s="1">
        <v>0.49320000000000003</v>
      </c>
      <c r="E23" s="1">
        <v>0.59399999999999997</v>
      </c>
      <c r="F23" s="1">
        <v>221</v>
      </c>
      <c r="G23" s="1">
        <f>F23/7843</f>
        <v>2.8177993114879511E-2</v>
      </c>
    </row>
    <row r="24" spans="1:7" x14ac:dyDescent="0.25">
      <c r="A24" s="1" t="s">
        <v>29</v>
      </c>
      <c r="B24" s="1">
        <v>0.9929</v>
      </c>
      <c r="C24" s="1">
        <v>0.85329999999999995</v>
      </c>
      <c r="D24" s="1">
        <v>0.79010000000000002</v>
      </c>
      <c r="E24" s="1">
        <v>0.82050000000000001</v>
      </c>
      <c r="F24" s="1">
        <v>162</v>
      </c>
      <c r="G24" s="1">
        <f>F24/7843</f>
        <v>2.0655361468825705E-2</v>
      </c>
    </row>
    <row r="25" spans="1:7" x14ac:dyDescent="0.25">
      <c r="A25" s="1" t="s">
        <v>6</v>
      </c>
      <c r="B25" s="1">
        <v>0.99709999999999999</v>
      </c>
      <c r="C25" s="1">
        <v>0.62790000000000001</v>
      </c>
      <c r="D25" s="1">
        <v>0.79410000000000003</v>
      </c>
      <c r="E25" s="1">
        <v>0.70130000000000003</v>
      </c>
      <c r="F25" s="1">
        <v>34</v>
      </c>
      <c r="G25" s="1">
        <f>F25/7843</f>
        <v>4.3350758638276169E-3</v>
      </c>
    </row>
    <row r="26" spans="1:7" x14ac:dyDescent="0.25">
      <c r="A26" s="1" t="s">
        <v>14</v>
      </c>
      <c r="B26" s="1">
        <v>0.99119999999999997</v>
      </c>
      <c r="C26" s="1">
        <v>0.54549999999999998</v>
      </c>
      <c r="D26" s="1">
        <v>0.88890000000000002</v>
      </c>
      <c r="E26" s="1">
        <v>0.67610000000000003</v>
      </c>
      <c r="F26" s="1">
        <v>81</v>
      </c>
      <c r="G26" s="1">
        <f>F26/7843</f>
        <v>1.0327680734412852E-2</v>
      </c>
    </row>
    <row r="27" spans="1:7" x14ac:dyDescent="0.25">
      <c r="A27" s="1" t="s">
        <v>10</v>
      </c>
      <c r="B27" s="1">
        <v>0.98140000000000005</v>
      </c>
      <c r="C27" s="1">
        <v>0.56599999999999995</v>
      </c>
      <c r="D27" s="1">
        <v>0.53890000000000005</v>
      </c>
      <c r="E27" s="1">
        <v>0.55210000000000004</v>
      </c>
      <c r="F27" s="1">
        <v>167</v>
      </c>
      <c r="G27" s="1">
        <f>F27/7843</f>
        <v>2.1292872625270944E-2</v>
      </c>
    </row>
    <row r="28" spans="1:7" x14ac:dyDescent="0.25">
      <c r="A28" s="1" t="s">
        <v>17</v>
      </c>
      <c r="B28" s="1">
        <v>0.99180000000000001</v>
      </c>
      <c r="C28" s="1">
        <v>0.76790000000000003</v>
      </c>
      <c r="D28" s="1">
        <v>0.8377</v>
      </c>
      <c r="E28" s="1">
        <v>0.80120000000000002</v>
      </c>
      <c r="F28" s="1">
        <v>154</v>
      </c>
      <c r="G28" s="1">
        <f>F28/7843</f>
        <v>1.9635343618513323E-2</v>
      </c>
    </row>
    <row r="29" spans="1:7" x14ac:dyDescent="0.25">
      <c r="A29" s="1" t="s">
        <v>38</v>
      </c>
      <c r="B29" s="1">
        <v>0.98880000000000001</v>
      </c>
      <c r="C29" s="1">
        <v>0.71540000000000004</v>
      </c>
      <c r="D29" s="1">
        <v>0.62409999999999999</v>
      </c>
      <c r="E29" s="1">
        <v>0.66669999999999996</v>
      </c>
      <c r="F29" s="1">
        <v>141</v>
      </c>
      <c r="G29" s="1">
        <f>F29/7843</f>
        <v>1.7977814611755707E-2</v>
      </c>
    </row>
    <row r="30" spans="1:7" x14ac:dyDescent="0.25">
      <c r="A30" s="1" t="s">
        <v>31</v>
      </c>
      <c r="B30" s="1">
        <v>0.9829</v>
      </c>
      <c r="C30" s="1">
        <v>0.60740000000000005</v>
      </c>
      <c r="D30" s="1">
        <v>0.58579999999999999</v>
      </c>
      <c r="E30" s="1">
        <v>0.59640000000000004</v>
      </c>
      <c r="F30" s="1">
        <v>169</v>
      </c>
      <c r="G30" s="1">
        <f>F30/7843</f>
        <v>2.1547877087849037E-2</v>
      </c>
    </row>
    <row r="31" spans="1:7" x14ac:dyDescent="0.25">
      <c r="A31" s="1" t="s">
        <v>20</v>
      </c>
      <c r="B31" s="1">
        <v>0.99199999999999999</v>
      </c>
      <c r="C31" s="1">
        <v>0.66010000000000002</v>
      </c>
      <c r="D31" s="1">
        <v>0.90180000000000005</v>
      </c>
      <c r="E31" s="1">
        <v>0.76229999999999998</v>
      </c>
      <c r="F31" s="1">
        <v>112</v>
      </c>
      <c r="G31" s="1">
        <f>F31/7843</f>
        <v>1.4280249904373326E-2</v>
      </c>
    </row>
    <row r="32" spans="1:7" x14ac:dyDescent="0.25">
      <c r="A32" s="1" t="s">
        <v>7</v>
      </c>
      <c r="B32" s="1">
        <v>0.98440000000000005</v>
      </c>
      <c r="C32" s="1">
        <v>0.97340000000000004</v>
      </c>
      <c r="D32" s="1">
        <v>0.84660000000000002</v>
      </c>
      <c r="E32" s="1">
        <v>0.90559999999999996</v>
      </c>
      <c r="F32" s="1">
        <v>691</v>
      </c>
      <c r="G32" s="1">
        <f>F32/7843</f>
        <v>8.8104041820731865E-2</v>
      </c>
    </row>
    <row r="33" spans="1:7" x14ac:dyDescent="0.25">
      <c r="A33" s="1" t="s">
        <v>28</v>
      </c>
      <c r="B33" s="1">
        <v>0.98429999999999995</v>
      </c>
      <c r="C33" s="1">
        <v>0.54610000000000003</v>
      </c>
      <c r="D33" s="1">
        <v>0.60580000000000001</v>
      </c>
      <c r="E33" s="1">
        <v>0.57440000000000002</v>
      </c>
      <c r="F33" s="1">
        <v>137</v>
      </c>
      <c r="G33" s="1">
        <f>F33/7843</f>
        <v>1.7467805686599516E-2</v>
      </c>
    </row>
    <row r="34" spans="1:7" x14ac:dyDescent="0.25">
      <c r="A34" s="1" t="s">
        <v>33</v>
      </c>
      <c r="B34" s="1">
        <v>0.98929999999999996</v>
      </c>
      <c r="C34" s="1">
        <v>0.35370000000000001</v>
      </c>
      <c r="D34" s="1">
        <v>0.48330000000000001</v>
      </c>
      <c r="E34" s="1">
        <v>0.40849999999999997</v>
      </c>
      <c r="F34" s="1">
        <v>60</v>
      </c>
      <c r="G34" s="1">
        <f>F34/7843</f>
        <v>7.6501338773428537E-3</v>
      </c>
    </row>
    <row r="35" spans="1:7" x14ac:dyDescent="0.25">
      <c r="A35" s="1" t="s">
        <v>15</v>
      </c>
      <c r="B35" s="1">
        <v>0.99550000000000005</v>
      </c>
      <c r="C35" s="1">
        <v>0.35289999999999999</v>
      </c>
      <c r="D35" s="1">
        <v>0.9</v>
      </c>
      <c r="E35" s="1">
        <v>0.50700000000000001</v>
      </c>
      <c r="F35" s="1">
        <v>20</v>
      </c>
      <c r="G35" s="1">
        <f>F35/7843</f>
        <v>2.5500446257809514E-3</v>
      </c>
    </row>
    <row r="36" spans="1:7" x14ac:dyDescent="0.25">
      <c r="A36" s="1" t="s">
        <v>27</v>
      </c>
      <c r="B36" s="1">
        <v>0.98070000000000002</v>
      </c>
      <c r="C36" s="1">
        <v>0.20660000000000001</v>
      </c>
      <c r="D36" s="1">
        <v>0.3125</v>
      </c>
      <c r="E36" s="1">
        <v>0.24879999999999999</v>
      </c>
      <c r="F36" s="1">
        <v>80</v>
      </c>
      <c r="G36" s="1">
        <f>F36/7843</f>
        <v>1.0200178503123805E-2</v>
      </c>
    </row>
    <row r="37" spans="1:7" x14ac:dyDescent="0.25">
      <c r="A37" s="1" t="s">
        <v>39</v>
      </c>
      <c r="B37" s="1">
        <v>0.99580000000000002</v>
      </c>
      <c r="C37" s="1">
        <v>0.79630000000000001</v>
      </c>
      <c r="D37" s="1">
        <v>0.66149999999999998</v>
      </c>
      <c r="E37" s="1">
        <v>0.72270000000000001</v>
      </c>
      <c r="F37" s="1">
        <v>65</v>
      </c>
      <c r="G37" s="1">
        <f>F37/7843</f>
        <v>8.2876450337880919E-3</v>
      </c>
    </row>
    <row r="38" spans="1:7" x14ac:dyDescent="0.25">
      <c r="A38" s="1" t="s">
        <v>18</v>
      </c>
      <c r="B38" s="1">
        <v>0.98199999999999998</v>
      </c>
      <c r="C38" s="1">
        <v>0.53090000000000004</v>
      </c>
      <c r="D38" s="1">
        <v>0.67320000000000002</v>
      </c>
      <c r="E38" s="1">
        <v>0.59370000000000001</v>
      </c>
      <c r="F38" s="1">
        <v>153</v>
      </c>
      <c r="G38" s="1">
        <f>F38/7843</f>
        <v>1.9507841387224275E-2</v>
      </c>
    </row>
    <row r="39" spans="1:7" x14ac:dyDescent="0.25">
      <c r="A39" s="1" t="s">
        <v>23</v>
      </c>
      <c r="B39" s="1">
        <v>0.97929999999999995</v>
      </c>
      <c r="C39" s="1">
        <v>0.79700000000000004</v>
      </c>
      <c r="D39" s="1">
        <v>0.56269999999999998</v>
      </c>
      <c r="E39" s="1">
        <v>0.65969999999999995</v>
      </c>
      <c r="F39" s="1">
        <v>279</v>
      </c>
      <c r="G39" s="1">
        <f>F39/7843</f>
        <v>3.5573122529644272E-2</v>
      </c>
    </row>
    <row r="40" spans="1:7" x14ac:dyDescent="0.25">
      <c r="A40" s="1" t="s">
        <v>41</v>
      </c>
      <c r="B40" s="1">
        <v>0.99299999999999999</v>
      </c>
      <c r="C40" s="1">
        <v>0.88639999999999997</v>
      </c>
      <c r="D40" s="1">
        <v>0.86670000000000003</v>
      </c>
      <c r="E40" s="1">
        <v>0.87639999999999996</v>
      </c>
      <c r="F40" s="1">
        <v>225</v>
      </c>
      <c r="G40" s="1">
        <f>F40/7843</f>
        <v>2.8688002040035701E-2</v>
      </c>
    </row>
    <row r="41" spans="1:7" x14ac:dyDescent="0.25">
      <c r="A41" s="1" t="s">
        <v>44</v>
      </c>
      <c r="B41" s="1">
        <v>0.99119999999999997</v>
      </c>
      <c r="C41" s="1">
        <v>0.91149999999999998</v>
      </c>
      <c r="D41" s="1">
        <v>0.9446</v>
      </c>
      <c r="E41" s="1">
        <v>0.92769999999999997</v>
      </c>
      <c r="F41" s="1">
        <v>469</v>
      </c>
      <c r="G41" s="1">
        <f>F41/7843</f>
        <v>5.9798546474563306E-2</v>
      </c>
    </row>
    <row r="42" spans="1:7" x14ac:dyDescent="0.25">
      <c r="A42" s="1" t="s">
        <v>16</v>
      </c>
      <c r="B42" s="1">
        <v>0.97919999999999996</v>
      </c>
      <c r="C42" s="1">
        <v>0.64229999999999998</v>
      </c>
      <c r="D42" s="1">
        <v>0.7046</v>
      </c>
      <c r="E42" s="1">
        <v>0.67200000000000004</v>
      </c>
      <c r="F42" s="1">
        <v>237</v>
      </c>
      <c r="G42" s="1">
        <f>F42/7843</f>
        <v>3.0218028815504273E-2</v>
      </c>
    </row>
    <row r="43" spans="1:7" x14ac:dyDescent="0.25">
      <c r="F43" s="1">
        <f>SUM(F2:F42)</f>
        <v>7843</v>
      </c>
    </row>
  </sheetData>
  <sortState xmlns:xlrd2="http://schemas.microsoft.com/office/spreadsheetml/2017/richdata2" ref="A2:G42">
    <sortCondition ref="A1:A4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E895-8014-2C4E-B1B4-507254D84B38}">
  <dimension ref="A1:M43"/>
  <sheetViews>
    <sheetView workbookViewId="0">
      <selection activeCell="H1" sqref="H1:H1048576"/>
    </sheetView>
  </sheetViews>
  <sheetFormatPr baseColWidth="10" defaultRowHeight="19" x14ac:dyDescent="0.25"/>
  <cols>
    <col min="1" max="1" width="23.5" style="1" bestFit="1" customWidth="1"/>
    <col min="2" max="2" width="18.5" style="1" bestFit="1" customWidth="1"/>
    <col min="3" max="3" width="11.33203125" style="1" bestFit="1" customWidth="1"/>
    <col min="4" max="4" width="9.6640625" style="1" bestFit="1" customWidth="1"/>
    <col min="5" max="5" width="10" style="1" bestFit="1" customWidth="1"/>
    <col min="6" max="6" width="9.83203125" style="1" bestFit="1" customWidth="1"/>
    <col min="7" max="7" width="14" style="1" bestFit="1" customWidth="1"/>
    <col min="8" max="8" width="9.83203125" style="1" bestFit="1" customWidth="1"/>
    <col min="9" max="9" width="16.5" style="1" bestFit="1" customWidth="1"/>
    <col min="10" max="13" width="14" style="1" bestFit="1" customWidth="1"/>
    <col min="14" max="16384" width="10.83203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63</v>
      </c>
    </row>
    <row r="2" spans="1:13" x14ac:dyDescent="0.25">
      <c r="A2" s="1" t="s">
        <v>15</v>
      </c>
      <c r="B2" s="1">
        <v>0.99850000000000005</v>
      </c>
      <c r="C2" s="1">
        <v>0.99570000000000003</v>
      </c>
      <c r="D2" s="1">
        <v>0.96350000000000002</v>
      </c>
      <c r="E2" s="1">
        <v>0.97929999999999995</v>
      </c>
      <c r="F2" s="1">
        <v>2902</v>
      </c>
      <c r="G2" s="1">
        <f>F2/78933</f>
        <v>3.6765357961815716E-2</v>
      </c>
      <c r="J2" s="1" t="s">
        <v>64</v>
      </c>
      <c r="K2" s="1" t="s">
        <v>65</v>
      </c>
      <c r="L2" s="1" t="s">
        <v>66</v>
      </c>
      <c r="M2" s="1" t="s">
        <v>4</v>
      </c>
    </row>
    <row r="3" spans="1:13" x14ac:dyDescent="0.25">
      <c r="A3" s="1" t="s">
        <v>23</v>
      </c>
      <c r="B3" s="1">
        <v>0.99509999999999998</v>
      </c>
      <c r="C3" s="1">
        <v>0.91990000000000005</v>
      </c>
      <c r="D3" s="1">
        <v>0.94910000000000005</v>
      </c>
      <c r="E3" s="1">
        <v>0.93430000000000002</v>
      </c>
      <c r="F3" s="1">
        <v>2868</v>
      </c>
      <c r="G3" s="1">
        <f>F3/78933</f>
        <v>3.6334612899547716E-2</v>
      </c>
      <c r="I3" s="1" t="s">
        <v>68</v>
      </c>
      <c r="J3" s="1" cm="1">
        <f t="array" ref="J3">SUM(B2:B42 * G2:G42)</f>
        <v>0.9975813778774405</v>
      </c>
      <c r="K3" s="1" cm="1">
        <f t="array" ref="K3">SUM(C2:C42 * G2:G42)</f>
        <v>0.95521684213193481</v>
      </c>
      <c r="L3" s="1" cm="1">
        <f t="array" ref="L3">SUM(D2:D42 * G2:G42)</f>
        <v>0.95039581417151242</v>
      </c>
      <c r="M3" s="1" cm="1">
        <f t="array" ref="M3">SUM(E2:E42 * G2:G42)</f>
        <v>0.95163806519453209</v>
      </c>
    </row>
    <row r="4" spans="1:13" x14ac:dyDescent="0.25">
      <c r="A4" s="1" t="s">
        <v>28</v>
      </c>
      <c r="B4" s="1">
        <v>0.99729999999999996</v>
      </c>
      <c r="C4" s="1">
        <v>0.97089999999999999</v>
      </c>
      <c r="D4" s="1">
        <v>0.95120000000000005</v>
      </c>
      <c r="E4" s="1">
        <v>0.96089999999999998</v>
      </c>
      <c r="F4" s="1">
        <v>2806</v>
      </c>
      <c r="G4" s="1">
        <f>F4/78933</f>
        <v>3.5549136609529602E-2</v>
      </c>
      <c r="I4" s="1" t="s">
        <v>69</v>
      </c>
      <c r="J4" s="1">
        <f>AVERAGE(B2:B42)</f>
        <v>0.99757073170731714</v>
      </c>
      <c r="K4" s="1">
        <f>AVERAGE(C2:C42)</f>
        <v>0.94949756097560944</v>
      </c>
      <c r="L4" s="1">
        <f>AVERAGE(D2:D42)</f>
        <v>0.94331707317073177</v>
      </c>
      <c r="M4" s="1">
        <f>AVERAGE(E2:E42)</f>
        <v>0.94485853658536578</v>
      </c>
    </row>
    <row r="5" spans="1:13" x14ac:dyDescent="0.25">
      <c r="A5" s="1" t="s">
        <v>32</v>
      </c>
      <c r="B5" s="1">
        <v>0.999</v>
      </c>
      <c r="C5" s="1">
        <v>0.97989999999999999</v>
      </c>
      <c r="D5" s="1">
        <v>0.99219999999999997</v>
      </c>
      <c r="E5" s="1">
        <v>0.98599999999999999</v>
      </c>
      <c r="F5" s="1">
        <v>2697</v>
      </c>
      <c r="G5" s="1">
        <f>F5/78933</f>
        <v>3.4168218615788074E-2</v>
      </c>
      <c r="I5" s="1" t="s">
        <v>67</v>
      </c>
      <c r="J5" s="1">
        <f>STDEV(B2:B42)</f>
        <v>2.1407059469295453E-3</v>
      </c>
      <c r="K5" s="1">
        <f>STDEV(C2:C42)</f>
        <v>7.3559953397908273E-2</v>
      </c>
      <c r="L5" s="1">
        <f>STDEV(D2:D42)</f>
        <v>4.5181937222960149E-2</v>
      </c>
      <c r="M5" s="1">
        <f>STDEV(E2:E42)</f>
        <v>5.3324984648894916E-2</v>
      </c>
    </row>
    <row r="6" spans="1:13" x14ac:dyDescent="0.25">
      <c r="A6" s="1" t="s">
        <v>20</v>
      </c>
      <c r="B6" s="1">
        <v>0.99960000000000004</v>
      </c>
      <c r="C6" s="1">
        <v>0.99299999999999999</v>
      </c>
      <c r="D6" s="1">
        <v>0.99470000000000003</v>
      </c>
      <c r="E6" s="1">
        <v>0.99380000000000002</v>
      </c>
      <c r="F6" s="1">
        <v>2432</v>
      </c>
      <c r="G6" s="1">
        <f>F6/78933</f>
        <v>3.0810940924581608E-2</v>
      </c>
    </row>
    <row r="7" spans="1:13" x14ac:dyDescent="0.25">
      <c r="A7" s="1" t="s">
        <v>35</v>
      </c>
      <c r="B7" s="1">
        <v>0.99770000000000003</v>
      </c>
      <c r="C7" s="1">
        <v>0.96709999999999996</v>
      </c>
      <c r="D7" s="1">
        <v>0.94110000000000005</v>
      </c>
      <c r="E7" s="1">
        <v>0.95389999999999997</v>
      </c>
      <c r="F7" s="1">
        <v>1968</v>
      </c>
      <c r="G7" s="1">
        <f>F7/78933</f>
        <v>2.4932537721865381E-2</v>
      </c>
    </row>
    <row r="8" spans="1:13" x14ac:dyDescent="0.25">
      <c r="A8" s="1" t="s">
        <v>46</v>
      </c>
      <c r="B8" s="1">
        <v>0.99609999999999999</v>
      </c>
      <c r="C8" s="1">
        <v>0.91649999999999998</v>
      </c>
      <c r="D8" s="1">
        <v>0.91849999999999998</v>
      </c>
      <c r="E8" s="1">
        <v>0.91749999999999998</v>
      </c>
      <c r="F8" s="1">
        <v>1852</v>
      </c>
      <c r="G8" s="1">
        <f>F8/78933</f>
        <v>2.3462936921186322E-2</v>
      </c>
    </row>
    <row r="9" spans="1:13" x14ac:dyDescent="0.25">
      <c r="A9" s="1" t="s">
        <v>11</v>
      </c>
      <c r="B9" s="1">
        <v>0.997</v>
      </c>
      <c r="C9" s="1">
        <v>0.94979999999999998</v>
      </c>
      <c r="D9" s="1">
        <v>0.92249999999999999</v>
      </c>
      <c r="E9" s="1">
        <v>0.93600000000000005</v>
      </c>
      <c r="F9" s="1">
        <v>1846</v>
      </c>
      <c r="G9" s="1">
        <f>F9/78933</f>
        <v>2.338692308666844E-2</v>
      </c>
    </row>
    <row r="10" spans="1:13" x14ac:dyDescent="0.25">
      <c r="A10" s="1" t="s">
        <v>36</v>
      </c>
      <c r="B10" s="1">
        <v>0.998</v>
      </c>
      <c r="C10" s="1">
        <v>0.98799999999999999</v>
      </c>
      <c r="D10" s="1">
        <v>0.92200000000000004</v>
      </c>
      <c r="E10" s="1">
        <v>0.95379999999999998</v>
      </c>
      <c r="F10" s="1">
        <v>1782</v>
      </c>
      <c r="G10" s="1">
        <f>F10/78933</f>
        <v>2.2576108851811029E-2</v>
      </c>
    </row>
    <row r="11" spans="1:13" x14ac:dyDescent="0.25">
      <c r="A11" s="1" t="s">
        <v>39</v>
      </c>
      <c r="B11" s="1">
        <v>0.99990000000000001</v>
      </c>
      <c r="C11" s="1">
        <v>0.99809999999999999</v>
      </c>
      <c r="D11" s="1">
        <v>0.99809999999999999</v>
      </c>
      <c r="E11" s="1">
        <v>0.99809999999999999</v>
      </c>
      <c r="F11" s="1">
        <v>1552</v>
      </c>
      <c r="G11" s="1">
        <f>F11/78933</f>
        <v>1.9662245195292211E-2</v>
      </c>
    </row>
    <row r="12" spans="1:13" x14ac:dyDescent="0.25">
      <c r="A12" s="1" t="s">
        <v>8</v>
      </c>
      <c r="B12" s="1">
        <v>0.98780000000000001</v>
      </c>
      <c r="C12" s="1">
        <v>0.60440000000000005</v>
      </c>
      <c r="D12" s="1">
        <v>0.98899999999999999</v>
      </c>
      <c r="E12" s="1">
        <v>0.75029999999999997</v>
      </c>
      <c r="F12" s="1">
        <v>1458</v>
      </c>
      <c r="G12" s="1">
        <f>F12/78933</f>
        <v>1.8471361787845388E-2</v>
      </c>
    </row>
    <row r="13" spans="1:13" x14ac:dyDescent="0.25">
      <c r="A13" s="1" t="s">
        <v>45</v>
      </c>
      <c r="B13" s="1">
        <v>0.99819999999999998</v>
      </c>
      <c r="C13" s="1">
        <v>0.9617</v>
      </c>
      <c r="D13" s="1">
        <v>0.88380000000000003</v>
      </c>
      <c r="E13" s="1">
        <v>0.92110000000000003</v>
      </c>
      <c r="F13" s="1">
        <v>938</v>
      </c>
      <c r="G13" s="1">
        <f>F13/78933</f>
        <v>1.1883496129628926E-2</v>
      </c>
    </row>
    <row r="14" spans="1:13" x14ac:dyDescent="0.25">
      <c r="A14" s="1" t="s">
        <v>6</v>
      </c>
      <c r="B14" s="1">
        <v>0.99970000000000003</v>
      </c>
      <c r="C14" s="1">
        <v>0.99199999999999999</v>
      </c>
      <c r="D14" s="1">
        <v>0.98209999999999997</v>
      </c>
      <c r="E14" s="1">
        <v>0.98699999999999999</v>
      </c>
      <c r="F14" s="1">
        <v>1006</v>
      </c>
      <c r="G14" s="1">
        <f>F14/78933</f>
        <v>1.2744986254164925E-2</v>
      </c>
    </row>
    <row r="15" spans="1:13" x14ac:dyDescent="0.25">
      <c r="A15" s="1" t="s">
        <v>7</v>
      </c>
      <c r="B15" s="1">
        <v>0.99929999999999997</v>
      </c>
      <c r="C15" s="1">
        <v>0.99429999999999996</v>
      </c>
      <c r="D15" s="1">
        <v>0.97899999999999998</v>
      </c>
      <c r="E15" s="1">
        <v>0.98660000000000003</v>
      </c>
      <c r="F15" s="1">
        <v>1951</v>
      </c>
      <c r="G15" s="1">
        <f>F15/78933</f>
        <v>2.4717165190731381E-2</v>
      </c>
    </row>
    <row r="16" spans="1:13" x14ac:dyDescent="0.25">
      <c r="A16" s="1" t="s">
        <v>9</v>
      </c>
      <c r="B16" s="1">
        <v>0.99850000000000005</v>
      </c>
      <c r="C16" s="1">
        <v>0.97729999999999995</v>
      </c>
      <c r="D16" s="1">
        <v>0.96740000000000004</v>
      </c>
      <c r="E16" s="1">
        <v>0.97240000000000004</v>
      </c>
      <c r="F16" s="1">
        <v>2181</v>
      </c>
      <c r="G16" s="1">
        <f>F16/78933</f>
        <v>2.7631028847250199E-2</v>
      </c>
    </row>
    <row r="17" spans="1:7" x14ac:dyDescent="0.25">
      <c r="A17" s="1" t="s">
        <v>10</v>
      </c>
      <c r="B17" s="1">
        <v>0.99390000000000001</v>
      </c>
      <c r="C17" s="1">
        <v>0.7641</v>
      </c>
      <c r="D17" s="1">
        <v>0.80169999999999997</v>
      </c>
      <c r="E17" s="1">
        <v>0.78249999999999997</v>
      </c>
      <c r="F17" s="1">
        <v>1079</v>
      </c>
      <c r="G17" s="1">
        <f>F17/78933</f>
        <v>1.3669821240799159E-2</v>
      </c>
    </row>
    <row r="18" spans="1:7" x14ac:dyDescent="0.25">
      <c r="A18" s="1" t="s">
        <v>12</v>
      </c>
      <c r="B18" s="1">
        <v>0.99960000000000004</v>
      </c>
      <c r="C18" s="1">
        <v>0.99160000000000004</v>
      </c>
      <c r="D18" s="1">
        <v>0.99160000000000004</v>
      </c>
      <c r="E18" s="1">
        <v>0.99160000000000004</v>
      </c>
      <c r="F18" s="1">
        <v>2016</v>
      </c>
      <c r="G18" s="1">
        <f>F18/78933</f>
        <v>2.5540648398008438E-2</v>
      </c>
    </row>
    <row r="19" spans="1:7" x14ac:dyDescent="0.25">
      <c r="A19" s="1" t="s">
        <v>13</v>
      </c>
      <c r="B19" s="1">
        <v>0.99890000000000001</v>
      </c>
      <c r="C19" s="1">
        <v>0.97360000000000002</v>
      </c>
      <c r="D19" s="1">
        <v>0.96240000000000003</v>
      </c>
      <c r="E19" s="1">
        <v>0.96799999999999997</v>
      </c>
      <c r="F19" s="1">
        <v>1382</v>
      </c>
      <c r="G19" s="1">
        <f>F19/78933</f>
        <v>1.7508519883952214E-2</v>
      </c>
    </row>
    <row r="20" spans="1:7" x14ac:dyDescent="0.25">
      <c r="A20" s="1" t="s">
        <v>14</v>
      </c>
      <c r="B20" s="1">
        <v>0.99860000000000004</v>
      </c>
      <c r="C20" s="1">
        <v>0.98350000000000004</v>
      </c>
      <c r="D20" s="1">
        <v>0.91659999999999997</v>
      </c>
      <c r="E20" s="1">
        <v>0.94889999999999997</v>
      </c>
      <c r="F20" s="1">
        <v>1103</v>
      </c>
      <c r="G20" s="1">
        <f>F20/78933</f>
        <v>1.3973876578870687E-2</v>
      </c>
    </row>
    <row r="21" spans="1:7" x14ac:dyDescent="0.25">
      <c r="A21" s="1" t="s">
        <v>16</v>
      </c>
      <c r="B21" s="1">
        <v>0.99639999999999995</v>
      </c>
      <c r="C21" s="1">
        <v>0.94850000000000001</v>
      </c>
      <c r="D21" s="1">
        <v>0.95179999999999998</v>
      </c>
      <c r="E21" s="1">
        <v>0.95009999999999994</v>
      </c>
      <c r="F21" s="1">
        <v>2882</v>
      </c>
      <c r="G21" s="1">
        <f>F21/78933</f>
        <v>3.6511978513422777E-2</v>
      </c>
    </row>
    <row r="22" spans="1:7" x14ac:dyDescent="0.25">
      <c r="A22" s="1" t="s">
        <v>17</v>
      </c>
      <c r="B22" s="1">
        <v>0.99809999999999999</v>
      </c>
      <c r="C22" s="1">
        <v>0.9698</v>
      </c>
      <c r="D22" s="1">
        <v>0.95740000000000003</v>
      </c>
      <c r="E22" s="1">
        <v>0.96360000000000001</v>
      </c>
      <c r="F22" s="1">
        <v>2114</v>
      </c>
      <c r="G22" s="1">
        <f>F22/78933</f>
        <v>2.6782207695133849E-2</v>
      </c>
    </row>
    <row r="23" spans="1:7" x14ac:dyDescent="0.25">
      <c r="A23" s="1" t="s">
        <v>18</v>
      </c>
      <c r="B23" s="1">
        <v>0.99660000000000004</v>
      </c>
      <c r="C23" s="1">
        <v>0.94510000000000005</v>
      </c>
      <c r="D23" s="1">
        <v>0.9355</v>
      </c>
      <c r="E23" s="1">
        <v>0.94030000000000002</v>
      </c>
      <c r="F23" s="1">
        <v>2264</v>
      </c>
      <c r="G23" s="1">
        <f>F23/78933</f>
        <v>2.8682553558080904E-2</v>
      </c>
    </row>
    <row r="24" spans="1:7" x14ac:dyDescent="0.25">
      <c r="A24" s="1" t="s">
        <v>19</v>
      </c>
      <c r="B24" s="1">
        <v>0.99890000000000001</v>
      </c>
      <c r="C24" s="1">
        <v>0.99670000000000003</v>
      </c>
      <c r="D24" s="1">
        <v>0.9133</v>
      </c>
      <c r="E24" s="1">
        <v>0.95320000000000005</v>
      </c>
      <c r="F24" s="1">
        <v>1004</v>
      </c>
      <c r="G24" s="1">
        <f>F24/78933</f>
        <v>1.2719648309325631E-2</v>
      </c>
    </row>
    <row r="25" spans="1:7" x14ac:dyDescent="0.25">
      <c r="A25" s="1" t="s">
        <v>21</v>
      </c>
      <c r="B25" s="1">
        <v>0.99850000000000005</v>
      </c>
      <c r="C25" s="1">
        <v>0.98550000000000004</v>
      </c>
      <c r="D25" s="1">
        <v>0.97219999999999995</v>
      </c>
      <c r="E25" s="1">
        <v>0.9788</v>
      </c>
      <c r="F25" s="1">
        <v>2729</v>
      </c>
      <c r="G25" s="1">
        <f>F25/78933</f>
        <v>3.4573625733216776E-2</v>
      </c>
    </row>
    <row r="26" spans="1:7" x14ac:dyDescent="0.25">
      <c r="A26" s="1" t="s">
        <v>22</v>
      </c>
      <c r="B26" s="1">
        <v>0.99560000000000004</v>
      </c>
      <c r="C26" s="1">
        <v>0.83440000000000003</v>
      </c>
      <c r="D26" s="1">
        <v>0.91259999999999997</v>
      </c>
      <c r="E26" s="1">
        <v>0.87170000000000003</v>
      </c>
      <c r="F26" s="1">
        <v>1281</v>
      </c>
      <c r="G26" s="1">
        <f>F26/78933</f>
        <v>1.622895366956786E-2</v>
      </c>
    </row>
    <row r="27" spans="1:7" x14ac:dyDescent="0.25">
      <c r="A27" s="1" t="s">
        <v>24</v>
      </c>
      <c r="B27" s="1">
        <v>0.99660000000000004</v>
      </c>
      <c r="C27" s="1">
        <v>0.94589999999999996</v>
      </c>
      <c r="D27" s="1">
        <v>0.95299999999999996</v>
      </c>
      <c r="E27" s="1">
        <v>0.94940000000000002</v>
      </c>
      <c r="F27" s="1">
        <v>2660</v>
      </c>
      <c r="G27" s="1">
        <f>F27/78933</f>
        <v>3.3699466636261131E-2</v>
      </c>
    </row>
    <row r="28" spans="1:7" x14ac:dyDescent="0.25">
      <c r="A28" s="1" t="s">
        <v>25</v>
      </c>
      <c r="B28" s="1">
        <v>0.99929999999999997</v>
      </c>
      <c r="C28" s="1">
        <v>0.99</v>
      </c>
      <c r="D28" s="1">
        <v>0.97060000000000002</v>
      </c>
      <c r="E28" s="1">
        <v>0.98019999999999996</v>
      </c>
      <c r="F28" s="1">
        <v>1431</v>
      </c>
      <c r="G28" s="1">
        <f>F28/78933</f>
        <v>1.8129299532514919E-2</v>
      </c>
    </row>
    <row r="29" spans="1:7" x14ac:dyDescent="0.25">
      <c r="A29" s="1" t="s">
        <v>26</v>
      </c>
      <c r="B29" s="1">
        <v>0.99890000000000001</v>
      </c>
      <c r="C29" s="1">
        <v>0.96640000000000004</v>
      </c>
      <c r="D29" s="1">
        <v>0.98199999999999998</v>
      </c>
      <c r="E29" s="1">
        <v>0.97419999999999995</v>
      </c>
      <c r="F29" s="1">
        <v>1727</v>
      </c>
      <c r="G29" s="1">
        <f>F29/78933</f>
        <v>2.1879315368730442E-2</v>
      </c>
    </row>
    <row r="30" spans="1:7" x14ac:dyDescent="0.25">
      <c r="A30" s="1" t="s">
        <v>27</v>
      </c>
      <c r="B30" s="1">
        <v>0.99580000000000002</v>
      </c>
      <c r="C30" s="1">
        <v>0.9476</v>
      </c>
      <c r="D30" s="1">
        <v>0.9032</v>
      </c>
      <c r="E30" s="1">
        <v>0.92479999999999996</v>
      </c>
      <c r="F30" s="1">
        <v>2241</v>
      </c>
      <c r="G30" s="1">
        <f>F30/78933</f>
        <v>2.8391167192429023E-2</v>
      </c>
    </row>
    <row r="31" spans="1:7" x14ac:dyDescent="0.25">
      <c r="A31" s="1" t="s">
        <v>29</v>
      </c>
      <c r="B31" s="1">
        <v>0.99970000000000003</v>
      </c>
      <c r="C31" s="1">
        <v>0.99909999999999999</v>
      </c>
      <c r="D31" s="1">
        <v>0.97870000000000001</v>
      </c>
      <c r="E31" s="1">
        <v>0.98880000000000001</v>
      </c>
      <c r="F31" s="1">
        <v>1079</v>
      </c>
      <c r="G31" s="1">
        <f>F31/78933</f>
        <v>1.3669821240799159E-2</v>
      </c>
    </row>
    <row r="32" spans="1:7" x14ac:dyDescent="0.25">
      <c r="A32" s="1" t="s">
        <v>30</v>
      </c>
      <c r="B32" s="1">
        <v>0.99729999999999996</v>
      </c>
      <c r="C32" s="1">
        <v>0.9607</v>
      </c>
      <c r="D32" s="1">
        <v>0.95369999999999999</v>
      </c>
      <c r="E32" s="1">
        <v>0.95720000000000005</v>
      </c>
      <c r="F32" s="1">
        <v>2463</v>
      </c>
      <c r="G32" s="1">
        <f>F32/78933</f>
        <v>3.1203679069590665E-2</v>
      </c>
    </row>
    <row r="33" spans="1:7" x14ac:dyDescent="0.25">
      <c r="A33" s="1" t="s">
        <v>31</v>
      </c>
      <c r="B33" s="1">
        <v>0.99750000000000005</v>
      </c>
      <c r="C33" s="1">
        <v>0.97170000000000001</v>
      </c>
      <c r="D33" s="1">
        <v>0.89580000000000004</v>
      </c>
      <c r="E33" s="1">
        <v>0.93220000000000003</v>
      </c>
      <c r="F33" s="1">
        <v>1497</v>
      </c>
      <c r="G33" s="1">
        <f>F33/78933</f>
        <v>1.8965451712211624E-2</v>
      </c>
    </row>
    <row r="34" spans="1:7" x14ac:dyDescent="0.25">
      <c r="A34" s="1" t="s">
        <v>33</v>
      </c>
      <c r="B34" s="1">
        <v>0.99580000000000002</v>
      </c>
      <c r="C34" s="1">
        <v>0.93030000000000002</v>
      </c>
      <c r="D34" s="1">
        <v>0.83979999999999999</v>
      </c>
      <c r="E34" s="1">
        <v>0.88270000000000004</v>
      </c>
      <c r="F34" s="1">
        <v>1479</v>
      </c>
      <c r="G34" s="1">
        <f>F34/78933</f>
        <v>1.8737410208657976E-2</v>
      </c>
    </row>
    <row r="35" spans="1:7" x14ac:dyDescent="0.25">
      <c r="A35" s="1" t="s">
        <v>34</v>
      </c>
      <c r="B35" s="1">
        <v>0.99719999999999998</v>
      </c>
      <c r="C35" s="1">
        <v>0.96699999999999997</v>
      </c>
      <c r="D35" s="1">
        <v>0.95550000000000002</v>
      </c>
      <c r="E35" s="1">
        <v>0.96120000000000005</v>
      </c>
      <c r="F35" s="1">
        <v>2853</v>
      </c>
      <c r="G35" s="1">
        <f>F35/78933</f>
        <v>3.614457831325301E-2</v>
      </c>
    </row>
    <row r="36" spans="1:7" x14ac:dyDescent="0.25">
      <c r="A36" s="1" t="s">
        <v>37</v>
      </c>
      <c r="B36" s="1">
        <v>0.99880000000000002</v>
      </c>
      <c r="C36" s="1">
        <v>0.99050000000000005</v>
      </c>
      <c r="D36" s="1">
        <v>0.94989999999999997</v>
      </c>
      <c r="E36" s="1">
        <v>0.9698</v>
      </c>
      <c r="F36" s="1">
        <v>1536</v>
      </c>
      <c r="G36" s="1">
        <f>F36/78933</f>
        <v>1.9459541636577857E-2</v>
      </c>
    </row>
    <row r="37" spans="1:7" x14ac:dyDescent="0.25">
      <c r="A37" s="1" t="s">
        <v>38</v>
      </c>
      <c r="B37" s="1">
        <v>0.99680000000000002</v>
      </c>
      <c r="C37" s="1">
        <v>0.91859999999999997</v>
      </c>
      <c r="D37" s="1">
        <v>0.84550000000000003</v>
      </c>
      <c r="E37" s="1">
        <v>0.88049999999999995</v>
      </c>
      <c r="F37" s="1">
        <v>1094</v>
      </c>
      <c r="G37" s="1">
        <f>F37/78933</f>
        <v>1.3859855827093865E-2</v>
      </c>
    </row>
    <row r="38" spans="1:7" x14ac:dyDescent="0.25">
      <c r="A38" s="1" t="s">
        <v>40</v>
      </c>
      <c r="B38" s="1">
        <v>0.999</v>
      </c>
      <c r="C38" s="1">
        <v>0.99080000000000001</v>
      </c>
      <c r="D38" s="1">
        <v>0.98770000000000002</v>
      </c>
      <c r="E38" s="1">
        <v>0.98919999999999997</v>
      </c>
      <c r="F38" s="1">
        <v>3488</v>
      </c>
      <c r="G38" s="1">
        <f>F38/78933</f>
        <v>4.4189375799728883E-2</v>
      </c>
    </row>
    <row r="39" spans="1:7" x14ac:dyDescent="0.25">
      <c r="A39" s="1" t="s">
        <v>41</v>
      </c>
      <c r="B39" s="1">
        <v>0.99890000000000001</v>
      </c>
      <c r="C39" s="1">
        <v>0.98299999999999998</v>
      </c>
      <c r="D39" s="1">
        <v>0.96299999999999997</v>
      </c>
      <c r="E39" s="1">
        <v>0.97289999999999999</v>
      </c>
      <c r="F39" s="1">
        <v>1623</v>
      </c>
      <c r="G39" s="1">
        <f>F39/78933</f>
        <v>2.0561742237087149E-2</v>
      </c>
    </row>
    <row r="40" spans="1:7" x14ac:dyDescent="0.25">
      <c r="A40" s="1" t="s">
        <v>42</v>
      </c>
      <c r="B40" s="1">
        <v>0.99670000000000003</v>
      </c>
      <c r="C40" s="1">
        <v>0.94179999999999997</v>
      </c>
      <c r="D40" s="1">
        <v>0.9778</v>
      </c>
      <c r="E40" s="1">
        <v>0.95950000000000002</v>
      </c>
      <c r="F40" s="1">
        <v>3111</v>
      </c>
      <c r="G40" s="1">
        <f>F40/78933</f>
        <v>3.9413173197521946E-2</v>
      </c>
    </row>
    <row r="41" spans="1:7" x14ac:dyDescent="0.25">
      <c r="A41" s="1" t="s">
        <v>43</v>
      </c>
      <c r="B41" s="1">
        <v>0.99609999999999999</v>
      </c>
      <c r="C41" s="1">
        <v>0.83479999999999999</v>
      </c>
      <c r="D41" s="1">
        <v>0.88100000000000001</v>
      </c>
      <c r="E41" s="1">
        <v>0.85729999999999995</v>
      </c>
      <c r="F41" s="1">
        <v>1050</v>
      </c>
      <c r="G41" s="1">
        <f>F41/78933</f>
        <v>1.3302421040629394E-2</v>
      </c>
    </row>
    <row r="42" spans="1:7" x14ac:dyDescent="0.25">
      <c r="A42" s="1" t="s">
        <v>44</v>
      </c>
      <c r="B42" s="1">
        <v>0.99919999999999998</v>
      </c>
      <c r="C42" s="1">
        <v>0.98980000000000001</v>
      </c>
      <c r="D42" s="1">
        <v>0.96950000000000003</v>
      </c>
      <c r="E42" s="1">
        <v>0.97960000000000003</v>
      </c>
      <c r="F42" s="1">
        <v>1508</v>
      </c>
      <c r="G42" s="1">
        <f>F42/78933</f>
        <v>1.9104810408827739E-2</v>
      </c>
    </row>
    <row r="43" spans="1:7" x14ac:dyDescent="0.25">
      <c r="F43" s="1">
        <f>SUM(F2:F42)</f>
        <v>78933</v>
      </c>
    </row>
  </sheetData>
  <sortState xmlns:xlrd2="http://schemas.microsoft.com/office/spreadsheetml/2017/richdata2" ref="A2:H42">
    <sortCondition descending="1" ref="H2:H4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F7B4-F5E8-4341-934E-F6D872464D98}">
  <dimension ref="A1:M42"/>
  <sheetViews>
    <sheetView workbookViewId="0">
      <selection activeCell="F25" sqref="F25"/>
    </sheetView>
  </sheetViews>
  <sheetFormatPr baseColWidth="10" defaultRowHeight="19" x14ac:dyDescent="0.25"/>
  <cols>
    <col min="1" max="1" width="23.5" style="1" bestFit="1" customWidth="1"/>
    <col min="2" max="2" width="18.5" style="1" bestFit="1" customWidth="1"/>
    <col min="3" max="3" width="11.33203125" style="1" bestFit="1" customWidth="1"/>
    <col min="4" max="4" width="9.6640625" style="1" bestFit="1" customWidth="1"/>
    <col min="5" max="5" width="10" style="1" bestFit="1" customWidth="1"/>
    <col min="6" max="6" width="9.83203125" style="1" bestFit="1" customWidth="1"/>
    <col min="7" max="7" width="14" style="1" bestFit="1" customWidth="1"/>
    <col min="8" max="8" width="12.1640625" style="1" customWidth="1"/>
    <col min="9" max="9" width="16.5" style="1" bestFit="1" customWidth="1"/>
    <col min="10" max="13" width="14" style="1" bestFit="1" customWidth="1"/>
    <col min="14" max="16384" width="10.83203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63</v>
      </c>
    </row>
    <row r="2" spans="1:13" x14ac:dyDescent="0.25">
      <c r="A2" s="1" t="s">
        <v>6</v>
      </c>
      <c r="B2" s="1">
        <v>0.99850000000000005</v>
      </c>
      <c r="C2" s="1">
        <v>0.82350000000000001</v>
      </c>
      <c r="D2" s="1">
        <v>0.82350000000000001</v>
      </c>
      <c r="E2" s="1">
        <v>0.82350000000000001</v>
      </c>
      <c r="F2" s="1">
        <v>34</v>
      </c>
      <c r="G2" s="1">
        <f t="shared" ref="G2:G42" si="0">F2/7843</f>
        <v>4.3350758638276169E-3</v>
      </c>
      <c r="J2" s="1" t="s">
        <v>64</v>
      </c>
      <c r="K2" s="1" t="s">
        <v>65</v>
      </c>
      <c r="L2" s="1" t="s">
        <v>66</v>
      </c>
      <c r="M2" s="1" t="s">
        <v>4</v>
      </c>
    </row>
    <row r="3" spans="1:13" x14ac:dyDescent="0.25">
      <c r="A3" s="1" t="s">
        <v>7</v>
      </c>
      <c r="B3" s="1">
        <v>0.98329999999999995</v>
      </c>
      <c r="C3" s="1">
        <v>0.95450000000000002</v>
      </c>
      <c r="D3" s="1">
        <v>0.85089999999999999</v>
      </c>
      <c r="E3" s="1">
        <v>0.89980000000000004</v>
      </c>
      <c r="F3" s="1">
        <v>691</v>
      </c>
      <c r="G3" s="1">
        <f t="shared" si="0"/>
        <v>8.8104041820731865E-2</v>
      </c>
      <c r="I3" s="1" t="s">
        <v>68</v>
      </c>
      <c r="J3" s="1" cm="1">
        <f t="array" ref="J3">SUM(B2:B42 * G2:G42)</f>
        <v>0.98577059798546474</v>
      </c>
      <c r="K3" s="1" cm="1">
        <f t="array" ref="K3">SUM(C2:C42 * G2:G42)</f>
        <v>0.77430926941221467</v>
      </c>
      <c r="L3" s="1" cm="1">
        <f t="array" ref="L3">SUM(D2:D42 * G2:G42)</f>
        <v>0.74154991712354967</v>
      </c>
      <c r="M3" s="1" cm="1">
        <f t="array" ref="M3">SUM(E2:E42 * G2:G42)</f>
        <v>0.74646593140379958</v>
      </c>
    </row>
    <row r="4" spans="1:13" x14ac:dyDescent="0.25">
      <c r="A4" s="1" t="s">
        <v>8</v>
      </c>
      <c r="B4" s="1">
        <v>0.98619999999999997</v>
      </c>
      <c r="C4" s="1">
        <v>0.62819999999999998</v>
      </c>
      <c r="D4" s="1">
        <v>0.38279999999999997</v>
      </c>
      <c r="E4" s="1">
        <v>0.47570000000000001</v>
      </c>
      <c r="F4" s="1">
        <v>128</v>
      </c>
      <c r="G4" s="1">
        <f t="shared" si="0"/>
        <v>1.6320285604998087E-2</v>
      </c>
      <c r="I4" s="1" t="s">
        <v>69</v>
      </c>
      <c r="J4" s="1">
        <f>AVERAGE(B2:B42)</f>
        <v>0.98738780487804867</v>
      </c>
      <c r="K4" s="1">
        <f>AVERAGE(C2:C42)</f>
        <v>0.67615365853658527</v>
      </c>
      <c r="L4" s="1">
        <f>AVERAGE(D2:D42)</f>
        <v>0.703958536585366</v>
      </c>
      <c r="M4" s="1">
        <f>AVERAGE(E2:E42)</f>
        <v>0.67283658536585367</v>
      </c>
    </row>
    <row r="5" spans="1:13" x14ac:dyDescent="0.25">
      <c r="A5" s="1" t="s">
        <v>9</v>
      </c>
      <c r="B5" s="1">
        <v>0.99009999999999998</v>
      </c>
      <c r="C5" s="1">
        <v>0.83020000000000005</v>
      </c>
      <c r="D5" s="1">
        <v>0.91669999999999996</v>
      </c>
      <c r="E5" s="1">
        <v>0.87129999999999996</v>
      </c>
      <c r="F5" s="1">
        <v>288</v>
      </c>
      <c r="G5" s="1">
        <f t="shared" si="0"/>
        <v>3.6720642611245698E-2</v>
      </c>
      <c r="I5" s="1" t="s">
        <v>67</v>
      </c>
      <c r="J5" s="1">
        <f>STDEV(B2:B42)</f>
        <v>6.3105148411976356E-3</v>
      </c>
      <c r="K5" s="1">
        <f>STDEV(C2:C42)</f>
        <v>0.20663624935809455</v>
      </c>
      <c r="L5" s="1">
        <f>STDEV(D2:D42)</f>
        <v>0.18406312365002556</v>
      </c>
      <c r="M5" s="1">
        <f>STDEV(E2:E42)</f>
        <v>0.17400391627215939</v>
      </c>
    </row>
    <row r="6" spans="1:13" x14ac:dyDescent="0.25">
      <c r="A6" s="1" t="s">
        <v>10</v>
      </c>
      <c r="B6" s="1">
        <v>0.98140000000000005</v>
      </c>
      <c r="C6" s="1">
        <v>0.56440000000000001</v>
      </c>
      <c r="D6" s="1">
        <v>0.55089999999999995</v>
      </c>
      <c r="E6" s="1">
        <v>0.55759999999999998</v>
      </c>
      <c r="F6" s="1">
        <v>167</v>
      </c>
      <c r="G6" s="1">
        <f t="shared" si="0"/>
        <v>2.1292872625270944E-2</v>
      </c>
    </row>
    <row r="7" spans="1:13" x14ac:dyDescent="0.25">
      <c r="A7" s="1" t="s">
        <v>11</v>
      </c>
      <c r="B7" s="1">
        <v>0.9819</v>
      </c>
      <c r="C7" s="1">
        <v>0.81599999999999995</v>
      </c>
      <c r="D7" s="1">
        <v>0.46150000000000002</v>
      </c>
      <c r="E7" s="1">
        <v>0.58960000000000001</v>
      </c>
      <c r="F7" s="1">
        <v>221</v>
      </c>
      <c r="G7" s="1">
        <f t="shared" si="0"/>
        <v>2.8177993114879511E-2</v>
      </c>
    </row>
    <row r="8" spans="1:13" x14ac:dyDescent="0.25">
      <c r="A8" s="1" t="s">
        <v>12</v>
      </c>
      <c r="B8" s="1">
        <v>0.98950000000000005</v>
      </c>
      <c r="C8" s="1">
        <v>0.83209999999999995</v>
      </c>
      <c r="D8" s="1">
        <v>0.95679999999999998</v>
      </c>
      <c r="E8" s="1">
        <v>0.8901</v>
      </c>
      <c r="F8" s="1">
        <v>347</v>
      </c>
      <c r="G8" s="1">
        <f t="shared" si="0"/>
        <v>4.42432742572995E-2</v>
      </c>
    </row>
    <row r="9" spans="1:13" x14ac:dyDescent="0.25">
      <c r="A9" s="1" t="s">
        <v>13</v>
      </c>
      <c r="B9" s="1">
        <v>0.98570000000000002</v>
      </c>
      <c r="C9" s="1">
        <v>0.87160000000000004</v>
      </c>
      <c r="D9" s="1">
        <v>0.73929999999999996</v>
      </c>
      <c r="E9" s="1">
        <v>0.8</v>
      </c>
      <c r="F9" s="1">
        <v>303</v>
      </c>
      <c r="G9" s="1">
        <f t="shared" si="0"/>
        <v>3.8633176080581408E-2</v>
      </c>
    </row>
    <row r="10" spans="1:13" x14ac:dyDescent="0.25">
      <c r="A10" s="1" t="s">
        <v>14</v>
      </c>
      <c r="B10" s="1">
        <v>0.98570000000000002</v>
      </c>
      <c r="C10" s="1">
        <v>0.41239999999999999</v>
      </c>
      <c r="D10" s="1">
        <v>0.9012</v>
      </c>
      <c r="E10" s="1">
        <v>0.56589999999999996</v>
      </c>
      <c r="F10" s="1">
        <v>81</v>
      </c>
      <c r="G10" s="1">
        <f t="shared" si="0"/>
        <v>1.0327680734412852E-2</v>
      </c>
    </row>
    <row r="11" spans="1:13" x14ac:dyDescent="0.25">
      <c r="A11" s="1" t="s">
        <v>15</v>
      </c>
      <c r="B11" s="1">
        <v>0.99539999999999995</v>
      </c>
      <c r="C11" s="1">
        <v>0.3261</v>
      </c>
      <c r="D11" s="1">
        <v>0.75</v>
      </c>
      <c r="E11" s="1">
        <v>0.45450000000000002</v>
      </c>
      <c r="F11" s="1">
        <v>20</v>
      </c>
      <c r="G11" s="1">
        <f t="shared" si="0"/>
        <v>2.5500446257809514E-3</v>
      </c>
    </row>
    <row r="12" spans="1:13" x14ac:dyDescent="0.25">
      <c r="A12" s="1" t="s">
        <v>16</v>
      </c>
      <c r="B12" s="1">
        <v>0.98050000000000004</v>
      </c>
      <c r="C12" s="1">
        <v>0.69810000000000005</v>
      </c>
      <c r="D12" s="1">
        <v>0.62450000000000006</v>
      </c>
      <c r="E12" s="1">
        <v>0.65920000000000001</v>
      </c>
      <c r="F12" s="1">
        <v>237</v>
      </c>
      <c r="G12" s="1">
        <f t="shared" si="0"/>
        <v>3.0218028815504273E-2</v>
      </c>
    </row>
    <row r="13" spans="1:13" x14ac:dyDescent="0.25">
      <c r="A13" s="1" t="s">
        <v>17</v>
      </c>
      <c r="B13" s="1">
        <v>0.99250000000000005</v>
      </c>
      <c r="C13" s="1">
        <v>0.82310000000000005</v>
      </c>
      <c r="D13" s="1">
        <v>0.78569999999999995</v>
      </c>
      <c r="E13" s="1">
        <v>0.80400000000000005</v>
      </c>
      <c r="F13" s="1">
        <v>154</v>
      </c>
      <c r="G13" s="1">
        <f t="shared" si="0"/>
        <v>1.9635343618513323E-2</v>
      </c>
    </row>
    <row r="14" spans="1:13" x14ac:dyDescent="0.25">
      <c r="A14" s="1" t="s">
        <v>18</v>
      </c>
      <c r="B14" s="1">
        <v>0.98070000000000002</v>
      </c>
      <c r="C14" s="1">
        <v>0.50449999999999995</v>
      </c>
      <c r="D14" s="1">
        <v>0.72550000000000003</v>
      </c>
      <c r="E14" s="1">
        <v>0.59519999999999995</v>
      </c>
      <c r="F14" s="1">
        <v>153</v>
      </c>
      <c r="G14" s="1">
        <f t="shared" si="0"/>
        <v>1.9507841387224275E-2</v>
      </c>
    </row>
    <row r="15" spans="1:13" x14ac:dyDescent="0.25">
      <c r="A15" s="1" t="s">
        <v>19</v>
      </c>
      <c r="B15" s="1">
        <v>0.99629999999999996</v>
      </c>
      <c r="C15" s="1">
        <v>0.46810000000000002</v>
      </c>
      <c r="D15" s="1">
        <v>0.84619999999999995</v>
      </c>
      <c r="E15" s="1">
        <v>0.60270000000000001</v>
      </c>
      <c r="F15" s="1">
        <v>26</v>
      </c>
      <c r="G15" s="1">
        <f t="shared" si="0"/>
        <v>3.3150580135152363E-3</v>
      </c>
    </row>
    <row r="16" spans="1:13" x14ac:dyDescent="0.25">
      <c r="A16" s="1" t="s">
        <v>20</v>
      </c>
      <c r="B16" s="1">
        <v>0.99180000000000001</v>
      </c>
      <c r="C16" s="1">
        <v>0.66220000000000001</v>
      </c>
      <c r="D16" s="1">
        <v>0.875</v>
      </c>
      <c r="E16" s="1">
        <v>0.75380000000000003</v>
      </c>
      <c r="F16" s="1">
        <v>112</v>
      </c>
      <c r="G16" s="1">
        <f t="shared" si="0"/>
        <v>1.4280249904373326E-2</v>
      </c>
    </row>
    <row r="17" spans="1:7" x14ac:dyDescent="0.25">
      <c r="A17" s="1" t="s">
        <v>21</v>
      </c>
      <c r="B17" s="1">
        <v>0.98380000000000001</v>
      </c>
      <c r="C17" s="1">
        <v>0.85219999999999996</v>
      </c>
      <c r="D17" s="1">
        <v>0.85419999999999996</v>
      </c>
      <c r="E17" s="1">
        <v>0.85319999999999996</v>
      </c>
      <c r="F17" s="1">
        <v>432</v>
      </c>
      <c r="G17" s="1">
        <f t="shared" si="0"/>
        <v>5.5080963916868543E-2</v>
      </c>
    </row>
    <row r="18" spans="1:7" x14ac:dyDescent="0.25">
      <c r="A18" s="1" t="s">
        <v>22</v>
      </c>
      <c r="B18" s="1">
        <v>0.98950000000000005</v>
      </c>
      <c r="C18" s="1">
        <v>0.44259999999999999</v>
      </c>
      <c r="D18" s="1">
        <v>0.79410000000000003</v>
      </c>
      <c r="E18" s="1">
        <v>0.56840000000000002</v>
      </c>
      <c r="F18" s="1">
        <v>68</v>
      </c>
      <c r="G18" s="1">
        <f t="shared" si="0"/>
        <v>8.6701517276552339E-3</v>
      </c>
    </row>
    <row r="19" spans="1:7" x14ac:dyDescent="0.25">
      <c r="A19" s="1" t="s">
        <v>23</v>
      </c>
      <c r="B19" s="1">
        <v>0.97870000000000001</v>
      </c>
      <c r="C19" s="1">
        <v>0.81459999999999999</v>
      </c>
      <c r="D19" s="1">
        <v>0.51970000000000005</v>
      </c>
      <c r="E19" s="1">
        <v>0.63460000000000005</v>
      </c>
      <c r="F19" s="1">
        <v>279</v>
      </c>
      <c r="G19" s="1">
        <f t="shared" si="0"/>
        <v>3.5573122529644272E-2</v>
      </c>
    </row>
    <row r="20" spans="1:7" x14ac:dyDescent="0.25">
      <c r="A20" s="1" t="s">
        <v>24</v>
      </c>
      <c r="B20" s="1">
        <v>0.9839</v>
      </c>
      <c r="C20" s="1">
        <v>0.60189999999999999</v>
      </c>
      <c r="D20" s="1">
        <v>0.73809999999999998</v>
      </c>
      <c r="E20" s="1">
        <v>0.66310000000000002</v>
      </c>
      <c r="F20" s="1">
        <v>168</v>
      </c>
      <c r="G20" s="1">
        <f t="shared" si="0"/>
        <v>2.1420374856559989E-2</v>
      </c>
    </row>
    <row r="21" spans="1:7" x14ac:dyDescent="0.25">
      <c r="A21" s="1" t="s">
        <v>25</v>
      </c>
      <c r="B21" s="1">
        <v>0.97989999999999999</v>
      </c>
      <c r="C21" s="1">
        <v>0.71909999999999996</v>
      </c>
      <c r="D21" s="1">
        <v>0.74390000000000001</v>
      </c>
      <c r="E21" s="1">
        <v>0.73129999999999995</v>
      </c>
      <c r="F21" s="1">
        <v>289</v>
      </c>
      <c r="G21" s="1">
        <f t="shared" si="0"/>
        <v>3.6848144842534743E-2</v>
      </c>
    </row>
    <row r="22" spans="1:7" x14ac:dyDescent="0.25">
      <c r="A22" s="1" t="s">
        <v>26</v>
      </c>
      <c r="B22" s="1">
        <v>0.97619999999999996</v>
      </c>
      <c r="C22" s="1">
        <v>0.96589999999999998</v>
      </c>
      <c r="D22" s="1">
        <v>0.58889999999999998</v>
      </c>
      <c r="E22" s="1">
        <v>0.73170000000000002</v>
      </c>
      <c r="F22" s="1">
        <v>433</v>
      </c>
      <c r="G22" s="1">
        <f t="shared" si="0"/>
        <v>5.5208466148157595E-2</v>
      </c>
    </row>
    <row r="23" spans="1:7" x14ac:dyDescent="0.25">
      <c r="A23" s="1" t="s">
        <v>27</v>
      </c>
      <c r="B23" s="1">
        <v>0.97319999999999995</v>
      </c>
      <c r="C23" s="1">
        <v>0.1348</v>
      </c>
      <c r="D23" s="1">
        <v>0.3</v>
      </c>
      <c r="E23" s="1">
        <v>0.186</v>
      </c>
      <c r="F23" s="1">
        <v>80</v>
      </c>
      <c r="G23" s="1">
        <f t="shared" si="0"/>
        <v>1.0200178503123805E-2</v>
      </c>
    </row>
    <row r="24" spans="1:7" x14ac:dyDescent="0.25">
      <c r="A24" s="1" t="s">
        <v>28</v>
      </c>
      <c r="B24" s="1">
        <v>0.98329999999999995</v>
      </c>
      <c r="C24" s="1">
        <v>0.53</v>
      </c>
      <c r="D24" s="1">
        <v>0.38690000000000002</v>
      </c>
      <c r="E24" s="1">
        <v>0.44729999999999998</v>
      </c>
      <c r="F24" s="1">
        <v>137</v>
      </c>
      <c r="G24" s="1">
        <f t="shared" si="0"/>
        <v>1.7467805686599516E-2</v>
      </c>
    </row>
    <row r="25" spans="1:7" x14ac:dyDescent="0.25">
      <c r="A25" s="1" t="s">
        <v>29</v>
      </c>
      <c r="B25" s="1">
        <v>0.98970000000000002</v>
      </c>
      <c r="C25" s="1">
        <v>0.76819999999999999</v>
      </c>
      <c r="D25" s="1">
        <v>0.71599999999999997</v>
      </c>
      <c r="E25" s="1">
        <v>0.74119999999999997</v>
      </c>
      <c r="F25" s="1">
        <v>162</v>
      </c>
      <c r="G25" s="1">
        <f t="shared" si="0"/>
        <v>2.0655361468825705E-2</v>
      </c>
    </row>
    <row r="26" spans="1:7" x14ac:dyDescent="0.25">
      <c r="A26" s="1" t="s">
        <v>30</v>
      </c>
      <c r="B26" s="1">
        <v>0.98519999999999996</v>
      </c>
      <c r="C26" s="1">
        <v>0.59650000000000003</v>
      </c>
      <c r="D26" s="1">
        <v>0.85</v>
      </c>
      <c r="E26" s="1">
        <v>0.70099999999999996</v>
      </c>
      <c r="F26" s="1">
        <v>160</v>
      </c>
      <c r="G26" s="1">
        <f t="shared" si="0"/>
        <v>2.0400357006247611E-2</v>
      </c>
    </row>
    <row r="27" spans="1:7" x14ac:dyDescent="0.25">
      <c r="A27" s="1" t="s">
        <v>31</v>
      </c>
      <c r="B27" s="1">
        <v>0.97929999999999995</v>
      </c>
      <c r="C27" s="1">
        <v>0.52100000000000002</v>
      </c>
      <c r="D27" s="1">
        <v>0.51480000000000004</v>
      </c>
      <c r="E27" s="1">
        <v>0.51790000000000003</v>
      </c>
      <c r="F27" s="1">
        <v>169</v>
      </c>
      <c r="G27" s="1">
        <f t="shared" si="0"/>
        <v>2.1547877087849037E-2</v>
      </c>
    </row>
    <row r="28" spans="1:7" x14ac:dyDescent="0.25">
      <c r="A28" s="1" t="s">
        <v>32</v>
      </c>
      <c r="B28" s="1">
        <v>0.99809999999999999</v>
      </c>
      <c r="C28" s="1">
        <v>0.9143</v>
      </c>
      <c r="D28" s="1">
        <v>0.94120000000000004</v>
      </c>
      <c r="E28" s="1">
        <v>0.92749999999999999</v>
      </c>
      <c r="F28" s="1">
        <v>102</v>
      </c>
      <c r="G28" s="1">
        <f t="shared" si="0"/>
        <v>1.3005227591482852E-2</v>
      </c>
    </row>
    <row r="29" spans="1:7" x14ac:dyDescent="0.25">
      <c r="A29" s="1" t="s">
        <v>33</v>
      </c>
      <c r="B29" s="1">
        <v>0.98619999999999997</v>
      </c>
      <c r="C29" s="1">
        <v>0.25</v>
      </c>
      <c r="D29" s="1">
        <v>0.4</v>
      </c>
      <c r="E29" s="1">
        <v>0.30769999999999997</v>
      </c>
      <c r="F29" s="1">
        <v>60</v>
      </c>
      <c r="G29" s="1">
        <f t="shared" si="0"/>
        <v>7.6501338773428537E-3</v>
      </c>
    </row>
    <row r="30" spans="1:7" x14ac:dyDescent="0.25">
      <c r="A30" s="1" t="s">
        <v>34</v>
      </c>
      <c r="B30" s="1">
        <v>0.98109999999999997</v>
      </c>
      <c r="C30" s="1">
        <v>0.4536</v>
      </c>
      <c r="D30" s="1">
        <v>0.63360000000000005</v>
      </c>
      <c r="E30" s="1">
        <v>0.52869999999999995</v>
      </c>
      <c r="F30" s="1">
        <v>131</v>
      </c>
      <c r="G30" s="1">
        <f t="shared" si="0"/>
        <v>1.6702792298865229E-2</v>
      </c>
    </row>
    <row r="31" spans="1:7" x14ac:dyDescent="0.25">
      <c r="A31" s="1" t="s">
        <v>35</v>
      </c>
      <c r="B31" s="1">
        <v>0.99229999999999996</v>
      </c>
      <c r="C31" s="1">
        <v>0.48080000000000001</v>
      </c>
      <c r="D31" s="1">
        <v>0.43099999999999999</v>
      </c>
      <c r="E31" s="1">
        <v>0.45450000000000002</v>
      </c>
      <c r="F31" s="1">
        <v>58</v>
      </c>
      <c r="G31" s="1">
        <f t="shared" si="0"/>
        <v>7.3951294147647584E-3</v>
      </c>
    </row>
    <row r="32" spans="1:7" x14ac:dyDescent="0.25">
      <c r="A32" s="1" t="s">
        <v>36</v>
      </c>
      <c r="B32" s="1">
        <v>0.9929</v>
      </c>
      <c r="C32" s="1">
        <v>0.63300000000000001</v>
      </c>
      <c r="D32" s="1">
        <v>0.81179999999999997</v>
      </c>
      <c r="E32" s="1">
        <v>0.71130000000000004</v>
      </c>
      <c r="F32" s="1">
        <v>85</v>
      </c>
      <c r="G32" s="1">
        <f t="shared" si="0"/>
        <v>1.0837689659569043E-2</v>
      </c>
    </row>
    <row r="33" spans="1:7" x14ac:dyDescent="0.25">
      <c r="A33" s="1" t="s">
        <v>37</v>
      </c>
      <c r="B33" s="1">
        <v>0.99029999999999996</v>
      </c>
      <c r="C33" s="1">
        <v>0.96020000000000005</v>
      </c>
      <c r="D33" s="1">
        <v>0.84499999999999997</v>
      </c>
      <c r="E33" s="1">
        <v>0.89890000000000003</v>
      </c>
      <c r="F33" s="1">
        <v>400</v>
      </c>
      <c r="G33" s="1">
        <f t="shared" si="0"/>
        <v>5.1000892515619026E-2</v>
      </c>
    </row>
    <row r="34" spans="1:7" x14ac:dyDescent="0.25">
      <c r="A34" s="1" t="s">
        <v>38</v>
      </c>
      <c r="B34" s="1">
        <v>0.9879</v>
      </c>
      <c r="C34" s="1">
        <v>0.67689999999999995</v>
      </c>
      <c r="D34" s="1">
        <v>0.62409999999999999</v>
      </c>
      <c r="E34" s="1">
        <v>0.64939999999999998</v>
      </c>
      <c r="F34" s="1">
        <v>141</v>
      </c>
      <c r="G34" s="1">
        <f t="shared" si="0"/>
        <v>1.7977814611755707E-2</v>
      </c>
    </row>
    <row r="35" spans="1:7" x14ac:dyDescent="0.25">
      <c r="A35" s="1" t="s">
        <v>39</v>
      </c>
      <c r="B35" s="1">
        <v>0.99619999999999997</v>
      </c>
      <c r="C35" s="1">
        <v>0.90700000000000003</v>
      </c>
      <c r="D35" s="1">
        <v>0.6</v>
      </c>
      <c r="E35" s="1">
        <v>0.72219999999999995</v>
      </c>
      <c r="F35" s="1">
        <v>65</v>
      </c>
      <c r="G35" s="1">
        <f t="shared" si="0"/>
        <v>8.2876450337880919E-3</v>
      </c>
    </row>
    <row r="36" spans="1:7" x14ac:dyDescent="0.25">
      <c r="A36" s="1" t="s">
        <v>40</v>
      </c>
      <c r="B36" s="1">
        <v>0.99339999999999995</v>
      </c>
      <c r="C36" s="1">
        <v>0.83579999999999999</v>
      </c>
      <c r="D36" s="1">
        <v>0.97030000000000005</v>
      </c>
      <c r="E36" s="1">
        <v>0.89800000000000002</v>
      </c>
      <c r="F36" s="1">
        <v>236</v>
      </c>
      <c r="G36" s="1">
        <f t="shared" si="0"/>
        <v>3.0090526584215224E-2</v>
      </c>
    </row>
    <row r="37" spans="1:7" x14ac:dyDescent="0.25">
      <c r="A37" s="1" t="s">
        <v>41</v>
      </c>
      <c r="B37" s="1">
        <v>0.99129999999999996</v>
      </c>
      <c r="C37" s="1">
        <v>0.84889999999999999</v>
      </c>
      <c r="D37" s="1">
        <v>0.84889999999999999</v>
      </c>
      <c r="E37" s="1">
        <v>0.84889999999999999</v>
      </c>
      <c r="F37" s="1">
        <v>225</v>
      </c>
      <c r="G37" s="1">
        <f t="shared" si="0"/>
        <v>2.8688002040035701E-2</v>
      </c>
    </row>
    <row r="38" spans="1:7" x14ac:dyDescent="0.25">
      <c r="A38" s="1" t="s">
        <v>42</v>
      </c>
      <c r="B38" s="1">
        <v>0.98499999999999999</v>
      </c>
      <c r="C38" s="1">
        <v>0.83140000000000003</v>
      </c>
      <c r="D38" s="1">
        <v>0.74570000000000003</v>
      </c>
      <c r="E38" s="1">
        <v>0.78620000000000001</v>
      </c>
      <c r="F38" s="1">
        <v>291</v>
      </c>
      <c r="G38" s="1">
        <f t="shared" si="0"/>
        <v>3.710314930511284E-2</v>
      </c>
    </row>
    <row r="39" spans="1:7" x14ac:dyDescent="0.25">
      <c r="A39" s="1" t="s">
        <v>43</v>
      </c>
      <c r="B39" s="1">
        <v>0.9839</v>
      </c>
      <c r="C39" s="1">
        <v>0.55079999999999996</v>
      </c>
      <c r="D39" s="1">
        <v>0.47099999999999997</v>
      </c>
      <c r="E39" s="1">
        <v>0.50780000000000003</v>
      </c>
      <c r="F39" s="1">
        <v>138</v>
      </c>
      <c r="G39" s="1">
        <f t="shared" si="0"/>
        <v>1.7595307917888565E-2</v>
      </c>
    </row>
    <row r="40" spans="1:7" x14ac:dyDescent="0.25">
      <c r="A40" s="1" t="s">
        <v>44</v>
      </c>
      <c r="B40" s="1">
        <v>0.99170000000000003</v>
      </c>
      <c r="C40" s="1">
        <v>0.92800000000000005</v>
      </c>
      <c r="D40" s="1">
        <v>0.93389999999999995</v>
      </c>
      <c r="E40" s="1">
        <v>0.93089999999999995</v>
      </c>
      <c r="F40" s="1">
        <v>469</v>
      </c>
      <c r="G40" s="1">
        <f t="shared" si="0"/>
        <v>5.9798546474563306E-2</v>
      </c>
    </row>
    <row r="41" spans="1:7" x14ac:dyDescent="0.25">
      <c r="A41" s="1" t="s">
        <v>45</v>
      </c>
      <c r="B41" s="1">
        <v>0.995</v>
      </c>
      <c r="C41" s="1">
        <v>0.76600000000000001</v>
      </c>
      <c r="D41" s="1">
        <v>0.5625</v>
      </c>
      <c r="E41" s="1">
        <v>0.64859999999999995</v>
      </c>
      <c r="F41" s="1">
        <v>64</v>
      </c>
      <c r="G41" s="1">
        <f t="shared" si="0"/>
        <v>8.1601428024990433E-3</v>
      </c>
    </row>
    <row r="42" spans="1:7" x14ac:dyDescent="0.25">
      <c r="A42" s="1" t="s">
        <v>46</v>
      </c>
      <c r="B42" s="1">
        <v>0.99539999999999995</v>
      </c>
      <c r="C42" s="1">
        <v>0.52380000000000004</v>
      </c>
      <c r="D42" s="1">
        <v>0.84619999999999995</v>
      </c>
      <c r="E42" s="1">
        <v>0.64710000000000001</v>
      </c>
      <c r="F42" s="1">
        <v>39</v>
      </c>
      <c r="G42" s="1">
        <f t="shared" si="0"/>
        <v>4.9725870202728551E-3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8A76-B120-6042-A034-AA69D505E7C5}">
  <dimension ref="A1:M42"/>
  <sheetViews>
    <sheetView tabSelected="1" workbookViewId="0">
      <selection activeCell="F25" sqref="F25"/>
    </sheetView>
  </sheetViews>
  <sheetFormatPr baseColWidth="10" defaultRowHeight="19" x14ac:dyDescent="0.25"/>
  <cols>
    <col min="1" max="1" width="23.5" style="1" bestFit="1" customWidth="1"/>
    <col min="2" max="2" width="18.5" style="1" bestFit="1" customWidth="1"/>
    <col min="3" max="3" width="11.33203125" style="1" bestFit="1" customWidth="1"/>
    <col min="4" max="4" width="9.6640625" style="1" bestFit="1" customWidth="1"/>
    <col min="5" max="5" width="10" style="1" bestFit="1" customWidth="1"/>
    <col min="6" max="6" width="9.83203125" style="1" bestFit="1" customWidth="1"/>
    <col min="7" max="7" width="14" style="1" bestFit="1" customWidth="1"/>
    <col min="8" max="8" width="10.83203125" style="1"/>
    <col min="9" max="9" width="16.5" style="1" bestFit="1" customWidth="1"/>
    <col min="10" max="13" width="14" style="1" bestFit="1" customWidth="1"/>
    <col min="14" max="16384" width="10.83203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63</v>
      </c>
    </row>
    <row r="2" spans="1:13" x14ac:dyDescent="0.25">
      <c r="A2" s="1" t="s">
        <v>6</v>
      </c>
      <c r="B2" s="1">
        <v>0.99990000000000001</v>
      </c>
      <c r="C2" s="1">
        <v>1</v>
      </c>
      <c r="D2" s="1">
        <v>0.996</v>
      </c>
      <c r="E2" s="1">
        <v>0.998</v>
      </c>
      <c r="F2" s="1">
        <v>1006</v>
      </c>
      <c r="G2" s="1">
        <f>F2/78933</f>
        <v>1.2744986254164925E-2</v>
      </c>
      <c r="J2" s="1" t="s">
        <v>64</v>
      </c>
      <c r="K2" s="1" t="s">
        <v>65</v>
      </c>
      <c r="L2" s="1" t="s">
        <v>66</v>
      </c>
      <c r="M2" s="1" t="s">
        <v>4</v>
      </c>
    </row>
    <row r="3" spans="1:13" x14ac:dyDescent="0.25">
      <c r="A3" s="1" t="s">
        <v>7</v>
      </c>
      <c r="B3" s="1">
        <v>0.99990000000000001</v>
      </c>
      <c r="C3" s="1">
        <v>0.99950000000000006</v>
      </c>
      <c r="D3" s="1">
        <v>0.99790000000000001</v>
      </c>
      <c r="E3" s="1">
        <v>0.99870000000000003</v>
      </c>
      <c r="F3" s="1">
        <v>1951</v>
      </c>
      <c r="G3" s="1">
        <f t="shared" ref="G3:G42" si="0">F3/78933</f>
        <v>2.4717165190731381E-2</v>
      </c>
      <c r="I3" s="1" t="s">
        <v>68</v>
      </c>
      <c r="J3" s="1" cm="1">
        <f t="array" ref="J3">SUM(B2:B42 * G2:G42)</f>
        <v>0.99982630205364043</v>
      </c>
      <c r="K3" s="1" cm="1">
        <f t="array" ref="K3">SUM(C2:C42 * G2:G42)</f>
        <v>0.99663550986279525</v>
      </c>
      <c r="L3" s="1" cm="1">
        <f t="array" ref="L3">SUM(D2:D42 * G2:G42)</f>
        <v>0.99657871359254047</v>
      </c>
      <c r="M3" s="1" cm="1">
        <f t="array" ref="M3">SUM(E2:E42 * G2:G42)</f>
        <v>0.99659184498245335</v>
      </c>
    </row>
    <row r="4" spans="1:13" x14ac:dyDescent="0.25">
      <c r="A4" s="1" t="s">
        <v>8</v>
      </c>
      <c r="B4" s="1">
        <v>0.99880000000000002</v>
      </c>
      <c r="C4" s="1">
        <v>0.95469999999999999</v>
      </c>
      <c r="D4" s="1">
        <v>0.9829</v>
      </c>
      <c r="E4" s="1">
        <v>0.96860000000000002</v>
      </c>
      <c r="F4" s="1">
        <v>1458</v>
      </c>
      <c r="G4" s="1">
        <f t="shared" si="0"/>
        <v>1.8471361787845388E-2</v>
      </c>
      <c r="I4" s="1" t="s">
        <v>69</v>
      </c>
      <c r="J4" s="1">
        <f>AVERAGE(B2:B42)</f>
        <v>0.99981951219512188</v>
      </c>
      <c r="K4" s="1">
        <f>AVERAGE(C2:C42)</f>
        <v>0.99603170731707336</v>
      </c>
      <c r="L4" s="1">
        <f>AVERAGE(D2:D42)</f>
        <v>0.99595365853658513</v>
      </c>
      <c r="M4" s="1">
        <f>AVERAGE(E2:E42)</f>
        <v>0.99597317073170721</v>
      </c>
    </row>
    <row r="5" spans="1:13" x14ac:dyDescent="0.25">
      <c r="A5" s="1" t="s">
        <v>9</v>
      </c>
      <c r="B5" s="1">
        <v>1</v>
      </c>
      <c r="C5" s="1">
        <v>1</v>
      </c>
      <c r="D5" s="1">
        <v>0.99950000000000006</v>
      </c>
      <c r="E5" s="1">
        <v>0.99980000000000002</v>
      </c>
      <c r="F5" s="1">
        <v>2181</v>
      </c>
      <c r="G5" s="1">
        <f t="shared" si="0"/>
        <v>2.7631028847250199E-2</v>
      </c>
      <c r="I5" s="1" t="s">
        <v>67</v>
      </c>
      <c r="J5" s="1">
        <f>STDEV(B2:B42)</f>
        <v>2.2496612211077112E-4</v>
      </c>
      <c r="K5" s="1">
        <f>STDEV(C2:C42)</f>
        <v>9.0957803135407328E-3</v>
      </c>
      <c r="L5" s="1">
        <f>STDEV(D2:D42)</f>
        <v>4.4262341533732458E-3</v>
      </c>
      <c r="M5" s="1">
        <f>STDEV(E2:E42)</f>
        <v>6.0175586573893913E-3</v>
      </c>
    </row>
    <row r="6" spans="1:13" x14ac:dyDescent="0.25">
      <c r="A6" s="1" t="s">
        <v>10</v>
      </c>
      <c r="B6" s="1">
        <v>0.99990000000000001</v>
      </c>
      <c r="C6" s="1">
        <v>0.99629999999999996</v>
      </c>
      <c r="D6" s="1">
        <v>0.99439999999999995</v>
      </c>
      <c r="E6" s="1">
        <v>0.99539999999999995</v>
      </c>
      <c r="F6" s="1">
        <v>1079</v>
      </c>
      <c r="G6" s="1">
        <f t="shared" si="0"/>
        <v>1.3669821240799159E-2</v>
      </c>
    </row>
    <row r="7" spans="1:13" x14ac:dyDescent="0.25">
      <c r="A7" s="1" t="s">
        <v>11</v>
      </c>
      <c r="B7" s="1">
        <v>0.99980000000000002</v>
      </c>
      <c r="C7" s="1">
        <v>0.99950000000000006</v>
      </c>
      <c r="D7" s="1">
        <v>0.99350000000000005</v>
      </c>
      <c r="E7" s="1">
        <v>0.99650000000000005</v>
      </c>
      <c r="F7" s="1">
        <v>1846</v>
      </c>
      <c r="G7" s="1">
        <f t="shared" si="0"/>
        <v>2.338692308666844E-2</v>
      </c>
    </row>
    <row r="8" spans="1:13" x14ac:dyDescent="0.25">
      <c r="A8" s="1" t="s">
        <v>12</v>
      </c>
      <c r="B8" s="1">
        <v>1</v>
      </c>
      <c r="C8" s="1">
        <v>1</v>
      </c>
      <c r="D8" s="1">
        <v>1</v>
      </c>
      <c r="E8" s="1">
        <v>1</v>
      </c>
      <c r="F8" s="1">
        <v>2016</v>
      </c>
      <c r="G8" s="1">
        <f t="shared" si="0"/>
        <v>2.5540648398008438E-2</v>
      </c>
    </row>
    <row r="9" spans="1:13" x14ac:dyDescent="0.25">
      <c r="A9" s="1" t="s">
        <v>13</v>
      </c>
      <c r="B9" s="1">
        <v>1</v>
      </c>
      <c r="C9" s="1">
        <v>1</v>
      </c>
      <c r="D9" s="1">
        <v>0.99860000000000004</v>
      </c>
      <c r="E9" s="1">
        <v>0.99929999999999997</v>
      </c>
      <c r="F9" s="1">
        <v>1382</v>
      </c>
      <c r="G9" s="1">
        <f t="shared" si="0"/>
        <v>1.7508519883952214E-2</v>
      </c>
    </row>
    <row r="10" spans="1:13" x14ac:dyDescent="0.25">
      <c r="A10" s="1" t="s">
        <v>14</v>
      </c>
      <c r="B10" s="1">
        <v>0.99990000000000001</v>
      </c>
      <c r="C10" s="1">
        <v>0.99909999999999999</v>
      </c>
      <c r="D10" s="1">
        <v>0.99550000000000005</v>
      </c>
      <c r="E10" s="1">
        <v>0.99729999999999996</v>
      </c>
      <c r="F10" s="1">
        <v>1103</v>
      </c>
      <c r="G10" s="1">
        <f t="shared" si="0"/>
        <v>1.3973876578870687E-2</v>
      </c>
    </row>
    <row r="11" spans="1:13" x14ac:dyDescent="0.25">
      <c r="A11" s="1" t="s">
        <v>15</v>
      </c>
      <c r="B11" s="1">
        <v>0.99980000000000002</v>
      </c>
      <c r="C11" s="1">
        <v>1</v>
      </c>
      <c r="D11" s="1">
        <v>0.99590000000000001</v>
      </c>
      <c r="E11" s="1">
        <v>0.99790000000000001</v>
      </c>
      <c r="F11" s="1">
        <v>2902</v>
      </c>
      <c r="G11" s="1">
        <f t="shared" si="0"/>
        <v>3.6765357961815716E-2</v>
      </c>
    </row>
    <row r="12" spans="1:13" x14ac:dyDescent="0.25">
      <c r="A12" s="1" t="s">
        <v>16</v>
      </c>
      <c r="B12" s="1">
        <v>0.99990000000000001</v>
      </c>
      <c r="C12" s="1">
        <v>0.99970000000000003</v>
      </c>
      <c r="D12" s="1">
        <v>0.99829999999999997</v>
      </c>
      <c r="E12" s="1">
        <v>0.999</v>
      </c>
      <c r="F12" s="1">
        <v>2882</v>
      </c>
      <c r="G12" s="1">
        <f t="shared" si="0"/>
        <v>3.6511978513422777E-2</v>
      </c>
    </row>
    <row r="13" spans="1:13" x14ac:dyDescent="0.25">
      <c r="A13" s="1" t="s">
        <v>17</v>
      </c>
      <c r="B13" s="1">
        <v>0.99990000000000001</v>
      </c>
      <c r="C13" s="1">
        <v>0.99860000000000004</v>
      </c>
      <c r="D13" s="1">
        <v>0.99670000000000003</v>
      </c>
      <c r="E13" s="1">
        <v>0.99760000000000004</v>
      </c>
      <c r="F13" s="1">
        <v>2114</v>
      </c>
      <c r="G13" s="1">
        <f t="shared" si="0"/>
        <v>2.6782207695133849E-2</v>
      </c>
    </row>
    <row r="14" spans="1:13" x14ac:dyDescent="0.25">
      <c r="A14" s="1" t="s">
        <v>18</v>
      </c>
      <c r="B14" s="1">
        <v>0.99990000000000001</v>
      </c>
      <c r="C14" s="1">
        <v>1</v>
      </c>
      <c r="D14" s="1">
        <v>0.99780000000000002</v>
      </c>
      <c r="E14" s="1">
        <v>0.99890000000000001</v>
      </c>
      <c r="F14" s="1">
        <v>2264</v>
      </c>
      <c r="G14" s="1">
        <f t="shared" si="0"/>
        <v>2.8682553558080904E-2</v>
      </c>
    </row>
    <row r="15" spans="1:13" x14ac:dyDescent="0.25">
      <c r="A15" s="1" t="s">
        <v>19</v>
      </c>
      <c r="B15" s="1">
        <v>0.99990000000000001</v>
      </c>
      <c r="C15" s="1">
        <v>0.998</v>
      </c>
      <c r="D15" s="1">
        <v>0.995</v>
      </c>
      <c r="E15" s="1">
        <v>0.99650000000000005</v>
      </c>
      <c r="F15" s="1">
        <v>1004</v>
      </c>
      <c r="G15" s="1">
        <f t="shared" si="0"/>
        <v>1.2719648309325631E-2</v>
      </c>
    </row>
    <row r="16" spans="1:13" x14ac:dyDescent="0.25">
      <c r="A16" s="1" t="s">
        <v>20</v>
      </c>
      <c r="B16" s="1">
        <v>1</v>
      </c>
      <c r="C16" s="1">
        <v>1</v>
      </c>
      <c r="D16" s="1">
        <v>1</v>
      </c>
      <c r="E16" s="1">
        <v>1</v>
      </c>
      <c r="F16" s="1">
        <v>2432</v>
      </c>
      <c r="G16" s="1">
        <f t="shared" si="0"/>
        <v>3.0810940924581608E-2</v>
      </c>
    </row>
    <row r="17" spans="1:7" x14ac:dyDescent="0.25">
      <c r="A17" s="1" t="s">
        <v>21</v>
      </c>
      <c r="B17" s="1">
        <v>0.99990000000000001</v>
      </c>
      <c r="C17" s="1">
        <v>1</v>
      </c>
      <c r="D17" s="1">
        <v>0.99780000000000002</v>
      </c>
      <c r="E17" s="1">
        <v>0.99890000000000001</v>
      </c>
      <c r="F17" s="1">
        <v>2729</v>
      </c>
      <c r="G17" s="1">
        <f t="shared" si="0"/>
        <v>3.4573625733216776E-2</v>
      </c>
    </row>
    <row r="18" spans="1:7" x14ac:dyDescent="0.25">
      <c r="A18" s="1" t="s">
        <v>22</v>
      </c>
      <c r="B18" s="1">
        <v>0.99990000000000001</v>
      </c>
      <c r="C18" s="1">
        <v>1</v>
      </c>
      <c r="D18" s="1">
        <v>0.99609999999999999</v>
      </c>
      <c r="E18" s="1">
        <v>0.998</v>
      </c>
      <c r="F18" s="1">
        <v>1281</v>
      </c>
      <c r="G18" s="1">
        <f t="shared" si="0"/>
        <v>1.622895366956786E-2</v>
      </c>
    </row>
    <row r="19" spans="1:7" x14ac:dyDescent="0.25">
      <c r="A19" s="1" t="s">
        <v>23</v>
      </c>
      <c r="B19" s="1">
        <v>0.99960000000000004</v>
      </c>
      <c r="C19" s="1">
        <v>0.99070000000000003</v>
      </c>
      <c r="D19" s="1">
        <v>0.99790000000000001</v>
      </c>
      <c r="E19" s="1">
        <v>0.99429999999999996</v>
      </c>
      <c r="F19" s="1">
        <v>2868</v>
      </c>
      <c r="G19" s="1">
        <f t="shared" si="0"/>
        <v>3.6334612899547716E-2</v>
      </c>
    </row>
    <row r="20" spans="1:7" x14ac:dyDescent="0.25">
      <c r="A20" s="1" t="s">
        <v>24</v>
      </c>
      <c r="B20" s="1">
        <v>0.99990000000000001</v>
      </c>
      <c r="C20" s="1">
        <v>1</v>
      </c>
      <c r="D20" s="1">
        <v>0.99660000000000004</v>
      </c>
      <c r="E20" s="1">
        <v>0.99829999999999997</v>
      </c>
      <c r="F20" s="1">
        <v>2660</v>
      </c>
      <c r="G20" s="1">
        <f t="shared" si="0"/>
        <v>3.3699466636261131E-2</v>
      </c>
    </row>
    <row r="21" spans="1:7" x14ac:dyDescent="0.25">
      <c r="A21" s="1" t="s">
        <v>25</v>
      </c>
      <c r="B21" s="1">
        <v>0.99990000000000001</v>
      </c>
      <c r="C21" s="1">
        <v>1</v>
      </c>
      <c r="D21" s="1">
        <v>0.99439999999999995</v>
      </c>
      <c r="E21" s="1">
        <v>0.99719999999999998</v>
      </c>
      <c r="F21" s="1">
        <v>1431</v>
      </c>
      <c r="G21" s="1">
        <f t="shared" si="0"/>
        <v>1.8129299532514919E-2</v>
      </c>
    </row>
    <row r="22" spans="1:7" x14ac:dyDescent="0.25">
      <c r="A22" s="1" t="s">
        <v>26</v>
      </c>
      <c r="B22" s="1">
        <v>1</v>
      </c>
      <c r="C22" s="1">
        <v>1</v>
      </c>
      <c r="D22" s="1">
        <v>0.99880000000000002</v>
      </c>
      <c r="E22" s="1">
        <v>0.99939999999999996</v>
      </c>
      <c r="F22" s="1">
        <v>1727</v>
      </c>
      <c r="G22" s="1">
        <f t="shared" si="0"/>
        <v>2.1879315368730442E-2</v>
      </c>
    </row>
    <row r="23" spans="1:7" x14ac:dyDescent="0.25">
      <c r="A23" s="1" t="s">
        <v>27</v>
      </c>
      <c r="B23" s="1">
        <v>0.99990000000000001</v>
      </c>
      <c r="C23" s="1">
        <v>0.99960000000000004</v>
      </c>
      <c r="D23" s="1">
        <v>0.99870000000000003</v>
      </c>
      <c r="E23" s="1">
        <v>0.99909999999999999</v>
      </c>
      <c r="F23" s="1">
        <v>2241</v>
      </c>
      <c r="G23" s="1">
        <f t="shared" si="0"/>
        <v>2.8391167192429023E-2</v>
      </c>
    </row>
    <row r="24" spans="1:7" x14ac:dyDescent="0.25">
      <c r="A24" s="1" t="s">
        <v>28</v>
      </c>
      <c r="B24" s="1">
        <v>0.99960000000000004</v>
      </c>
      <c r="C24" s="1">
        <v>0.995</v>
      </c>
      <c r="D24" s="1">
        <v>0.99390000000000001</v>
      </c>
      <c r="E24" s="1">
        <v>0.99450000000000005</v>
      </c>
      <c r="F24" s="1">
        <v>2806</v>
      </c>
      <c r="G24" s="1">
        <f t="shared" si="0"/>
        <v>3.5549136609529602E-2</v>
      </c>
    </row>
    <row r="25" spans="1:7" x14ac:dyDescent="0.25">
      <c r="A25" s="1" t="s">
        <v>29</v>
      </c>
      <c r="B25" s="1">
        <v>1</v>
      </c>
      <c r="C25" s="1">
        <v>1</v>
      </c>
      <c r="D25" s="1">
        <v>0.99809999999999999</v>
      </c>
      <c r="E25" s="1">
        <v>0.99909999999999999</v>
      </c>
      <c r="F25" s="1">
        <v>1079</v>
      </c>
      <c r="G25" s="1">
        <f t="shared" si="0"/>
        <v>1.3669821240799159E-2</v>
      </c>
    </row>
    <row r="26" spans="1:7" x14ac:dyDescent="0.25">
      <c r="A26" s="1" t="s">
        <v>30</v>
      </c>
      <c r="B26" s="1">
        <v>0.99990000000000001</v>
      </c>
      <c r="C26" s="1">
        <v>0.99760000000000004</v>
      </c>
      <c r="D26" s="1">
        <v>0.99839999999999995</v>
      </c>
      <c r="E26" s="1">
        <v>0.998</v>
      </c>
      <c r="F26" s="1">
        <v>2463</v>
      </c>
      <c r="G26" s="1">
        <f t="shared" si="0"/>
        <v>3.1203679069590665E-2</v>
      </c>
    </row>
    <row r="27" spans="1:7" x14ac:dyDescent="0.25">
      <c r="A27" s="1" t="s">
        <v>31</v>
      </c>
      <c r="B27" s="1">
        <v>0.99990000000000001</v>
      </c>
      <c r="C27" s="1">
        <v>0.998</v>
      </c>
      <c r="D27" s="1">
        <v>0.99929999999999997</v>
      </c>
      <c r="E27" s="1">
        <v>0.99870000000000003</v>
      </c>
      <c r="F27" s="1">
        <v>1497</v>
      </c>
      <c r="G27" s="1">
        <f t="shared" si="0"/>
        <v>1.8965451712211624E-2</v>
      </c>
    </row>
    <row r="28" spans="1:7" x14ac:dyDescent="0.25">
      <c r="A28" s="1" t="s">
        <v>32</v>
      </c>
      <c r="B28" s="1">
        <v>0.99990000000000001</v>
      </c>
      <c r="C28" s="1">
        <v>1</v>
      </c>
      <c r="D28" s="1">
        <v>0.99809999999999999</v>
      </c>
      <c r="E28" s="1">
        <v>0.99909999999999999</v>
      </c>
      <c r="F28" s="1">
        <v>2697</v>
      </c>
      <c r="G28" s="1">
        <f t="shared" si="0"/>
        <v>3.4168218615788074E-2</v>
      </c>
    </row>
    <row r="29" spans="1:7" x14ac:dyDescent="0.25">
      <c r="A29" s="1" t="s">
        <v>33</v>
      </c>
      <c r="B29" s="1">
        <v>0.99929999999999997</v>
      </c>
      <c r="C29" s="1">
        <v>0.96719999999999995</v>
      </c>
      <c r="D29" s="1">
        <v>0.99590000000000001</v>
      </c>
      <c r="E29" s="1">
        <v>0.98129999999999995</v>
      </c>
      <c r="F29" s="1">
        <v>1479</v>
      </c>
      <c r="G29" s="1">
        <f t="shared" si="0"/>
        <v>1.8737410208657976E-2</v>
      </c>
    </row>
    <row r="30" spans="1:7" x14ac:dyDescent="0.25">
      <c r="A30" s="1" t="s">
        <v>34</v>
      </c>
      <c r="B30" s="1">
        <v>0.99990000000000001</v>
      </c>
      <c r="C30" s="1">
        <v>0.99929999999999997</v>
      </c>
      <c r="D30" s="1">
        <v>0.99860000000000004</v>
      </c>
      <c r="E30" s="1">
        <v>0.99890000000000001</v>
      </c>
      <c r="F30" s="1">
        <v>2853</v>
      </c>
      <c r="G30" s="1">
        <f t="shared" si="0"/>
        <v>3.614457831325301E-2</v>
      </c>
    </row>
    <row r="31" spans="1:7" x14ac:dyDescent="0.25">
      <c r="A31" s="1" t="s">
        <v>35</v>
      </c>
      <c r="B31" s="1">
        <v>0.99980000000000002</v>
      </c>
      <c r="C31" s="1">
        <v>0.99850000000000005</v>
      </c>
      <c r="D31" s="1">
        <v>0.99539999999999995</v>
      </c>
      <c r="E31" s="1">
        <v>0.99690000000000001</v>
      </c>
      <c r="F31" s="1">
        <v>1968</v>
      </c>
      <c r="G31" s="1">
        <f t="shared" si="0"/>
        <v>2.4932537721865381E-2</v>
      </c>
    </row>
    <row r="32" spans="1:7" x14ac:dyDescent="0.25">
      <c r="A32" s="1" t="s">
        <v>36</v>
      </c>
      <c r="B32" s="1">
        <v>0.99950000000000006</v>
      </c>
      <c r="C32" s="1">
        <v>0.98440000000000005</v>
      </c>
      <c r="D32" s="1">
        <v>0.99380000000000002</v>
      </c>
      <c r="E32" s="1">
        <v>0.98909999999999998</v>
      </c>
      <c r="F32" s="1">
        <v>1782</v>
      </c>
      <c r="G32" s="1">
        <f t="shared" si="0"/>
        <v>2.2576108851811029E-2</v>
      </c>
    </row>
    <row r="33" spans="1:7" x14ac:dyDescent="0.25">
      <c r="A33" s="1" t="s">
        <v>37</v>
      </c>
      <c r="B33" s="1">
        <v>0.99990000000000001</v>
      </c>
      <c r="C33" s="1">
        <v>0.99929999999999997</v>
      </c>
      <c r="D33" s="1">
        <v>0.99609999999999999</v>
      </c>
      <c r="E33" s="1">
        <v>0.99770000000000003</v>
      </c>
      <c r="F33" s="1">
        <v>1536</v>
      </c>
      <c r="G33" s="1">
        <f t="shared" si="0"/>
        <v>1.9459541636577857E-2</v>
      </c>
    </row>
    <row r="34" spans="1:7" x14ac:dyDescent="0.25">
      <c r="A34" s="1" t="s">
        <v>38</v>
      </c>
      <c r="B34" s="1">
        <v>0.99960000000000004</v>
      </c>
      <c r="C34" s="1">
        <v>0.98370000000000002</v>
      </c>
      <c r="D34" s="1">
        <v>0.9909</v>
      </c>
      <c r="E34" s="1">
        <v>0.98719999999999997</v>
      </c>
      <c r="F34" s="1">
        <v>1094</v>
      </c>
      <c r="G34" s="1">
        <f t="shared" si="0"/>
        <v>1.3859855827093865E-2</v>
      </c>
    </row>
    <row r="35" spans="1:7" x14ac:dyDescent="0.25">
      <c r="A35" s="1" t="s">
        <v>39</v>
      </c>
      <c r="B35" s="1">
        <v>1</v>
      </c>
      <c r="C35" s="1">
        <v>1</v>
      </c>
      <c r="D35" s="1">
        <v>0.99939999999999996</v>
      </c>
      <c r="E35" s="1">
        <v>0.99970000000000003</v>
      </c>
      <c r="F35" s="1">
        <v>1552</v>
      </c>
      <c r="G35" s="1">
        <f t="shared" si="0"/>
        <v>1.9662245195292211E-2</v>
      </c>
    </row>
    <row r="36" spans="1:7" x14ac:dyDescent="0.25">
      <c r="A36" s="1" t="s">
        <v>40</v>
      </c>
      <c r="B36" s="1">
        <v>0.99990000000000001</v>
      </c>
      <c r="C36" s="1">
        <v>0.99939999999999996</v>
      </c>
      <c r="D36" s="1">
        <v>0.99890000000000001</v>
      </c>
      <c r="E36" s="1">
        <v>0.99909999999999999</v>
      </c>
      <c r="F36" s="1">
        <v>3488</v>
      </c>
      <c r="G36" s="1">
        <f t="shared" si="0"/>
        <v>4.4189375799728883E-2</v>
      </c>
    </row>
    <row r="37" spans="1:7" x14ac:dyDescent="0.25">
      <c r="A37" s="1" t="s">
        <v>41</v>
      </c>
      <c r="B37" s="1">
        <v>0.99990000000000001</v>
      </c>
      <c r="C37" s="1">
        <v>0.99939999999999996</v>
      </c>
      <c r="D37" s="1">
        <v>0.99450000000000005</v>
      </c>
      <c r="E37" s="1">
        <v>0.99690000000000001</v>
      </c>
      <c r="F37" s="1">
        <v>1623</v>
      </c>
      <c r="G37" s="1">
        <f t="shared" si="0"/>
        <v>2.0561742237087149E-2</v>
      </c>
    </row>
    <row r="38" spans="1:7" x14ac:dyDescent="0.25">
      <c r="A38" s="1" t="s">
        <v>42</v>
      </c>
      <c r="B38" s="1">
        <v>0.99980000000000002</v>
      </c>
      <c r="C38" s="1">
        <v>0.99870000000000003</v>
      </c>
      <c r="D38" s="1">
        <v>0.99739999999999995</v>
      </c>
      <c r="E38" s="1">
        <v>0.99809999999999999</v>
      </c>
      <c r="F38" s="1">
        <v>3111</v>
      </c>
      <c r="G38" s="1">
        <f t="shared" si="0"/>
        <v>3.9413173197521946E-2</v>
      </c>
    </row>
    <row r="39" spans="1:7" x14ac:dyDescent="0.25">
      <c r="A39" s="1" t="s">
        <v>43</v>
      </c>
      <c r="B39" s="1">
        <v>0.99990000000000001</v>
      </c>
      <c r="C39" s="1">
        <v>0.999</v>
      </c>
      <c r="D39" s="1">
        <v>0.99519999999999997</v>
      </c>
      <c r="E39" s="1">
        <v>0.99709999999999999</v>
      </c>
      <c r="F39" s="1">
        <v>1050</v>
      </c>
      <c r="G39" s="1">
        <f t="shared" si="0"/>
        <v>1.3302421040629394E-2</v>
      </c>
    </row>
    <row r="40" spans="1:7" x14ac:dyDescent="0.25">
      <c r="A40" s="1" t="s">
        <v>44</v>
      </c>
      <c r="B40" s="1">
        <v>0.99990000000000001</v>
      </c>
      <c r="C40" s="1">
        <v>0.99929999999999997</v>
      </c>
      <c r="D40" s="1">
        <v>0.99670000000000003</v>
      </c>
      <c r="E40" s="1">
        <v>0.998</v>
      </c>
      <c r="F40" s="1">
        <v>1508</v>
      </c>
      <c r="G40" s="1">
        <f t="shared" si="0"/>
        <v>1.9104810408827739E-2</v>
      </c>
    </row>
    <row r="41" spans="1:7" x14ac:dyDescent="0.25">
      <c r="A41" s="1" t="s">
        <v>45</v>
      </c>
      <c r="B41" s="1">
        <v>0.99960000000000004</v>
      </c>
      <c r="C41" s="1">
        <v>0.99460000000000004</v>
      </c>
      <c r="D41" s="1">
        <v>0.97550000000000003</v>
      </c>
      <c r="E41" s="1">
        <v>0.9849</v>
      </c>
      <c r="F41" s="1">
        <v>938</v>
      </c>
      <c r="G41" s="1">
        <f t="shared" si="0"/>
        <v>1.1883496129628926E-2</v>
      </c>
    </row>
    <row r="42" spans="1:7" x14ac:dyDescent="0.25">
      <c r="A42" s="1" t="s">
        <v>46</v>
      </c>
      <c r="B42" s="1">
        <v>0.99960000000000004</v>
      </c>
      <c r="C42" s="1">
        <v>0.98819999999999997</v>
      </c>
      <c r="D42" s="1">
        <v>0.99570000000000003</v>
      </c>
      <c r="E42" s="1">
        <v>0.9919</v>
      </c>
      <c r="F42" s="1">
        <v>1852</v>
      </c>
      <c r="G42" s="1">
        <f t="shared" si="0"/>
        <v>2.3462936921186322E-2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Run details</vt:lpstr>
      <vt:lpstr>7.3 test</vt:lpstr>
      <vt:lpstr>7.3 train</vt:lpstr>
      <vt:lpstr>7.6 test</vt:lpstr>
      <vt:lpstr>7.6 train</vt:lpstr>
      <vt:lpstr>7.9 test</vt:lpstr>
      <vt:lpstr>7.11 test</vt:lpstr>
      <vt:lpstr>7.11 train</vt:lpstr>
      <vt:lpstr>7.13 test</vt:lpstr>
      <vt:lpstr>7.13 train</vt:lpstr>
      <vt:lpstr>7.17 test</vt:lpstr>
      <vt:lpstr>7.17 train</vt:lpstr>
      <vt:lpstr>7.18 test</vt:lpstr>
      <vt:lpstr>7.18 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Aashaka Desai</dc:creator>
  <cp:lastModifiedBy>Aashaka Desai</cp:lastModifiedBy>
  <dcterms:created xsi:type="dcterms:W3CDTF">2020-12-17T06:20:01Z</dcterms:created>
  <dcterms:modified xsi:type="dcterms:W3CDTF">2020-12-18T08:25:21Z</dcterms:modified>
</cp:coreProperties>
</file>