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60" windowHeight="7740" firstSheet="1" activeTab="4"/>
  </bookViews>
  <sheets>
    <sheet name="Input" sheetId="1" r:id="rId1"/>
    <sheet name="Summary" sheetId="2" r:id="rId2"/>
    <sheet name="metrics" sheetId="3" r:id="rId3"/>
    <sheet name="cost segement" sheetId="4" r:id="rId4"/>
    <sheet name="Dashboar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<sst xmlns="http://schemas.openxmlformats.org/spreadsheetml/2006/main" count="97" uniqueCount="61">
  <si>
    <t>Metric</t>
  </si>
  <si>
    <t>Value (Editable)</t>
  </si>
  <si>
    <t>Monthly Subscription Fee (£)</t>
  </si>
  <si>
    <t>Monthly Churn Rate (%)</t>
  </si>
  <si>
    <t>Gross Margin (%)</t>
  </si>
  <si>
    <t>Target Customers to Acquire</t>
  </si>
  <si>
    <t>Expected Cost per Acquisition (CAC) (£)</t>
  </si>
  <si>
    <t>Projected Click-Through Rate (CTR) (%)</t>
  </si>
  <si>
    <t>Projected Conversion Rate (Click to Paid) (%)</t>
  </si>
  <si>
    <t>Estimated Cost per 1,000 Impressions (CPM) (£)</t>
  </si>
  <si>
    <t xml:space="preserve">Metrics </t>
  </si>
  <si>
    <t>Value</t>
  </si>
  <si>
    <t>Unit</t>
  </si>
  <si>
    <t xml:space="preserve"> Base LTV</t>
  </si>
  <si>
    <t>GBP (£)</t>
  </si>
  <si>
    <t>Profit/Loss (CAC-Based)</t>
  </si>
  <si>
    <t>-£243,000</t>
  </si>
  <si>
    <t>Premium</t>
  </si>
  <si>
    <t>Profit/Loss (CPM-Based)</t>
  </si>
  <si>
    <t>£77,000</t>
  </si>
  <si>
    <t>Standard</t>
  </si>
  <si>
    <t>Trial</t>
  </si>
  <si>
    <t>Estimated Ad Budget using CAC</t>
  </si>
  <si>
    <t xml:space="preserve">Total Clicks Required </t>
  </si>
  <si>
    <t>Total Impressions Needed</t>
  </si>
  <si>
    <t xml:space="preserve"> Ad budget based on CPM</t>
  </si>
  <si>
    <t>Category</t>
  </si>
  <si>
    <t>Value (£)</t>
  </si>
  <si>
    <t>Ad Budget (Using CAC)</t>
  </si>
  <si>
    <t>Ad Budget (Using CPM)</t>
  </si>
  <si>
    <t>Expected Revenue</t>
  </si>
  <si>
    <t>Formula</t>
  </si>
  <si>
    <t>Monthly Subscription Fee</t>
  </si>
  <si>
    <t>Base LTV = (Monthly subscription fee  * gross margin)/ Chrun rate</t>
  </si>
  <si>
    <t>Monthly Churn Rate</t>
  </si>
  <si>
    <t>Percentage (%)</t>
  </si>
  <si>
    <t>Target Customers * CAC</t>
  </si>
  <si>
    <t>Gross Margin</t>
  </si>
  <si>
    <t xml:space="preserve"> Targret customers / Conversion Rate</t>
  </si>
  <si>
    <t>Customers</t>
  </si>
  <si>
    <t>Total Clicks / CTR</t>
  </si>
  <si>
    <t>Expected Cost per Acquisition (CAC)</t>
  </si>
  <si>
    <t xml:space="preserve"> ( Total Impressions / 1000 ) * CPM</t>
  </si>
  <si>
    <t>Projected Click-Through Rate (CTR)</t>
  </si>
  <si>
    <t>Projected Conversion Rate (Click to Paid)</t>
  </si>
  <si>
    <t>Estimated Cost per 1,000 Impressions (CPM)</t>
  </si>
  <si>
    <t>Segment</t>
  </si>
  <si>
    <t>Bonus % on Base LTV</t>
  </si>
  <si>
    <t>Base LTV</t>
  </si>
  <si>
    <t>Adjusted LTV</t>
  </si>
  <si>
    <t>Values(£)</t>
  </si>
  <si>
    <t>Column 1</t>
  </si>
  <si>
    <t>Total Revenue</t>
  </si>
  <si>
    <t>£87,000</t>
  </si>
  <si>
    <t>Total Cost Using CAC</t>
  </si>
  <si>
    <t>Total Cost Using CPM</t>
  </si>
  <si>
    <t>Bonus % on LTV</t>
  </si>
  <si>
    <t>Description</t>
  </si>
  <si>
    <t>High-value customers</t>
  </si>
  <si>
    <t>Regular customers</t>
  </si>
  <si>
    <t>Free trial conversions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</si>
</sst>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£]#,##0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Verdana"/>
      <charset val="134"/>
    </font>
    <font>
      <sz val="10"/>
      <color rgb="FF434343"/>
      <name val="Roboto"/>
      <charset val="134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5" fillId="7" borderId="20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9" fontId="1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1" fillId="0" borderId="11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2" fillId="0" borderId="0" xfId="0" applyFont="1" applyAlignme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180" fontId="1" fillId="0" borderId="5" xfId="0" applyNumberFormat="1" applyFont="1" applyBorder="1" applyAlignment="1">
      <alignment vertical="center"/>
    </xf>
    <xf numFmtId="180" fontId="1" fillId="0" borderId="6" xfId="0" applyNumberFormat="1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180" fontId="1" fillId="0" borderId="8" xfId="0" applyNumberFormat="1" applyFont="1" applyBorder="1" applyAlignment="1">
      <alignment vertical="center"/>
    </xf>
    <xf numFmtId="180" fontId="1" fillId="0" borderId="9" xfId="0" applyNumberFormat="1" applyFont="1" applyBorder="1" applyAlignment="1">
      <alignment vertical="center"/>
    </xf>
    <xf numFmtId="9" fontId="1" fillId="0" borderId="11" xfId="0" applyNumberFormat="1" applyFont="1" applyBorder="1" applyAlignment="1">
      <alignment vertical="center"/>
    </xf>
    <xf numFmtId="180" fontId="1" fillId="0" borderId="11" xfId="0" applyNumberFormat="1" applyFont="1" applyBorder="1" applyAlignment="1">
      <alignment vertical="center"/>
    </xf>
    <xf numFmtId="180" fontId="1" fillId="0" borderId="12" xfId="0" applyNumberFormat="1" applyFont="1" applyBorder="1" applyAlignment="1">
      <alignment vertical="center"/>
    </xf>
    <xf numFmtId="180" fontId="3" fillId="2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/>
    <xf numFmtId="0" fontId="3" fillId="3" borderId="4" xfId="0" applyFont="1" applyFill="1" applyBorder="1" applyAlignment="1"/>
    <xf numFmtId="3" fontId="3" fillId="3" borderId="5" xfId="0" applyNumberFormat="1" applyFont="1" applyFill="1" applyBorder="1" applyAlignment="1">
      <alignment horizontal="right"/>
    </xf>
    <xf numFmtId="0" fontId="3" fillId="3" borderId="6" xfId="0" applyFont="1" applyFill="1" applyBorder="1" applyAlignment="1"/>
    <xf numFmtId="0" fontId="3" fillId="2" borderId="7" xfId="0" applyFont="1" applyFill="1" applyBorder="1" applyAlignment="1"/>
    <xf numFmtId="3" fontId="3" fillId="2" borderId="8" xfId="0" applyNumberFormat="1" applyFont="1" applyFill="1" applyBorder="1" applyAlignment="1">
      <alignment horizontal="right"/>
    </xf>
    <xf numFmtId="0" fontId="2" fillId="2" borderId="9" xfId="0" applyFont="1" applyFill="1" applyBorder="1"/>
    <xf numFmtId="180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3" borderId="6" xfId="0" applyFont="1" applyFill="1" applyBorder="1"/>
    <xf numFmtId="0" fontId="3" fillId="2" borderId="13" xfId="0" applyFont="1" applyFill="1" applyBorder="1" applyAlignment="1"/>
    <xf numFmtId="3" fontId="3" fillId="2" borderId="14" xfId="0" applyNumberFormat="1" applyFont="1" applyFill="1" applyBorder="1" applyAlignment="1">
      <alignment horizontal="right"/>
    </xf>
    <xf numFmtId="0" fontId="3" fillId="2" borderId="15" xfId="0" applyFont="1" applyFill="1" applyBorder="1" applyAlignment="1"/>
    <xf numFmtId="180" fontId="3" fillId="3" borderId="6" xfId="0" applyNumberFormat="1" applyFont="1" applyFill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3" fontId="3" fillId="3" borderId="5" xfId="0" applyNumberFormat="1" applyFont="1" applyFill="1" applyBorder="1" applyAlignment="1">
      <alignment horizontal="right" vertical="center"/>
    </xf>
    <xf numFmtId="180" fontId="1" fillId="0" borderId="8" xfId="0" applyNumberFormat="1" applyFont="1" applyBorder="1" applyAlignment="1">
      <alignment horizontal="right" vertical="center"/>
    </xf>
    <xf numFmtId="180" fontId="3" fillId="3" borderId="5" xfId="0" applyNumberFormat="1" applyFont="1" applyFill="1" applyBorder="1" applyAlignment="1">
      <alignment horizontal="right" vertical="center"/>
    </xf>
    <xf numFmtId="180" fontId="3" fillId="2" borderId="8" xfId="0" applyNumberFormat="1" applyFont="1" applyFill="1" applyBorder="1" applyAlignment="1">
      <alignment horizontal="right" vertical="center"/>
    </xf>
    <xf numFmtId="3" fontId="3" fillId="2" borderId="8" xfId="0" applyNumberFormat="1" applyFont="1" applyFill="1" applyBorder="1" applyAlignment="1">
      <alignment horizontal="right" vertical="center"/>
    </xf>
    <xf numFmtId="3" fontId="3" fillId="2" borderId="14" xfId="0" applyNumberFormat="1" applyFont="1" applyFill="1" applyBorder="1" applyAlignment="1">
      <alignment horizontal="right" vertic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/>
    <xf numFmtId="9" fontId="1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2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9">
    <tableStyle name="Summary-style" pivot="0" count="3" xr9:uid="{61856D2F-D942-4F3A-B3D0-E80E0FE04FE4}">
      <tableStyleElement type="headerRow" dxfId="28"/>
      <tableStyleElement type="firstRowStripe" dxfId="27"/>
      <tableStyleElement type="secondRowStripe" dxfId="26"/>
    </tableStyle>
    <tableStyle name="Summary-style 2" pivot="0" count="3" xr9:uid="{6A2F3CA6-84D3-42AD-9950-FDC36935AA1A}">
      <tableStyleElement type="headerRow" dxfId="31"/>
      <tableStyleElement type="firstRowStripe" dxfId="30"/>
      <tableStyleElement type="secondRowStripe" dxfId="29"/>
    </tableStyle>
    <tableStyle name="Summary-style 3" pivot="0" count="3" xr9:uid="{E791287F-577D-4181-A75A-3CD709316B70}">
      <tableStyleElement type="headerRow" dxfId="34"/>
      <tableStyleElement type="firstRowStripe" dxfId="33"/>
      <tableStyleElement type="secondRowStripe" dxfId="32"/>
    </tableStyle>
    <tableStyle name="metrics-style" pivot="0" count="3" xr9:uid="{901807DE-6A05-4F1B-9507-AFC5095014D4}">
      <tableStyleElement type="headerRow" dxfId="37"/>
      <tableStyleElement type="firstRowStripe" dxfId="36"/>
      <tableStyleElement type="secondRowStripe" dxfId="35"/>
    </tableStyle>
    <tableStyle name="metrics-style 2" pivot="0" count="3" xr9:uid="{7CE6C25A-1928-41A9-BBE0-D4BFCB534071}">
      <tableStyleElement type="headerRow" dxfId="40"/>
      <tableStyleElement type="firstRowStripe" dxfId="39"/>
      <tableStyleElement type="secondRowStripe" dxfId="38"/>
    </tableStyle>
    <tableStyle name="metrics-style 3" pivot="0" count="3" xr9:uid="{8CA9F966-7EF5-4455-84EE-58285C495125}">
      <tableStyleElement type="headerRow" dxfId="43"/>
      <tableStyleElement type="firstRowStripe" dxfId="42"/>
      <tableStyleElement type="secondRowStripe" dxfId="41"/>
    </tableStyle>
    <tableStyle name="metrics-style 4" pivot="0" count="3" xr9:uid="{03AAB07A-7D55-44BA-971F-BFE0515FA3D7}">
      <tableStyleElement type="headerRow" dxfId="46"/>
      <tableStyleElement type="firstRowStripe" dxfId="45"/>
      <tableStyleElement type="secondRowStripe" dxfId="44"/>
    </tableStyle>
    <tableStyle name="metrics-style 5" pivot="0" count="2" xr9:uid="{811AB7F5-A9B6-4A77-B4FA-037665007B90}">
      <tableStyleElement type="firstRowStripe" dxfId="48"/>
      <tableStyleElement type="secondRowStripe" dxfId="47"/>
    </tableStyle>
    <tableStyle name="cost segement-style" pivot="0" count="3" xr9:uid="{4AE1F44C-E886-4E4B-9D97-3BF7F3D20AC7}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5800725" cy="33147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5800725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5800725" cy="3314700"/>
    <xdr:pic>
      <xdr:nvPicPr>
        <xdr:cNvPr id="3" name="image3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062980" y="0"/>
          <a:ext cx="5800725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800725" cy="3314700"/>
    <xdr:pic>
      <xdr:nvPicPr>
        <xdr:cNvPr id="4" name="image2.pn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0" y="3600450"/>
          <a:ext cx="5800725" cy="33147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6" displayName="Table6" ref="A1:C9">
  <tableColumns count="3">
    <tableColumn id="1" name="Metrics " dataDxfId="0"/>
    <tableColumn id="2" name="Value" dataDxfId="1"/>
    <tableColumn id="3" name="Unit" dataDxfId="2"/>
  </tableColumns>
  <tableStyleInfo name="Summary-style" showFirstColumn="1" showLastColumn="1" showRowStripes="1" showColumnStripes="0"/>
</table>
</file>

<file path=xl/tables/table2.xml><?xml version="1.0" encoding="utf-8"?>
<table xmlns="http://schemas.openxmlformats.org/spreadsheetml/2006/main" id="2" name="Table8" displayName="Table8" ref="E1:F3">
  <tableColumns count="2">
    <tableColumn id="1" name="Metric" dataDxfId="3"/>
    <tableColumn id="2" name="Value" dataDxfId="4"/>
  </tableColumns>
  <tableStyleInfo name="Summary-style 2" showFirstColumn="1" showLastColumn="1" showRowStripes="1" showColumnStripes="0"/>
</table>
</file>

<file path=xl/tables/table3.xml><?xml version="1.0" encoding="utf-8"?>
<table xmlns="http://schemas.openxmlformats.org/spreadsheetml/2006/main" id="3" name="Table7" displayName="Table7" ref="A14:B17">
  <tableColumns count="2">
    <tableColumn id="1" name="Category" dataDxfId="5"/>
    <tableColumn id="2" name="Value (£)" dataDxfId="6"/>
  </tableColumns>
  <tableStyleInfo name="Summary-style 3" showFirstColumn="1" showLastColumn="1" showRowStripes="1" showColumnStripes="0"/>
</table>
</file>

<file path=xl/tables/table4.xml><?xml version="1.0" encoding="utf-8"?>
<table xmlns="http://schemas.openxmlformats.org/spreadsheetml/2006/main" id="4" name="Table2" displayName="Table2" ref="A1:C9">
  <tableColumns count="3">
    <tableColumn id="1" name="Metric" dataDxfId="7"/>
    <tableColumn id="2" name="Value" dataDxfId="8"/>
    <tableColumn id="3" name="Unit" dataDxfId="9"/>
  </tableColumns>
  <tableStyleInfo name="metrics-style" showFirstColumn="1" showLastColumn="1" showRowStripes="1" showColumnStripes="0"/>
</table>
</file>

<file path=xl/tables/table5.xml><?xml version="1.0" encoding="utf-8"?>
<table xmlns="http://schemas.openxmlformats.org/spreadsheetml/2006/main" id="5" name="Table3" displayName="Table3" ref="E1:H6">
  <tableColumns count="4">
    <tableColumn id="1" name="Metric" dataDxfId="10"/>
    <tableColumn id="2" name="Formula" dataDxfId="11"/>
    <tableColumn id="3" name="Value" dataDxfId="12"/>
    <tableColumn id="4" name="Unit" dataDxfId="13"/>
  </tableColumns>
  <tableStyleInfo name="metrics-style 2" showFirstColumn="1" showLastColumn="1" showRowStripes="1" showColumnStripes="0"/>
</table>
</file>

<file path=xl/tables/table6.xml><?xml version="1.0" encoding="utf-8"?>
<table xmlns="http://schemas.openxmlformats.org/spreadsheetml/2006/main" id="6" name="Table1" displayName="Table1" ref="A12:D15">
  <tableColumns count="4">
    <tableColumn id="1" name="Segment" dataDxfId="14"/>
    <tableColumn id="2" name="Bonus % on Base LTV" dataDxfId="15"/>
    <tableColumn id="3" name="Base LTV" dataDxfId="16"/>
    <tableColumn id="4" name="Adjusted LTV" dataDxfId="17"/>
  </tableColumns>
  <tableStyleInfo name="metrics-style 3" showFirstColumn="1" showLastColumn="1" showRowStripes="1" showColumnStripes="0"/>
</table>
</file>

<file path=xl/tables/table7.xml><?xml version="1.0" encoding="utf-8"?>
<table xmlns="http://schemas.openxmlformats.org/spreadsheetml/2006/main" id="7" name="Table4" displayName="Table4" ref="A18:C21">
  <tableColumns count="3">
    <tableColumn id="1" name="Metric" dataDxfId="18"/>
    <tableColumn id="2" name="Values(£)" dataDxfId="19"/>
    <tableColumn id="3" name="Column 1" dataDxfId="20"/>
  </tableColumns>
  <tableStyleInfo name="metrics-style 4" showFirstColumn="1" showLastColumn="1" showRowStripes="1" showColumnStripes="0"/>
</table>
</file>

<file path=xl/tables/table8.xml><?xml version="1.0" encoding="utf-8"?>
<table xmlns="http://schemas.openxmlformats.org/spreadsheetml/2006/main" id="8" name="Table_1" displayName="Table_1" ref="A23:B24" headerRowCount="0">
  <tableColumns count="2">
    <tableColumn id="1" name="Column1" dataDxfId="21"/>
    <tableColumn id="2" name="Column2" dataDxfId="22"/>
  </tableColumns>
  <tableStyleInfo name="metrics-style 5" showFirstColumn="1" showLastColumn="1" showRowStripes="1" showColumnStripes="0"/>
</table>
</file>

<file path=xl/tables/table9.xml><?xml version="1.0" encoding="utf-8"?>
<table xmlns="http://schemas.openxmlformats.org/spreadsheetml/2006/main" id="9" name="Table5" displayName="Table5" ref="A1:C4">
  <tableColumns count="3">
    <tableColumn id="1" name="Segment" dataDxfId="23"/>
    <tableColumn id="2" name="Bonus % on LTV" dataDxfId="24"/>
    <tableColumn id="3" name="Description" dataDxfId="25"/>
  </tableColumns>
  <tableStyleInfo name="cost segem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A1" sqref="A1"/>
    </sheetView>
  </sheetViews>
  <sheetFormatPr defaultColWidth="12.6296296296296" defaultRowHeight="15.75" customHeight="1" outlineLevelCol="1"/>
  <cols>
    <col min="1" max="1" width="37" customWidth="1"/>
    <col min="2" max="2" width="13.3796296296296" customWidth="1"/>
  </cols>
  <sheetData>
    <row r="1" customHeight="1" spans="1:2">
      <c r="A1" s="66" t="s">
        <v>0</v>
      </c>
      <c r="B1" s="66" t="s">
        <v>1</v>
      </c>
    </row>
    <row r="2" customHeight="1" spans="1:2">
      <c r="A2" s="67" t="s">
        <v>2</v>
      </c>
      <c r="B2" s="67">
        <v>30</v>
      </c>
    </row>
    <row r="3" customHeight="1" spans="1:2">
      <c r="A3" s="67" t="s">
        <v>3</v>
      </c>
      <c r="B3" s="68">
        <v>0.2</v>
      </c>
    </row>
    <row r="4" customHeight="1" spans="1:2">
      <c r="A4" s="67" t="s">
        <v>4</v>
      </c>
      <c r="B4" s="68">
        <v>0.6</v>
      </c>
    </row>
    <row r="5" customHeight="1" spans="1:2">
      <c r="A5" s="67" t="s">
        <v>5</v>
      </c>
      <c r="B5" s="67">
        <v>1000</v>
      </c>
    </row>
    <row r="6" customHeight="1" spans="1:2">
      <c r="A6" s="67" t="s">
        <v>6</v>
      </c>
      <c r="B6" s="67">
        <v>330</v>
      </c>
    </row>
    <row r="7" customHeight="1" spans="1:2">
      <c r="A7" s="67" t="s">
        <v>7</v>
      </c>
      <c r="B7" s="68">
        <v>0.02</v>
      </c>
    </row>
    <row r="8" customHeight="1" spans="1:2">
      <c r="A8" s="67" t="s">
        <v>8</v>
      </c>
      <c r="B8" s="68">
        <v>0.05</v>
      </c>
    </row>
    <row r="9" customHeight="1" spans="1:2">
      <c r="A9" s="67" t="s">
        <v>9</v>
      </c>
      <c r="B9" s="67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7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5"/>
  <cols>
    <col min="1" max="1" width="21" customWidth="1"/>
  </cols>
  <sheetData>
    <row r="1" customHeight="1" spans="1:6">
      <c r="A1" s="59" t="s">
        <v>10</v>
      </c>
      <c r="B1" s="17" t="s">
        <v>11</v>
      </c>
      <c r="C1" s="18" t="s">
        <v>12</v>
      </c>
      <c r="D1" s="16"/>
      <c r="E1" s="59" t="s">
        <v>0</v>
      </c>
      <c r="F1" s="18" t="s">
        <v>11</v>
      </c>
    </row>
    <row r="2" customHeight="1" spans="1:6">
      <c r="A2" s="19" t="s">
        <v>13</v>
      </c>
      <c r="B2" s="60">
        <v>90</v>
      </c>
      <c r="C2" s="21" t="s">
        <v>14</v>
      </c>
      <c r="D2" s="16"/>
      <c r="E2" s="19" t="s">
        <v>15</v>
      </c>
      <c r="F2" s="36" t="s">
        <v>16</v>
      </c>
    </row>
    <row r="3" customHeight="1" spans="1:6">
      <c r="A3" s="23" t="s">
        <v>17</v>
      </c>
      <c r="B3" s="61">
        <v>99</v>
      </c>
      <c r="C3" s="25" t="s">
        <v>14</v>
      </c>
      <c r="D3" s="16"/>
      <c r="E3" s="31" t="s">
        <v>18</v>
      </c>
      <c r="F3" s="33" t="s">
        <v>19</v>
      </c>
    </row>
    <row r="4" customHeight="1" spans="1:6">
      <c r="A4" s="19" t="s">
        <v>20</v>
      </c>
      <c r="B4" s="62">
        <v>90</v>
      </c>
      <c r="C4" s="21" t="s">
        <v>14</v>
      </c>
      <c r="D4" s="16"/>
      <c r="E4" s="16"/>
      <c r="F4" s="16"/>
    </row>
    <row r="5" customHeight="1" spans="1:6">
      <c r="A5" s="23" t="s">
        <v>21</v>
      </c>
      <c r="B5" s="63">
        <v>72</v>
      </c>
      <c r="C5" s="25" t="s">
        <v>14</v>
      </c>
      <c r="D5" s="16"/>
      <c r="E5" s="16"/>
      <c r="F5" s="16"/>
    </row>
    <row r="6" customHeight="1" spans="1:6">
      <c r="A6" s="19" t="s">
        <v>22</v>
      </c>
      <c r="B6" s="60">
        <v>330000</v>
      </c>
      <c r="C6" s="21" t="s">
        <v>14</v>
      </c>
      <c r="D6" s="16"/>
      <c r="E6" s="16"/>
      <c r="F6" s="16"/>
    </row>
    <row r="7" customHeight="1" spans="1:6">
      <c r="A7" s="23" t="s">
        <v>23</v>
      </c>
      <c r="B7" s="64">
        <v>20000</v>
      </c>
      <c r="C7" s="25"/>
      <c r="D7" s="16"/>
      <c r="E7" s="16"/>
      <c r="F7" s="16"/>
    </row>
    <row r="8" customHeight="1" spans="1:6">
      <c r="A8" s="19" t="s">
        <v>24</v>
      </c>
      <c r="B8" s="60">
        <v>1000000</v>
      </c>
      <c r="C8" s="21"/>
      <c r="D8" s="16"/>
      <c r="E8" s="16"/>
      <c r="F8" s="16"/>
    </row>
    <row r="9" customHeight="1" spans="1:6">
      <c r="A9" s="31" t="s">
        <v>25</v>
      </c>
      <c r="B9" s="65">
        <v>10000</v>
      </c>
      <c r="C9" s="33" t="s">
        <v>14</v>
      </c>
      <c r="D9" s="16"/>
      <c r="E9" s="16"/>
      <c r="F9" s="16"/>
    </row>
    <row r="10" customHeight="1" spans="1:6">
      <c r="A10" s="16"/>
      <c r="B10" s="16"/>
      <c r="C10" s="16"/>
      <c r="D10" s="16"/>
      <c r="E10" s="16"/>
      <c r="F10" s="16"/>
    </row>
    <row r="11" customHeight="1" spans="1:6">
      <c r="A11" s="16"/>
      <c r="B11" s="16"/>
      <c r="C11" s="16"/>
      <c r="D11" s="16"/>
      <c r="E11" s="16"/>
      <c r="F11" s="16"/>
    </row>
    <row r="12" customHeight="1" spans="1:6">
      <c r="A12" s="16"/>
      <c r="B12" s="16"/>
      <c r="C12" s="16"/>
      <c r="D12" s="16"/>
      <c r="E12" s="16"/>
      <c r="F12" s="16"/>
    </row>
    <row r="13" customHeight="1" spans="1:6">
      <c r="A13" s="16"/>
      <c r="B13" s="16"/>
      <c r="C13" s="16"/>
      <c r="D13" s="16"/>
      <c r="E13" s="16"/>
      <c r="F13" s="16"/>
    </row>
    <row r="14" customHeight="1" spans="1:6">
      <c r="A14" s="59" t="s">
        <v>26</v>
      </c>
      <c r="B14" s="18" t="s">
        <v>27</v>
      </c>
      <c r="C14" s="16"/>
      <c r="D14" s="16"/>
      <c r="E14" s="16"/>
      <c r="F14" s="16"/>
    </row>
    <row r="15" customHeight="1" spans="1:6">
      <c r="A15" s="19" t="s">
        <v>28</v>
      </c>
      <c r="B15" s="36">
        <v>330000</v>
      </c>
      <c r="C15" s="16"/>
      <c r="D15" s="16"/>
      <c r="E15" s="16"/>
      <c r="F15" s="16"/>
    </row>
    <row r="16" customHeight="1" spans="1:6">
      <c r="A16" s="23" t="s">
        <v>29</v>
      </c>
      <c r="B16" s="39">
        <v>10000</v>
      </c>
      <c r="C16" s="16"/>
      <c r="D16" s="16"/>
      <c r="E16" s="16"/>
      <c r="F16" s="16"/>
    </row>
    <row r="17" customHeight="1" spans="1:6">
      <c r="A17" s="27" t="s">
        <v>30</v>
      </c>
      <c r="B17" s="42">
        <v>150000</v>
      </c>
      <c r="C17" s="16"/>
      <c r="D17" s="16"/>
      <c r="E17" s="16"/>
      <c r="F17" s="16"/>
    </row>
  </sheetData>
  <dataValidations count="1">
    <dataValidation type="custom" allowBlank="1" sqref="B15:B17">
      <formula1>AND(ISNUMBER(B15),(NOT(OR(NOT(ISERROR(DATEVALUE(B15))),AND(ISNUMBER(B15),LEFT(CELL("format",B15))="D")))))</formula1>
    </dataValidation>
  </dataValidations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1" max="1" width="37.3796296296296" customWidth="1"/>
    <col min="2" max="2" width="23.3796296296296" customWidth="1"/>
    <col min="3" max="3" width="13.75" customWidth="1"/>
    <col min="4" max="5" width="29" customWidth="1"/>
    <col min="6" max="6" width="52.5" customWidth="1"/>
    <col min="7" max="7" width="20.1296296296296" customWidth="1"/>
    <col min="8" max="8" width="14.3796296296296" customWidth="1"/>
  </cols>
  <sheetData>
    <row r="1" customHeight="1" spans="1:9">
      <c r="A1" s="13" t="s">
        <v>0</v>
      </c>
      <c r="B1" s="14" t="s">
        <v>11</v>
      </c>
      <c r="C1" s="15" t="s">
        <v>12</v>
      </c>
      <c r="D1" s="16"/>
      <c r="E1" s="13" t="s">
        <v>0</v>
      </c>
      <c r="F1" s="14" t="s">
        <v>31</v>
      </c>
      <c r="G1" s="17" t="s">
        <v>11</v>
      </c>
      <c r="H1" s="18" t="s">
        <v>12</v>
      </c>
      <c r="I1" s="16"/>
    </row>
    <row r="2" customHeight="1" spans="1:9">
      <c r="A2" s="19" t="s">
        <v>32</v>
      </c>
      <c r="B2" s="20">
        <v>30</v>
      </c>
      <c r="C2" s="21" t="s">
        <v>14</v>
      </c>
      <c r="D2" s="16"/>
      <c r="E2" s="19" t="s">
        <v>13</v>
      </c>
      <c r="F2" s="20" t="s">
        <v>33</v>
      </c>
      <c r="G2" s="22">
        <f>(B2*B4)/B3</f>
        <v>90</v>
      </c>
      <c r="H2" s="21" t="s">
        <v>14</v>
      </c>
      <c r="I2" s="16"/>
    </row>
    <row r="3" customHeight="1" spans="1:9">
      <c r="A3" s="23" t="s">
        <v>34</v>
      </c>
      <c r="B3" s="24">
        <v>0.2</v>
      </c>
      <c r="C3" s="25" t="s">
        <v>35</v>
      </c>
      <c r="D3" s="16"/>
      <c r="E3" s="23" t="s">
        <v>22</v>
      </c>
      <c r="F3" s="24" t="s">
        <v>36</v>
      </c>
      <c r="G3" s="26">
        <f>B5*B6</f>
        <v>330000</v>
      </c>
      <c r="H3" s="25" t="s">
        <v>14</v>
      </c>
      <c r="I3" s="16"/>
    </row>
    <row r="4" customHeight="1" spans="1:9">
      <c r="A4" s="19" t="s">
        <v>37</v>
      </c>
      <c r="B4" s="20">
        <v>0.6</v>
      </c>
      <c r="C4" s="21" t="s">
        <v>35</v>
      </c>
      <c r="D4" s="16"/>
      <c r="E4" s="19" t="s">
        <v>23</v>
      </c>
      <c r="F4" s="20" t="s">
        <v>38</v>
      </c>
      <c r="G4" s="22">
        <f>B5/B8</f>
        <v>20000</v>
      </c>
      <c r="H4" s="21"/>
      <c r="I4" s="16"/>
    </row>
    <row r="5" customHeight="1" spans="1:9">
      <c r="A5" s="23" t="s">
        <v>5</v>
      </c>
      <c r="B5" s="24">
        <v>1000</v>
      </c>
      <c r="C5" s="25" t="s">
        <v>39</v>
      </c>
      <c r="D5" s="16"/>
      <c r="E5" s="23" t="s">
        <v>24</v>
      </c>
      <c r="F5" s="24" t="s">
        <v>40</v>
      </c>
      <c r="G5" s="26">
        <f>G4/B7</f>
        <v>1000000</v>
      </c>
      <c r="H5" s="25"/>
      <c r="I5" s="16"/>
    </row>
    <row r="6" customHeight="1" spans="1:9">
      <c r="A6" s="19" t="s">
        <v>41</v>
      </c>
      <c r="B6" s="20">
        <v>330</v>
      </c>
      <c r="C6" s="21" t="s">
        <v>14</v>
      </c>
      <c r="D6" s="16"/>
      <c r="E6" s="27" t="s">
        <v>25</v>
      </c>
      <c r="F6" s="28" t="s">
        <v>42</v>
      </c>
      <c r="G6" s="29">
        <f>(G5/B5)*B9</f>
        <v>10000</v>
      </c>
      <c r="H6" s="30" t="s">
        <v>14</v>
      </c>
      <c r="I6" s="16"/>
    </row>
    <row r="7" customHeight="1" spans="1:9">
      <c r="A7" s="23" t="s">
        <v>43</v>
      </c>
      <c r="B7" s="24">
        <v>0.02</v>
      </c>
      <c r="C7" s="25" t="s">
        <v>35</v>
      </c>
      <c r="D7" s="16"/>
      <c r="E7" s="16"/>
      <c r="F7" s="16"/>
      <c r="G7" s="16"/>
      <c r="H7" s="16"/>
      <c r="I7" s="16"/>
    </row>
    <row r="8" customHeight="1" spans="1:9">
      <c r="A8" s="19" t="s">
        <v>44</v>
      </c>
      <c r="B8" s="20">
        <v>0.05</v>
      </c>
      <c r="C8" s="21" t="s">
        <v>35</v>
      </c>
      <c r="D8" s="16"/>
      <c r="E8" s="16"/>
      <c r="F8" s="16"/>
      <c r="G8" s="16"/>
      <c r="H8" s="16"/>
      <c r="I8" s="16"/>
    </row>
    <row r="9" customHeight="1" spans="1:9">
      <c r="A9" s="31" t="s">
        <v>45</v>
      </c>
      <c r="B9" s="32">
        <v>10</v>
      </c>
      <c r="C9" s="33" t="s">
        <v>14</v>
      </c>
      <c r="D9" s="16"/>
      <c r="E9" s="16"/>
      <c r="F9" s="16"/>
      <c r="G9" s="16"/>
      <c r="H9" s="16"/>
      <c r="I9" s="16"/>
    </row>
    <row r="10" customHeight="1" spans="1:9">
      <c r="A10" s="16"/>
      <c r="B10" s="16"/>
      <c r="C10" s="16"/>
      <c r="D10" s="16"/>
      <c r="E10" s="16"/>
      <c r="F10" s="16"/>
      <c r="G10" s="16"/>
      <c r="H10" s="16"/>
      <c r="I10" s="16"/>
    </row>
    <row r="11" customHeight="1" spans="1:9">
      <c r="A11" s="16"/>
      <c r="B11" s="16"/>
      <c r="C11" s="16"/>
      <c r="D11" s="16"/>
      <c r="E11" s="16"/>
      <c r="F11" s="16"/>
      <c r="G11" s="16"/>
      <c r="H11" s="16"/>
      <c r="I11" s="16"/>
    </row>
    <row r="12" customHeight="1" spans="1:6">
      <c r="A12" s="13" t="s">
        <v>46</v>
      </c>
      <c r="B12" s="14" t="s">
        <v>47</v>
      </c>
      <c r="C12" s="14" t="s">
        <v>48</v>
      </c>
      <c r="D12" s="18" t="s">
        <v>49</v>
      </c>
      <c r="E12" s="16"/>
      <c r="F12" s="16"/>
    </row>
    <row r="13" customHeight="1" spans="1:6">
      <c r="A13" s="19" t="s">
        <v>17</v>
      </c>
      <c r="B13" s="34">
        <v>0.1</v>
      </c>
      <c r="C13" s="35">
        <f t="shared" ref="C13:C15" si="0">$G$2</f>
        <v>90</v>
      </c>
      <c r="D13" s="36">
        <f t="shared" ref="D13:D15" si="1">$G$2+($G$2*B13)</f>
        <v>99</v>
      </c>
      <c r="E13" s="16"/>
      <c r="F13" s="16"/>
    </row>
    <row r="14" customHeight="1" spans="1:6">
      <c r="A14" s="23" t="s">
        <v>20</v>
      </c>
      <c r="B14" s="37">
        <v>0</v>
      </c>
      <c r="C14" s="38">
        <f t="shared" si="0"/>
        <v>90</v>
      </c>
      <c r="D14" s="39">
        <f t="shared" si="1"/>
        <v>90</v>
      </c>
      <c r="E14" s="16"/>
      <c r="F14" s="16"/>
    </row>
    <row r="15" customHeight="1" spans="1:6">
      <c r="A15" s="27" t="s">
        <v>21</v>
      </c>
      <c r="B15" s="40">
        <v>-0.2</v>
      </c>
      <c r="C15" s="41">
        <f t="shared" si="0"/>
        <v>90</v>
      </c>
      <c r="D15" s="42">
        <f t="shared" si="1"/>
        <v>72</v>
      </c>
      <c r="E15" s="16"/>
      <c r="F15" s="16"/>
    </row>
    <row r="16" customHeight="1" spans="5:6">
      <c r="E16" s="43"/>
      <c r="F16" s="44"/>
    </row>
    <row r="17" customHeight="1" spans="1:7">
      <c r="A17" s="16"/>
      <c r="B17" s="16"/>
      <c r="E17" s="45"/>
      <c r="F17" s="46"/>
      <c r="G17" s="47"/>
    </row>
    <row r="18" customHeight="1" spans="1:7">
      <c r="A18" s="13" t="s">
        <v>0</v>
      </c>
      <c r="B18" s="14" t="s">
        <v>50</v>
      </c>
      <c r="C18" s="18" t="s">
        <v>51</v>
      </c>
      <c r="E18" s="48"/>
      <c r="F18" s="49"/>
      <c r="G18" s="50"/>
    </row>
    <row r="19" customHeight="1" spans="1:7">
      <c r="A19" s="19" t="s">
        <v>52</v>
      </c>
      <c r="B19" s="51" t="s">
        <v>53</v>
      </c>
      <c r="C19" s="52"/>
      <c r="E19" s="45"/>
      <c r="F19" s="46"/>
      <c r="G19" s="53"/>
    </row>
    <row r="20" customHeight="1" spans="1:7">
      <c r="A20" s="23" t="s">
        <v>54</v>
      </c>
      <c r="B20" s="38">
        <f>B5*B6</f>
        <v>330000</v>
      </c>
      <c r="C20" s="25"/>
      <c r="E20" s="54"/>
      <c r="F20" s="55"/>
      <c r="G20" s="56"/>
    </row>
    <row r="21" customHeight="1" spans="1:3">
      <c r="A21" s="27" t="s">
        <v>55</v>
      </c>
      <c r="B21" s="41">
        <f>(G5/B5)*B9</f>
        <v>10000</v>
      </c>
      <c r="C21" s="30"/>
    </row>
    <row r="23" customHeight="1" spans="1:2">
      <c r="A23" s="45"/>
      <c r="B23" s="57"/>
    </row>
    <row r="24" customHeight="1" spans="1:2">
      <c r="A24" s="54"/>
      <c r="B24" s="58"/>
    </row>
  </sheetData>
  <dataValidations count="1">
    <dataValidation type="custom" allowBlank="1" sqref="G2:G6 C13:D15">
      <formula1>AND(ISNUMBER(C2),(NOT(OR(NOT(ISERROR(DATEVALUE(C2))),AND(ISNUMBER(C2),LEFT(CELL("format",C2))="D")))))</formula1>
    </dataValidation>
  </dataValidations>
  <pageMargins left="0.75" right="0.75" top="1" bottom="1" header="0.5" footer="0.5"/>
  <headerFooter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Row="3" outlineLevelCol="2"/>
  <cols>
    <col min="1" max="1" width="12.1296296296296" customWidth="1"/>
    <col min="2" max="2" width="20.5" customWidth="1"/>
    <col min="3" max="3" width="12.1296296296296" customWidth="1"/>
  </cols>
  <sheetData>
    <row r="1" customHeight="1" spans="1:3">
      <c r="A1" s="1" t="s">
        <v>46</v>
      </c>
      <c r="B1" s="2" t="s">
        <v>56</v>
      </c>
      <c r="C1" s="3" t="s">
        <v>57</v>
      </c>
    </row>
    <row r="2" customHeight="1" spans="1:3">
      <c r="A2" s="4" t="s">
        <v>17</v>
      </c>
      <c r="B2" s="5">
        <v>0.1</v>
      </c>
      <c r="C2" s="6" t="s">
        <v>58</v>
      </c>
    </row>
    <row r="3" customHeight="1" spans="1:3">
      <c r="A3" s="7" t="s">
        <v>20</v>
      </c>
      <c r="B3" s="8">
        <v>0</v>
      </c>
      <c r="C3" s="9" t="s">
        <v>59</v>
      </c>
    </row>
    <row r="4" customHeight="1" spans="1:3">
      <c r="A4" s="10" t="s">
        <v>21</v>
      </c>
      <c r="B4" s="11">
        <v>-0.2</v>
      </c>
      <c r="C4" s="12" t="s">
        <v>60</v>
      </c>
    </row>
  </sheetData>
  <dataValidations count="1">
    <dataValidation type="custom" allowBlank="1" sqref="B2:B4">
      <formula1>AND(ISNUMBER(B2),(NOT(OR(NOT(ISERROR(DATEVALUE(B2))),AND(ISNUMBER(B2),LEFT(CELL("format",B2))="D")))))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tabSelected="1" workbookViewId="0">
      <selection activeCell="A1" sqref="A1"/>
    </sheetView>
  </sheetViews>
  <sheetFormatPr defaultColWidth="12.6296296296296" defaultRowHeight="15.75" customHeight="1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</vt:lpstr>
      <vt:lpstr>Summary</vt:lpstr>
      <vt:lpstr>metrics</vt:lpstr>
      <vt:lpstr>cost segement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ASHA SANDEEP</cp:lastModifiedBy>
  <dcterms:created xsi:type="dcterms:W3CDTF">2025-03-27T15:36:50Z</dcterms:created>
  <dcterms:modified xsi:type="dcterms:W3CDTF">2025-03-27T15:37:20Z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0F432F3F4CDF42F3B49FFE8F89E2CBF9_12</vt:lpwstr>
  </property>
  <property fmtid="{D5CDD505-2E9C-101B-9397-08002B2CF9AE}" pid="3" name="KSOProductBuildVer">
    <vt:lpwstr>1033-12.2.0.20326</vt:lpwstr>
  </property>
</Properties>
</file>