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.shenai\PycharmProjects\LatencyPars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15" i="1"/>
  <c r="H22" i="1"/>
  <c r="G22" i="1"/>
  <c r="H15" i="1"/>
  <c r="G15" i="1"/>
</calcChain>
</file>

<file path=xl/sharedStrings.xml><?xml version="1.0" encoding="utf-8"?>
<sst xmlns="http://schemas.openxmlformats.org/spreadsheetml/2006/main" count="60" uniqueCount="47">
  <si>
    <t>Input file name</t>
  </si>
  <si>
    <t>Input file size</t>
  </si>
  <si>
    <t>Number of NVMe devices</t>
  </si>
  <si>
    <t>Max read latency</t>
  </si>
  <si>
    <t>Average read latency</t>
  </si>
  <si>
    <t>NVMe device under examination</t>
  </si>
  <si>
    <t>Max write latency</t>
  </si>
  <si>
    <t>Average write latency</t>
  </si>
  <si>
    <t>Max trim latency</t>
  </si>
  <si>
    <t>Average trim latency</t>
  </si>
  <si>
    <t>10.3 GB</t>
  </si>
  <si>
    <t>nvme5</t>
  </si>
  <si>
    <t>Number of reads</t>
  </si>
  <si>
    <t>Number of writes</t>
  </si>
  <si>
    <t>Number of trims</t>
  </si>
  <si>
    <t>Time taken for running</t>
  </si>
  <si>
    <t>Time taken for plotting</t>
  </si>
  <si>
    <t>nvme0</t>
  </si>
  <si>
    <t>5.26 GB</t>
  </si>
  <si>
    <t>nvme2</t>
  </si>
  <si>
    <t>17.2 GB</t>
  </si>
  <si>
    <t>AL_SearchIndex_wTRIM_2021-05-30_14:27:07.log</t>
  </si>
  <si>
    <t>9.94 GB</t>
  </si>
  <si>
    <t>AL_MyRocks_Heavy_wTRIM_2021-02-20_08:27:37.log</t>
  </si>
  <si>
    <t>7.96 GB</t>
  </si>
  <si>
    <t>nvme1</t>
  </si>
  <si>
    <t>nvme3</t>
  </si>
  <si>
    <t>nvme4</t>
  </si>
  <si>
    <t>AL_FLeaf_wTRIM_2021-01-28_10:48:55.log</t>
  </si>
  <si>
    <t>AL_FLeaf_wTRIM_2021-01-24_04:59:48.log</t>
  </si>
  <si>
    <t>AL_MyRocks_Heavy_wTRIM_2021-01-26_00:03:07.log</t>
  </si>
  <si>
    <t>AL_SearchIndex_wTRIM_2021-05-08_09:06:44.log</t>
  </si>
  <si>
    <t>Performance</t>
  </si>
  <si>
    <t>Trim</t>
  </si>
  <si>
    <t>Write</t>
  </si>
  <si>
    <t>Read</t>
  </si>
  <si>
    <t>AL_MyRocks_Heavy_wTRIM_2021-02-19_03:16:52.log</t>
  </si>
  <si>
    <t>18.1 GB</t>
  </si>
  <si>
    <t>Average</t>
  </si>
  <si>
    <t>Output directory name</t>
  </si>
  <si>
    <t>Output_0</t>
  </si>
  <si>
    <t>Output_1</t>
  </si>
  <si>
    <t>Output_2</t>
  </si>
  <si>
    <t>Output_3</t>
  </si>
  <si>
    <t>Output_4</t>
  </si>
  <si>
    <t>Output_5</t>
  </si>
  <si>
    <t>Output_6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</si>
</sst>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tabSelected="1" zoomScale="97" workbookViewId="0">
      <selection activeCell="A17" sqref="A17"/>
    </sheetView>
  </sheetViews>
  <sheetFormatPr defaultRowHeight="14.4" x14ac:dyDescent="0.3"/>
  <cols>
    <col min="1" max="1" width="8.88671875" style="1"/>
    <col min="2" max="2" width="47.44140625" style="1" bestFit="1" customWidth="1"/>
    <col min="3" max="3" width="47.44140625" style="1" customWidth="1"/>
    <col min="4" max="4" width="11.6640625" style="1" bestFit="1" customWidth="1"/>
    <col min="5" max="5" width="22.109375" style="1" bestFit="1" customWidth="1"/>
    <col min="6" max="6" width="27.88671875" style="1" bestFit="1" customWidth="1"/>
    <col min="7" max="7" width="15.109375" style="1" bestFit="1" customWidth="1"/>
    <col min="8" max="8" width="18.21875" style="1" bestFit="1" customWidth="1"/>
    <col min="9" max="9" width="14.77734375" style="1" bestFit="1" customWidth="1"/>
    <col min="10" max="10" width="15.6640625" style="1" bestFit="1" customWidth="1"/>
    <col min="11" max="11" width="18.77734375" style="1" bestFit="1" customWidth="1"/>
    <col min="12" max="12" width="15.33203125" style="1" bestFit="1" customWidth="1"/>
    <col min="13" max="13" width="14.77734375" style="1" bestFit="1" customWidth="1"/>
    <col min="14" max="14" width="17.88671875" style="1" bestFit="1" customWidth="1"/>
    <col min="15" max="15" width="14.44140625" style="1" bestFit="1" customWidth="1"/>
    <col min="16" max="16" width="19.5546875" style="1" bestFit="1" customWidth="1"/>
    <col min="17" max="17" width="19.77734375" style="1" bestFit="1" customWidth="1"/>
    <col min="18" max="16384" width="8.88671875" style="1"/>
  </cols>
  <sheetData>
    <row r="1" spans="2:17" ht="15" thickBot="1" x14ac:dyDescent="0.35"/>
    <row r="2" spans="2:17" x14ac:dyDescent="0.3">
      <c r="B2" s="14" t="s">
        <v>0</v>
      </c>
      <c r="C2" s="14" t="s">
        <v>39</v>
      </c>
      <c r="D2" s="14" t="s">
        <v>1</v>
      </c>
      <c r="E2" s="14" t="s">
        <v>2</v>
      </c>
      <c r="F2" s="2" t="s">
        <v>5</v>
      </c>
      <c r="G2" s="24" t="s">
        <v>35</v>
      </c>
      <c r="H2" s="25"/>
      <c r="I2" s="26"/>
      <c r="J2" s="24" t="s">
        <v>34</v>
      </c>
      <c r="K2" s="25"/>
      <c r="L2" s="26"/>
      <c r="M2" s="24" t="s">
        <v>33</v>
      </c>
      <c r="N2" s="25"/>
      <c r="O2" s="26"/>
      <c r="P2" s="3" t="s">
        <v>32</v>
      </c>
      <c r="Q2" s="4"/>
    </row>
    <row r="3" spans="2:17" ht="15" thickBot="1" x14ac:dyDescent="0.35">
      <c r="B3" s="16"/>
      <c r="C3" s="16"/>
      <c r="D3" s="16"/>
      <c r="E3" s="16"/>
      <c r="F3" s="8"/>
      <c r="G3" s="17" t="s">
        <v>3</v>
      </c>
      <c r="H3" s="20" t="s">
        <v>4</v>
      </c>
      <c r="I3" s="10" t="s">
        <v>12</v>
      </c>
      <c r="J3" s="17" t="s">
        <v>6</v>
      </c>
      <c r="K3" s="20" t="s">
        <v>7</v>
      </c>
      <c r="L3" s="10" t="s">
        <v>13</v>
      </c>
      <c r="M3" s="17" t="s">
        <v>8</v>
      </c>
      <c r="N3" s="20" t="s">
        <v>9</v>
      </c>
      <c r="O3" s="10" t="s">
        <v>14</v>
      </c>
      <c r="P3" s="29" t="s">
        <v>15</v>
      </c>
      <c r="Q3" s="28" t="s">
        <v>16</v>
      </c>
    </row>
    <row r="4" spans="2:17" ht="15" thickBot="1" x14ac:dyDescent="0.35">
      <c r="B4" s="13" t="s">
        <v>31</v>
      </c>
      <c r="C4" s="13" t="s">
        <v>40</v>
      </c>
      <c r="D4" s="13" t="s">
        <v>10</v>
      </c>
      <c r="E4" s="13">
        <v>6</v>
      </c>
      <c r="F4" s="11" t="s">
        <v>11</v>
      </c>
      <c r="G4" s="11">
        <v>12.157</v>
      </c>
      <c r="H4" s="21">
        <v>0.10100000000000001</v>
      </c>
      <c r="I4" s="12">
        <v>24552696</v>
      </c>
      <c r="J4" s="11">
        <v>3.863</v>
      </c>
      <c r="K4" s="21">
        <v>0.71599999999999997</v>
      </c>
      <c r="L4" s="12">
        <v>26624</v>
      </c>
      <c r="M4" s="11">
        <v>0.4</v>
      </c>
      <c r="N4" s="21">
        <v>0.216</v>
      </c>
      <c r="O4" s="12">
        <v>65</v>
      </c>
      <c r="P4" s="30">
        <v>360.83</v>
      </c>
      <c r="Q4" s="12">
        <v>190.41</v>
      </c>
    </row>
    <row r="5" spans="2:17" ht="15" thickBot="1" x14ac:dyDescent="0.35">
      <c r="B5" s="13" t="s">
        <v>30</v>
      </c>
      <c r="C5" s="13" t="s">
        <v>41</v>
      </c>
      <c r="D5" s="13" t="s">
        <v>18</v>
      </c>
      <c r="E5" s="13">
        <v>1</v>
      </c>
      <c r="F5" s="11" t="s">
        <v>17</v>
      </c>
      <c r="G5" s="11">
        <v>22.548999999999999</v>
      </c>
      <c r="H5" s="21">
        <v>0.29499999999999998</v>
      </c>
      <c r="I5" s="12">
        <v>10643090</v>
      </c>
      <c r="J5" s="11">
        <v>1.292</v>
      </c>
      <c r="K5" s="21">
        <v>6.4000000000000001E-2</v>
      </c>
      <c r="L5" s="12">
        <v>1727654</v>
      </c>
      <c r="M5" s="11">
        <v>0.84199999999999997</v>
      </c>
      <c r="N5" s="21">
        <v>0.23300000000000001</v>
      </c>
      <c r="O5" s="12">
        <v>2184</v>
      </c>
      <c r="P5" s="30">
        <v>140.03</v>
      </c>
      <c r="Q5" s="12">
        <v>86.01</v>
      </c>
    </row>
    <row r="6" spans="2:17" ht="15" thickBot="1" x14ac:dyDescent="0.35">
      <c r="B6" s="13" t="s">
        <v>21</v>
      </c>
      <c r="C6" s="13" t="s">
        <v>42</v>
      </c>
      <c r="D6" s="13" t="s">
        <v>20</v>
      </c>
      <c r="E6" s="13">
        <v>4</v>
      </c>
      <c r="F6" s="11" t="s">
        <v>19</v>
      </c>
      <c r="G6" s="11">
        <v>12.285</v>
      </c>
      <c r="H6" s="21">
        <v>7.0999999999999994E-2</v>
      </c>
      <c r="I6" s="12">
        <v>18391098</v>
      </c>
      <c r="J6" s="11">
        <v>4.9059999999999997</v>
      </c>
      <c r="K6" s="21">
        <v>0.155</v>
      </c>
      <c r="L6" s="12">
        <v>27200</v>
      </c>
      <c r="M6" s="11">
        <v>0.38700000000000001</v>
      </c>
      <c r="N6" s="21">
        <v>0.221</v>
      </c>
      <c r="O6" s="12">
        <v>65</v>
      </c>
      <c r="P6" s="30">
        <v>535.4</v>
      </c>
      <c r="Q6" s="12">
        <v>136.31</v>
      </c>
    </row>
    <row r="7" spans="2:17" ht="15" thickBot="1" x14ac:dyDescent="0.35">
      <c r="B7" s="13" t="s">
        <v>28</v>
      </c>
      <c r="C7" s="13" t="s">
        <v>43</v>
      </c>
      <c r="D7" s="13" t="s">
        <v>22</v>
      </c>
      <c r="E7" s="13">
        <v>1</v>
      </c>
      <c r="F7" s="11" t="s">
        <v>17</v>
      </c>
      <c r="G7" s="11">
        <v>22.18</v>
      </c>
      <c r="H7" s="21">
        <v>0.33800000000000002</v>
      </c>
      <c r="I7" s="12">
        <v>22890972</v>
      </c>
      <c r="J7" s="11">
        <v>0.55400000000000005</v>
      </c>
      <c r="K7" s="21">
        <v>0.221</v>
      </c>
      <c r="L7" s="12">
        <v>498228</v>
      </c>
      <c r="M7" s="11">
        <v>9.9819999999999993</v>
      </c>
      <c r="N7" s="21">
        <v>0.97499999999999998</v>
      </c>
      <c r="O7" s="12">
        <v>49</v>
      </c>
      <c r="P7" s="30">
        <v>257.66000000000003</v>
      </c>
      <c r="Q7" s="12">
        <v>163.38999999999999</v>
      </c>
    </row>
    <row r="8" spans="2:17" ht="15" thickBot="1" x14ac:dyDescent="0.35">
      <c r="B8" s="13" t="s">
        <v>29</v>
      </c>
      <c r="C8" s="13" t="s">
        <v>44</v>
      </c>
      <c r="D8" s="13" t="s">
        <v>20</v>
      </c>
      <c r="E8" s="13">
        <v>1</v>
      </c>
      <c r="F8" s="11" t="s">
        <v>17</v>
      </c>
      <c r="G8" s="11">
        <v>22.225999999999999</v>
      </c>
      <c r="H8" s="21">
        <v>0.312</v>
      </c>
      <c r="I8" s="12">
        <v>39795323</v>
      </c>
      <c r="J8" s="11">
        <v>0.53800000000000003</v>
      </c>
      <c r="K8" s="21">
        <v>0.21299999999999999</v>
      </c>
      <c r="L8" s="12">
        <v>869470</v>
      </c>
      <c r="M8" s="11">
        <v>9.1769999999999996</v>
      </c>
      <c r="N8" s="21">
        <v>0.94</v>
      </c>
      <c r="O8" s="12">
        <v>84</v>
      </c>
      <c r="P8" s="30">
        <v>470</v>
      </c>
      <c r="Q8" s="12">
        <v>283.31</v>
      </c>
    </row>
    <row r="9" spans="2:17" x14ac:dyDescent="0.3">
      <c r="B9" s="14" t="s">
        <v>23</v>
      </c>
      <c r="C9" s="14" t="s">
        <v>45</v>
      </c>
      <c r="D9" s="14" t="s">
        <v>24</v>
      </c>
      <c r="E9" s="14">
        <v>6</v>
      </c>
      <c r="F9" s="18" t="s">
        <v>17</v>
      </c>
      <c r="G9" s="18">
        <v>3.4489999999999998</v>
      </c>
      <c r="H9" s="22">
        <v>0.24199999999999999</v>
      </c>
      <c r="I9" s="19">
        <v>2432539</v>
      </c>
      <c r="J9" s="18">
        <v>1.8029999999999999</v>
      </c>
      <c r="K9" s="22">
        <v>6.8000000000000005E-2</v>
      </c>
      <c r="L9" s="19">
        <v>686544</v>
      </c>
      <c r="M9" s="18">
        <v>1.498</v>
      </c>
      <c r="N9" s="22">
        <v>0.248</v>
      </c>
      <c r="O9" s="19">
        <v>882</v>
      </c>
      <c r="P9" s="31">
        <v>194.66</v>
      </c>
      <c r="Q9" s="4">
        <v>133.16</v>
      </c>
    </row>
    <row r="10" spans="2:17" x14ac:dyDescent="0.3">
      <c r="B10" s="15"/>
      <c r="C10" s="15"/>
      <c r="D10" s="15"/>
      <c r="E10" s="15"/>
      <c r="F10" s="6" t="s">
        <v>25</v>
      </c>
      <c r="G10" s="6">
        <v>2.9260000000000002</v>
      </c>
      <c r="H10" s="23">
        <v>0.24099999999999999</v>
      </c>
      <c r="I10" s="5">
        <v>2432123</v>
      </c>
      <c r="J10" s="6">
        <v>1.571</v>
      </c>
      <c r="K10" s="23">
        <v>6.7000000000000004E-2</v>
      </c>
      <c r="L10" s="5">
        <v>688378</v>
      </c>
      <c r="M10" s="6">
        <v>1.294</v>
      </c>
      <c r="N10" s="23">
        <v>0.254</v>
      </c>
      <c r="O10" s="5">
        <v>882</v>
      </c>
      <c r="P10" s="32"/>
      <c r="Q10" s="7"/>
    </row>
    <row r="11" spans="2:17" x14ac:dyDescent="0.3">
      <c r="B11" s="15"/>
      <c r="C11" s="15"/>
      <c r="D11" s="15"/>
      <c r="E11" s="15"/>
      <c r="F11" s="6" t="s">
        <v>19</v>
      </c>
      <c r="G11" s="6">
        <v>3.7530000000000001</v>
      </c>
      <c r="H11" s="23">
        <v>0.23899999999999999</v>
      </c>
      <c r="I11" s="5">
        <v>2433596</v>
      </c>
      <c r="J11" s="6">
        <v>3.516</v>
      </c>
      <c r="K11" s="23">
        <v>6.8000000000000005E-2</v>
      </c>
      <c r="L11" s="5">
        <v>687492</v>
      </c>
      <c r="M11" s="6">
        <v>1.0620000000000001</v>
      </c>
      <c r="N11" s="23">
        <v>0.246</v>
      </c>
      <c r="O11" s="5">
        <v>882</v>
      </c>
      <c r="P11" s="32"/>
      <c r="Q11" s="7"/>
    </row>
    <row r="12" spans="2:17" x14ac:dyDescent="0.3">
      <c r="B12" s="15"/>
      <c r="C12" s="15"/>
      <c r="D12" s="15"/>
      <c r="E12" s="15"/>
      <c r="F12" s="6" t="s">
        <v>26</v>
      </c>
      <c r="G12" s="6">
        <v>13.393000000000001</v>
      </c>
      <c r="H12" s="23">
        <v>0.23300000000000001</v>
      </c>
      <c r="I12" s="5">
        <v>2432452</v>
      </c>
      <c r="J12" s="6">
        <v>1.0169999999999999</v>
      </c>
      <c r="K12" s="23">
        <v>6.5000000000000002E-2</v>
      </c>
      <c r="L12" s="5">
        <v>690782</v>
      </c>
      <c r="M12" s="6">
        <v>1.2390000000000001</v>
      </c>
      <c r="N12" s="23">
        <v>0.26</v>
      </c>
      <c r="O12" s="5">
        <v>882</v>
      </c>
      <c r="P12" s="32"/>
      <c r="Q12" s="7"/>
    </row>
    <row r="13" spans="2:17" x14ac:dyDescent="0.3">
      <c r="B13" s="15"/>
      <c r="C13" s="15"/>
      <c r="D13" s="15"/>
      <c r="E13" s="15"/>
      <c r="F13" s="6" t="s">
        <v>27</v>
      </c>
      <c r="G13" s="6">
        <v>3.069</v>
      </c>
      <c r="H13" s="23">
        <v>0.23799999999999999</v>
      </c>
      <c r="I13" s="5">
        <v>2426181</v>
      </c>
      <c r="J13" s="6">
        <v>1.3069999999999999</v>
      </c>
      <c r="K13" s="23">
        <v>6.6000000000000003E-2</v>
      </c>
      <c r="L13" s="5">
        <v>689176</v>
      </c>
      <c r="M13" s="6">
        <v>0.95599999999999996</v>
      </c>
      <c r="N13" s="23">
        <v>0.252</v>
      </c>
      <c r="O13" s="5">
        <v>882</v>
      </c>
      <c r="P13" s="32"/>
      <c r="Q13" s="7"/>
    </row>
    <row r="14" spans="2:17" x14ac:dyDescent="0.3">
      <c r="B14" s="15"/>
      <c r="C14" s="15"/>
      <c r="D14" s="15"/>
      <c r="E14" s="15"/>
      <c r="F14" s="6" t="s">
        <v>11</v>
      </c>
      <c r="G14" s="6">
        <v>3.4390000000000001</v>
      </c>
      <c r="H14" s="23">
        <v>0.24099999999999999</v>
      </c>
      <c r="I14" s="5">
        <v>2429340</v>
      </c>
      <c r="J14" s="6">
        <v>1.5089999999999999</v>
      </c>
      <c r="K14" s="23">
        <v>6.7000000000000004E-2</v>
      </c>
      <c r="L14" s="5">
        <v>688312</v>
      </c>
      <c r="M14" s="6">
        <v>0.86699999999999999</v>
      </c>
      <c r="N14" s="23">
        <v>0.248</v>
      </c>
      <c r="O14" s="5">
        <v>882</v>
      </c>
      <c r="P14" s="32"/>
      <c r="Q14" s="7"/>
    </row>
    <row r="15" spans="2:17" ht="15" thickBot="1" x14ac:dyDescent="0.35">
      <c r="B15" s="16"/>
      <c r="C15" s="16"/>
      <c r="D15" s="16"/>
      <c r="E15" s="16"/>
      <c r="F15" s="27" t="s">
        <v>38</v>
      </c>
      <c r="G15" s="27">
        <f>MAX(G9:G14)</f>
        <v>13.393000000000001</v>
      </c>
      <c r="H15" s="20">
        <f>ROUND((H9*I9+H10*I10+H11*I11+H12*I12+H13*I13+H14*I14)/(SUM(I9:I14)), 3)</f>
        <v>0.23899999999999999</v>
      </c>
      <c r="I15" s="28">
        <f>SUM(I9:I14)</f>
        <v>14586231</v>
      </c>
      <c r="J15" s="27">
        <v>3.516</v>
      </c>
      <c r="K15" s="20">
        <v>6.7000000000000004E-2</v>
      </c>
      <c r="L15" s="28">
        <v>4130684</v>
      </c>
      <c r="M15" s="27">
        <v>1.498</v>
      </c>
      <c r="N15" s="20">
        <v>0.251</v>
      </c>
      <c r="O15" s="28">
        <v>5292</v>
      </c>
      <c r="P15" s="33"/>
      <c r="Q15" s="9"/>
    </row>
    <row r="16" spans="2:17" x14ac:dyDescent="0.3">
      <c r="B16" s="14" t="s">
        <v>36</v>
      </c>
      <c r="C16" s="14" t="s">
        <v>46</v>
      </c>
      <c r="D16" s="14" t="s">
        <v>37</v>
      </c>
      <c r="E16" s="14">
        <v>6</v>
      </c>
      <c r="F16" s="18" t="s">
        <v>17</v>
      </c>
      <c r="G16" s="18">
        <v>3.2029999999999998</v>
      </c>
      <c r="H16" s="22">
        <v>0.24</v>
      </c>
      <c r="I16" s="19">
        <v>4695176</v>
      </c>
      <c r="J16" s="18">
        <v>3.496</v>
      </c>
      <c r="K16" s="22">
        <v>6.8000000000000005E-2</v>
      </c>
      <c r="L16" s="19">
        <v>1674689</v>
      </c>
      <c r="M16" s="18">
        <v>0.88400000000000001</v>
      </c>
      <c r="N16" s="22">
        <v>0.23300000000000001</v>
      </c>
      <c r="O16" s="19">
        <v>2184</v>
      </c>
      <c r="P16" s="31">
        <v>674.33</v>
      </c>
      <c r="Q16" s="4">
        <v>295.26</v>
      </c>
    </row>
    <row r="17" spans="2:17" x14ac:dyDescent="0.3">
      <c r="B17" s="15"/>
      <c r="C17" s="15"/>
      <c r="D17" s="15"/>
      <c r="E17" s="15"/>
      <c r="F17" s="6" t="s">
        <v>25</v>
      </c>
      <c r="G17" s="6">
        <v>3.6080000000000001</v>
      </c>
      <c r="H17" s="23">
        <v>0.24199999999999999</v>
      </c>
      <c r="I17" s="5">
        <v>5939016</v>
      </c>
      <c r="J17" s="6">
        <v>3.762</v>
      </c>
      <c r="K17" s="23">
        <v>6.9000000000000006E-2</v>
      </c>
      <c r="L17" s="5">
        <v>1639373</v>
      </c>
      <c r="M17" s="6">
        <v>2.6509999999999998</v>
      </c>
      <c r="N17" s="23">
        <v>0.245</v>
      </c>
      <c r="O17" s="5">
        <v>2184</v>
      </c>
      <c r="P17" s="32"/>
      <c r="Q17" s="7"/>
    </row>
    <row r="18" spans="2:17" x14ac:dyDescent="0.3">
      <c r="B18" s="15"/>
      <c r="C18" s="15"/>
      <c r="D18" s="15"/>
      <c r="E18" s="15"/>
      <c r="F18" s="6" t="s">
        <v>19</v>
      </c>
      <c r="G18" s="6">
        <v>3.1520000000000001</v>
      </c>
      <c r="H18" s="23">
        <v>0.23899999999999999</v>
      </c>
      <c r="I18" s="5">
        <v>5723503</v>
      </c>
      <c r="J18" s="6">
        <v>2.1789999999999998</v>
      </c>
      <c r="K18" s="23">
        <v>7.0000000000000007E-2</v>
      </c>
      <c r="L18" s="5">
        <v>1606146</v>
      </c>
      <c r="M18" s="6">
        <v>0.874</v>
      </c>
      <c r="N18" s="23">
        <v>0.24299999999999999</v>
      </c>
      <c r="O18" s="5">
        <v>2184</v>
      </c>
      <c r="P18" s="32"/>
      <c r="Q18" s="7"/>
    </row>
    <row r="19" spans="2:17" x14ac:dyDescent="0.3">
      <c r="B19" s="15"/>
      <c r="C19" s="15"/>
      <c r="D19" s="15"/>
      <c r="E19" s="15"/>
      <c r="F19" s="6" t="s">
        <v>26</v>
      </c>
      <c r="G19" s="6">
        <v>3.5979999999999999</v>
      </c>
      <c r="H19" s="23">
        <v>0.22600000000000001</v>
      </c>
      <c r="I19" s="5">
        <v>5684724</v>
      </c>
      <c r="J19" s="6">
        <v>3.6909999999999998</v>
      </c>
      <c r="K19" s="23">
        <v>6.3E-2</v>
      </c>
      <c r="L19" s="5">
        <v>1726624</v>
      </c>
      <c r="M19" s="6">
        <v>1.841</v>
      </c>
      <c r="N19" s="23">
        <v>0.23599999999999999</v>
      </c>
      <c r="O19" s="5">
        <v>2183</v>
      </c>
      <c r="P19" s="32"/>
      <c r="Q19" s="7"/>
    </row>
    <row r="20" spans="2:17" x14ac:dyDescent="0.3">
      <c r="B20" s="15"/>
      <c r="C20" s="15"/>
      <c r="D20" s="15"/>
      <c r="E20" s="15"/>
      <c r="F20" s="6" t="s">
        <v>27</v>
      </c>
      <c r="G20" s="6">
        <v>3.1139999999999999</v>
      </c>
      <c r="H20" s="23">
        <v>0.23899999999999999</v>
      </c>
      <c r="I20" s="5">
        <v>5247662</v>
      </c>
      <c r="J20" s="6">
        <v>1.512</v>
      </c>
      <c r="K20" s="23">
        <v>6.9000000000000006E-2</v>
      </c>
      <c r="L20" s="5">
        <v>1536633</v>
      </c>
      <c r="M20" s="6">
        <v>12.318</v>
      </c>
      <c r="N20" s="23">
        <v>0.26400000000000001</v>
      </c>
      <c r="O20" s="5">
        <v>2025</v>
      </c>
      <c r="P20" s="32"/>
      <c r="Q20" s="7"/>
    </row>
    <row r="21" spans="2:17" x14ac:dyDescent="0.3">
      <c r="B21" s="15"/>
      <c r="C21" s="15"/>
      <c r="D21" s="15"/>
      <c r="E21" s="15"/>
      <c r="F21" s="6" t="s">
        <v>11</v>
      </c>
      <c r="G21" s="6">
        <v>3.1949999999999998</v>
      </c>
      <c r="H21" s="23">
        <v>0.24</v>
      </c>
      <c r="I21" s="5">
        <v>6006298</v>
      </c>
      <c r="J21" s="6">
        <v>3.0209999999999999</v>
      </c>
      <c r="K21" s="23">
        <v>6.4000000000000001E-2</v>
      </c>
      <c r="L21" s="5">
        <v>1566729</v>
      </c>
      <c r="M21" s="6">
        <v>0.73599999999999999</v>
      </c>
      <c r="N21" s="23">
        <v>0.22900000000000001</v>
      </c>
      <c r="O21" s="5">
        <v>2178</v>
      </c>
      <c r="P21" s="32"/>
      <c r="Q21" s="7"/>
    </row>
    <row r="22" spans="2:17" ht="15" thickBot="1" x14ac:dyDescent="0.35">
      <c r="B22" s="16"/>
      <c r="C22" s="16"/>
      <c r="D22" s="16"/>
      <c r="E22" s="16"/>
      <c r="F22" s="27" t="s">
        <v>38</v>
      </c>
      <c r="G22" s="27">
        <f>MAX(G16:G21)</f>
        <v>3.6080000000000001</v>
      </c>
      <c r="H22" s="20">
        <f>ROUND((H16*I16+H17*I17+H18*I18+H19*I19+H20*I20+H21*I21)/(SUM(I16:I21)), 3)</f>
        <v>0.23799999999999999</v>
      </c>
      <c r="I22" s="28">
        <f>SUM(I16:I21)</f>
        <v>33296379</v>
      </c>
      <c r="J22" s="27">
        <v>3.762</v>
      </c>
      <c r="K22" s="20">
        <v>6.7000000000000004E-2</v>
      </c>
      <c r="L22" s="28">
        <v>9750194</v>
      </c>
      <c r="M22" s="27">
        <v>12.318</v>
      </c>
      <c r="N22" s="20">
        <v>0.24099999999999999</v>
      </c>
      <c r="O22" s="28">
        <v>12938</v>
      </c>
      <c r="P22" s="33"/>
      <c r="Q22" s="9"/>
    </row>
  </sheetData>
  <mergeCells count="21">
    <mergeCell ref="C2:C3"/>
    <mergeCell ref="C9:C15"/>
    <mergeCell ref="C16:C22"/>
    <mergeCell ref="D2:D3"/>
    <mergeCell ref="E2:E3"/>
    <mergeCell ref="F2:F3"/>
    <mergeCell ref="P16:P22"/>
    <mergeCell ref="Q16:Q22"/>
    <mergeCell ref="B16:B22"/>
    <mergeCell ref="D16:D22"/>
    <mergeCell ref="E16:E22"/>
    <mergeCell ref="P9:P15"/>
    <mergeCell ref="Q9:Q15"/>
    <mergeCell ref="B9:B15"/>
    <mergeCell ref="D9:D15"/>
    <mergeCell ref="E9:E15"/>
    <mergeCell ref="P2:Q2"/>
    <mergeCell ref="M2:O2"/>
    <mergeCell ref="J2:L2"/>
    <mergeCell ref="G2:I2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Samsung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(Anirudh) Shenai</dc:creator>
  <cp:lastModifiedBy>Ani (Anirudh) Shenai</cp:lastModifiedBy>
  <dcterms:created xsi:type="dcterms:W3CDTF">2021-07-22T01:57:12Z</dcterms:created>
  <dcterms:modified xsi:type="dcterms:W3CDTF">2021-07-22T06:08:25Z</dcterms:modified>
</cp:coreProperties>
</file>