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<sst xmlns="http://schemas.openxmlformats.org/spreadsheetml/2006/main" count="748" uniqueCount="64">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</sst>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/mmm/yy;@"/>
  </numFmts>
  <fonts count="22">
    <font>
      <sz val="11"/>
      <color theme="1"/>
      <name val="Calibri"/>
      <charset val="134"/>
      <scheme val="minor"/>
    </font>
    <font>
      <sz val="12"/>
      <color rgb="FF000000"/>
      <name val="Calibri"/>
      <charset val="134"/>
    </font>
    <font>
      <b/>
      <sz val="14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8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3" fillId="7" borderId="8" applyNumberFormat="0" applyAlignment="0" applyProtection="0">
      <alignment vertical="center"/>
    </xf>
    <xf numFmtId="0" fontId="14" fillId="8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78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8" fontId="1" fillId="0" borderId="4" xfId="0" applyNumberFormat="1" applyFont="1" applyBorder="1" applyAlignment="1">
      <alignment horizontal="center" vertical="center"/>
    </xf>
    <xf numFmtId="178" fontId="1" fillId="0" borderId="4" xfId="0" applyNumberFormat="1" applyFont="1" applyBorder="1" applyAlignment="1">
      <alignment horizontal="center" vertical="center"/>
    </xf>
    <xf numFmtId="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58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png"/><Relationship Id="rId8" Type="http://schemas.openxmlformats.org/officeDocument/2006/relationships/image" Target="../media/image7.png"/><Relationship Id="rId7" Type="http://schemas.openxmlformats.org/officeDocument/2006/relationships/image" Target="../media/image6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3" Type="http://schemas.openxmlformats.org/officeDocument/2006/relationships/image" Target="../media/image2.png"/><Relationship Id="rId2" Type="http://schemas.openxmlformats.org/officeDocument/2006/relationships/image" Target="NULL" TargetMode="External"/><Relationship Id="rId11" Type="http://schemas.openxmlformats.org/officeDocument/2006/relationships/image" Target="../media/image10.png"/><Relationship Id="rId10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285750</xdr:colOff>
      <xdr:row>9</xdr:row>
      <xdr:rowOff>190500</xdr:rowOff>
    </xdr:to>
    <xdr:pic>
      <xdr:nvPicPr>
        <xdr:cNvPr id="2052" name="Flowchart: Alternate Process 3"/>
        <xdr:cNvPicPr/>
      </xdr:nvPicPr>
      <xdr:blipFill>
        <a:blip r:embed="rId1" r:link="rId2"/>
        <a:stretch>
          <a:fillRect/>
        </a:stretch>
      </xdr:blipFill>
      <xdr:spPr>
        <a:xfrm>
          <a:off x="7734300" y="1057275"/>
          <a:ext cx="6724650" cy="1485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/>
        <xdr:cNvPicPr/>
      </xdr:nvPicPr>
      <xdr:blipFill>
        <a:blip r:embed="rId3" r:link="rId2"/>
        <a:stretch>
          <a:fillRect/>
        </a:stretch>
      </xdr:blipFill>
      <xdr:spPr>
        <a:xfrm>
          <a:off x="8591550" y="3371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/>
        <xdr:cNvPicPr/>
      </xdr:nvPicPr>
      <xdr:blipFill>
        <a:blip r:embed="rId4" r:link="rId2"/>
        <a:stretch>
          <a:fillRect/>
        </a:stretch>
      </xdr:blipFill>
      <xdr:spPr>
        <a:xfrm>
          <a:off x="8334375" y="75247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/>
        <xdr:cNvPicPr/>
      </xdr:nvPicPr>
      <xdr:blipFill>
        <a:blip r:embed="rId5" r:link="rId2"/>
        <a:stretch>
          <a:fillRect/>
        </a:stretch>
      </xdr:blipFill>
      <xdr:spPr>
        <a:xfrm>
          <a:off x="8286750" y="127254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/>
        <xdr:cNvPicPr/>
      </xdr:nvPicPr>
      <xdr:blipFill>
        <a:blip r:embed="rId6" r:link="rId2"/>
        <a:stretch>
          <a:fillRect/>
        </a:stretch>
      </xdr:blipFill>
      <xdr:spPr>
        <a:xfrm>
          <a:off x="8086725" y="18707100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/>
        <xdr:cNvPicPr/>
      </xdr:nvPicPr>
      <xdr:blipFill>
        <a:blip r:embed="rId7" r:link="rId2"/>
        <a:stretch>
          <a:fillRect/>
        </a:stretch>
      </xdr:blipFill>
      <xdr:spPr>
        <a:xfrm>
          <a:off x="8086725" y="240411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/>
        <xdr:cNvPicPr/>
      </xdr:nvPicPr>
      <xdr:blipFill>
        <a:blip r:embed="rId8" r:link="rId2"/>
        <a:stretch>
          <a:fillRect/>
        </a:stretch>
      </xdr:blipFill>
      <xdr:spPr>
        <a:xfrm>
          <a:off x="7572375" y="29413200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466725</xdr:colOff>
      <xdr:row>154</xdr:row>
      <xdr:rowOff>142875</xdr:rowOff>
    </xdr:from>
    <xdr:to>
      <xdr:col>28</xdr:col>
      <xdr:colOff>428625</xdr:colOff>
      <xdr:row>163</xdr:row>
      <xdr:rowOff>57150</xdr:rowOff>
    </xdr:to>
    <xdr:pic>
      <xdr:nvPicPr>
        <xdr:cNvPr id="2058" name="Speech Bubble: Rectangle with Corners Rounded 12"/>
        <xdr:cNvPicPr/>
      </xdr:nvPicPr>
      <xdr:blipFill>
        <a:blip r:embed="rId9" r:link="rId2"/>
        <a:stretch>
          <a:fillRect/>
        </a:stretch>
      </xdr:blipFill>
      <xdr:spPr>
        <a:xfrm>
          <a:off x="11591925" y="3580447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/>
        <xdr:cNvPicPr/>
      </xdr:nvPicPr>
      <xdr:blipFill>
        <a:blip r:embed="rId10" r:link="rId2"/>
        <a:stretch>
          <a:fillRect/>
        </a:stretch>
      </xdr:blipFill>
      <xdr:spPr>
        <a:xfrm>
          <a:off x="8105775" y="42691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/>
        <xdr:cNvPicPr/>
      </xdr:nvPicPr>
      <xdr:blipFill>
        <a:blip r:embed="rId11" r:link="rId2"/>
        <a:stretch>
          <a:fillRect/>
        </a:stretch>
      </xdr:blipFill>
      <xdr:spPr>
        <a:xfrm>
          <a:off x="8086725" y="49329975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29"/>
  <sheetViews>
    <sheetView tabSelected="1" topLeftCell="A175" workbookViewId="0">
      <selection activeCell="O202" sqref="O202"/>
    </sheetView>
  </sheetViews>
  <sheetFormatPr defaultColWidth="9.14285714285714" defaultRowHeight="15"/>
  <cols>
    <col min="1" max="1" width="2.85714285714286" customWidth="1"/>
    <col min="2" max="2" width="12.2857142857143" customWidth="1"/>
    <col min="3" max="3" width="15.2857142857143" customWidth="1"/>
    <col min="4" max="4" width="12" customWidth="1"/>
    <col min="5" max="5" width="12.1428571428571" customWidth="1"/>
    <col min="6" max="6" width="14.2857142857143" customWidth="1"/>
    <col min="7" max="7" width="12.2857142857143" customWidth="1"/>
    <col min="9" max="9" width="12.5714285714286" customWidth="1"/>
  </cols>
  <sheetData>
    <row r="1" ht="15.75" spans="1:2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15.75" spans="1:2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ht="18.75" spans="1:22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ht="56.25" spans="1:22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ht="15.75" spans="1:22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b">
        <f>AND(C5="laptop",F5="laptop")</f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ht="15.75" spans="1:22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b">
        <f t="shared" ref="I6:I24" si="0">AND(C6="laptop",F6="laptop")</f>
        <v>1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ht="15.75" spans="1:22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b">
        <f t="shared" si="0"/>
        <v>0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ht="15.75" spans="1:22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b">
        <f t="shared" si="0"/>
        <v>0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ht="15.75" spans="1:22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b">
        <f t="shared" si="0"/>
        <v>0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ht="15.75" spans="1:22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b">
        <f t="shared" si="0"/>
        <v>1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ht="15.75" spans="1:22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b">
        <f t="shared" si="0"/>
        <v>0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ht="15.75" spans="1:22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149.95</v>
      </c>
      <c r="H12" s="6" t="s">
        <v>16</v>
      </c>
      <c r="I12" s="11" t="b">
        <f t="shared" si="0"/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ht="15.75" spans="1:22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129.95</v>
      </c>
      <c r="H13" s="6" t="s">
        <v>17</v>
      </c>
      <c r="I13" s="11" t="b">
        <f t="shared" si="0"/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ht="15.75" spans="1:22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b">
        <f t="shared" si="0"/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ht="15.75" spans="1:22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b">
        <f t="shared" si="0"/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ht="15.75" spans="1:22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b">
        <f t="shared" si="0"/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ht="15.75" spans="1:22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b">
        <f t="shared" si="0"/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ht="15.75" spans="1:22">
      <c r="A18" s="1"/>
      <c r="B18" s="5">
        <v>44678</v>
      </c>
      <c r="C18" s="6" t="s">
        <v>15</v>
      </c>
      <c r="D18" s="7">
        <v>149.95</v>
      </c>
      <c r="E18" s="8">
        <v>44679</v>
      </c>
      <c r="F18" s="6" t="s">
        <v>8</v>
      </c>
      <c r="G18" s="7">
        <v>1732.99</v>
      </c>
      <c r="H18" s="6" t="s">
        <v>13</v>
      </c>
      <c r="I18" s="11" t="b">
        <f t="shared" si="0"/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ht="15.75" spans="1:22">
      <c r="A19" s="1"/>
      <c r="B19" s="5">
        <v>44685</v>
      </c>
      <c r="C19" s="6" t="s">
        <v>15</v>
      </c>
      <c r="D19" s="7">
        <v>129.95</v>
      </c>
      <c r="E19" s="8">
        <v>44687</v>
      </c>
      <c r="F19" s="6" t="s">
        <v>8</v>
      </c>
      <c r="G19" s="7">
        <v>1174.99</v>
      </c>
      <c r="H19" s="6" t="s">
        <v>10</v>
      </c>
      <c r="I19" s="11" t="b">
        <f t="shared" si="0"/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ht="15.75" spans="1:22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b">
        <f t="shared" si="0"/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ht="15.75" spans="1:22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b">
        <f t="shared" si="0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ht="15.75" spans="1:22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b">
        <f t="shared" si="0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ht="15.75" spans="1:22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b">
        <f t="shared" si="0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ht="15.75" spans="1:22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b">
        <f t="shared" si="0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ht="15.75" spans="1:2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ht="15.75" spans="1:2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ht="18.75" spans="1:22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ht="56.25" spans="1:22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ht="15.75" spans="1:22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b">
        <f>OR(C29="laptop",F29="laptop")</f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ht="15.75" spans="1:22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b">
        <f t="shared" ref="I30:I48" si="1">OR(C30="laptop",F30="laptop")</f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ht="15.75" spans="1:22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b">
        <f t="shared" si="1"/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ht="15.75" spans="1:22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b">
        <f t="shared" si="1"/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ht="15.75" spans="1:22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b">
        <f t="shared" si="1"/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ht="15.75" spans="1:22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b">
        <f t="shared" si="1"/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ht="15.75" spans="1:22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b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ht="15.75" spans="1:22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149.95</v>
      </c>
      <c r="H36" s="6" t="s">
        <v>16</v>
      </c>
      <c r="I36" s="11" t="b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ht="15.75" spans="1:22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129.95</v>
      </c>
      <c r="H37" s="6" t="s">
        <v>17</v>
      </c>
      <c r="I37" s="11" t="b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ht="15.75" spans="1:22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b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ht="15.75" spans="1:22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b">
        <f t="shared" si="1"/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ht="15.75" spans="1:22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b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ht="15.75" spans="1:22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b">
        <f t="shared" si="1"/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ht="15.75" spans="1:22">
      <c r="A42" s="1"/>
      <c r="B42" s="5">
        <v>44678</v>
      </c>
      <c r="C42" s="6" t="s">
        <v>15</v>
      </c>
      <c r="D42" s="7">
        <v>149.95</v>
      </c>
      <c r="E42" s="8">
        <v>44679</v>
      </c>
      <c r="F42" s="6" t="s">
        <v>8</v>
      </c>
      <c r="G42" s="7">
        <v>1732.99</v>
      </c>
      <c r="H42" s="6" t="s">
        <v>13</v>
      </c>
      <c r="I42" s="11" t="b">
        <f t="shared" si="1"/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ht="15.75" spans="1:22">
      <c r="A43" s="1"/>
      <c r="B43" s="5">
        <v>44685</v>
      </c>
      <c r="C43" s="6" t="s">
        <v>15</v>
      </c>
      <c r="D43" s="7">
        <v>129.95</v>
      </c>
      <c r="E43" s="8">
        <v>44687</v>
      </c>
      <c r="F43" s="6" t="s">
        <v>8</v>
      </c>
      <c r="G43" s="7">
        <v>1174.99</v>
      </c>
      <c r="H43" s="6" t="s">
        <v>10</v>
      </c>
      <c r="I43" s="11" t="b">
        <f t="shared" si="1"/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ht="15.75" spans="1:22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b">
        <f t="shared" si="1"/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ht="15.75" spans="1:22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b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ht="15.75" spans="1:22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b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ht="15.75" spans="1:22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b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ht="15.75" spans="1:22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b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ht="15.75" spans="1:2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ht="15.75" spans="1:2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ht="18.75" spans="1:22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ht="56.25" spans="1:22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ht="15.75" spans="1:22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b">
        <f>IF(B53=E53,TRUE,FALSE())</f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ht="15.75" spans="1:22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b">
        <f t="shared" ref="I54:I72" si="2">IF(B54=E54,TRUE,FALSE())</f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ht="15.75" spans="1:22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b">
        <f t="shared" si="2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ht="15.75" spans="1:22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b">
        <f t="shared" si="2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ht="15.75" spans="1:22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b">
        <f t="shared" si="2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ht="15.75" spans="1:22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b">
        <f t="shared" si="2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ht="15.75" spans="1:22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b">
        <f t="shared" si="2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ht="15.75" spans="1:22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149.95</v>
      </c>
      <c r="H60" s="6" t="s">
        <v>16</v>
      </c>
      <c r="I60" s="11" t="b">
        <f t="shared" si="2"/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ht="15.75" spans="1:22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129.95</v>
      </c>
      <c r="H61" s="6" t="s">
        <v>17</v>
      </c>
      <c r="I61" s="11" t="b">
        <f t="shared" si="2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ht="15.75" spans="1:22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b">
        <f t="shared" si="2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ht="15.75" spans="1:22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b">
        <f t="shared" si="2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ht="15.75" spans="1:22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b">
        <f t="shared" si="2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ht="15.75" spans="1:22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b">
        <f t="shared" si="2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ht="15.75" spans="1:22">
      <c r="A66" s="1"/>
      <c r="B66" s="5">
        <v>44678</v>
      </c>
      <c r="C66" s="6" t="s">
        <v>15</v>
      </c>
      <c r="D66" s="7">
        <v>149.95</v>
      </c>
      <c r="E66" s="8">
        <v>44679</v>
      </c>
      <c r="F66" s="6" t="s">
        <v>8</v>
      </c>
      <c r="G66" s="7">
        <v>1732.99</v>
      </c>
      <c r="H66" s="6" t="s">
        <v>13</v>
      </c>
      <c r="I66" s="11" t="b">
        <f t="shared" si="2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ht="15.75" spans="1:22">
      <c r="A67" s="1"/>
      <c r="B67" s="5">
        <v>44685</v>
      </c>
      <c r="C67" s="6" t="s">
        <v>15</v>
      </c>
      <c r="D67" s="7">
        <v>129.95</v>
      </c>
      <c r="E67" s="8">
        <v>44687</v>
      </c>
      <c r="F67" s="6" t="s">
        <v>8</v>
      </c>
      <c r="G67" s="7">
        <v>1174.99</v>
      </c>
      <c r="H67" s="6" t="s">
        <v>10</v>
      </c>
      <c r="I67" s="11" t="b">
        <f t="shared" si="2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ht="15.75" spans="1:22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b">
        <f t="shared" si="2"/>
        <v>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ht="15.75" spans="1:22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b">
        <f t="shared" si="2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ht="15.75" spans="1:22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b">
        <f t="shared" si="2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ht="15.75" spans="1:22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b">
        <f t="shared" si="2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ht="15.75" spans="1:22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b">
        <f t="shared" si="2"/>
        <v>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ht="15.75" spans="1:2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ht="15.75" spans="1:2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ht="18.75" spans="1:22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ht="75" spans="1:22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ht="15.75" spans="1:22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b">
        <f>AND(OR(C77="LAPTOP",C77="Mobile phone"),G77="astro")</f>
        <v>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ht="15.75" spans="1:22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b">
        <f t="shared" ref="I78:I96" si="3">AND(OR(C78="LAPTOP",C78="Mobile phone"),G78="astro")</f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ht="15.75" spans="1:22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b">
        <f t="shared" si="3"/>
        <v>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ht="15.75" spans="1:22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b">
        <f t="shared" si="3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ht="15.75" spans="1:22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b">
        <f t="shared" si="3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ht="15.75" spans="1:22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b">
        <f t="shared" si="3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ht="15.75" spans="1:22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b">
        <f t="shared" si="3"/>
        <v>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ht="15.75" spans="1:22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b">
        <f t="shared" si="3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ht="15.75" spans="1:22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b">
        <f t="shared" si="3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ht="15.75" spans="1:22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b">
        <f t="shared" si="3"/>
        <v>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ht="15.75" spans="1:22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b">
        <f t="shared" si="3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ht="15.75" spans="1:22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b">
        <f t="shared" si="3"/>
        <v>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ht="15.75" spans="1:22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b">
        <f t="shared" si="3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ht="15.75" spans="1:22">
      <c r="A90" s="1"/>
      <c r="B90" s="5">
        <v>44678</v>
      </c>
      <c r="C90" s="6" t="s">
        <v>15</v>
      </c>
      <c r="D90" s="7">
        <v>149.95</v>
      </c>
      <c r="E90" s="8">
        <v>44679</v>
      </c>
      <c r="F90" s="6" t="s">
        <v>32</v>
      </c>
      <c r="G90" s="7" t="s">
        <v>31</v>
      </c>
      <c r="H90" s="6" t="s">
        <v>10</v>
      </c>
      <c r="I90" s="11" t="b">
        <f t="shared" si="3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ht="15.75" spans="1:22">
      <c r="A91" s="1"/>
      <c r="B91" s="5">
        <v>44685</v>
      </c>
      <c r="C91" s="6" t="s">
        <v>15</v>
      </c>
      <c r="D91" s="7">
        <v>129.95</v>
      </c>
      <c r="E91" s="8">
        <v>44687</v>
      </c>
      <c r="F91" s="6" t="s">
        <v>30</v>
      </c>
      <c r="G91" s="7" t="s">
        <v>35</v>
      </c>
      <c r="H91" s="6" t="s">
        <v>13</v>
      </c>
      <c r="I91" s="11" t="b">
        <f t="shared" si="3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ht="15.75" spans="1:22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b">
        <f t="shared" si="3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ht="15.75" spans="1:22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b">
        <f t="shared" si="3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ht="15.75" spans="1:22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b">
        <f t="shared" si="3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ht="15.75" spans="1:22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b">
        <f t="shared" si="3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ht="15.75" spans="1:22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b">
        <f t="shared" si="3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ht="15.75" spans="1:2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ht="18.75" spans="1:22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ht="75" spans="1:22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ht="15.75" spans="1:22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IF(B100=E100,"same day","Delayed")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ht="15.75" spans="1:22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4">IF(B101=E101,"same day","Delayed")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ht="15.75" spans="1:22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4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ht="15.75" spans="1:22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ht="15.75" spans="1:22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ht="15.75" spans="1:22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ht="15.75" spans="1:22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ht="15.75" spans="1:22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ht="15.75" spans="1:22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ht="15.75" spans="1:22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ht="15.75" spans="1:22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ht="15.75" spans="1:22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ht="15.75" spans="1:22">
      <c r="A112" s="1"/>
      <c r="B112" s="5">
        <v>44674</v>
      </c>
      <c r="C112" s="6" t="s">
        <v>15</v>
      </c>
      <c r="D112" s="7">
        <v>149.95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ht="15.75" spans="1:22">
      <c r="A113" s="1"/>
      <c r="B113" s="5">
        <v>44678</v>
      </c>
      <c r="C113" s="6" t="s">
        <v>15</v>
      </c>
      <c r="D113" s="7">
        <v>129.95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ht="15.75" spans="1:22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ht="15.75" spans="1:22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ht="15.75" spans="1:22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ht="15.75" spans="1:22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ht="15.75" spans="1:22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ht="15.75" spans="1:22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ht="15.75" spans="1:2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ht="18.75" spans="1:22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ht="75" spans="1:22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ht="15.75" spans="1:22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3" t="str">
        <f>IF(D123&gt;=2800,"15%",IF(D123&gt;=1700,"7%",IF(D123&gt;=1200,"3%",IF(D123&gt;=500,"1%","0%"))))</f>
        <v>7%</v>
      </c>
      <c r="J123" s="14">
        <f>IFERROR(VLOOKUP(D123,$B$145:$C$148,2,1),0)</f>
        <v>0.07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ht="15.75" spans="1:22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3" t="str">
        <f t="shared" ref="I124:I142" si="5">IF(D124&gt;=2800,"15%",IF(D124&gt;=1700,"7%",IF(D124&gt;=1200,"3%",IF(D124&gt;=500,"1%","0%"))))</f>
        <v>7%</v>
      </c>
      <c r="J124" s="14">
        <f t="shared" ref="J124:J142" si="6">IFERROR(VLOOKUP(D124,$B$145:$C$148,2,1),0)</f>
        <v>0.07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ht="15.75" spans="1:22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3" t="str">
        <f t="shared" si="5"/>
        <v>1%</v>
      </c>
      <c r="J125" s="14">
        <f t="shared" si="6"/>
        <v>0.01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ht="15.75" spans="1:22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3" t="str">
        <f t="shared" si="5"/>
        <v>7%</v>
      </c>
      <c r="J126" s="14">
        <f t="shared" si="6"/>
        <v>0.07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ht="15.75" spans="1:22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3" t="str">
        <f t="shared" si="5"/>
        <v>15%</v>
      </c>
      <c r="J127" s="14">
        <f t="shared" si="6"/>
        <v>0.15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ht="15.75" spans="1:22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3" t="str">
        <f t="shared" si="5"/>
        <v>1%</v>
      </c>
      <c r="J128" s="14">
        <f t="shared" si="6"/>
        <v>0.01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ht="15.75" spans="1:22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3" t="str">
        <f t="shared" si="5"/>
        <v>1%</v>
      </c>
      <c r="J129" s="14">
        <f t="shared" si="6"/>
        <v>0.01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ht="15.75" spans="1:22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3" t="str">
        <f t="shared" si="5"/>
        <v>1%</v>
      </c>
      <c r="J130" s="14">
        <f t="shared" si="6"/>
        <v>0.01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ht="15.75" spans="1:22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3" t="str">
        <f t="shared" si="5"/>
        <v>0%</v>
      </c>
      <c r="J131" s="14">
        <f t="shared" si="6"/>
        <v>0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ht="15.75" spans="1:22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3" t="str">
        <f t="shared" si="5"/>
        <v>3%</v>
      </c>
      <c r="J132" s="14">
        <f t="shared" si="6"/>
        <v>0.03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ht="15.75" spans="1:22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3" t="str">
        <f t="shared" si="5"/>
        <v>0%</v>
      </c>
      <c r="J133" s="14">
        <f t="shared" si="6"/>
        <v>0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ht="15.75" spans="1:22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3" t="str">
        <f t="shared" si="5"/>
        <v>0%</v>
      </c>
      <c r="J134" s="14">
        <f t="shared" si="6"/>
        <v>0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ht="15.75" spans="1:22">
      <c r="A135" s="1"/>
      <c r="B135" s="5">
        <v>44674</v>
      </c>
      <c r="C135" s="6" t="s">
        <v>15</v>
      </c>
      <c r="D135" s="7">
        <v>149.95</v>
      </c>
      <c r="E135" s="8">
        <v>44675</v>
      </c>
      <c r="F135" s="6" t="s">
        <v>30</v>
      </c>
      <c r="G135" s="7" t="s">
        <v>33</v>
      </c>
      <c r="H135" s="6" t="s">
        <v>11</v>
      </c>
      <c r="I135" s="13" t="str">
        <f t="shared" si="5"/>
        <v>0%</v>
      </c>
      <c r="J135" s="14">
        <f t="shared" si="6"/>
        <v>0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ht="15.75" spans="1:22">
      <c r="A136" s="1"/>
      <c r="B136" s="5">
        <v>44678</v>
      </c>
      <c r="C136" s="6" t="s">
        <v>15</v>
      </c>
      <c r="D136" s="7">
        <v>129.95</v>
      </c>
      <c r="E136" s="8">
        <v>44679</v>
      </c>
      <c r="F136" s="6" t="s">
        <v>32</v>
      </c>
      <c r="G136" s="7" t="s">
        <v>31</v>
      </c>
      <c r="H136" s="6" t="s">
        <v>10</v>
      </c>
      <c r="I136" s="13" t="str">
        <f t="shared" si="5"/>
        <v>0%</v>
      </c>
      <c r="J136" s="14">
        <f t="shared" si="6"/>
        <v>0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ht="15.75" spans="1:22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3" t="str">
        <f t="shared" si="5"/>
        <v>0%</v>
      </c>
      <c r="J137" s="14">
        <f t="shared" si="6"/>
        <v>0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ht="15.75" spans="1:22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3" t="str">
        <f t="shared" si="5"/>
        <v>7%</v>
      </c>
      <c r="J138" s="14">
        <f t="shared" si="6"/>
        <v>0.07</v>
      </c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ht="15.75" spans="1:22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3" t="str">
        <f t="shared" si="5"/>
        <v>0%</v>
      </c>
      <c r="J139" s="14">
        <f t="shared" si="6"/>
        <v>0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ht="15.75" spans="1:22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3" t="str">
        <f t="shared" si="5"/>
        <v>0%</v>
      </c>
      <c r="J140" s="14">
        <f t="shared" si="6"/>
        <v>0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ht="15.75" spans="1:22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3" t="str">
        <f t="shared" si="5"/>
        <v>1%</v>
      </c>
      <c r="J141" s="14">
        <f t="shared" si="6"/>
        <v>0.01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ht="15.75" spans="1:22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3" t="str">
        <f t="shared" si="5"/>
        <v>1%</v>
      </c>
      <c r="J142" s="14">
        <f t="shared" si="6"/>
        <v>0.01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ht="15.75" spans="1:2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ht="18.75" spans="1:22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ht="15.75" spans="1:22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ht="15.75" spans="1:22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ht="15.75" spans="1:22">
      <c r="A147" s="1"/>
      <c r="B147" s="17">
        <v>1700</v>
      </c>
      <c r="C147" s="18">
        <v>0.07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ht="15.75" spans="1:22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ht="15.75" spans="1:2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ht="18.75" spans="1:22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ht="75" spans="1:22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ht="15.75" spans="1:22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>
        <f>IF(AND(D152&gt;$B$174,D152&lt;$B$175),$C$174,IF(AND(D152&gt;$B$175,D152&lt;$B$176),$C$175,IF(AND(D152&gt;$B$176,D152&lt;$B$177),$C$176,IF(D152&gt;$B$177,$C$177,0%))))</f>
        <v>0.07</v>
      </c>
      <c r="J152" s="1"/>
      <c r="K152" s="1"/>
      <c r="L152" s="1"/>
      <c r="M152" s="1">
        <f>IF(AND(D152&gt;$B$174,D152&lt;$B$175),$C$174,IF(AND(D152&gt;$B$175,D152&lt;$B$176),$C$175,IF(AND(D152&gt;$B$176,D152&lt;$B$177),$C$176,IF(AND(D152&gt;$B$177,D152&lt;$B$177),$C$177,0%))))</f>
        <v>0.07</v>
      </c>
      <c r="N152" s="1"/>
      <c r="O152" s="1"/>
      <c r="P152" s="1"/>
      <c r="Q152" s="1"/>
      <c r="R152" s="1"/>
      <c r="S152" s="1"/>
      <c r="T152" s="1"/>
      <c r="U152" s="1"/>
      <c r="V152" s="1"/>
    </row>
    <row r="153" ht="15.75" spans="1:22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>
        <f t="shared" ref="I153:I171" si="7">IF(AND(D153&gt;$B$174,D153&lt;$B$175),$C$174,IF(AND(D153&gt;$B$175,D153&lt;$B$176),$C$175,IF(AND(D153&gt;$B$176,D153&lt;$B$177),$C$176,IF(D153&gt;$B$177,$C$177,0%))))</f>
        <v>0.07</v>
      </c>
      <c r="J153" s="1"/>
      <c r="K153" s="1"/>
      <c r="L153" s="1"/>
      <c r="M153" s="1">
        <f t="shared" ref="M153:M171" si="8">IF(AND(D153&gt;$B$174,D153&lt;$B$175),$C$174,IF(AND(D153&gt;$B$175,D153&lt;$B$176),$C$175,IF(AND(D153&gt;$B$176,D153&lt;$B$177),$C$176,IF(AND(D153&gt;$B$177,D153&lt;$B$177),$C$177,0%))))</f>
        <v>0.07</v>
      </c>
      <c r="N153" s="1"/>
      <c r="O153" s="1"/>
      <c r="P153" s="1"/>
      <c r="Q153" s="1"/>
      <c r="R153" s="1"/>
      <c r="S153" s="1"/>
      <c r="T153" s="1"/>
      <c r="U153" s="1"/>
      <c r="V153" s="1"/>
    </row>
    <row r="154" ht="15.75" spans="1:22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>
        <f t="shared" si="7"/>
        <v>0.01</v>
      </c>
      <c r="J154" s="1"/>
      <c r="K154" s="1"/>
      <c r="L154" s="1"/>
      <c r="M154" s="1">
        <f t="shared" si="8"/>
        <v>0.01</v>
      </c>
      <c r="N154" s="1"/>
      <c r="O154" s="1"/>
      <c r="P154" s="1"/>
      <c r="Q154" s="1"/>
      <c r="R154" s="1"/>
      <c r="S154" s="1"/>
      <c r="T154" s="1"/>
      <c r="U154" s="1"/>
      <c r="V154" s="1"/>
    </row>
    <row r="155" ht="15.75" spans="1:22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>
        <f t="shared" si="7"/>
        <v>0.07</v>
      </c>
      <c r="J155" s="1"/>
      <c r="K155" s="1"/>
      <c r="L155" s="1"/>
      <c r="M155" s="1">
        <f t="shared" si="8"/>
        <v>0.07</v>
      </c>
      <c r="N155" s="1"/>
      <c r="O155" s="1"/>
      <c r="P155" s="1"/>
      <c r="Q155" s="1"/>
      <c r="R155" s="1"/>
      <c r="S155" s="1"/>
      <c r="T155" s="1"/>
      <c r="U155" s="1"/>
      <c r="V155" s="1"/>
    </row>
    <row r="156" ht="15.75" spans="1:22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3">
        <f t="shared" si="7"/>
        <v>0.15</v>
      </c>
      <c r="J156" s="1"/>
      <c r="K156" s="1"/>
      <c r="L156" s="1"/>
      <c r="M156" s="1">
        <f t="shared" si="8"/>
        <v>0</v>
      </c>
      <c r="N156" s="1"/>
      <c r="O156" s="1"/>
      <c r="P156" s="1"/>
      <c r="Q156" s="1"/>
      <c r="R156" s="1"/>
      <c r="S156" s="1"/>
      <c r="T156" s="1"/>
      <c r="U156" s="1"/>
      <c r="V156" s="1"/>
    </row>
    <row r="157" ht="15.75" spans="1:22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>
        <f t="shared" si="7"/>
        <v>0.01</v>
      </c>
      <c r="J157" s="1"/>
      <c r="K157" s="1"/>
      <c r="L157" s="1"/>
      <c r="M157" s="1">
        <f t="shared" si="8"/>
        <v>0.01</v>
      </c>
      <c r="N157" s="1"/>
      <c r="O157" s="1"/>
      <c r="P157" s="1"/>
      <c r="Q157" s="1"/>
      <c r="R157" s="1"/>
      <c r="S157" s="1"/>
      <c r="T157" s="1"/>
      <c r="U157" s="1"/>
      <c r="V157" s="1"/>
    </row>
    <row r="158" ht="15.75" spans="1:22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>
        <f t="shared" si="7"/>
        <v>0.01</v>
      </c>
      <c r="J158" s="1"/>
      <c r="K158" s="1"/>
      <c r="L158" s="1"/>
      <c r="M158" s="1">
        <f t="shared" si="8"/>
        <v>0.01</v>
      </c>
      <c r="N158" s="1"/>
      <c r="O158" s="1"/>
      <c r="P158" s="1"/>
      <c r="Q158" s="1"/>
      <c r="R158" s="1"/>
      <c r="S158" s="1"/>
      <c r="T158" s="1"/>
      <c r="U158" s="1"/>
      <c r="V158" s="1"/>
    </row>
    <row r="159" ht="15.75" spans="1:22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>
        <f t="shared" si="7"/>
        <v>0.01</v>
      </c>
      <c r="J159" s="1"/>
      <c r="K159" s="1"/>
      <c r="L159" s="1"/>
      <c r="M159" s="1">
        <f t="shared" si="8"/>
        <v>0.01</v>
      </c>
      <c r="N159" s="1"/>
      <c r="O159" s="1"/>
      <c r="P159" s="1"/>
      <c r="Q159" s="1"/>
      <c r="R159" s="1"/>
      <c r="S159" s="1"/>
      <c r="T159" s="1"/>
      <c r="U159" s="1"/>
      <c r="V159" s="1"/>
    </row>
    <row r="160" ht="15.75" spans="1:22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>
        <f t="shared" si="7"/>
        <v>0</v>
      </c>
      <c r="J160" s="1"/>
      <c r="K160" s="1"/>
      <c r="L160" s="1"/>
      <c r="M160" s="1">
        <f t="shared" si="8"/>
        <v>0</v>
      </c>
      <c r="N160" s="1"/>
      <c r="O160" s="1"/>
      <c r="P160" s="1"/>
      <c r="Q160" s="1"/>
      <c r="R160" s="1"/>
      <c r="S160" s="1"/>
      <c r="T160" s="1"/>
      <c r="U160" s="1"/>
      <c r="V160" s="1"/>
    </row>
    <row r="161" ht="15.75" spans="1:22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>
        <f t="shared" si="7"/>
        <v>0.03</v>
      </c>
      <c r="J161" s="1"/>
      <c r="K161" s="1"/>
      <c r="L161" s="1"/>
      <c r="M161" s="1">
        <f t="shared" si="8"/>
        <v>0.03</v>
      </c>
      <c r="N161" s="1"/>
      <c r="O161" s="1"/>
      <c r="P161" s="1"/>
      <c r="Q161" s="1"/>
      <c r="R161" s="1"/>
      <c r="S161" s="1"/>
      <c r="T161" s="1"/>
      <c r="U161" s="1"/>
      <c r="V161" s="1"/>
    </row>
    <row r="162" ht="15.75" spans="1:22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>
        <f t="shared" si="7"/>
        <v>0</v>
      </c>
      <c r="J162" s="1"/>
      <c r="K162" s="1"/>
      <c r="L162" s="1"/>
      <c r="M162" s="1">
        <f t="shared" si="8"/>
        <v>0</v>
      </c>
      <c r="N162" s="1"/>
      <c r="O162" s="1"/>
      <c r="P162" s="1"/>
      <c r="Q162" s="1"/>
      <c r="R162" s="1"/>
      <c r="S162" s="1"/>
      <c r="T162" s="1"/>
      <c r="U162" s="1"/>
      <c r="V162" s="1"/>
    </row>
    <row r="163" ht="15.75" spans="1:22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>
        <f t="shared" si="7"/>
        <v>0</v>
      </c>
      <c r="J163" s="1"/>
      <c r="K163" s="1"/>
      <c r="L163" s="1"/>
      <c r="M163" s="1">
        <f t="shared" si="8"/>
        <v>0</v>
      </c>
      <c r="N163" s="1"/>
      <c r="O163" s="1"/>
      <c r="P163" s="1"/>
      <c r="Q163" s="1"/>
      <c r="R163" s="1"/>
      <c r="S163" s="1"/>
      <c r="T163" s="1"/>
      <c r="U163" s="1"/>
      <c r="V163" s="1"/>
    </row>
    <row r="164" ht="15.75" spans="1:22">
      <c r="A164" s="1"/>
      <c r="B164" s="5">
        <v>44674</v>
      </c>
      <c r="C164" s="6" t="s">
        <v>15</v>
      </c>
      <c r="D164" s="7">
        <v>149.95</v>
      </c>
      <c r="E164" s="8">
        <v>44675</v>
      </c>
      <c r="F164" s="6" t="s">
        <v>30</v>
      </c>
      <c r="G164" s="7" t="s">
        <v>33</v>
      </c>
      <c r="H164" s="6" t="s">
        <v>11</v>
      </c>
      <c r="I164" s="13">
        <f t="shared" si="7"/>
        <v>0</v>
      </c>
      <c r="J164" s="1"/>
      <c r="K164" s="1"/>
      <c r="L164" s="1"/>
      <c r="M164" s="1">
        <f t="shared" si="8"/>
        <v>0</v>
      </c>
      <c r="N164" s="1"/>
      <c r="O164" s="1"/>
      <c r="P164" s="1"/>
      <c r="Q164" s="1"/>
      <c r="R164" s="1"/>
      <c r="S164" s="1"/>
      <c r="T164" s="1"/>
      <c r="U164" s="1"/>
      <c r="V164" s="1"/>
    </row>
    <row r="165" ht="15.75" spans="1:22">
      <c r="A165" s="1"/>
      <c r="B165" s="5">
        <v>44678</v>
      </c>
      <c r="C165" s="6" t="s">
        <v>15</v>
      </c>
      <c r="D165" s="7">
        <v>129.95</v>
      </c>
      <c r="E165" s="8">
        <v>44679</v>
      </c>
      <c r="F165" s="6" t="s">
        <v>32</v>
      </c>
      <c r="G165" s="7" t="s">
        <v>31</v>
      </c>
      <c r="H165" s="6" t="s">
        <v>10</v>
      </c>
      <c r="I165" s="13">
        <f t="shared" si="7"/>
        <v>0</v>
      </c>
      <c r="J165" s="1"/>
      <c r="K165" s="1"/>
      <c r="L165" s="1"/>
      <c r="M165" s="1">
        <f t="shared" si="8"/>
        <v>0</v>
      </c>
      <c r="N165" s="1"/>
      <c r="O165" s="1"/>
      <c r="P165" s="1"/>
      <c r="Q165" s="1"/>
      <c r="R165" s="1"/>
      <c r="S165" s="1"/>
      <c r="T165" s="1"/>
      <c r="U165" s="1"/>
      <c r="V165" s="1"/>
    </row>
    <row r="166" ht="15.75" spans="1:22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>
        <f t="shared" si="7"/>
        <v>0</v>
      </c>
      <c r="J166" s="1"/>
      <c r="K166" s="1"/>
      <c r="L166" s="1"/>
      <c r="M166" s="1">
        <f t="shared" si="8"/>
        <v>0</v>
      </c>
      <c r="N166" s="1"/>
      <c r="O166" s="1"/>
      <c r="P166" s="1"/>
      <c r="Q166" s="1"/>
      <c r="R166" s="1"/>
      <c r="S166" s="1"/>
      <c r="T166" s="1"/>
      <c r="U166" s="1"/>
      <c r="V166" s="1"/>
    </row>
    <row r="167" ht="15.75" spans="1:22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>
        <f t="shared" si="7"/>
        <v>0.07</v>
      </c>
      <c r="J167" s="1"/>
      <c r="K167" s="1"/>
      <c r="L167" s="1"/>
      <c r="M167" s="1">
        <f t="shared" si="8"/>
        <v>0.07</v>
      </c>
      <c r="N167" s="1"/>
      <c r="O167" s="1"/>
      <c r="P167" s="1"/>
      <c r="Q167" s="1"/>
      <c r="R167" s="1"/>
      <c r="S167" s="1"/>
      <c r="T167" s="1"/>
      <c r="U167" s="1"/>
      <c r="V167" s="1"/>
    </row>
    <row r="168" ht="15.75" spans="1:22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>
        <f t="shared" si="7"/>
        <v>0</v>
      </c>
      <c r="J168" s="1"/>
      <c r="K168" s="1"/>
      <c r="L168" s="1"/>
      <c r="M168" s="1">
        <f t="shared" si="8"/>
        <v>0</v>
      </c>
      <c r="N168" s="1"/>
      <c r="O168" s="1"/>
      <c r="P168" s="1"/>
      <c r="Q168" s="1"/>
      <c r="R168" s="1"/>
      <c r="S168" s="1"/>
      <c r="T168" s="1"/>
      <c r="U168" s="1"/>
      <c r="V168" s="1"/>
    </row>
    <row r="169" ht="15.75" spans="1:22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>
        <f t="shared" si="7"/>
        <v>0</v>
      </c>
      <c r="J169" s="1"/>
      <c r="K169" s="1"/>
      <c r="L169" s="1"/>
      <c r="M169" s="1">
        <f t="shared" si="8"/>
        <v>0</v>
      </c>
      <c r="N169" s="1"/>
      <c r="O169" s="1"/>
      <c r="P169" s="1"/>
      <c r="Q169" s="1"/>
      <c r="R169" s="1"/>
      <c r="S169" s="1"/>
      <c r="T169" s="1"/>
      <c r="U169" s="1"/>
      <c r="V169" s="1"/>
    </row>
    <row r="170" ht="15.75" spans="1:22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>
        <f t="shared" si="7"/>
        <v>0.01</v>
      </c>
      <c r="J170" s="1"/>
      <c r="K170" s="1"/>
      <c r="L170" s="1"/>
      <c r="M170" s="1">
        <f t="shared" si="8"/>
        <v>0.01</v>
      </c>
      <c r="N170" s="1"/>
      <c r="O170" s="1"/>
      <c r="P170" s="1"/>
      <c r="Q170" s="1"/>
      <c r="R170" s="1"/>
      <c r="S170" s="1"/>
      <c r="T170" s="1"/>
      <c r="U170" s="1"/>
      <c r="V170" s="1"/>
    </row>
    <row r="171" ht="15.75" spans="1:22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>
        <f t="shared" si="7"/>
        <v>0.01</v>
      </c>
      <c r="J171" s="1"/>
      <c r="K171" s="1"/>
      <c r="L171" s="1"/>
      <c r="M171" s="1">
        <f t="shared" si="8"/>
        <v>0.01</v>
      </c>
      <c r="N171" s="1"/>
      <c r="O171" s="1"/>
      <c r="P171" s="1"/>
      <c r="Q171" s="1"/>
      <c r="R171" s="1"/>
      <c r="S171" s="1"/>
      <c r="T171" s="1"/>
      <c r="U171" s="1"/>
      <c r="V171" s="1"/>
    </row>
    <row r="172" ht="15.75" spans="1:2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ht="18.75" spans="1:22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ht="15.75" spans="1:22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ht="15.75" spans="1:22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ht="15.75" spans="1:22">
      <c r="A176" s="1"/>
      <c r="B176" s="17">
        <v>1700</v>
      </c>
      <c r="C176" s="18">
        <v>0.07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ht="15.75" spans="1:22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ht="15.75" spans="1:2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ht="18.75" spans="1:22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ht="75" spans="1:22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ht="15.75" spans="1:22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ht="15.75" spans="1:22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ht="15.75" spans="1:22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ht="15.75" spans="1:22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ht="15.75" spans="1:22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ht="15.75" spans="1:22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ht="15.75" spans="1:22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ht="15.75" spans="1:22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ht="15.75" spans="1:22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ht="15.75" spans="1:22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ht="15.75" spans="1:22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ht="15.75" spans="1:22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ht="15.75" spans="1:22">
      <c r="A193" s="1"/>
      <c r="B193" s="5">
        <v>44674</v>
      </c>
      <c r="C193" s="6" t="s">
        <v>15</v>
      </c>
      <c r="D193" s="7">
        <v>149.95</v>
      </c>
      <c r="E193" s="8">
        <v>44675</v>
      </c>
      <c r="F193" s="6" t="s">
        <v>30</v>
      </c>
      <c r="G193" s="7" t="s">
        <v>33</v>
      </c>
      <c r="H193" s="6" t="s">
        <v>11</v>
      </c>
      <c r="I193" s="1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ht="15.75" spans="1:22">
      <c r="A194" s="1"/>
      <c r="B194" s="5">
        <v>44678</v>
      </c>
      <c r="C194" s="6" t="s">
        <v>15</v>
      </c>
      <c r="D194" s="7">
        <v>129.95</v>
      </c>
      <c r="E194" s="8">
        <v>44679</v>
      </c>
      <c r="F194" s="6" t="s">
        <v>32</v>
      </c>
      <c r="G194" s="7" t="s">
        <v>31</v>
      </c>
      <c r="H194" s="6" t="s">
        <v>10</v>
      </c>
      <c r="I194" s="1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ht="15.75" spans="1:22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ht="15.75" spans="1:22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ht="15.75" spans="1:22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ht="15.75" spans="1:22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ht="15.75" spans="1:22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ht="15.75" spans="1:22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ht="15.75" spans="1:2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ht="18.75" spans="1:22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ht="15.75" spans="1:22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ht="15.75" spans="1:22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ht="15.75" spans="1:22">
      <c r="A205" s="1"/>
      <c r="B205" s="17">
        <v>1700</v>
      </c>
      <c r="C205" s="18">
        <v>0.07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ht="15.75" spans="1:22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ht="15.75" spans="1:2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ht="18.75" spans="1:22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ht="75" spans="1:22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ht="15.75" spans="1:22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 t="str">
        <f>IF(AND(D210&gt;2000,OR(B210=E210,C210="LAPTOP")),"YES","NO")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ht="15.75" spans="1:22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 t="str">
        <f t="shared" ref="I211:I229" si="9">IF(AND(D211&gt;2000,OR(B211=E211,C211="LAPTOP")),"YES","NO")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ht="15.75" spans="1:22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 t="str">
        <f t="shared" si="9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ht="15.75" spans="1:22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 t="str">
        <f t="shared" si="9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ht="15.75" spans="1:22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 t="str">
        <f t="shared" si="9"/>
        <v>YES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ht="15.75" spans="1:22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 t="str">
        <f t="shared" si="9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ht="15.75" spans="1:22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 t="str">
        <f t="shared" si="9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ht="15.75" spans="1:22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 t="str">
        <f t="shared" si="9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ht="15.75" spans="1:22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 t="str">
        <f t="shared" si="9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ht="15.75" spans="1:22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 t="str">
        <f t="shared" si="9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ht="15.75" spans="1:22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 t="str">
        <f t="shared" si="9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ht="15.75" spans="1:22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 t="str">
        <f t="shared" si="9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ht="15.75" spans="1:22">
      <c r="A222" s="1"/>
      <c r="B222" s="5">
        <v>44674</v>
      </c>
      <c r="C222" s="6" t="s">
        <v>15</v>
      </c>
      <c r="D222" s="7">
        <v>149.95</v>
      </c>
      <c r="E222" s="8">
        <v>44675</v>
      </c>
      <c r="F222" s="6" t="s">
        <v>30</v>
      </c>
      <c r="G222" s="7" t="s">
        <v>33</v>
      </c>
      <c r="H222" s="6" t="s">
        <v>58</v>
      </c>
      <c r="I222" s="13" t="str">
        <f t="shared" si="9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ht="15.75" spans="1:22">
      <c r="A223" s="1"/>
      <c r="B223" s="5">
        <v>44678</v>
      </c>
      <c r="C223" s="6" t="s">
        <v>15</v>
      </c>
      <c r="D223" s="7">
        <v>129.95</v>
      </c>
      <c r="E223" s="8">
        <v>44679</v>
      </c>
      <c r="F223" s="6" t="s">
        <v>32</v>
      </c>
      <c r="G223" s="7" t="s">
        <v>31</v>
      </c>
      <c r="H223" s="6" t="s">
        <v>59</v>
      </c>
      <c r="I223" s="13" t="str">
        <f t="shared" si="9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ht="15.75" spans="1:22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 t="str">
        <f t="shared" si="9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ht="15.75" spans="1:22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 t="str">
        <f t="shared" si="9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ht="15.75" spans="1:22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 t="str">
        <f t="shared" si="9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ht="15.75" spans="1:22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 t="str">
        <f t="shared" si="9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ht="15.75" spans="1:22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 t="str">
        <f t="shared" si="9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ht="15.75" spans="1:22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 t="str">
        <f t="shared" si="9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aashf</cp:lastModifiedBy>
  <dcterms:created xsi:type="dcterms:W3CDTF">2023-06-08T11:58:00Z</dcterms:created>
  <dcterms:modified xsi:type="dcterms:W3CDTF">2023-09-17T11:34:21Z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1033-12.2.0.13215</vt:lpwstr>
  </property>
</Properties>
</file>