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ari\Downloads\"/>
    </mc:Choice>
  </mc:AlternateContent>
  <xr:revisionPtr revIDLastSave="0" documentId="13_ncr:1_{ACC449A6-F3F4-42AE-9C37-10F3F7B29E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R Manager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'HR Manager'!$A$1:$AF$501</definedName>
  </definedNames>
  <calcPr calcId="191029"/>
</workbook>
</file>

<file path=xl/calcChain.xml><?xml version="1.0" encoding="utf-8"?>
<calcChain xmlns="http://schemas.openxmlformats.org/spreadsheetml/2006/main">
  <c r="M487" i="11" l="1"/>
  <c r="M484" i="11"/>
  <c r="M480" i="11"/>
  <c r="M469" i="11"/>
  <c r="M440" i="11"/>
  <c r="M429" i="11"/>
  <c r="M384" i="11"/>
  <c r="M370" i="11"/>
  <c r="R370" i="11" s="1"/>
  <c r="Q370" i="11" s="1"/>
  <c r="M351" i="11"/>
  <c r="M331" i="11"/>
  <c r="M330" i="11"/>
  <c r="M310" i="11"/>
  <c r="M276" i="11"/>
  <c r="M251" i="11"/>
  <c r="M247" i="11"/>
  <c r="M246" i="11"/>
  <c r="T246" i="11" s="1"/>
  <c r="S246" i="11" s="1"/>
  <c r="M243" i="11"/>
  <c r="M231" i="11"/>
  <c r="M228" i="11"/>
  <c r="M224" i="11"/>
  <c r="M217" i="11"/>
  <c r="M211" i="11"/>
  <c r="M201" i="11"/>
  <c r="M199" i="11"/>
  <c r="R199" i="11" s="1"/>
  <c r="Q199" i="11" s="1"/>
  <c r="M194" i="11"/>
  <c r="M192" i="11"/>
  <c r="M183" i="11"/>
  <c r="M181" i="11"/>
  <c r="M165" i="11"/>
  <c r="M157" i="11"/>
  <c r="M152" i="11"/>
  <c r="M144" i="11"/>
  <c r="R144" i="11" s="1"/>
  <c r="Q144" i="11" s="1"/>
  <c r="M122" i="11"/>
  <c r="M119" i="11"/>
  <c r="M116" i="11"/>
  <c r="M96" i="11"/>
  <c r="M95" i="11"/>
  <c r="M86" i="11"/>
  <c r="M75" i="11"/>
  <c r="M63" i="11"/>
  <c r="R63" i="11" s="1"/>
  <c r="Q63" i="11" s="1"/>
  <c r="M61" i="11"/>
  <c r="M58" i="11"/>
  <c r="M46" i="11"/>
  <c r="M23" i="11"/>
  <c r="M22" i="11"/>
  <c r="M16" i="11"/>
  <c r="M2" i="11"/>
  <c r="T2" i="11" s="1"/>
  <c r="S2" i="11" s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 s="1"/>
  <c r="T243" i="11"/>
  <c r="S243" i="11" s="1"/>
  <c r="T440" i="11"/>
  <c r="S440" i="11" s="1"/>
  <c r="T61" i="11"/>
  <c r="S61" i="11" s="1"/>
  <c r="T63" i="11"/>
  <c r="S63" i="11" s="1"/>
  <c r="T95" i="11"/>
  <c r="S95" i="11" s="1"/>
  <c r="T96" i="11"/>
  <c r="S96" i="11"/>
  <c r="T122" i="11"/>
  <c r="S122" i="11" s="1"/>
  <c r="T165" i="11"/>
  <c r="S165" i="11" s="1"/>
  <c r="T194" i="11"/>
  <c r="S194" i="11"/>
  <c r="T201" i="11"/>
  <c r="S201" i="11" s="1"/>
  <c r="T231" i="11"/>
  <c r="S231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228" i="11"/>
  <c r="S228" i="1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/>
  <c r="T352" i="11"/>
  <c r="S352" i="1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 s="1"/>
  <c r="T40" i="11"/>
  <c r="S40" i="11" s="1"/>
  <c r="T294" i="11"/>
  <c r="S294" i="11"/>
  <c r="T111" i="11"/>
  <c r="S111" i="11" s="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/>
  <c r="T431" i="11"/>
  <c r="S431" i="11"/>
  <c r="T445" i="11"/>
  <c r="S445" i="11" s="1"/>
  <c r="T452" i="11"/>
  <c r="S452" i="11" s="1"/>
  <c r="T13" i="11"/>
  <c r="S13" i="11" s="1"/>
  <c r="T222" i="11"/>
  <c r="S222" i="11"/>
  <c r="T198" i="11"/>
  <c r="S198" i="1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/>
  <c r="T390" i="11"/>
  <c r="S390" i="11" s="1"/>
  <c r="T396" i="11"/>
  <c r="S396" i="11" s="1"/>
  <c r="T401" i="11"/>
  <c r="S401" i="11" s="1"/>
  <c r="T402" i="11"/>
  <c r="S402" i="1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/>
  <c r="T293" i="11"/>
  <c r="S293" i="11"/>
  <c r="T297" i="11"/>
  <c r="S297" i="1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/>
  <c r="T442" i="11"/>
  <c r="S442" i="1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61" i="11"/>
  <c r="Q61" i="11" s="1"/>
  <c r="R95" i="11"/>
  <c r="Q95" i="11" s="1"/>
  <c r="R96" i="11"/>
  <c r="Q96" i="11" s="1"/>
  <c r="R122" i="11"/>
  <c r="Q122" i="11" s="1"/>
  <c r="R165" i="11"/>
  <c r="Q165" i="11" s="1"/>
  <c r="R194" i="11"/>
  <c r="Q194" i="11" s="1"/>
  <c r="R201" i="11"/>
  <c r="Q201" i="11" s="1"/>
  <c r="R231" i="11"/>
  <c r="Q231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/>
  <c r="R449" i="11"/>
  <c r="Q449" i="11" s="1"/>
  <c r="R216" i="11"/>
  <c r="Q216" i="11" s="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 s="1"/>
  <c r="R404" i="11"/>
  <c r="Q404" i="1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 s="1"/>
  <c r="R489" i="11"/>
  <c r="Q489" i="1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R246" i="11" l="1"/>
  <c r="Q246" i="11" s="1"/>
  <c r="T199" i="11"/>
  <c r="S199" i="11" s="1"/>
  <c r="T144" i="11"/>
  <c r="S144" i="11" s="1"/>
  <c r="R2" i="11"/>
  <c r="Q10" i="9"/>
  <c r="Q25" i="9" l="1"/>
  <c r="Q28" i="9"/>
  <c r="Q24" i="9"/>
  <c r="Q6" i="9"/>
  <c r="Q21" i="9"/>
  <c r="Q18" i="9"/>
  <c r="Q2" i="11"/>
  <c r="Q12" i="9"/>
  <c r="Q7" i="9"/>
  <c r="Q29" i="9"/>
  <c r="Q13" i="9"/>
  <c r="Q15" i="9"/>
  <c r="Q5" i="9"/>
  <c r="Q16" i="9"/>
  <c r="Q26" i="9"/>
  <c r="Q17" i="9"/>
  <c r="Q9" i="9"/>
  <c r="Q32" i="9"/>
  <c r="Q19" i="9"/>
  <c r="Q30" i="9"/>
  <c r="Q11" i="9"/>
  <c r="Q4" i="9"/>
  <c r="Q31" i="9"/>
  <c r="Q27" i="9"/>
  <c r="Q3" i="9"/>
  <c r="Q23" i="9"/>
  <c r="Q20" i="9"/>
  <c r="Q14" i="9"/>
  <c r="Q22" i="9"/>
  <c r="Q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<sst xmlns="http://schemas.openxmlformats.org/spreadsheetml/2006/main" count="10652" uniqueCount="140">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</sst>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H1" workbookViewId="0">
      <selection activeCell="I469" sqref="I469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24.42578125" bestFit="1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M2" t="str">
        <f>C2</f>
        <v>6 - Junior Officer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>Even</v>
      </c>
      <c r="R2" t="str">
        <f t="shared" ref="R2:R65" si="0">IF(M2="","",IF(C2="1 - Executive","",C2&amp;" &amp; "&amp;N2))</f>
        <v>6 - Junior Officer &amp; Operations</v>
      </c>
      <c r="S2" t="str">
        <f>IF(T2="","",INDEX('Backing 4'!Z:Z,MATCH(T2,'Backing 4'!Y:Y,0)))</f>
        <v>Even</v>
      </c>
      <c r="T2" t="str">
        <f t="shared" ref="T2:T65" si="1">IF(M2="","",IF(C2="1 - Executive","",C2))</f>
        <v>6 - Junior Officer</v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0.60314368226774928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0.66282026552847562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0.63604771662031867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0.97399445942586793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0.93011104925836252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0.28298919299556557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0.21748930646976949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0.33073400344201898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0.64586096043460739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0.50219588717109565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0.22578700502773874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0.77481409788951083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0.4113995402150793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0.81382034313184903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M16" t="str">
        <f>C16</f>
        <v>6 - Junior Officer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>Even</v>
      </c>
      <c r="R16" t="str">
        <f t="shared" si="0"/>
        <v>6 - Junior Officer &amp; Internal Services</v>
      </c>
      <c r="S16" t="str">
        <f>IF(T16="","",INDEX('Backing 4'!Z:Z,MATCH(T16,'Backing 4'!Y:Y,0)))</f>
        <v>Even</v>
      </c>
      <c r="T16" t="str">
        <f t="shared" si="1"/>
        <v>6 - Junior Officer</v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0.62831891204891599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0.52850716612898307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0.64916704823654348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0.74746129077000611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0.87791847027959402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0.7185070168837111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M22" t="str">
        <f>C22</f>
        <v>3 - Senior Manager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>Inconclusive</v>
      </c>
      <c r="R22" t="str">
        <f t="shared" si="0"/>
        <v>3 - Senior Manager &amp; Strategy</v>
      </c>
      <c r="S22" t="str">
        <f>IF(T22="","",INDEX('Backing 4'!Z:Z,MATCH(T22,'Backing 4'!Y:Y,0)))</f>
        <v>Uneven - Men benefit</v>
      </c>
      <c r="T22" t="str">
        <f t="shared" si="1"/>
        <v>3 - Senior Manager</v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0.2398227323831188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M23" t="str">
        <f>C23</f>
        <v>6 - Junior Officer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>Even</v>
      </c>
      <c r="R23" t="str">
        <f t="shared" si="0"/>
        <v>6 - Junior Officer &amp; Sales &amp; Marketing</v>
      </c>
      <c r="S23" t="str">
        <f>IF(T23="","",INDEX('Backing 4'!Z:Z,MATCH(T23,'Backing 4'!Y:Y,0)))</f>
        <v>Even</v>
      </c>
      <c r="T23" t="str">
        <f t="shared" si="1"/>
        <v>6 - Junior Officer</v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0.85224480577042316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3.9797999500177261E-2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0.55228379334026279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0.25616456270622712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5.9749902336340477E-2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0.92152829450241558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0.12675693786220599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0.74988884068824746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4.2375639620171768E-2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0.23501453843757769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0.13916833568255849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3.526370352641095E-2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0.18307705480272418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0.73952481563587291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0.75464957020733148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0.21980730970371765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0.45013633599471081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0.63092510978242256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0.86577913486174141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0.95529016090737229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0.27260256925287873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0.81054626330210078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0.66913190462165029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M46" t="str">
        <f>C46</f>
        <v>2 - Director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>Inconclusive</v>
      </c>
      <c r="R46" t="str">
        <f t="shared" si="0"/>
        <v>2 - Director &amp; Internal Services</v>
      </c>
      <c r="S46" t="str">
        <f>IF(T46="","",INDEX('Backing 4'!Z:Z,MATCH(T46,'Backing 4'!Y:Y,0)))</f>
        <v>Even</v>
      </c>
      <c r="T46" t="str">
        <f t="shared" si="1"/>
        <v>2 - Director</v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0.63345732004483513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0.52802522145760378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0.5609505546631155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0.41878594318206341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0.68741840925054509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0.95897549831535789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0.26030415582072075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0.48148875028276017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0.55789533093638533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2.2885908511068864E-2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9.5720504854781563E-3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0.33263229667137695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M58" t="str">
        <f>C58</f>
        <v>4 - Manager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>Uneven - Men benefit</v>
      </c>
      <c r="R58" t="str">
        <f t="shared" si="0"/>
        <v>4 - Manager &amp; Sales &amp; Marketing</v>
      </c>
      <c r="S58" t="str">
        <f>IF(T58="","",INDEX('Backing 4'!Z:Z,MATCH(T58,'Backing 4'!Y:Y,0)))</f>
        <v>Even</v>
      </c>
      <c r="T58" t="str">
        <f t="shared" si="1"/>
        <v>4 - Manager</v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0.40847994646799834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0.66191499954004362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0.65472914802970916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M61" t="str">
        <f>C61</f>
        <v>6 - Junior Officer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>Even</v>
      </c>
      <c r="R61" t="str">
        <f t="shared" si="0"/>
        <v>6 - Junior Officer &amp; Operations</v>
      </c>
      <c r="S61" t="str">
        <f>IF(T61="","",INDEX('Backing 4'!Z:Z,MATCH(T61,'Backing 4'!Y:Y,0)))</f>
        <v>Even</v>
      </c>
      <c r="T61" t="str">
        <f t="shared" si="1"/>
        <v>6 - Junior Officer</v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0.16571875438410377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0.10390447276789938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M63" t="str">
        <f>C63</f>
        <v>5 - Senior Officer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>Even</v>
      </c>
      <c r="R63" t="str">
        <f t="shared" si="0"/>
        <v>5 - Senior Officer &amp; Operations</v>
      </c>
      <c r="S63" t="str">
        <f>IF(T63="","",INDEX('Backing 4'!Z:Z,MATCH(T63,'Backing 4'!Y:Y,0)))</f>
        <v>Even</v>
      </c>
      <c r="T63" t="str">
        <f t="shared" si="1"/>
        <v>5 - Senior Officer</v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0.77948316173641474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0.10536973429548524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0.30961031914208959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0.41679519713330149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0.21821852732442282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0.98215013049463185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0.40704695575472882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0.96237578336377982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0.77363957376028214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0.39874751662544139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8.791830445933202E-2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0.58194076610680712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M75" t="str">
        <f>C75</f>
        <v>5 - Senior Officer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>Even</v>
      </c>
      <c r="R75" t="str">
        <f t="shared" si="3"/>
        <v>5 - Senior Officer &amp; Sales &amp; Marketing</v>
      </c>
      <c r="S75" t="str">
        <f>IF(T75="","",INDEX('Backing 4'!Z:Z,MATCH(T75,'Backing 4'!Y:Y,0)))</f>
        <v>Even</v>
      </c>
      <c r="T75" t="str">
        <f t="shared" si="4"/>
        <v>5 - Senior Officer</v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0.59793674183645795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0.81088167571142644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0.76393360200969818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0.46842922002771514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0.18874619533684756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0.68787156410597161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0.6343517091664076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0.46073728834053207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0.99082515130976245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0.50814204589380552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2.1327628395564791E-2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M86" t="str">
        <f>C86</f>
        <v>2 - Director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>Inconclusive</v>
      </c>
      <c r="R86" t="str">
        <f t="shared" si="3"/>
        <v>2 - Director &amp; Internal Services</v>
      </c>
      <c r="S86" t="str">
        <f>IF(T86="","",INDEX('Backing 4'!Z:Z,MATCH(T86,'Backing 4'!Y:Y,0)))</f>
        <v>Even</v>
      </c>
      <c r="T86" t="str">
        <f t="shared" si="4"/>
        <v>2 - Director</v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0.8867466633648069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0.62520094257100534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0.70419591350755195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0.19963886436104905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5.6954109623013394E-2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0.95113205505364962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0.28745724338684564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0.61590749233758912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0.28391045268601978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M95" t="str">
        <f>C95</f>
        <v>4 - Manager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>Even</v>
      </c>
      <c r="R95" t="str">
        <f t="shared" si="3"/>
        <v>4 - Manager &amp; Operations</v>
      </c>
      <c r="S95" t="str">
        <f>IF(T95="","",INDEX('Backing 4'!Z:Z,MATCH(T95,'Backing 4'!Y:Y,0)))</f>
        <v>Even</v>
      </c>
      <c r="T95" t="str">
        <f t="shared" si="4"/>
        <v>4 - Manager</v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0.45703506381797454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M96" t="str">
        <f>C96</f>
        <v>3 - Senior Manager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>Even</v>
      </c>
      <c r="R96" t="str">
        <f t="shared" si="3"/>
        <v>3 - Senior Manager &amp; Operations</v>
      </c>
      <c r="S96" t="str">
        <f>IF(T96="","",INDEX('Backing 4'!Z:Z,MATCH(T96,'Backing 4'!Y:Y,0)))</f>
        <v>Uneven - Men benefit</v>
      </c>
      <c r="T96" t="str">
        <f t="shared" si="4"/>
        <v>3 - Senior Manager</v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0.60577087337904678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0.10189257981980404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0.35131574787461417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0.51300571058764799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0.69611994421320789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0.73206590472697874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0.61469066195064292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0.64827026075032868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0.97132360475937729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0.42324250411076014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0.7203562782377132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0.85379368204609807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0.33559360008605432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0.99889936832199266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0.75708800898640793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0.21011965772538155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1.6904546653850883E-2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9.7523771505297008E-2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0.67530396682018867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0.87062102909785732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M116" t="str">
        <f>C116</f>
        <v>2 - Director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>Inconclusive</v>
      </c>
      <c r="R116" t="str">
        <f t="shared" si="3"/>
        <v>2 - Director &amp; Finance</v>
      </c>
      <c r="S116" t="str">
        <f>IF(T116="","",INDEX('Backing 4'!Z:Z,MATCH(T116,'Backing 4'!Y:Y,0)))</f>
        <v>Even</v>
      </c>
      <c r="T116" t="str">
        <f t="shared" si="4"/>
        <v>2 - Director</v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0.97792001702463627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0.48829244410111061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0.71282699306989883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M119" t="str">
        <f>C119</f>
        <v>3 - Senior Manager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>Uneven - Men benefit</v>
      </c>
      <c r="R119" t="str">
        <f t="shared" si="3"/>
        <v>3 - Senior Manager &amp; Sales &amp; Marketing</v>
      </c>
      <c r="S119" t="str">
        <f>IF(T119="","",INDEX('Backing 4'!Z:Z,MATCH(T119,'Backing 4'!Y:Y,0)))</f>
        <v>Uneven - Men benefit</v>
      </c>
      <c r="T119" t="str">
        <f t="shared" si="4"/>
        <v>3 - Senior Manager</v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0.3485693834652448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0.56797454758154498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4.7775881353996796E-2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M122" t="str">
        <f>C122</f>
        <v>6 - Junior Officer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>Even</v>
      </c>
      <c r="R122" t="str">
        <f t="shared" si="3"/>
        <v>6 - Junior Officer &amp; Operations</v>
      </c>
      <c r="S122" t="str">
        <f>IF(T122="","",INDEX('Backing 4'!Z:Z,MATCH(T122,'Backing 4'!Y:Y,0)))</f>
        <v>Even</v>
      </c>
      <c r="T122" t="str">
        <f t="shared" si="4"/>
        <v>6 - Junior Officer</v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0.75948078208569036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0.86357834811421497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0.13038495836126185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0.6938427807577926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0.81428662246184769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0.8125232182924218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0.585176437413366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0.84599212607128904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0.88686014421774795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0.58255944494206913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0.90133872703064333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0.52622420111590329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0.22102785892516297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0.57329486696052123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0.96026402705050562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0.92505827724682599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0.76470660943086999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0.81421048981230371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0.94029753647413195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0.28880350477837835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0.83409998514048733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4.1912508661037795E-2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M144" t="str">
        <f>C144</f>
        <v>6 - Junior Officer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>Even</v>
      </c>
      <c r="R144" t="str">
        <f t="shared" si="6"/>
        <v>6 - Junior Officer &amp; Operations</v>
      </c>
      <c r="S144" t="str">
        <f>IF(T144="","",INDEX('Backing 4'!Z:Z,MATCH(T144,'Backing 4'!Y:Y,0)))</f>
        <v>Even</v>
      </c>
      <c r="T144" t="str">
        <f t="shared" si="7"/>
        <v>6 - Junior Officer</v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2.4910902224995923E-2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7.5939013660760502E-2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0.61057188175925747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0.63593825013703742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0.12547929093397736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0.50946623766755694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0.26255189507939669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3.6302506970181891E-2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M152" t="str">
        <f>C152</f>
        <v>5 - Senior Officer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>Even</v>
      </c>
      <c r="R152" t="str">
        <f t="shared" si="6"/>
        <v>5 - Senior Officer &amp; Sales &amp; Marketing</v>
      </c>
      <c r="S152" t="str">
        <f>IF(T152="","",INDEX('Backing 4'!Z:Z,MATCH(T152,'Backing 4'!Y:Y,0)))</f>
        <v>Even</v>
      </c>
      <c r="T152" t="str">
        <f t="shared" si="7"/>
        <v>5 - Senior Officer</v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0.67633396730910644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0.65473140603404589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0.30367612488544504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0.74586945471920729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0.38939884007967673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M157" t="str">
        <f>C157</f>
        <v>6 - Junior Officer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>Even</v>
      </c>
      <c r="R157" t="str">
        <f t="shared" si="6"/>
        <v>6 - Junior Officer &amp; Internal Services</v>
      </c>
      <c r="S157" t="str">
        <f>IF(T157="","",INDEX('Backing 4'!Z:Z,MATCH(T157,'Backing 4'!Y:Y,0)))</f>
        <v>Even</v>
      </c>
      <c r="T157" t="str">
        <f t="shared" si="7"/>
        <v>6 - Junior Officer</v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0.44028088727265058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0.18657470460768244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0.85711459898429809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0.13941236308426319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0.1371066324595952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0.44222503567368487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0.978585250648348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0.54649251943799781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M165" t="str">
        <f>C165</f>
        <v>5 - Senior Officer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>Even</v>
      </c>
      <c r="R165" t="str">
        <f t="shared" si="6"/>
        <v>5 - Senior Officer &amp; Operations</v>
      </c>
      <c r="S165" t="str">
        <f>IF(T165="","",INDEX('Backing 4'!Z:Z,MATCH(T165,'Backing 4'!Y:Y,0)))</f>
        <v>Even</v>
      </c>
      <c r="T165" t="str">
        <f t="shared" si="7"/>
        <v>5 - Senior Officer</v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0.17736068321714438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0.21062793235892219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0.82788807617736415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0.64789499768737002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0.19961327740550938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0.16910909923239181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0.15271018734021113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0.88344370117282733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0.93181753375014753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0.48622510726991353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0.50116324131252932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0.97273152458091205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0.72446543185751611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0.17864708506876037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0.9340305071109527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0.16302152513529888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M181" t="str">
        <f>C181</f>
        <v>3 - Senior Manager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>Inconclusive</v>
      </c>
      <c r="R181" t="str">
        <f t="shared" si="6"/>
        <v>3 - Senior Manager &amp; HR</v>
      </c>
      <c r="S181" t="str">
        <f>IF(T181="","",INDEX('Backing 4'!Z:Z,MATCH(T181,'Backing 4'!Y:Y,0)))</f>
        <v>Uneven - Men benefit</v>
      </c>
      <c r="T181" t="str">
        <f t="shared" si="7"/>
        <v>3 - Senior Manager</v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9.2299247755513125E-2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2.9295628549064534E-2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M183" t="str">
        <f>C183</f>
        <v>6 - Junior Officer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>Even</v>
      </c>
      <c r="R183" t="str">
        <f t="shared" si="6"/>
        <v>6 - Junior Officer &amp; Internal Services</v>
      </c>
      <c r="S183" t="str">
        <f>IF(T183="","",INDEX('Backing 4'!Z:Z,MATCH(T183,'Backing 4'!Y:Y,0)))</f>
        <v>Even</v>
      </c>
      <c r="T183" t="str">
        <f t="shared" si="7"/>
        <v>6 - Junior Officer</v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0.70206466511015431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0.41260974766796721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0.20301057691624202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0.83940098696620025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0.93784041275325569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0.84937501847432262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0.47790865051400511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3.7109843816289123E-2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0.58061403009689694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M192" t="str">
        <f>C192</f>
        <v>5 - Senior Officer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>Even</v>
      </c>
      <c r="R192" t="str">
        <f t="shared" si="6"/>
        <v>5 - Senior Officer &amp; Sales &amp; Marketing</v>
      </c>
      <c r="S192" t="str">
        <f>IF(T192="","",INDEX('Backing 4'!Z:Z,MATCH(T192,'Backing 4'!Y:Y,0)))</f>
        <v>Even</v>
      </c>
      <c r="T192" t="str">
        <f t="shared" si="7"/>
        <v>5 - Senior Officer</v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2.0062722973178126E-2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0.13786633105157364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M194" t="str">
        <f>C194</f>
        <v>4 - Manager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>Even</v>
      </c>
      <c r="R194" t="str">
        <f t="shared" ref="R194:R257" si="9">IF(M194="","",IF(C194="1 - Executive","",C194&amp;" &amp; "&amp;N194))</f>
        <v>4 - Manager &amp; Operations</v>
      </c>
      <c r="S194" t="str">
        <f>IF(T194="","",INDEX('Backing 4'!Z:Z,MATCH(T194,'Backing 4'!Y:Y,0)))</f>
        <v>Even</v>
      </c>
      <c r="T194" t="str">
        <f t="shared" ref="T194:T257" si="10">IF(M194="","",IF(C194="1 - Executive","",C194))</f>
        <v>4 - Manager</v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0.49368929780810256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0.7828257307746993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0.26858011583632768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0.99654643120509645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0.26126553640059524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M199" t="str">
        <f>C199</f>
        <v>6 - Junior Officer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>Even</v>
      </c>
      <c r="R199" t="str">
        <f t="shared" si="9"/>
        <v>6 - Junior Officer &amp; Sales &amp; Marketing</v>
      </c>
      <c r="S199" t="str">
        <f>IF(T199="","",INDEX('Backing 4'!Z:Z,MATCH(T199,'Backing 4'!Y:Y,0)))</f>
        <v>Even</v>
      </c>
      <c r="T199" t="str">
        <f t="shared" si="10"/>
        <v>6 - Junior Officer</v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0.69960345767381305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0.9231609915068435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M201" t="str">
        <f>C201</f>
        <v>5 - Senior Officer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>Even</v>
      </c>
      <c r="R201" t="str">
        <f t="shared" si="9"/>
        <v>5 - Senior Officer &amp; Operations</v>
      </c>
      <c r="S201" t="str">
        <f>IF(T201="","",INDEX('Backing 4'!Z:Z,MATCH(T201,'Backing 4'!Y:Y,0)))</f>
        <v>Even</v>
      </c>
      <c r="T201" t="str">
        <f t="shared" si="10"/>
        <v>5 - Senior Officer</v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0.2015273871207609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0.58279598083595263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0.88231814211584259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0.95407096383154533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0.24744138297855378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0.57653280340288671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0.8974041494965701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0.44199684668697525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0.11763931625909363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0.38772631505891209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M211" t="str">
        <f>C211</f>
        <v>4 - Manager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>Uneven - Men benefit</v>
      </c>
      <c r="R211" t="str">
        <f t="shared" si="9"/>
        <v>4 - Manager &amp; Sales &amp; Marketing</v>
      </c>
      <c r="S211" t="str">
        <f>IF(T211="","",INDEX('Backing 4'!Z:Z,MATCH(T211,'Backing 4'!Y:Y,0)))</f>
        <v>Even</v>
      </c>
      <c r="T211" t="str">
        <f t="shared" si="10"/>
        <v>4 - Manager</v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0.57365299350426047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0.67385710048482805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0.25016713218257958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0.93357283721650364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0.90345946701037494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0.41753418855922186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M217" t="str">
        <f>C217</f>
        <v>5 - Senior Officer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>Even</v>
      </c>
      <c r="R217" t="str">
        <f t="shared" si="9"/>
        <v>5 - Senior Officer &amp; Operations</v>
      </c>
      <c r="S217" t="str">
        <f>IF(T217="","",INDEX('Backing 4'!Z:Z,MATCH(T217,'Backing 4'!Y:Y,0)))</f>
        <v>Even</v>
      </c>
      <c r="T217" t="str">
        <f t="shared" si="10"/>
        <v>5 - Senior Officer</v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1.7266257452178468E-2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0.41768427344012471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0.7790748916877499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9.5356130081165502E-2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0.47358402489421303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0.33883718605532542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0.74818821367467292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M224" t="str">
        <f>C224</f>
        <v>5 - Senior Officer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>Even</v>
      </c>
      <c r="R224" t="str">
        <f t="shared" si="9"/>
        <v>5 - Senior Officer &amp; Sales &amp; Marketing</v>
      </c>
      <c r="S224" t="str">
        <f>IF(T224="","",INDEX('Backing 4'!Z:Z,MATCH(T224,'Backing 4'!Y:Y,0)))</f>
        <v>Even</v>
      </c>
      <c r="T224" t="str">
        <f t="shared" si="10"/>
        <v>5 - Senior Officer</v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0.69801928841032101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0.22104884308009631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0.1665943238573202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0.84747870138685333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M228" t="str">
        <f>C228</f>
        <v>4 - Manager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>Uneven - Men benefit</v>
      </c>
      <c r="R228" t="str">
        <f t="shared" si="9"/>
        <v>4 - Manager &amp; Sales &amp; Marketing</v>
      </c>
      <c r="S228" t="str">
        <f>IF(T228="","",INDEX('Backing 4'!Z:Z,MATCH(T228,'Backing 4'!Y:Y,0)))</f>
        <v>Even</v>
      </c>
      <c r="T228" t="str">
        <f t="shared" si="10"/>
        <v>4 - Manager</v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0.1153180778548013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0.30822970576117947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0.71513961677754834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M231" t="str">
        <f>C231</f>
        <v>6 - Junior Officer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>Even</v>
      </c>
      <c r="R231" t="str">
        <f t="shared" si="9"/>
        <v>6 - Junior Officer &amp; Operations</v>
      </c>
      <c r="S231" t="str">
        <f>IF(T231="","",INDEX('Backing 4'!Z:Z,MATCH(T231,'Backing 4'!Y:Y,0)))</f>
        <v>Even</v>
      </c>
      <c r="T231" t="str">
        <f t="shared" si="10"/>
        <v>6 - Junior Officer</v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0.84505432981284045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0.60158959736362305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0.87086563931792738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1.4216388166890415E-2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0.83530470176166727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0.32959413525382897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0.97266219259775544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0.25665178238885822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0.54765579991900182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0.93550807209463616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0.49667802724557419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0.20823732113222748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M243" t="str">
        <f>C243</f>
        <v>5 - Senior Officer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>Even</v>
      </c>
      <c r="R243" t="str">
        <f t="shared" si="9"/>
        <v>5 - Senior Officer &amp; Internal Services</v>
      </c>
      <c r="S243" t="str">
        <f>IF(T243="","",INDEX('Backing 4'!Z:Z,MATCH(T243,'Backing 4'!Y:Y,0)))</f>
        <v>Even</v>
      </c>
      <c r="T243" t="str">
        <f t="shared" si="10"/>
        <v>5 - Senior Officer</v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5.3766368081822336E-3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1.3853905703820724E-2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0.92929886959634822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M246" t="str">
        <f>C246</f>
        <v>5 - Senior Officer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>Even</v>
      </c>
      <c r="R246" t="str">
        <f t="shared" si="9"/>
        <v>5 - Senior Officer &amp; Operations</v>
      </c>
      <c r="S246" t="str">
        <f>IF(T246="","",INDEX('Backing 4'!Z:Z,MATCH(T246,'Backing 4'!Y:Y,0)))</f>
        <v>Even</v>
      </c>
      <c r="T246" t="str">
        <f t="shared" si="10"/>
        <v>5 - Senior Officer</v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0.98761663651454079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M247" t="str">
        <f>C247</f>
        <v>6 - Junior Officer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>Even</v>
      </c>
      <c r="R247" t="str">
        <f t="shared" si="9"/>
        <v>6 - Junior Officer &amp; Sales &amp; Marketing</v>
      </c>
      <c r="S247" t="str">
        <f>IF(T247="","",INDEX('Backing 4'!Z:Z,MATCH(T247,'Backing 4'!Y:Y,0)))</f>
        <v>Even</v>
      </c>
      <c r="T247" t="str">
        <f t="shared" si="10"/>
        <v>6 - Junior Officer</v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0.27822164085089607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9.7237174532101678E-2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0.86923191791447441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0.55027705862323584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M251" t="str">
        <f>C251</f>
        <v>6 - Junior Officer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>Even</v>
      </c>
      <c r="R251" t="str">
        <f t="shared" si="9"/>
        <v>6 - Junior Officer &amp; Operations</v>
      </c>
      <c r="S251" t="str">
        <f>IF(T251="","",INDEX('Backing 4'!Z:Z,MATCH(T251,'Backing 4'!Y:Y,0)))</f>
        <v>Even</v>
      </c>
      <c r="T251" t="str">
        <f t="shared" si="10"/>
        <v>6 - Junior Officer</v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0.90214297979305391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0.21407095306935331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0.27610192429966884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0.99434292721236717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0.75388188831336478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0.78407709802993286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0.25891920996661544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0.71167844559935756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0.37867091397977171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0.30617989006958191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0.72744636004149665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0.76094136352288533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0.82424834253733181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0.13282272009448115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0.44959881802038248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0.72029581111934193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0.90696899200639591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0.42649327502016121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0.91957546662436684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0.66049659934327087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7.7524480405986251E-2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0.40489550016685516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0.22278173787004452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7.3663457441842106E-2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0.64255439637595879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M276" t="str">
        <f>C276</f>
        <v>2 - Director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>Even</v>
      </c>
      <c r="R276" t="str">
        <f t="shared" si="12"/>
        <v>2 - Director &amp; Operations</v>
      </c>
      <c r="S276" t="str">
        <f>IF(T276="","",INDEX('Backing 4'!Z:Z,MATCH(T276,'Backing 4'!Y:Y,0)))</f>
        <v>Even</v>
      </c>
      <c r="T276" t="str">
        <f t="shared" si="13"/>
        <v>2 - Director</v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0.52832604598206512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0.16971050074686844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0.78228694146379218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0.78599234754819391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0.18795364855649199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0.72857925023172632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0.97503913948085141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0.92659974109086707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6.0291648659670849E-2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0.97950289065176888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4.8939823331732302E-2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0.37860150337454335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0.72705735121193771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0.23393044703735999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0.39082969855223471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0.63131459000804135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0.57074080659684823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0.89273159823886095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0.23700279504178035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0.41768588799644757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0.68283758699212393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0.98944514346643542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0.93961697617557427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0.22486380566242292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0.49384005988333413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6.6399519866257806E-2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0.37601843928166012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0.72382445950276608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1.8030727363072874E-2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0.766265479942563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0.88383111331769471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0.56093526692659834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3.6502294456941864E-2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0.29913871977785311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M310" t="str">
        <f>C310</f>
        <v>4 - Manager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>Uneven - Men benefit</v>
      </c>
      <c r="R310" t="str">
        <f t="shared" si="12"/>
        <v>4 - Manager &amp; Sales &amp; Marketing</v>
      </c>
      <c r="S310" t="str">
        <f>IF(T310="","",INDEX('Backing 4'!Z:Z,MATCH(T310,'Backing 4'!Y:Y,0)))</f>
        <v>Even</v>
      </c>
      <c r="T310" t="str">
        <f t="shared" si="13"/>
        <v>4 - Manager</v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0.28363694917004467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7.8415104944371428E-2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0.62258064091760246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0.8030250735457598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0.51644518694041341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0.6228133588146223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0.18853005740561046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0.42506608529377288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0.47703862601493252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0.95881367792336103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0.36948081268688837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0.22131961106950881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0.47188418284592037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0.43601971450215415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0.3334722857175344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0.22684126340946387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0.43722430851949168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0.1086357482545991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0.64037936198797429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0.40969065959366746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M330" t="str">
        <f>C330</f>
        <v>4 - Manager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>Uneven - Men benefit</v>
      </c>
      <c r="R330" t="str">
        <f t="shared" si="15"/>
        <v>4 - Manager &amp; Sales &amp; Marketing</v>
      </c>
      <c r="S330" t="str">
        <f>IF(T330="","",INDEX('Backing 4'!Z:Z,MATCH(T330,'Backing 4'!Y:Y,0)))</f>
        <v>Even</v>
      </c>
      <c r="T330" t="str">
        <f t="shared" si="16"/>
        <v>4 - Manager</v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0.29574072698224863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M331" t="str">
        <f>C331</f>
        <v>4 - Manager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>Even</v>
      </c>
      <c r="R331" t="str">
        <f t="shared" si="15"/>
        <v>4 - Manager &amp; Operations</v>
      </c>
      <c r="S331" t="str">
        <f>IF(T331="","",INDEX('Backing 4'!Z:Z,MATCH(T331,'Backing 4'!Y:Y,0)))</f>
        <v>Even</v>
      </c>
      <c r="T331" t="str">
        <f t="shared" si="16"/>
        <v>4 - Manager</v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0.34082034227894564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3.62113953184513E-2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0.82612130670843531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0.68395810419216918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0.89349157874982288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0.78131214447114328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0.60306576653024502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0.91689834069953036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0.93044734589624645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0.95684716402827463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0.91829554957255377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2.070989004792656E-2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0.55495491062191604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0.65756586272370843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0.85186543968564421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0.47797536204555402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7.5901682478335952E-2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4.7018186210455282E-2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0.67858580788732514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0.63356034018526453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M351" t="str">
        <f>C351</f>
        <v>6 - Junior Officer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>Even</v>
      </c>
      <c r="R351" t="str">
        <f t="shared" si="15"/>
        <v>6 - Junior Officer &amp; Operations</v>
      </c>
      <c r="S351" t="str">
        <f>IF(T351="","",INDEX('Backing 4'!Z:Z,MATCH(T351,'Backing 4'!Y:Y,0)))</f>
        <v>Even</v>
      </c>
      <c r="T351" t="str">
        <f t="shared" si="16"/>
        <v>6 - Junior Officer</v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1.1154751211580827E-2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7.8054203474548056E-2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0.31232053178627273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0.94114232253493313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0.10746345433819604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0.68529215416150679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0.79813449014757498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0.7271676193607236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0.84654415935178484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0.76314194186456918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0.1887701267572377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0.28270275022367941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0.50335877021309494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3.9317352009864415E-3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0.38894344204307718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0.40396875614493999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0.95254492178703987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6.6706373537592012E-2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0.96217110625420488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M370" t="str">
        <f>C370</f>
        <v>5 - Senior Officer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>Even</v>
      </c>
      <c r="R370" t="str">
        <f t="shared" si="15"/>
        <v>5 - Senior Officer &amp; Sales &amp; Marketing</v>
      </c>
      <c r="S370" t="str">
        <f>IF(T370="","",INDEX('Backing 4'!Z:Z,MATCH(T370,'Backing 4'!Y:Y,0)))</f>
        <v>Even</v>
      </c>
      <c r="T370" t="str">
        <f t="shared" si="16"/>
        <v>5 - Senior Officer</v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0.36263019782179129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0.25503800819397604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0.35588509362808574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0.4963428609461833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0.81056428368135547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0.44007258204413546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0.55996322302729995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0.60264144886517035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0.60853893047815544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0.60021557725516161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0.71524976712552824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0.55749231282182765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0.64394774421824053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0.11096548963305064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M384" t="str">
        <f>C384</f>
        <v>3 - Senior Manager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>Uneven - Men benefit</v>
      </c>
      <c r="R384" t="str">
        <f t="shared" si="15"/>
        <v>3 - Senior Manager &amp; Sales &amp; Marketing</v>
      </c>
      <c r="S384" t="str">
        <f>IF(T384="","",INDEX('Backing 4'!Z:Z,MATCH(T384,'Backing 4'!Y:Y,0)))</f>
        <v>Uneven - Men benefit</v>
      </c>
      <c r="T384" t="str">
        <f t="shared" si="16"/>
        <v>3 - Senior Manager</v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0.22637920519583854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0.21923038021452834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0.60334993505332402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0.99365967291982704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0.84279034146753795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0.35245824875954379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0.75111736817597619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0.77786768656233163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1.7985435798570926E-3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3.3166159141893248E-2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0.7174120551411457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0.54256756297644748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0.20085622008934501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0.47138118012483143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0.85706813787572034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0.53649863409496001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0.72689495034332863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0.51298698664052389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0.93614500898340358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0.95315325146492469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0.23070881956728129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0.22680977107671818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0.49043143766562802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0.67397264639727672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0.89590111332869649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8.1569330542014873E-2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0.78457104599240357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0.43777919383153985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5.4722603752147769E-2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0.93083975562002008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0.3770338570883609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8.7438615370964645E-2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0.2660802118002924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5.3725407624195087E-2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0.63092577749965728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0.47614112065869318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0.99067999521503114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0.22319346414252839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0.40685091466351253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0.34704236261603794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0.44330506056299523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1.6341854978600634E-2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0.77845947304003515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4.3648578312913688E-3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0.12289336769220416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M429" t="str">
        <f>C429</f>
        <v>5 - Senior Officer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>Inconclusive</v>
      </c>
      <c r="R429" t="str">
        <f t="shared" si="18"/>
        <v>5 - Senior Officer &amp; Finance</v>
      </c>
      <c r="S429" t="str">
        <f>IF(T429="","",INDEX('Backing 4'!Z:Z,MATCH(T429,'Backing 4'!Y:Y,0)))</f>
        <v>Even</v>
      </c>
      <c r="T429" t="str">
        <f t="shared" si="19"/>
        <v>5 - Senior Officer</v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0.68536678738170842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0.2449544500012939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0.62118357852652817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0.98256236551595733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0.5268583759874339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0.47553927956475972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0.73618665013660811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0.31526471044402082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0.71085915203190164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0.94508294311801888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0.33345080592072907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M440" t="str">
        <f>C440</f>
        <v>6 - Junior Officer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>Even</v>
      </c>
      <c r="R440" t="str">
        <f t="shared" si="18"/>
        <v>6 - Junior Officer &amp; Internal Services</v>
      </c>
      <c r="S440" t="str">
        <f>IF(T440="","",INDEX('Backing 4'!Z:Z,MATCH(T440,'Backing 4'!Y:Y,0)))</f>
        <v>Even</v>
      </c>
      <c r="T440" t="str">
        <f t="shared" si="19"/>
        <v>6 - Junior Officer</v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0.19272933392966396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0.45615217616498061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0.75681055170607481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0.71744934243552416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0.53748922204906413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0.68221946976086367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0.28482350503779086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0.32273789294673616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0.58886855398317717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0.94866598446599193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0.24229053257351341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0.72763689791868835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0.60525600519534073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0.29904780376086382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4.1367224808188219E-2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0.33395510296853648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0.73800446164170097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0.72351842521117649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0.63050475364130776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0.76832715300883814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0.39829142030174303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0.75504419466823058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0.22352426767550537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0.5543349699786152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0.86682795462009721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0.78100743600648703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0.3957140603707715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0.38294168724693567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0.44831483384465787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M469" t="str">
        <f>C469</f>
        <v>1 - Executive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0.60325554672827719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0.62130346952363869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2.0563877262910868E-2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0.58746569478919863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0.19099386719113876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5.7749191760096963E-3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0.79732846609493213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0.95466766344256981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7.6180901112509192E-2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0.33443337659512784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0.16339023179477674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M480" t="str">
        <f>C480</f>
        <v>6 - Junior Officer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>Even</v>
      </c>
      <c r="R480" t="str">
        <f t="shared" si="21"/>
        <v>6 - Junior Officer &amp; Operations</v>
      </c>
      <c r="S480" t="str">
        <f>IF(T480="","",INDEX('Backing 4'!Z:Z,MATCH(T480,'Backing 4'!Y:Y,0)))</f>
        <v>Even</v>
      </c>
      <c r="T480" t="str">
        <f t="shared" si="22"/>
        <v>6 - Junior Officer</v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0.23037384364773206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0.70168394730959704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0.53986815269356214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4.4707777365066481E-2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M484" t="str">
        <f>C484</f>
        <v>6 - Junior Officer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>Even</v>
      </c>
      <c r="R484" t="str">
        <f t="shared" si="21"/>
        <v>6 - Junior Officer &amp; Operations</v>
      </c>
      <c r="S484" t="str">
        <f>IF(T484="","",INDEX('Backing 4'!Z:Z,MATCH(T484,'Backing 4'!Y:Y,0)))</f>
        <v>Even</v>
      </c>
      <c r="T484" t="str">
        <f t="shared" si="22"/>
        <v>6 - Junior Officer</v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0.92117451690591279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0.19497393814278774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0.64343128617869516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M487" t="str">
        <f>C487</f>
        <v>6 - Junior Officer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>Even</v>
      </c>
      <c r="R487" t="str">
        <f t="shared" si="21"/>
        <v>6 - Junior Officer &amp; Operations</v>
      </c>
      <c r="S487" t="str">
        <f>IF(T487="","",INDEX('Backing 4'!Z:Z,MATCH(T487,'Backing 4'!Y:Y,0)))</f>
        <v>Even</v>
      </c>
      <c r="T487" t="str">
        <f t="shared" si="22"/>
        <v>6 - Junior Officer</v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0.5433194583027422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0.99304530171045369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0.81777054176203168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0.37963388353967242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7.6067561548771589E-2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0.14663712452149769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0.26494450833075978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0.29303518951743901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0.77052093976901614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0.30337509808037777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0.49893266672490966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0.12301460812864862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0.7040107645334388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7.0071268230418315E-2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0.70400321745153505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8.260835042218051E-2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0.78821295146983605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5.8506040420538419E-2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0.49860904846822951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0.12265013407180814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0.94990409043941804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0.33744697815571023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0.80007179883788582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0.8861420674783832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0.31376334428189367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0.56831076594478103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4.1269023491341539E-4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0.93846676219221181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0.809927538419975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0.79465573051591087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0.63546993371443228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0.23293084609662817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0.18337719852798728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0.73277811335625409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0.68981738896001144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0.43476589874293836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0.13226869816149911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0.63854336008022983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0.88516076116264331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8.7088444326551495E-2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0.69987024906391881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0.7459297313582961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0.20961660659329773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0.52395817270440337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0.93115479968338755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0.92240470810638964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0.74701017546764759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1.4085074090154359E-2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5.109374458011795E-2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0.57785936183109832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0.20753330914069834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4.7489127556857302E-2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0.29642246899292868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0.25367826298493079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3.6325932616784851E-2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0.3218714732793595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0.13809146587334031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0.2753463529858291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2.262939275691167E-2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0.86255456975210509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0.28884334416587698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0.47859994979384479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0.92966756567486775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0.17520726771583039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0.12580014941937723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0.33572796408534999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0.51869913782764587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0.35788473672814292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4.3574258725143089E-4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0.96964075977092301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0.21605860145195299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0.45920994586388197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0.9704872436696157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0.57819868415971487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0.7097086148377787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0.63417596133511522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3.1967313092502447E-3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0.33939247285634189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0.21290592488984916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0.73881468020850072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0.47476618850832142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0.83035576438645031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0.32754926774193183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0.93330698006225343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0.60264815281090256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0.93674881532882226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0.55936412540401215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0.43501993793898264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0.64973377741187699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0.40767879154870246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2.2174671321325667E-2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0.9731929860856352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0.57892888670245801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0.5975905085761708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0.68770138302158934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7.328526504213051E-2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0.33643714561625815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0.88416824170769903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0.48993920809525904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0.79165426770340896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5.0482226698759569E-2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0.24083540688841332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0.91090130892543719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0.82416303832627769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0.38778165630817307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0.37848374648063965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0.8051877751044203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0.29585891115459417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0.35892836524326266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0.85528436131489205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0.93397566681083666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0.75044353528662833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0.31258748842980089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0.86783849222871867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0.13134226446274422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0.88364025219716358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0.59943977219263123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0.89988332227339674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0.87074301326157066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0.48114615833216745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0.34861767943130961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0.83399337325188527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0.87403718138117459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9.4444779616637997E-2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0.27703947418654773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0.21926062478569142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0.30558694964440269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0.5970445084007483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0.97135244656371633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0.6818826397965313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7.0293152646910495E-2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0.34849908029974397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0.29155173771943332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0.16099221445556533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0.87602092454448532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0.85192648310571595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0.54712519758087441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0.17001332394492175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0.67659372762032022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0.28128571532650737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0.76459677258103331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0.46599472374090445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0.62198252220214245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0.95665868287171973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0.25510900233473133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0.64587073082143198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0.66945281233700338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0.93672243414291045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0.49161836858510344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0.64226819668861446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0.26927841534400165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0.15038214818160967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0.39266276661826438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0.2259237567685396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9.2559310375930681E-2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0.6060125339452469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0.40351990697915741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0.18988634844847185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0.87895997079005728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0.37546999789973323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0.50866803170933683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0.7734756148133245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0.82732843518371513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0.70176923746923436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8.6914172839822834E-2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0.92472834944055271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0.62199273195580063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0.34047411498333291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0.37788749968422941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6.2428898155509782E-2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3.7045450856426743E-2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8.3267834931820661E-2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0.28089855940331354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0.99883762421245503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0.26736968232809577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0.28251405109564476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0.69674606029243347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0.69274439986398306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0.7001566953503563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0.84339562074112928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0.95051313305914664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0.12105176848368826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0.96910428366063228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0.70412034275280122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0.99476785981348526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0.5721966609116883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0.99954593869474417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0.46490910674079278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1.1723748806259593E-2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0.84157316741470189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0.14311758913402628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0.60244854717996543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0.5182974589701459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0.7586580283304325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0.22010662675467607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0.81928772491785518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0.97287838961442341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0.69912444031018395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0.79477006377469772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0.11504363348626723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0.51800085885664215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0.2349785697920187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0.40903925539029651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0.53424214586548069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0.16155879141579055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0.97968466989527825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0.52992392594862336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0.59231295775714299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1.3159148353119265E-2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0.13162942968444136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0.23341065144561979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0.54816363856089845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0.47635469094785399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0.57106859976641744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7.239314678158959E-2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0.78552112619395353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0.50218410961246496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0.55139469625098292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7.0425919980883767E-2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0.93413218501219619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0.91423717068167021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0.91754925434236967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0.35708146835796617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0.53662263164787904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0.3814491104719957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0.56206140664936788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0.9130121264416089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0.70661465369897603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0.84736984481316657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0.76633361683045265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8.0030861101243023E-2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0.28052021441448449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0.16699095159590882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0.26798928951415413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0.62532293121386351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0.38950874079152642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0.9322839329677064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0.45795695436119832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0.86424721906188318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0.80089852720530741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0.62844322101992833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0.62213975123783094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0.32997668111988432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0.66968999310413091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0.57371395159862348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0.70876193270097287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0.37666932270817621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0.36000981422213996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0.48788310508631638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0.41799060897504092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0.22406693855748328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0.83550919935188506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0.77309117073013867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0.16638722066484024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6.3009124045860232E-2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4.9131227506363229E-2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2.1242708024725943E-2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0.1530515931651576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0.59155086808175561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0.70731434274165306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1.8004212721172808E-2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0.17819084805768493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0.63926796069204217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0.48840827656961283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0.83651684332677434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0.72086404169259166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0.30437378490609512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0.10876608658227493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0.33827126450908818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0.47901308774782037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0.2185246079091635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0.98463584214938693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0.98741390154162345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0.51035033218764447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0.23021748970780664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0.53505266665769513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0.18578089002156473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0.16680828992380914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0.99703849583095849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0.28990312570231425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6.8497750976552196E-2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0.72452526538564443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0.71117108306849719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0.43746229839081907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0.14440309723611433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5.7412646271107648E-2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0.23152430423221393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4.2823044570182156E-2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1.1245415468900788E-2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9.03702100885313E-2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0.98485763319883413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0.16641615392039122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0.42960333828645225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0.15032633804237161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0.42893160294466159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0.34311827868963451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0.67585432564593972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0.98165814927244577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0.34648567564749055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7.8103451838374749E-2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0.49635062461187796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0.6097177052541698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0.52354460111454948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0.19509067837589944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0.61078000896885654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0.99507869181393305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0.62661912535975783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0.83562836565286847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0.56325133021775331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6.2155944546026132E-2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0.8457390291367809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0.3953186830297325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0.1134643293883979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0.82298265984070995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0.93928356355512532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5.8690117391111296E-2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0.27688127951963648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0.68141519622262992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0.72845759474246741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0.32417293146151094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0.50597017795079036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0.72137750478399176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0.42234708301127233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0.20913445079305215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0.18144838961540843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0.59759154778780832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9.4652960897540606E-2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0.71103301665235541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3.4590565809899831E-2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0.82982312867595664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0.84255808243712116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0.72678646479279185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0.93661399516512467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0.78192676810568806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0.46443430200133751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2.3538186926132187E-2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4.92662374913998E-2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0.55385718186770982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0.4496358307264362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0.96802824501082185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4.0968012083886118E-2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0.86151754982820539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0.98204037104440267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0.62753800194421483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0.92532930435837379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0.46037023984070091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0.14456541733640849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0.7246849950755152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0.62441982968398713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0.51945131819525292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0.50362198239939027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0.3068225167822074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0.65916712826809765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0.6251011059515359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0.85511626995946077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0.84199714940188863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0.25330486152451137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0.91286945638271599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0.3879063681851932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0.43958733646018922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0.55387298516579431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0.89016748522107281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0.66018381571734841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0.41014938679460478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0.21157396794572392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0.80272849199661789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0.44694803029070107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3.0391220892192816E-2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0.43988336780274218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1.3547695655974357E-3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0.20209406115536632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0.60066205078357016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0.78385026372365008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0.97164181127712734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5.8307478515682187E-2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0.98311837154179205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0.16334716654363135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0.60085238362808668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0.15087000776148363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0.96092893077698682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0.19680071252126297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0.45756561941130169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0.20534317477720687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0.65730488762185324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0.428327269730856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0.86218815460357068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0.32855043624430558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0.659168965475318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0.51662910933275452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0.27907584270093899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0.91753987744076482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0.36771517497367856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0.39178207274518084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0.98580008253106044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0.72189875418284888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0.5348424678379089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0.62920536411817884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0.11847209220599431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0.47307026502385985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1.4674241681372546E-2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0.92775862882249149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0.53408769022526015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4.5018726331260028E-2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0.2588079514204551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7.0024574159607944E-2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0.72572710730175671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0.46237101163454641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0.87794876409151723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0.83442671478340169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0.52362381346681119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0.43176136774113616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0.61789077897093958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0.28228267338258006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0.72848473280471127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0.67136220308995254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0.80441481027613437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0.35941810770036897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0.88557728809667102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0.55065403002667568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0.52150032087379539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0.18668805337509897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0.14125214574353262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8.0193876400008968E-2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0.70807805928750089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0.24796463742390917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0.50086182205713536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0.73225164060883419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0.52077355169962702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0.8885336003549521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0.66537514761677696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0.34457603912098889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0.46001491001292094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0.97792153513130287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0.5391058222367372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0.5374875577372461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0.45531630461806161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0.42629525315483396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0.66819274417012153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6.2209661356140922E-2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0.22114134193345059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0.46848733208934401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0.45911992587572048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0.30460588278344658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0.34816970439156536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0.56531205422704434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0.70706517208699393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0.10696557571129017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0.2196050344203262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0.57577717458821287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0.52873993276910791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0.15388937714559292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0.93016170504934426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0.48511902894061676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0.72442880337538107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0.47145678864064045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0.47067817567145886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0.13283038540102254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1.0125212904908532E-2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0.39946464049036301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0.60327209668558524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0.72657356656934369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0.87413570700797139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0.74665114318652526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0.89023899889713265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0.89596990543689259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0.81925768429429446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0.45453763830612115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0.92659056012321139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0.46885763071539077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0.7990084984694189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1.9969568644373603E-2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0.4405682916824093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0.81874073674633374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0.3264829934515443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0.33911474453967982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0.65798535138881353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0.81439209926497613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0.6031172940924957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0.69250424263609434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0.83884923708209047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0.75349750239584679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0.49586738921142592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0.28439206097392444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0.43311277234698664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0.36613673829835525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0.2787071586124672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0.51378100554060047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0.96314106626697948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0.12420477887398451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0.83895948713627044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0.67203718068236618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0.48266164155034197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0.60835485183001647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0.42293556845915103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0.30837553490506497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0.39913424646530715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0.86736783315049282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0.91501894185155608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7.1865620219718984E-2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0.65704012172043946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0.48731037610105221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0.62944989444050548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0.97651070706133192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0.69994778653564782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0.81140132448987656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0.93434566090602755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0.61699909495176186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6.4037313812516095E-3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0.22080126733310224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0.21673363912889387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0.50888774826570105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1.9655461513252481E-2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0.162427058803855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0.64211104056966262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7.4430486497604309E-2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COUNTIF('HR Manager'!$R:$R,T3)</f>
        <v>2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COUNTIF('HR Manager'!$R:$R,T4)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COUNTIF('HR Manager'!$R:$R,T5)</f>
        <v>8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COUNTIF('HR Manager'!$R:$R,T6)</f>
        <v>11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COUNTIF('HR Manager'!$R:$R,T7)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COUNTIF('HR Manager'!$R:$R,T8)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COUNTIF('HR Manager'!$R:$R,T9)</f>
        <v>3</v>
      </c>
      <c r="T9" t="s">
        <v>105</v>
      </c>
      <c r="U9" t="s">
        <v>124</v>
      </c>
    </row>
    <row r="10" spans="3:26">
      <c r="Q10">
        <f>COUNTIF('HR Manager'!$R:$R,T10)</f>
        <v>2</v>
      </c>
      <c r="T10" t="s">
        <v>106</v>
      </c>
      <c r="U10" t="s">
        <v>124</v>
      </c>
    </row>
    <row r="11" spans="3:26">
      <c r="Q11">
        <f>COUNTIF('HR Manager'!$R:$R,T11)</f>
        <v>10</v>
      </c>
      <c r="T11" t="s">
        <v>101</v>
      </c>
      <c r="U11" t="s">
        <v>126</v>
      </c>
    </row>
    <row r="12" spans="3:26">
      <c r="Q12">
        <f>COUNTIF('HR Manager'!$R:$R,T12)</f>
        <v>20</v>
      </c>
      <c r="T12" t="s">
        <v>109</v>
      </c>
      <c r="U12" t="s">
        <v>125</v>
      </c>
    </row>
    <row r="13" spans="3:26">
      <c r="Q13">
        <f>COUNTIF('HR Manager'!$R:$R,T13)</f>
        <v>19</v>
      </c>
      <c r="T13" t="s">
        <v>103</v>
      </c>
      <c r="U13" t="s">
        <v>126</v>
      </c>
    </row>
    <row r="14" spans="3:26">
      <c r="Q14">
        <f>COUNTIF('HR Manager'!$R:$R,T14)</f>
        <v>2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COUNTIF('HR Manager'!$R:$R,T15)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COUNTIF('HR Manager'!$R:$R,T16)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COUNTIF('HR Manager'!$R:$R,T17)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COUNTIF('HR Manager'!$R:$R,T18)</f>
        <v>30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COUNTIF('HR Manager'!$R:$R,T19)</f>
        <v>29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COUNTIF('HR Manager'!$R:$R,T20)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COUNTIF('HR Manager'!$R:$R,T21)</f>
        <v>5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COUNTIF('HR Manager'!$R:$R,T22)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COUNTIF('HR Manager'!$R:$R,T23)</f>
        <v>12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COUNTIF('HR Manager'!$R:$R,T24)</f>
        <v>39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COUNTIF('HR Manager'!$R:$R,T25)</f>
        <v>45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COUNTIF('HR Manager'!$R:$R,T26)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COUNTIF('HR Manager'!$R:$R,T27)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COUNTIF('HR Manager'!$R:$R,T28)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COUNTIF('HR Manager'!$R:$R,T29)</f>
        <v>26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COUNTIF('HR Manager'!$R:$R,T30)</f>
        <v>102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COUNTIF('HR Manager'!$R:$R,T31)</f>
        <v>64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COUNTIF('HR Manager'!$R:$R,T32)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Manager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Aashim Raza Ansari</cp:lastModifiedBy>
  <dcterms:created xsi:type="dcterms:W3CDTF">2020-09-23T13:01:50Z</dcterms:created>
  <dcterms:modified xsi:type="dcterms:W3CDTF">2024-01-14T05:28:28Z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