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 and word work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22" i="1"/>
  <c r="G28" i="1"/>
  <c r="G25" i="1"/>
  <c r="G22" i="1"/>
  <c r="G19" i="1"/>
  <c r="G16" i="1"/>
  <c r="D10" i="1"/>
  <c r="G14" i="2"/>
  <c r="F14" i="2"/>
  <c r="E14" i="2"/>
  <c r="D14" i="2"/>
  <c r="C14" i="2"/>
  <c r="L13" i="2"/>
  <c r="J13" i="2"/>
  <c r="K13" i="2" s="1"/>
  <c r="L12" i="2"/>
  <c r="J12" i="2"/>
  <c r="K12" i="2" s="1"/>
  <c r="L11" i="2"/>
  <c r="N11" i="2" s="1"/>
  <c r="K11" i="2"/>
  <c r="J11" i="2"/>
  <c r="L10" i="2"/>
  <c r="J10" i="2"/>
  <c r="K10" i="2" s="1"/>
  <c r="N9" i="2"/>
  <c r="L9" i="2"/>
  <c r="K9" i="2"/>
  <c r="J9" i="2"/>
  <c r="L8" i="2"/>
  <c r="N8" i="2" s="1"/>
  <c r="K8" i="2"/>
  <c r="J8" i="2"/>
  <c r="L7" i="2"/>
  <c r="N7" i="2" s="1"/>
  <c r="K7" i="2"/>
  <c r="J7" i="2"/>
  <c r="L6" i="2"/>
  <c r="J6" i="2"/>
  <c r="K6" i="2" s="1"/>
  <c r="L5" i="2"/>
  <c r="J5" i="2"/>
  <c r="K5" i="2" s="1"/>
  <c r="L4" i="2"/>
  <c r="J4" i="2"/>
  <c r="K4" i="2" s="1"/>
  <c r="N5" i="2" l="1"/>
  <c r="M5" i="2"/>
  <c r="M6" i="2"/>
  <c r="N10" i="2"/>
  <c r="M10" i="2"/>
  <c r="N6" i="2"/>
  <c r="M7" i="2"/>
  <c r="M11" i="2"/>
  <c r="M12" i="2"/>
  <c r="M8" i="2"/>
  <c r="N12" i="2"/>
  <c r="M13" i="2"/>
  <c r="M4" i="2"/>
  <c r="M9" i="2"/>
  <c r="N4" i="2"/>
  <c r="N13" i="2"/>
  <c r="E30" i="1"/>
  <c r="G30" i="1"/>
  <c r="I32" i="1" s="1"/>
</calcChain>
</file>

<file path=xl/sharedStrings.xml><?xml version="1.0" encoding="utf-8"?>
<sst xmlns="http://schemas.openxmlformats.org/spreadsheetml/2006/main" count="59" uniqueCount="55">
  <si>
    <t>ASIAN SCHOOL</t>
  </si>
  <si>
    <t>(Affiliated to TU)</t>
  </si>
  <si>
    <t>Gongabu-9, Tel:011-660792</t>
  </si>
  <si>
    <t>Computer Science and Information Technology</t>
  </si>
  <si>
    <t>Progress Report</t>
  </si>
  <si>
    <t>Pre-Board Examination -079</t>
  </si>
  <si>
    <t>Name of Student:</t>
  </si>
  <si>
    <t>level:</t>
  </si>
  <si>
    <t>BSC.CSIT</t>
  </si>
  <si>
    <t>year:</t>
  </si>
  <si>
    <t>First</t>
  </si>
  <si>
    <t>Semester:</t>
  </si>
  <si>
    <t>Roll NO:</t>
  </si>
  <si>
    <t>S.N</t>
  </si>
  <si>
    <t>Subjects</t>
  </si>
  <si>
    <t>Full marks</t>
  </si>
  <si>
    <t>Pass marks</t>
  </si>
  <si>
    <t>Marks Obtained</t>
  </si>
  <si>
    <t>Highest Score</t>
  </si>
  <si>
    <t>Introduction to IT</t>
  </si>
  <si>
    <t>C-Programming</t>
  </si>
  <si>
    <t>Digital Logic</t>
  </si>
  <si>
    <t>Math</t>
  </si>
  <si>
    <t>Physics</t>
  </si>
  <si>
    <t>Result:</t>
  </si>
  <si>
    <t>Passed</t>
  </si>
  <si>
    <t>Percentage:</t>
  </si>
  <si>
    <t>Rank:</t>
  </si>
  <si>
    <t>Division:</t>
  </si>
  <si>
    <t>1st</t>
  </si>
  <si>
    <t>1 st division</t>
  </si>
  <si>
    <t>Name</t>
  </si>
  <si>
    <t>IIT</t>
  </si>
  <si>
    <t>Total</t>
  </si>
  <si>
    <t>Result</t>
  </si>
  <si>
    <t>Rank</t>
  </si>
  <si>
    <t>Div</t>
  </si>
  <si>
    <t>Aashis Rijal</t>
  </si>
  <si>
    <t>Rojan Aryal</t>
  </si>
  <si>
    <t>Roshan Shrestha</t>
  </si>
  <si>
    <t>Kushal Bhatta</t>
  </si>
  <si>
    <t>Kedar Dhungana</t>
  </si>
  <si>
    <t>Ashish Lamichhane</t>
  </si>
  <si>
    <t>Bharat Amagain</t>
  </si>
  <si>
    <t>Shreshma Poudel</t>
  </si>
  <si>
    <t>Subekshya Gautam</t>
  </si>
  <si>
    <t>Yunisha Poudel</t>
  </si>
  <si>
    <t xml:space="preserve"> </t>
  </si>
  <si>
    <t>Highest</t>
  </si>
  <si>
    <t>DL</t>
  </si>
  <si>
    <t>C</t>
  </si>
  <si>
    <t>FM</t>
  </si>
  <si>
    <t>PM</t>
  </si>
  <si>
    <t>Per(%)</t>
  </si>
  <si>
    <t>ASIAN SCHOOL OF MANAGEMENT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</si>
</sst>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lgerian"/>
      <family val="5"/>
    </font>
    <font>
      <b/>
      <sz val="11"/>
      <color theme="1"/>
      <name val="Algerian"/>
      <family val="5"/>
    </font>
    <font>
      <sz val="11"/>
      <color theme="1"/>
      <name val="Bahnschrift SemiBold"/>
      <family val="2"/>
    </font>
    <font>
      <b/>
      <u/>
      <sz val="14"/>
      <color theme="1"/>
      <name val="Bernard MT Condensed"/>
      <family val="1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14" sqref="F14"/>
    </sheetView>
  </sheetViews>
  <sheetFormatPr defaultRowHeight="15" x14ac:dyDescent="0.25"/>
  <cols>
    <col min="1" max="1" width="1.7109375" customWidth="1"/>
    <col min="2" max="2" width="5.85546875" customWidth="1"/>
    <col min="4" max="4" width="6.42578125" customWidth="1"/>
    <col min="5" max="5" width="11.7109375" customWidth="1"/>
    <col min="6" max="6" width="13.140625" customWidth="1"/>
    <col min="7" max="7" width="9.140625" customWidth="1"/>
    <col min="8" max="8" width="5.5703125" customWidth="1"/>
    <col min="11" max="11" width="4" customWidth="1"/>
    <col min="12" max="12" width="2.28515625" customWidth="1"/>
  </cols>
  <sheetData>
    <row r="1" spans="1:12" ht="20.100000000000001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20.100000000000001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0.100000000000001" customHeight="1" x14ac:dyDescent="0.25">
      <c r="A3" s="24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20.100000000000001" customHeight="1" x14ac:dyDescent="0.25">
      <c r="A4" s="24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20.100000000000001" customHeight="1" x14ac:dyDescent="0.25">
      <c r="A5" s="7"/>
      <c r="B5" s="1"/>
      <c r="C5" s="22" t="s">
        <v>3</v>
      </c>
      <c r="D5" s="22"/>
      <c r="E5" s="22"/>
      <c r="F5" s="22"/>
      <c r="G5" s="22"/>
      <c r="H5" s="22"/>
      <c r="I5" s="22"/>
      <c r="J5" s="22"/>
      <c r="K5" s="1"/>
      <c r="L5" s="9"/>
    </row>
    <row r="6" spans="1:12" ht="20.100000000000001" customHeight="1" x14ac:dyDescent="0.25">
      <c r="A6" s="38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1:12" ht="20.100000000000001" customHeight="1" x14ac:dyDescent="0.2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ht="20.100000000000001" customHeight="1" x14ac:dyDescent="0.25">
      <c r="A8" s="7"/>
      <c r="B8" s="1"/>
      <c r="C8" s="41" t="s">
        <v>5</v>
      </c>
      <c r="D8" s="42"/>
      <c r="E8" s="42"/>
      <c r="F8" s="42"/>
      <c r="G8" s="42"/>
      <c r="H8" s="42"/>
      <c r="I8" s="42"/>
      <c r="J8" s="1"/>
      <c r="K8" s="1"/>
      <c r="L8" s="9"/>
    </row>
    <row r="9" spans="1:12" ht="20.100000000000001" customHeight="1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9"/>
    </row>
    <row r="10" spans="1:12" ht="20.100000000000001" customHeight="1" x14ac:dyDescent="0.25">
      <c r="A10" s="7"/>
      <c r="B10" s="22" t="s">
        <v>6</v>
      </c>
      <c r="C10" s="22"/>
      <c r="D10" s="23" t="str">
        <f>Sheet2!B4</f>
        <v>Aashis Rijal</v>
      </c>
      <c r="E10" s="23"/>
      <c r="F10" s="23"/>
      <c r="G10" s="23"/>
      <c r="H10" s="2"/>
      <c r="I10" s="2" t="s">
        <v>7</v>
      </c>
      <c r="J10" s="23" t="s">
        <v>8</v>
      </c>
      <c r="K10" s="23"/>
      <c r="L10" s="10"/>
    </row>
    <row r="11" spans="1:12" ht="20.100000000000001" customHeight="1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9"/>
    </row>
    <row r="12" spans="1:12" ht="20.100000000000001" customHeight="1" x14ac:dyDescent="0.25">
      <c r="A12" s="11"/>
      <c r="B12" s="2" t="s">
        <v>9</v>
      </c>
      <c r="C12" s="16" t="s">
        <v>10</v>
      </c>
      <c r="D12" s="1"/>
      <c r="E12" s="2" t="s">
        <v>11</v>
      </c>
      <c r="F12" s="8" t="s">
        <v>10</v>
      </c>
      <c r="G12" s="2"/>
      <c r="H12" s="2"/>
      <c r="I12" s="2" t="s">
        <v>12</v>
      </c>
      <c r="J12" s="23">
        <v>2</v>
      </c>
      <c r="K12" s="23"/>
      <c r="L12" s="9"/>
    </row>
    <row r="13" spans="1:12" ht="20.100000000000001" customHeight="1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9"/>
    </row>
    <row r="14" spans="1:12" ht="20.100000000000001" customHeight="1" x14ac:dyDescent="0.25">
      <c r="A14" s="7"/>
      <c r="B14" s="3" t="s">
        <v>13</v>
      </c>
      <c r="C14" s="28" t="s">
        <v>14</v>
      </c>
      <c r="D14" s="27"/>
      <c r="E14" s="15" t="s">
        <v>15</v>
      </c>
      <c r="F14" s="3" t="s">
        <v>16</v>
      </c>
      <c r="G14" s="28" t="s">
        <v>17</v>
      </c>
      <c r="H14" s="27"/>
      <c r="I14" s="26" t="s">
        <v>18</v>
      </c>
      <c r="J14" s="26"/>
      <c r="K14" s="27"/>
      <c r="L14" s="9"/>
    </row>
    <row r="15" spans="1:12" ht="20.100000000000001" customHeight="1" x14ac:dyDescent="0.25">
      <c r="A15" s="7"/>
      <c r="B15" s="5"/>
      <c r="C15" s="31"/>
      <c r="D15" s="30"/>
      <c r="E15" s="2"/>
      <c r="F15" s="6"/>
      <c r="G15" s="31"/>
      <c r="H15" s="30"/>
      <c r="I15" s="29"/>
      <c r="J15" s="29"/>
      <c r="K15" s="30"/>
      <c r="L15" s="9"/>
    </row>
    <row r="16" spans="1:12" ht="20.100000000000001" customHeight="1" x14ac:dyDescent="0.25">
      <c r="A16" s="7"/>
      <c r="B16" s="5">
        <v>1</v>
      </c>
      <c r="C16" s="24" t="s">
        <v>19</v>
      </c>
      <c r="D16" s="25"/>
      <c r="E16" s="2">
        <v>60</v>
      </c>
      <c r="F16" s="5">
        <v>24</v>
      </c>
      <c r="G16" s="24">
        <f>Sheet2!G4</f>
        <v>60</v>
      </c>
      <c r="H16" s="25"/>
      <c r="I16" s="22">
        <f>Sheet2!G14</f>
        <v>60</v>
      </c>
      <c r="J16" s="22"/>
      <c r="K16" s="25"/>
      <c r="L16" s="9"/>
    </row>
    <row r="17" spans="1:12" ht="20.100000000000001" customHeight="1" x14ac:dyDescent="0.25">
      <c r="A17" s="7"/>
      <c r="B17" s="5"/>
      <c r="C17" s="24"/>
      <c r="D17" s="25"/>
      <c r="E17" s="2"/>
      <c r="F17" s="5"/>
      <c r="G17" s="24"/>
      <c r="H17" s="25"/>
      <c r="I17" s="22"/>
      <c r="J17" s="22"/>
      <c r="K17" s="25"/>
      <c r="L17" s="9"/>
    </row>
    <row r="18" spans="1:12" ht="20.100000000000001" customHeight="1" x14ac:dyDescent="0.25">
      <c r="A18" s="7"/>
      <c r="B18" s="5"/>
      <c r="C18" s="24"/>
      <c r="D18" s="25"/>
      <c r="E18" s="2"/>
      <c r="F18" s="5"/>
      <c r="G18" s="24"/>
      <c r="H18" s="25"/>
      <c r="I18" s="22"/>
      <c r="J18" s="22"/>
      <c r="K18" s="25"/>
      <c r="L18" s="9"/>
    </row>
    <row r="19" spans="1:12" ht="20.100000000000001" customHeight="1" x14ac:dyDescent="0.25">
      <c r="A19" s="7"/>
      <c r="B19" s="5">
        <v>2</v>
      </c>
      <c r="C19" s="24" t="s">
        <v>20</v>
      </c>
      <c r="D19" s="25"/>
      <c r="E19" s="2">
        <v>60</v>
      </c>
      <c r="F19" s="5">
        <v>24</v>
      </c>
      <c r="G19" s="24">
        <f>Sheet2!F4</f>
        <v>50</v>
      </c>
      <c r="H19" s="25"/>
      <c r="I19" s="22">
        <v>56</v>
      </c>
      <c r="J19" s="22"/>
      <c r="K19" s="25"/>
      <c r="L19" s="9"/>
    </row>
    <row r="20" spans="1:12" ht="20.100000000000001" customHeight="1" x14ac:dyDescent="0.25">
      <c r="A20" s="7"/>
      <c r="B20" s="5"/>
      <c r="C20" s="24"/>
      <c r="D20" s="25"/>
      <c r="E20" s="2"/>
      <c r="F20" s="5"/>
      <c r="G20" s="24"/>
      <c r="H20" s="25"/>
      <c r="I20" s="22"/>
      <c r="J20" s="22"/>
      <c r="K20" s="25"/>
      <c r="L20" s="9"/>
    </row>
    <row r="21" spans="1:12" ht="20.100000000000001" customHeight="1" x14ac:dyDescent="0.25">
      <c r="A21" s="7"/>
      <c r="B21" s="5"/>
      <c r="C21" s="24"/>
      <c r="D21" s="25"/>
      <c r="E21" s="2"/>
      <c r="F21" s="5"/>
      <c r="G21" s="24"/>
      <c r="H21" s="25"/>
      <c r="I21" s="22"/>
      <c r="J21" s="22"/>
      <c r="K21" s="25"/>
      <c r="L21" s="9"/>
    </row>
    <row r="22" spans="1:12" ht="20.100000000000001" customHeight="1" x14ac:dyDescent="0.25">
      <c r="A22" s="7"/>
      <c r="B22" s="5">
        <v>3</v>
      </c>
      <c r="C22" s="24" t="s">
        <v>21</v>
      </c>
      <c r="D22" s="25"/>
      <c r="E22" s="2">
        <v>60</v>
      </c>
      <c r="F22" s="5">
        <v>24</v>
      </c>
      <c r="G22" s="24">
        <f>Sheet2!C4</f>
        <v>50</v>
      </c>
      <c r="H22" s="25"/>
      <c r="I22" s="22">
        <f>Sheet2!C14</f>
        <v>54</v>
      </c>
      <c r="J22" s="22"/>
      <c r="K22" s="25"/>
      <c r="L22" s="9"/>
    </row>
    <row r="23" spans="1:12" ht="20.100000000000001" customHeight="1" x14ac:dyDescent="0.25">
      <c r="A23" s="7"/>
      <c r="B23" s="5"/>
      <c r="C23" s="24"/>
      <c r="D23" s="25"/>
      <c r="E23" s="2"/>
      <c r="F23" s="5"/>
      <c r="G23" s="24"/>
      <c r="H23" s="25"/>
      <c r="I23" s="22"/>
      <c r="J23" s="22"/>
      <c r="K23" s="25"/>
      <c r="L23" s="9"/>
    </row>
    <row r="24" spans="1:12" ht="20.100000000000001" customHeight="1" x14ac:dyDescent="0.25">
      <c r="A24" s="7"/>
      <c r="B24" s="5"/>
      <c r="C24" s="24"/>
      <c r="D24" s="25"/>
      <c r="E24" s="2"/>
      <c r="F24" s="5"/>
      <c r="G24" s="24"/>
      <c r="H24" s="25"/>
      <c r="I24" s="22"/>
      <c r="J24" s="22"/>
      <c r="K24" s="25"/>
      <c r="L24" s="9"/>
    </row>
    <row r="25" spans="1:12" ht="20.100000000000001" customHeight="1" x14ac:dyDescent="0.25">
      <c r="A25" s="7"/>
      <c r="B25" s="5">
        <v>4</v>
      </c>
      <c r="C25" s="24" t="s">
        <v>22</v>
      </c>
      <c r="D25" s="25"/>
      <c r="E25" s="2">
        <v>80</v>
      </c>
      <c r="F25" s="5">
        <v>32</v>
      </c>
      <c r="G25" s="24">
        <f>Sheet2!E4</f>
        <v>42</v>
      </c>
      <c r="H25" s="25"/>
      <c r="I25" s="22">
        <v>76</v>
      </c>
      <c r="J25" s="22"/>
      <c r="K25" s="25"/>
      <c r="L25" s="9"/>
    </row>
    <row r="26" spans="1:12" x14ac:dyDescent="0.25">
      <c r="A26" s="7"/>
      <c r="B26" s="5"/>
      <c r="C26" s="24"/>
      <c r="D26" s="25"/>
      <c r="E26" s="2"/>
      <c r="F26" s="5"/>
      <c r="G26" s="24"/>
      <c r="H26" s="25"/>
      <c r="I26" s="22"/>
      <c r="J26" s="22"/>
      <c r="K26" s="25"/>
      <c r="L26" s="9"/>
    </row>
    <row r="27" spans="1:12" x14ac:dyDescent="0.25">
      <c r="A27" s="7"/>
      <c r="B27" s="5"/>
      <c r="C27" s="24"/>
      <c r="D27" s="25"/>
      <c r="E27" s="2"/>
      <c r="F27" s="5"/>
      <c r="G27" s="24"/>
      <c r="H27" s="25"/>
      <c r="I27" s="22"/>
      <c r="J27" s="22"/>
      <c r="K27" s="25"/>
      <c r="L27" s="9"/>
    </row>
    <row r="28" spans="1:12" x14ac:dyDescent="0.25">
      <c r="A28" s="7"/>
      <c r="B28" s="5">
        <v>5</v>
      </c>
      <c r="C28" s="24" t="s">
        <v>23</v>
      </c>
      <c r="D28" s="25"/>
      <c r="E28" s="2">
        <v>60</v>
      </c>
      <c r="F28" s="5">
        <v>24</v>
      </c>
      <c r="G28" s="24">
        <f>Sheet2!D4</f>
        <v>40</v>
      </c>
      <c r="H28" s="25"/>
      <c r="I28" s="22">
        <v>56</v>
      </c>
      <c r="J28" s="22"/>
      <c r="K28" s="25"/>
      <c r="L28" s="9"/>
    </row>
    <row r="29" spans="1:12" x14ac:dyDescent="0.25">
      <c r="A29" s="7"/>
      <c r="B29" s="5"/>
      <c r="C29" s="24"/>
      <c r="D29" s="25"/>
      <c r="E29" s="2"/>
      <c r="F29" s="5"/>
      <c r="G29" s="24"/>
      <c r="H29" s="25"/>
      <c r="I29" s="22"/>
      <c r="J29" s="22"/>
      <c r="K29" s="25"/>
      <c r="L29" s="9"/>
    </row>
    <row r="30" spans="1:12" x14ac:dyDescent="0.25">
      <c r="A30" s="7"/>
      <c r="B30" s="3"/>
      <c r="C30" s="28"/>
      <c r="D30" s="27"/>
      <c r="E30" s="4">
        <f>E16+E19+E22+E25+E28</f>
        <v>320</v>
      </c>
      <c r="F30" s="3"/>
      <c r="G30" s="28">
        <f>G16+G19+G22+G25+G28</f>
        <v>242</v>
      </c>
      <c r="H30" s="27"/>
      <c r="I30" s="26"/>
      <c r="J30" s="26"/>
      <c r="K30" s="27"/>
      <c r="L30" s="9"/>
    </row>
    <row r="31" spans="1:12" x14ac:dyDescent="0.2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9"/>
    </row>
    <row r="32" spans="1:12" x14ac:dyDescent="0.25">
      <c r="A32" s="7"/>
      <c r="B32" s="22" t="s">
        <v>24</v>
      </c>
      <c r="C32" s="22"/>
      <c r="D32" s="8" t="s">
        <v>25</v>
      </c>
      <c r="E32" s="2"/>
      <c r="F32" s="2"/>
      <c r="G32" s="22" t="s">
        <v>26</v>
      </c>
      <c r="H32" s="22"/>
      <c r="I32" s="23">
        <f>G30/320*100</f>
        <v>75.625</v>
      </c>
      <c r="J32" s="23"/>
      <c r="K32" s="23"/>
      <c r="L32" s="9"/>
    </row>
    <row r="33" spans="1:1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9"/>
    </row>
    <row r="34" spans="1:12" x14ac:dyDescent="0.25">
      <c r="A34" s="7"/>
      <c r="B34" s="22" t="s">
        <v>27</v>
      </c>
      <c r="C34" s="22"/>
      <c r="D34" s="8" t="s">
        <v>29</v>
      </c>
      <c r="E34" s="2"/>
      <c r="F34" s="2"/>
      <c r="G34" s="22" t="s">
        <v>28</v>
      </c>
      <c r="H34" s="22"/>
      <c r="I34" s="23" t="s">
        <v>30</v>
      </c>
      <c r="J34" s="23"/>
      <c r="K34" s="23"/>
      <c r="L34" s="9"/>
    </row>
    <row r="35" spans="1:12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9"/>
    </row>
    <row r="36" spans="1:12" x14ac:dyDescent="0.2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</sheetData>
  <mergeCells count="62">
    <mergeCell ref="C14:D14"/>
    <mergeCell ref="C15:D15"/>
    <mergeCell ref="C18:D18"/>
    <mergeCell ref="J12:K12"/>
    <mergeCell ref="A1:L2"/>
    <mergeCell ref="A3:L3"/>
    <mergeCell ref="A4:L4"/>
    <mergeCell ref="C5:J5"/>
    <mergeCell ref="A6:L7"/>
    <mergeCell ref="C8:I8"/>
    <mergeCell ref="B10:C10"/>
    <mergeCell ref="J10:K10"/>
    <mergeCell ref="D10:G10"/>
    <mergeCell ref="G14:H14"/>
    <mergeCell ref="G15:H15"/>
    <mergeCell ref="G16:H16"/>
    <mergeCell ref="G17:H17"/>
    <mergeCell ref="G18:H18"/>
    <mergeCell ref="I19:K19"/>
    <mergeCell ref="I20:K20"/>
    <mergeCell ref="I21:K21"/>
    <mergeCell ref="G22:H22"/>
    <mergeCell ref="G23:H23"/>
    <mergeCell ref="G19:H19"/>
    <mergeCell ref="G20:H20"/>
    <mergeCell ref="G21:H21"/>
    <mergeCell ref="I14:K14"/>
    <mergeCell ref="I15:K15"/>
    <mergeCell ref="I16:K16"/>
    <mergeCell ref="I17:K17"/>
    <mergeCell ref="I18:K18"/>
    <mergeCell ref="I22:K22"/>
    <mergeCell ref="I23:K23"/>
    <mergeCell ref="I24:K24"/>
    <mergeCell ref="I25:K25"/>
    <mergeCell ref="I26:K26"/>
    <mergeCell ref="I28:K28"/>
    <mergeCell ref="I29:K29"/>
    <mergeCell ref="I30:K30"/>
    <mergeCell ref="C24:D24"/>
    <mergeCell ref="C27:D27"/>
    <mergeCell ref="I27:K27"/>
    <mergeCell ref="G30:H30"/>
    <mergeCell ref="G24:H24"/>
    <mergeCell ref="G25:H25"/>
    <mergeCell ref="G26:H26"/>
    <mergeCell ref="G27:H27"/>
    <mergeCell ref="G28:H28"/>
    <mergeCell ref="G29:H29"/>
    <mergeCell ref="C30:D30"/>
    <mergeCell ref="C16:D17"/>
    <mergeCell ref="C19:D20"/>
    <mergeCell ref="C22:D23"/>
    <mergeCell ref="C25:D26"/>
    <mergeCell ref="C28:D29"/>
    <mergeCell ref="C21:D21"/>
    <mergeCell ref="B32:C32"/>
    <mergeCell ref="G32:H32"/>
    <mergeCell ref="I32:K32"/>
    <mergeCell ref="B34:C34"/>
    <mergeCell ref="G34:H34"/>
    <mergeCell ref="I34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R7" sqref="R7"/>
    </sheetView>
  </sheetViews>
  <sheetFormatPr defaultRowHeight="15" x14ac:dyDescent="0.25"/>
  <cols>
    <col min="1" max="1" width="4.28515625" customWidth="1"/>
    <col min="2" max="2" width="17.42578125" customWidth="1"/>
    <col min="3" max="3" width="6.5703125" customWidth="1"/>
    <col min="5" max="5" width="8.28515625" customWidth="1"/>
    <col min="6" max="6" width="6.140625" customWidth="1"/>
    <col min="7" max="7" width="7.140625" customWidth="1"/>
    <col min="8" max="8" width="5.28515625" customWidth="1"/>
    <col min="9" max="9" width="5.5703125" customWidth="1"/>
    <col min="10" max="10" width="7.140625" customWidth="1"/>
    <col min="11" max="11" width="6.85546875" customWidth="1"/>
    <col min="13" max="13" width="6.28515625" customWidth="1"/>
  </cols>
  <sheetData>
    <row r="1" spans="1:14" x14ac:dyDescent="0.25">
      <c r="A1" s="44" t="s">
        <v>54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x14ac:dyDescent="0.25">
      <c r="A2" s="47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8"/>
    </row>
    <row r="3" spans="1:14" ht="24.95" customHeight="1" x14ac:dyDescent="0.25">
      <c r="A3" s="17" t="s">
        <v>13</v>
      </c>
      <c r="B3" s="17" t="s">
        <v>31</v>
      </c>
      <c r="C3" s="17" t="s">
        <v>49</v>
      </c>
      <c r="D3" s="17" t="s">
        <v>23</v>
      </c>
      <c r="E3" s="17" t="s">
        <v>22</v>
      </c>
      <c r="F3" s="17" t="s">
        <v>50</v>
      </c>
      <c r="G3" s="17" t="s">
        <v>32</v>
      </c>
      <c r="H3" s="17" t="s">
        <v>51</v>
      </c>
      <c r="I3" s="17" t="s">
        <v>52</v>
      </c>
      <c r="J3" s="17" t="s">
        <v>33</v>
      </c>
      <c r="K3" s="17" t="s">
        <v>53</v>
      </c>
      <c r="L3" s="17" t="s">
        <v>34</v>
      </c>
      <c r="M3" s="17" t="s">
        <v>35</v>
      </c>
      <c r="N3" s="18" t="s">
        <v>36</v>
      </c>
    </row>
    <row r="4" spans="1:14" ht="24.95" customHeight="1" x14ac:dyDescent="0.25">
      <c r="A4" s="19">
        <v>1</v>
      </c>
      <c r="B4" s="19" t="s">
        <v>37</v>
      </c>
      <c r="C4" s="19">
        <v>50</v>
      </c>
      <c r="D4" s="19">
        <v>40</v>
      </c>
      <c r="E4" s="19">
        <v>42</v>
      </c>
      <c r="F4" s="19">
        <v>50</v>
      </c>
      <c r="G4" s="19">
        <v>60</v>
      </c>
      <c r="H4" s="20">
        <v>60</v>
      </c>
      <c r="I4" s="20">
        <v>24</v>
      </c>
      <c r="J4" s="19">
        <f>SUM(C4:G4)</f>
        <v>242</v>
      </c>
      <c r="K4" s="21">
        <f>J4/360*100</f>
        <v>67.222222222222229</v>
      </c>
      <c r="L4" s="19" t="str">
        <f>IF(C4&gt;=24,IF(D4&gt;=24,IF(E4&gt;=24,IF(F4&gt;=24,IF(G4&gt;=24,"pass","Fail"),"Fail"),"Fail"),"Fail"),"Fail")</f>
        <v>pass</v>
      </c>
      <c r="M4" s="19">
        <f>RANK(K4,$K$4:$K$13,)</f>
        <v>3</v>
      </c>
      <c r="N4" s="19" t="str">
        <f>IF(AND(L4="pass",K4&gt;=80),"Distinction",IF(AND(L4="pass",K4&gt;=60),"First Div",IF(AND(L4="pass",K4&gt;=50),"Sec Div",IF((L4="pass"),"pass","fail"))))</f>
        <v>First Div</v>
      </c>
    </row>
    <row r="5" spans="1:14" ht="24.95" customHeight="1" x14ac:dyDescent="0.25">
      <c r="A5" s="19">
        <v>2</v>
      </c>
      <c r="B5" s="19" t="s">
        <v>38</v>
      </c>
      <c r="C5" s="19">
        <v>45</v>
      </c>
      <c r="D5" s="19">
        <v>30</v>
      </c>
      <c r="E5" s="19">
        <v>32</v>
      </c>
      <c r="F5" s="19">
        <v>55</v>
      </c>
      <c r="G5" s="19">
        <v>55</v>
      </c>
      <c r="H5" s="20">
        <v>60</v>
      </c>
      <c r="I5" s="20">
        <v>24</v>
      </c>
      <c r="J5" s="19">
        <f t="shared" ref="J5:J13" si="0">SUM(C5:G5)</f>
        <v>217</v>
      </c>
      <c r="K5" s="21">
        <f t="shared" ref="K5:K13" si="1">J5/360*100</f>
        <v>60.277777777777771</v>
      </c>
      <c r="L5" s="19" t="str">
        <f t="shared" ref="L5:L13" si="2">IF(C5&gt;=24,IF(D5&gt;=24,IF(E5&gt;=24,IF(F5&gt;=24,IF(G5&gt;=24,"pass","Fail"),"Fail"),"Fail"),"Fail"),"Fail")</f>
        <v>pass</v>
      </c>
      <c r="M5" s="19">
        <f t="shared" ref="M5:M13" si="3">RANK(K5,$K$4:$K$13,)</f>
        <v>4</v>
      </c>
      <c r="N5" s="19" t="str">
        <f t="shared" ref="N5:N13" si="4">IF(AND(L5="pass",K5&gt;=80),"Distinction",IF(AND(L5="pass",K5&gt;=60),"First Div",IF(AND(L5="pass",K5&gt;=50),"Sec Div",IF((L5="pass"),"pass","fail"))))</f>
        <v>First Div</v>
      </c>
    </row>
    <row r="6" spans="1:14" ht="24.95" customHeight="1" x14ac:dyDescent="0.25">
      <c r="A6" s="19">
        <v>3</v>
      </c>
      <c r="B6" s="19" t="s">
        <v>39</v>
      </c>
      <c r="C6" s="19">
        <v>54</v>
      </c>
      <c r="D6" s="19">
        <v>49</v>
      </c>
      <c r="E6" s="19">
        <v>49</v>
      </c>
      <c r="F6" s="19">
        <v>49</v>
      </c>
      <c r="G6" s="19">
        <v>55</v>
      </c>
      <c r="H6" s="20">
        <v>60</v>
      </c>
      <c r="I6" s="20">
        <v>24</v>
      </c>
      <c r="J6" s="19">
        <f t="shared" si="0"/>
        <v>256</v>
      </c>
      <c r="K6" s="21">
        <f t="shared" si="1"/>
        <v>71.111111111111114</v>
      </c>
      <c r="L6" s="19" t="str">
        <f t="shared" si="2"/>
        <v>pass</v>
      </c>
      <c r="M6" s="19">
        <f t="shared" si="3"/>
        <v>1</v>
      </c>
      <c r="N6" s="19" t="str">
        <f t="shared" si="4"/>
        <v>First Div</v>
      </c>
    </row>
    <row r="7" spans="1:14" ht="24.95" customHeight="1" x14ac:dyDescent="0.25">
      <c r="A7" s="19">
        <v>4</v>
      </c>
      <c r="B7" s="19" t="s">
        <v>40</v>
      </c>
      <c r="C7" s="19">
        <v>50</v>
      </c>
      <c r="D7" s="19">
        <v>9</v>
      </c>
      <c r="E7" s="19">
        <v>24</v>
      </c>
      <c r="F7" s="19">
        <v>55</v>
      </c>
      <c r="G7" s="19">
        <v>57</v>
      </c>
      <c r="H7" s="20">
        <v>60</v>
      </c>
      <c r="I7" s="20">
        <v>24</v>
      </c>
      <c r="J7" s="19">
        <f t="shared" si="0"/>
        <v>195</v>
      </c>
      <c r="K7" s="21">
        <f t="shared" si="1"/>
        <v>54.166666666666664</v>
      </c>
      <c r="L7" s="19" t="str">
        <f t="shared" si="2"/>
        <v>Fail</v>
      </c>
      <c r="M7" s="19">
        <f t="shared" si="3"/>
        <v>7</v>
      </c>
      <c r="N7" s="19" t="str">
        <f t="shared" si="4"/>
        <v>fail</v>
      </c>
    </row>
    <row r="8" spans="1:14" ht="24.95" customHeight="1" x14ac:dyDescent="0.25">
      <c r="A8" s="19">
        <v>5</v>
      </c>
      <c r="B8" s="19" t="s">
        <v>41</v>
      </c>
      <c r="C8" s="19">
        <v>54</v>
      </c>
      <c r="D8" s="19">
        <v>45</v>
      </c>
      <c r="E8" s="19">
        <v>54</v>
      </c>
      <c r="F8" s="19">
        <v>23</v>
      </c>
      <c r="G8" s="19">
        <v>23</v>
      </c>
      <c r="H8" s="20">
        <v>60</v>
      </c>
      <c r="I8" s="20">
        <v>24</v>
      </c>
      <c r="J8" s="19">
        <f t="shared" si="0"/>
        <v>199</v>
      </c>
      <c r="K8" s="21">
        <f t="shared" si="1"/>
        <v>55.277777777777779</v>
      </c>
      <c r="L8" s="19" t="str">
        <f t="shared" si="2"/>
        <v>Fail</v>
      </c>
      <c r="M8" s="19">
        <f t="shared" si="3"/>
        <v>6</v>
      </c>
      <c r="N8" s="19" t="str">
        <f t="shared" si="4"/>
        <v>fail</v>
      </c>
    </row>
    <row r="9" spans="1:14" ht="24.95" customHeight="1" x14ac:dyDescent="0.25">
      <c r="A9" s="19">
        <v>6</v>
      </c>
      <c r="B9" s="19" t="s">
        <v>42</v>
      </c>
      <c r="C9" s="19">
        <v>45</v>
      </c>
      <c r="D9" s="19">
        <v>45</v>
      </c>
      <c r="E9" s="19">
        <v>45</v>
      </c>
      <c r="F9" s="19">
        <v>22</v>
      </c>
      <c r="G9" s="19">
        <v>23</v>
      </c>
      <c r="H9" s="20">
        <v>60</v>
      </c>
      <c r="I9" s="20">
        <v>24</v>
      </c>
      <c r="J9" s="19">
        <f t="shared" si="0"/>
        <v>180</v>
      </c>
      <c r="K9" s="21">
        <f t="shared" si="1"/>
        <v>50</v>
      </c>
      <c r="L9" s="19" t="str">
        <f t="shared" si="2"/>
        <v>Fail</v>
      </c>
      <c r="M9" s="19">
        <f t="shared" si="3"/>
        <v>9</v>
      </c>
      <c r="N9" s="19" t="str">
        <f t="shared" si="4"/>
        <v>fail</v>
      </c>
    </row>
    <row r="10" spans="1:14" ht="24.95" customHeight="1" x14ac:dyDescent="0.25">
      <c r="A10" s="19">
        <v>7</v>
      </c>
      <c r="B10" s="19" t="s">
        <v>43</v>
      </c>
      <c r="C10" s="19">
        <v>54</v>
      </c>
      <c r="D10" s="19">
        <v>54</v>
      </c>
      <c r="E10" s="19">
        <v>45</v>
      </c>
      <c r="F10" s="19">
        <v>45</v>
      </c>
      <c r="G10" s="19">
        <v>12</v>
      </c>
      <c r="H10" s="20">
        <v>60</v>
      </c>
      <c r="I10" s="20">
        <v>24</v>
      </c>
      <c r="J10" s="19">
        <f t="shared" si="0"/>
        <v>210</v>
      </c>
      <c r="K10" s="21">
        <f t="shared" si="1"/>
        <v>58.333333333333336</v>
      </c>
      <c r="L10" s="19" t="str">
        <f t="shared" si="2"/>
        <v>Fail</v>
      </c>
      <c r="M10" s="19">
        <f t="shared" si="3"/>
        <v>5</v>
      </c>
      <c r="N10" s="19" t="str">
        <f t="shared" si="4"/>
        <v>fail</v>
      </c>
    </row>
    <row r="11" spans="1:14" ht="24.95" customHeight="1" x14ac:dyDescent="0.25">
      <c r="A11" s="19">
        <v>8</v>
      </c>
      <c r="B11" s="19" t="s">
        <v>44</v>
      </c>
      <c r="C11" s="19">
        <v>50</v>
      </c>
      <c r="D11" s="19">
        <v>24</v>
      </c>
      <c r="E11" s="19">
        <v>32</v>
      </c>
      <c r="F11" s="19">
        <v>34</v>
      </c>
      <c r="G11" s="19">
        <v>52</v>
      </c>
      <c r="H11" s="20">
        <v>60</v>
      </c>
      <c r="I11" s="20">
        <v>24</v>
      </c>
      <c r="J11" s="19">
        <f t="shared" si="0"/>
        <v>192</v>
      </c>
      <c r="K11" s="21">
        <f t="shared" si="1"/>
        <v>53.333333333333336</v>
      </c>
      <c r="L11" s="19" t="str">
        <f t="shared" si="2"/>
        <v>pass</v>
      </c>
      <c r="M11" s="19">
        <f t="shared" si="3"/>
        <v>8</v>
      </c>
      <c r="N11" s="19" t="str">
        <f t="shared" si="4"/>
        <v>Sec Div</v>
      </c>
    </row>
    <row r="12" spans="1:14" ht="24.95" customHeight="1" x14ac:dyDescent="0.25">
      <c r="A12" s="19">
        <v>9</v>
      </c>
      <c r="B12" s="19" t="s">
        <v>45</v>
      </c>
      <c r="C12" s="19">
        <v>50</v>
      </c>
      <c r="D12" s="19">
        <v>50</v>
      </c>
      <c r="E12" s="19">
        <v>49</v>
      </c>
      <c r="F12" s="19">
        <v>50</v>
      </c>
      <c r="G12" s="19">
        <v>50</v>
      </c>
      <c r="H12" s="20">
        <v>60</v>
      </c>
      <c r="I12" s="20">
        <v>24</v>
      </c>
      <c r="J12" s="19">
        <f t="shared" si="0"/>
        <v>249</v>
      </c>
      <c r="K12" s="21">
        <f t="shared" si="1"/>
        <v>69.166666666666671</v>
      </c>
      <c r="L12" s="19" t="str">
        <f t="shared" si="2"/>
        <v>pass</v>
      </c>
      <c r="M12" s="19">
        <f t="shared" si="3"/>
        <v>2</v>
      </c>
      <c r="N12" s="19" t="str">
        <f t="shared" si="4"/>
        <v>First Div</v>
      </c>
    </row>
    <row r="13" spans="1:14" ht="24.95" customHeight="1" x14ac:dyDescent="0.25">
      <c r="A13" s="19">
        <v>10</v>
      </c>
      <c r="B13" s="19" t="s">
        <v>46</v>
      </c>
      <c r="C13" s="19">
        <v>24</v>
      </c>
      <c r="D13" s="19">
        <v>24</v>
      </c>
      <c r="E13" s="19">
        <v>24</v>
      </c>
      <c r="F13" s="19">
        <v>25</v>
      </c>
      <c r="G13" s="19">
        <v>26</v>
      </c>
      <c r="H13" s="20">
        <v>60</v>
      </c>
      <c r="I13" s="20">
        <v>24</v>
      </c>
      <c r="J13" s="19">
        <f t="shared" si="0"/>
        <v>123</v>
      </c>
      <c r="K13" s="21">
        <f t="shared" si="1"/>
        <v>34.166666666666664</v>
      </c>
      <c r="L13" s="19" t="str">
        <f t="shared" si="2"/>
        <v>pass</v>
      </c>
      <c r="M13" s="19">
        <f t="shared" si="3"/>
        <v>10</v>
      </c>
      <c r="N13" s="19" t="str">
        <f t="shared" si="4"/>
        <v>pass</v>
      </c>
    </row>
    <row r="14" spans="1:14" ht="24.95" customHeight="1" x14ac:dyDescent="0.25">
      <c r="A14" s="20"/>
      <c r="B14" s="19" t="s">
        <v>48</v>
      </c>
      <c r="C14" s="19">
        <f>MAX(C4:C13)</f>
        <v>54</v>
      </c>
      <c r="D14" s="19">
        <f t="shared" ref="D14:G14" si="5">MAX(D4:D13)</f>
        <v>54</v>
      </c>
      <c r="E14" s="19">
        <f t="shared" si="5"/>
        <v>54</v>
      </c>
      <c r="F14" s="19">
        <f t="shared" si="5"/>
        <v>55</v>
      </c>
      <c r="G14" s="19">
        <f t="shared" si="5"/>
        <v>60</v>
      </c>
      <c r="H14" s="19"/>
      <c r="I14" s="19"/>
      <c r="J14" s="19"/>
      <c r="K14" s="19"/>
      <c r="L14" s="19"/>
      <c r="M14" s="19" t="s">
        <v>47</v>
      </c>
      <c r="N14" s="19"/>
    </row>
  </sheetData>
  <mergeCells count="1">
    <mergeCell ref="A1:N2"/>
  </mergeCells>
  <conditionalFormatting sqref="A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2023-04-04T08:30:28Z</cp:lastPrinted>
  <dcterms:created xsi:type="dcterms:W3CDTF">2023-03-23T08:37:17Z</dcterms:created>
  <dcterms:modified xsi:type="dcterms:W3CDTF">2023-04-06T08:36:18Z</dcterms:modified>
</cp:coreProperties>
</file>