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reyas Thakur\Downloads\"/>
    </mc:Choice>
  </mc:AlternateContent>
  <xr:revisionPtr revIDLastSave="0" documentId="13_ncr:1_{A030E02D-43ED-4F6C-B55E-BA32B0CEFB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eographic_Heat_Map" sheetId="1" r:id="rId1"/>
    <sheet name="Data" sheetId="2" state="hidden" r:id="rId2"/>
  </sheets>
  <definedNames>
    <definedName name="_xlchart.v5.0" hidden="1">Geographic_Heat_Map!$A$3</definedName>
    <definedName name="_xlchart.v5.1" hidden="1">Geographic_Heat_Map!$A$4:$A$39</definedName>
    <definedName name="_xlchart.v5.10" hidden="1">Geographic_Heat_Map!$A$3</definedName>
    <definedName name="_xlchart.v5.11" hidden="1">Geographic_Heat_Map!$A$4:$A$39</definedName>
    <definedName name="_xlchart.v5.12" hidden="1">Geographic_Heat_Map!$B$2</definedName>
    <definedName name="_xlchart.v5.13" hidden="1">Geographic_Heat_Map!$B$3</definedName>
    <definedName name="_xlchart.v5.14" hidden="1">Geographic_Heat_Map!$B$4:$B$39</definedName>
    <definedName name="_xlchart.v5.2" hidden="1">Geographic_Heat_Map!$B$2</definedName>
    <definedName name="_xlchart.v5.3" hidden="1">Geographic_Heat_Map!$B$3</definedName>
    <definedName name="_xlchart.v5.4" hidden="1">Geographic_Heat_Map!$B$4:$B$39</definedName>
    <definedName name="_xlchart.v5.5" hidden="1">Geographic_Heat_Map!$A$3</definedName>
    <definedName name="_xlchart.v5.6" hidden="1">Geographic_Heat_Map!$A$4:$A$39</definedName>
    <definedName name="_xlchart.v5.7" hidden="1">Geographic_Heat_Map!$B$2</definedName>
    <definedName name="_xlchart.v5.8" hidden="1">Geographic_Heat_Map!$B$3</definedName>
    <definedName name="_xlchart.v5.9" hidden="1">Geographic_Heat_Map!$B$4:$B$39</definedName>
    <definedName name="AN">Data!$IB$400</definedName>
    <definedName name="AP">Data!$IB$376</definedName>
    <definedName name="AR">Data!$IB$404</definedName>
    <definedName name="AS">Data!$IB$406</definedName>
    <definedName name="BR">Data!$IB$384</definedName>
    <definedName name="CH">Data!$IB$399</definedName>
    <definedName name="CT">Data!$IB$383</definedName>
    <definedName name="DD">Data!$IB$401</definedName>
    <definedName name="DL">Data!$IB$402</definedName>
    <definedName name="DN">Data!$IB$407</definedName>
    <definedName name="GJ">Data!$IB$381</definedName>
    <definedName name="GO">Data!$IB$378</definedName>
    <definedName name="HP">Data!$IB$388</definedName>
    <definedName name="HR">Data!$IB$387</definedName>
    <definedName name="JH">Data!$IB$385</definedName>
    <definedName name="JK">Data!$IB$389</definedName>
    <definedName name="KA">Data!$IB$375</definedName>
    <definedName name="KL">Data!$IB$374</definedName>
    <definedName name="LD">Data!$IB$403</definedName>
    <definedName name="MH">Data!$IB$380</definedName>
    <definedName name="ML">Data!$IB$391</definedName>
    <definedName name="MN">Data!$IB$390</definedName>
    <definedName name="MP">Data!$IB$382</definedName>
    <definedName name="MZ">Data!$IB$392</definedName>
    <definedName name="NL">Data!$IB$393</definedName>
    <definedName name="OD">Data!$IB$379</definedName>
    <definedName name="PB">Data!$IB$394</definedName>
    <definedName name="PD">Data!$IB$377</definedName>
    <definedName name="RJ">Data!$IB$386</definedName>
    <definedName name="SK">Data!$IB$395</definedName>
    <definedName name="TE">Data!$IB$408</definedName>
    <definedName name="TN">Data!$IB$373</definedName>
    <definedName name="TR">Data!$IB$396</definedName>
    <definedName name="UP">Data!$IB$397</definedName>
    <definedName name="UT">Data!$IB$405</definedName>
    <definedName name="WB">Data!$IB$398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B408" i="2" l="1"/>
  <c r="CW223" i="2" s="1"/>
  <c r="CN239" i="2" l="1"/>
  <c r="CN235" i="2"/>
  <c r="CN231" i="2"/>
  <c r="CQ222" i="2"/>
  <c r="CO217" i="2"/>
  <c r="CG247" i="2"/>
  <c r="CI218" i="2"/>
  <c r="CF225" i="2"/>
  <c r="CT215" i="2"/>
  <c r="CE223" i="2"/>
  <c r="CN227" i="2"/>
  <c r="CI232" i="2"/>
  <c r="CZ223" i="2"/>
  <c r="DD235" i="2"/>
  <c r="CY234" i="2"/>
  <c r="CL244" i="2"/>
  <c r="CE233" i="2"/>
  <c r="CK210" i="2"/>
  <c r="CP212" i="2"/>
  <c r="CX232" i="2"/>
  <c r="CW230" i="2"/>
  <c r="CV228" i="2"/>
  <c r="CU225" i="2"/>
  <c r="CT210" i="2"/>
  <c r="CT217" i="2"/>
  <c r="CR225" i="2"/>
  <c r="CR232" i="2"/>
  <c r="CR239" i="2"/>
  <c r="CF232" i="2"/>
  <c r="CI213" i="2"/>
  <c r="CI220" i="2"/>
  <c r="CG228" i="2"/>
  <c r="CG235" i="2"/>
  <c r="CG242" i="2"/>
  <c r="CK213" i="2"/>
  <c r="CP215" i="2"/>
  <c r="CM218" i="2"/>
  <c r="CK221" i="2"/>
  <c r="CP223" i="2"/>
  <c r="CK226" i="2"/>
  <c r="CK228" i="2"/>
  <c r="CK230" i="2"/>
  <c r="CK232" i="2"/>
  <c r="CK234" i="2"/>
  <c r="CK236" i="2"/>
  <c r="CK238" i="2"/>
  <c r="CK240" i="2"/>
  <c r="CK242" i="2"/>
  <c r="DH230" i="2"/>
  <c r="DB236" i="2"/>
  <c r="CL246" i="2"/>
  <c r="CE244" i="2"/>
  <c r="CO210" i="2"/>
  <c r="CU212" i="2"/>
  <c r="CX236" i="2"/>
  <c r="CW234" i="2"/>
  <c r="CV232" i="2"/>
  <c r="CU229" i="2"/>
  <c r="CR212" i="2"/>
  <c r="CR219" i="2"/>
  <c r="CS226" i="2"/>
  <c r="CS233" i="2"/>
  <c r="CS240" i="2"/>
  <c r="CF236" i="2"/>
  <c r="CG215" i="2"/>
  <c r="CG222" i="2"/>
  <c r="CH229" i="2"/>
  <c r="CH236" i="2"/>
  <c r="CH243" i="2"/>
  <c r="CO213" i="2"/>
  <c r="CL216" i="2"/>
  <c r="CQ218" i="2"/>
  <c r="CO221" i="2"/>
  <c r="CL224" i="2"/>
  <c r="CN226" i="2"/>
  <c r="CN228" i="2"/>
  <c r="CN230" i="2"/>
  <c r="CN232" i="2"/>
  <c r="CN234" i="2"/>
  <c r="CN236" i="2"/>
  <c r="CN238" i="2"/>
  <c r="CN240" i="2"/>
  <c r="CN242" i="2"/>
  <c r="DB228" i="2"/>
  <c r="CI249" i="2"/>
  <c r="CD243" i="2"/>
  <c r="CJ207" i="2"/>
  <c r="CN211" i="2"/>
  <c r="CX221" i="2"/>
  <c r="CW219" i="2"/>
  <c r="CV218" i="2"/>
  <c r="CV239" i="2"/>
  <c r="CU235" i="2"/>
  <c r="CS214" i="2"/>
  <c r="CS221" i="2"/>
  <c r="CS228" i="2"/>
  <c r="CT235" i="2"/>
  <c r="CF221" i="2"/>
  <c r="CK239" i="2"/>
  <c r="CK235" i="2"/>
  <c r="CK231" i="2"/>
  <c r="CK227" i="2"/>
  <c r="CM222" i="2"/>
  <c r="CK217" i="2"/>
  <c r="CI245" i="2"/>
  <c r="CH231" i="2"/>
  <c r="CH217" i="2"/>
  <c r="CR237" i="2"/>
  <c r="CU239" i="2"/>
  <c r="CX225" i="2"/>
  <c r="CO245" i="2"/>
  <c r="CN241" i="2"/>
  <c r="CN237" i="2"/>
  <c r="CN233" i="2"/>
  <c r="CN229" i="2"/>
  <c r="CN225" i="2"/>
  <c r="CL220" i="2"/>
  <c r="CQ214" i="2"/>
  <c r="CG240" i="2"/>
  <c r="CI225" i="2"/>
  <c r="CF246" i="2"/>
  <c r="CT229" i="2"/>
  <c r="CU218" i="2"/>
  <c r="CJ212" i="2"/>
  <c r="CZ231" i="2"/>
  <c r="CK241" i="2"/>
  <c r="CK237" i="2"/>
  <c r="CK233" i="2"/>
  <c r="CK229" i="2"/>
  <c r="CK225" i="2"/>
  <c r="CP219" i="2"/>
  <c r="CM214" i="2"/>
  <c r="CI238" i="2"/>
  <c r="CH224" i="2"/>
  <c r="CF242" i="2"/>
  <c r="CT222" i="2"/>
  <c r="CV222" i="2"/>
  <c r="CK209" i="2"/>
  <c r="DA225" i="2"/>
  <c r="CL208" i="2"/>
  <c r="CG212" i="2"/>
  <c r="CE240" i="2"/>
  <c r="CE229" i="2"/>
  <c r="CD231" i="2"/>
  <c r="CN247" i="2"/>
  <c r="CM245" i="2"/>
  <c r="CM243" i="2"/>
  <c r="CO243" i="2"/>
  <c r="CD247" i="2"/>
  <c r="DB235" i="2"/>
  <c r="CY233" i="2"/>
  <c r="CZ230" i="2"/>
  <c r="DB227" i="2"/>
  <c r="DH229" i="2"/>
  <c r="CY226" i="2"/>
  <c r="DB225" i="2"/>
  <c r="CO242" i="2"/>
  <c r="CO241" i="2"/>
  <c r="CO240" i="2"/>
  <c r="CO239" i="2"/>
  <c r="CO238" i="2"/>
  <c r="CO237" i="2"/>
  <c r="CO236" i="2"/>
  <c r="CO235" i="2"/>
  <c r="CO234" i="2"/>
  <c r="CO233" i="2"/>
  <c r="CO232" i="2"/>
  <c r="CO231" i="2"/>
  <c r="CO230" i="2"/>
  <c r="CO229" i="2"/>
  <c r="CO228" i="2"/>
  <c r="CO227" i="2"/>
  <c r="CO226" i="2"/>
  <c r="CO225" i="2"/>
  <c r="CM224" i="2"/>
  <c r="CK223" i="2"/>
  <c r="CP221" i="2"/>
  <c r="CM220" i="2"/>
  <c r="CK219" i="2"/>
  <c r="CP217" i="2"/>
  <c r="CM216" i="2"/>
  <c r="CK215" i="2"/>
  <c r="CP213" i="2"/>
  <c r="CH247" i="2"/>
  <c r="CG244" i="2"/>
  <c r="CH240" i="2"/>
  <c r="CI236" i="2"/>
  <c r="CH233" i="2"/>
  <c r="CI229" i="2"/>
  <c r="CG226" i="2"/>
  <c r="CI222" i="2"/>
  <c r="CG219" i="2"/>
  <c r="CH215" i="2"/>
  <c r="CF248" i="2"/>
  <c r="CF237" i="2"/>
  <c r="CF226" i="2"/>
  <c r="CR241" i="2"/>
  <c r="CS237" i="2"/>
  <c r="CT233" i="2"/>
  <c r="CS230" i="2"/>
  <c r="CT226" i="2"/>
  <c r="CR223" i="2"/>
  <c r="CT219" i="2"/>
  <c r="CR216" i="2"/>
  <c r="CS212" i="2"/>
  <c r="CU241" i="2"/>
  <c r="CU230" i="2"/>
  <c r="CU219" i="2"/>
  <c r="CV234" i="2"/>
  <c r="CV223" i="2"/>
  <c r="CW235" i="2"/>
  <c r="CW225" i="2"/>
  <c r="CX237" i="2"/>
  <c r="CX226" i="2"/>
  <c r="CU214" i="2"/>
  <c r="CK212" i="2"/>
  <c r="CP210" i="2"/>
  <c r="CM209" i="2"/>
  <c r="CK207" i="2"/>
  <c r="CE245" i="2"/>
  <c r="CE235" i="2"/>
  <c r="CE224" i="2"/>
  <c r="CD244" i="2"/>
  <c r="CN246" i="2"/>
  <c r="CM244" i="2"/>
  <c r="CP245" i="2"/>
  <c r="CH250" i="2"/>
  <c r="CY237" i="2"/>
  <c r="CZ234" i="2"/>
  <c r="DB231" i="2"/>
  <c r="CY229" i="2"/>
  <c r="DG231" i="2"/>
  <c r="DF233" i="2"/>
  <c r="DG228" i="2"/>
  <c r="DA223" i="2"/>
  <c r="CZ220" i="2"/>
  <c r="CZ224" i="2"/>
  <c r="CY220" i="2"/>
  <c r="CY224" i="2"/>
  <c r="CY239" i="2"/>
  <c r="DC236" i="2"/>
  <c r="DE233" i="2"/>
  <c r="DE234" i="2"/>
  <c r="DE229" i="2"/>
  <c r="DC230" i="2"/>
  <c r="DG230" i="2"/>
  <c r="DE231" i="2"/>
  <c r="DC232" i="2"/>
  <c r="DG232" i="2"/>
  <c r="DA227" i="2"/>
  <c r="DA228" i="2"/>
  <c r="DA229" i="2"/>
  <c r="DA230" i="2"/>
  <c r="DA231" i="2"/>
  <c r="DA232" i="2"/>
  <c r="DA233" i="2"/>
  <c r="DA234" i="2"/>
  <c r="DA235" i="2"/>
  <c r="DA236" i="2"/>
  <c r="DA237" i="2"/>
  <c r="CD248" i="2"/>
  <c r="CG250" i="2"/>
  <c r="CQ243" i="2"/>
  <c r="CO244" i="2"/>
  <c r="CO246" i="2"/>
  <c r="CL243" i="2"/>
  <c r="CK244" i="2"/>
  <c r="CJ245" i="2"/>
  <c r="CN245" i="2"/>
  <c r="CM246" i="2"/>
  <c r="CL247" i="2"/>
  <c r="CC244" i="2"/>
  <c r="CD234" i="2"/>
  <c r="CD230" i="2"/>
  <c r="CE222" i="2"/>
  <c r="CE226" i="2"/>
  <c r="CE230" i="2"/>
  <c r="CE234" i="2"/>
  <c r="CE238" i="2"/>
  <c r="CE242" i="2"/>
  <c r="CE246" i="2"/>
  <c r="CF218" i="2"/>
  <c r="CJ206" i="2"/>
  <c r="CM207" i="2"/>
  <c r="CM208" i="2"/>
  <c r="CL209" i="2"/>
  <c r="CP209" i="2"/>
  <c r="CM210" i="2"/>
  <c r="CQ210" i="2"/>
  <c r="CM211" i="2"/>
  <c r="CQ211" i="2"/>
  <c r="CM212" i="2"/>
  <c r="CQ212" i="2"/>
  <c r="CU213" i="2"/>
  <c r="CX219" i="2"/>
  <c r="CX223" i="2"/>
  <c r="CX227" i="2"/>
  <c r="CX231" i="2"/>
  <c r="CX235" i="2"/>
  <c r="CX239" i="2"/>
  <c r="CW220" i="2"/>
  <c r="CW224" i="2"/>
  <c r="CW228" i="2"/>
  <c r="CW232" i="2"/>
  <c r="CW236" i="2"/>
  <c r="CW240" i="2"/>
  <c r="CV221" i="2"/>
  <c r="CV225" i="2"/>
  <c r="CV229" i="2"/>
  <c r="CV233" i="2"/>
  <c r="CV237" i="2"/>
  <c r="CV241" i="2"/>
  <c r="CU220" i="2"/>
  <c r="CU224" i="2"/>
  <c r="CU228" i="2"/>
  <c r="CU232" i="2"/>
  <c r="CU236" i="2"/>
  <c r="CU240" i="2"/>
  <c r="CR210" i="2"/>
  <c r="CS211" i="2"/>
  <c r="CT212" i="2"/>
  <c r="CR214" i="2"/>
  <c r="CS215" i="2"/>
  <c r="CT216" i="2"/>
  <c r="CR218" i="2"/>
  <c r="CS219" i="2"/>
  <c r="CT220" i="2"/>
  <c r="CR222" i="2"/>
  <c r="CS223" i="2"/>
  <c r="CT224" i="2"/>
  <c r="CR226" i="2"/>
  <c r="CS227" i="2"/>
  <c r="CT228" i="2"/>
  <c r="CR230" i="2"/>
  <c r="CS231" i="2"/>
  <c r="CT232" i="2"/>
  <c r="CR234" i="2"/>
  <c r="CS235" i="2"/>
  <c r="CT236" i="2"/>
  <c r="CR238" i="2"/>
  <c r="CS239" i="2"/>
  <c r="CT240" i="2"/>
  <c r="CF219" i="2"/>
  <c r="CF223" i="2"/>
  <c r="CF227" i="2"/>
  <c r="CF231" i="2"/>
  <c r="CF235" i="2"/>
  <c r="CF239" i="2"/>
  <c r="CF243" i="2"/>
  <c r="CF247" i="2"/>
  <c r="CG213" i="2"/>
  <c r="CH214" i="2"/>
  <c r="CI215" i="2"/>
  <c r="CG217" i="2"/>
  <c r="CH218" i="2"/>
  <c r="CI219" i="2"/>
  <c r="CG221" i="2"/>
  <c r="CH222" i="2"/>
  <c r="CI223" i="2"/>
  <c r="CG225" i="2"/>
  <c r="CH226" i="2"/>
  <c r="CI227" i="2"/>
  <c r="CG229" i="2"/>
  <c r="CH230" i="2"/>
  <c r="CI231" i="2"/>
  <c r="CG233" i="2"/>
  <c r="CH234" i="2"/>
  <c r="CI235" i="2"/>
  <c r="CG237" i="2"/>
  <c r="CH238" i="2"/>
  <c r="CI239" i="2"/>
  <c r="CG241" i="2"/>
  <c r="CH242" i="2"/>
  <c r="CI243" i="2"/>
  <c r="CG245" i="2"/>
  <c r="CH246" i="2"/>
  <c r="CI247" i="2"/>
  <c r="CJ213" i="2"/>
  <c r="CN213" i="2"/>
  <c r="CJ214" i="2"/>
  <c r="CN214" i="2"/>
  <c r="CJ215" i="2"/>
  <c r="CN215" i="2"/>
  <c r="CJ216" i="2"/>
  <c r="CN216" i="2"/>
  <c r="CJ217" i="2"/>
  <c r="CN217" i="2"/>
  <c r="CJ218" i="2"/>
  <c r="CN218" i="2"/>
  <c r="CJ219" i="2"/>
  <c r="CN219" i="2"/>
  <c r="CJ220" i="2"/>
  <c r="CN220" i="2"/>
  <c r="CJ221" i="2"/>
  <c r="CN221" i="2"/>
  <c r="CJ222" i="2"/>
  <c r="CN222" i="2"/>
  <c r="CJ223" i="2"/>
  <c r="CN223" i="2"/>
  <c r="CJ224" i="2"/>
  <c r="CN224" i="2"/>
  <c r="CJ225" i="2"/>
  <c r="DH228" i="2"/>
  <c r="DB226" i="2"/>
  <c r="DA226" i="2"/>
  <c r="CZ225" i="2"/>
  <c r="CY222" i="2"/>
  <c r="CY238" i="2"/>
  <c r="DD236" i="2"/>
  <c r="DC234" i="2"/>
  <c r="DD229" i="2"/>
  <c r="DD230" i="2"/>
  <c r="DC231" i="2"/>
  <c r="DH231" i="2"/>
  <c r="DH232" i="2"/>
  <c r="CY228" i="2"/>
  <c r="CZ229" i="2"/>
  <c r="DB230" i="2"/>
  <c r="CY232" i="2"/>
  <c r="CZ233" i="2"/>
  <c r="DB234" i="2"/>
  <c r="CY236" i="2"/>
  <c r="CZ237" i="2"/>
  <c r="CG249" i="2"/>
  <c r="CI250" i="2"/>
  <c r="CP243" i="2"/>
  <c r="CP246" i="2"/>
  <c r="CN243" i="2"/>
  <c r="CN244" i="2"/>
  <c r="CJ246" i="2"/>
  <c r="CJ247" i="2"/>
  <c r="CC243" i="2"/>
  <c r="CD235" i="2"/>
  <c r="CE220" i="2"/>
  <c r="CE225" i="2"/>
  <c r="CE231" i="2"/>
  <c r="CE236" i="2"/>
  <c r="CE241" i="2"/>
  <c r="CE247" i="2"/>
  <c r="CI211" i="2"/>
  <c r="CL207" i="2"/>
  <c r="CN208" i="2"/>
  <c r="CN209" i="2"/>
  <c r="CL210" i="2"/>
  <c r="CJ211" i="2"/>
  <c r="CO211" i="2"/>
  <c r="CL212" i="2"/>
  <c r="CU210" i="2"/>
  <c r="CU215" i="2"/>
  <c r="CX222" i="2"/>
  <c r="CX228" i="2"/>
  <c r="CX233" i="2"/>
  <c r="CX238" i="2"/>
  <c r="CW221" i="2"/>
  <c r="CW226" i="2"/>
  <c r="CW231" i="2"/>
  <c r="CW237" i="2"/>
  <c r="CV219" i="2"/>
  <c r="CV224" i="2"/>
  <c r="CV230" i="2"/>
  <c r="CV235" i="2"/>
  <c r="CV240" i="2"/>
  <c r="CU221" i="2"/>
  <c r="CU226" i="2"/>
  <c r="CU231" i="2"/>
  <c r="CU237" i="2"/>
  <c r="CS209" i="2"/>
  <c r="CR211" i="2"/>
  <c r="CR213" i="2"/>
  <c r="CT214" i="2"/>
  <c r="CS216" i="2"/>
  <c r="CS218" i="2"/>
  <c r="CR220" i="2"/>
  <c r="CT221" i="2"/>
  <c r="CT223" i="2"/>
  <c r="CS225" i="2"/>
  <c r="CR227" i="2"/>
  <c r="CR229" i="2"/>
  <c r="CT230" i="2"/>
  <c r="CS232" i="2"/>
  <c r="CS234" i="2"/>
  <c r="CR236" i="2"/>
  <c r="CT237" i="2"/>
  <c r="CT239" i="2"/>
  <c r="CS241" i="2"/>
  <c r="CF222" i="2"/>
  <c r="CF228" i="2"/>
  <c r="CF233" i="2"/>
  <c r="CF238" i="2"/>
  <c r="CF244" i="2"/>
  <c r="CF249" i="2"/>
  <c r="CG214" i="2"/>
  <c r="CG216" i="2"/>
  <c r="CI217" i="2"/>
  <c r="CH219" i="2"/>
  <c r="CH221" i="2"/>
  <c r="CG223" i="2"/>
  <c r="CI224" i="2"/>
  <c r="CI226" i="2"/>
  <c r="CH228" i="2"/>
  <c r="CG230" i="2"/>
  <c r="CG232" i="2"/>
  <c r="CI233" i="2"/>
  <c r="CH235" i="2"/>
  <c r="CH237" i="2"/>
  <c r="CG239" i="2"/>
  <c r="CI240" i="2"/>
  <c r="CI242" i="2"/>
  <c r="CH244" i="2"/>
  <c r="CG246" i="2"/>
  <c r="CG248" i="2"/>
  <c r="CL213" i="2"/>
  <c r="CQ213" i="2"/>
  <c r="CO214" i="2"/>
  <c r="CL215" i="2"/>
  <c r="CQ215" i="2"/>
  <c r="CO216" i="2"/>
  <c r="CL217" i="2"/>
  <c r="CQ217" i="2"/>
  <c r="CO218" i="2"/>
  <c r="CL219" i="2"/>
  <c r="CQ219" i="2"/>
  <c r="CO220" i="2"/>
  <c r="CL221" i="2"/>
  <c r="CQ221" i="2"/>
  <c r="CO222" i="2"/>
  <c r="CL223" i="2"/>
  <c r="CQ223" i="2"/>
  <c r="CO224" i="2"/>
  <c r="CL225" i="2"/>
  <c r="CP225" i="2"/>
  <c r="CL226" i="2"/>
  <c r="CP226" i="2"/>
  <c r="CL227" i="2"/>
  <c r="CP227" i="2"/>
  <c r="CL228" i="2"/>
  <c r="CP228" i="2"/>
  <c r="CL229" i="2"/>
  <c r="CP229" i="2"/>
  <c r="CL230" i="2"/>
  <c r="CP230" i="2"/>
  <c r="CL231" i="2"/>
  <c r="CP231" i="2"/>
  <c r="CL232" i="2"/>
  <c r="CP232" i="2"/>
  <c r="CL233" i="2"/>
  <c r="CP233" i="2"/>
  <c r="CL234" i="2"/>
  <c r="CP234" i="2"/>
  <c r="CL235" i="2"/>
  <c r="CP235" i="2"/>
  <c r="CL236" i="2"/>
  <c r="CP236" i="2"/>
  <c r="CL237" i="2"/>
  <c r="CP237" i="2"/>
  <c r="CL238" i="2"/>
  <c r="CP238" i="2"/>
  <c r="CL239" i="2"/>
  <c r="CP239" i="2"/>
  <c r="CL240" i="2"/>
  <c r="CP240" i="2"/>
  <c r="CL241" i="2"/>
  <c r="CP241" i="2"/>
  <c r="CL242" i="2"/>
  <c r="CP242" i="2"/>
  <c r="DI230" i="2"/>
  <c r="DC228" i="2"/>
  <c r="DA222" i="2"/>
  <c r="CZ221" i="2"/>
  <c r="CZ226" i="2"/>
  <c r="CY223" i="2"/>
  <c r="DC237" i="2"/>
  <c r="DC233" i="2"/>
  <c r="DD234" i="2"/>
  <c r="DF229" i="2"/>
  <c r="DE230" i="2"/>
  <c r="DD231" i="2"/>
  <c r="DD232" i="2"/>
  <c r="CY227" i="2"/>
  <c r="CZ228" i="2"/>
  <c r="DB229" i="2"/>
  <c r="CY231" i="2"/>
  <c r="CZ232" i="2"/>
  <c r="DB233" i="2"/>
  <c r="CY235" i="2"/>
  <c r="CZ236" i="2"/>
  <c r="DB237" i="2"/>
  <c r="CH249" i="2"/>
  <c r="CJ248" i="2"/>
  <c r="CP244" i="2"/>
  <c r="CJ243" i="2"/>
  <c r="CJ244" i="2"/>
  <c r="CK245" i="2"/>
  <c r="CK246" i="2"/>
  <c r="CK247" i="2"/>
  <c r="CD242" i="2"/>
  <c r="CD236" i="2"/>
  <c r="CE221" i="2"/>
  <c r="CE227" i="2"/>
  <c r="CE232" i="2"/>
  <c r="CE237" i="2"/>
  <c r="CE243" i="2"/>
  <c r="CE248" i="2"/>
  <c r="CI212" i="2"/>
  <c r="CJ208" i="2"/>
  <c r="CJ209" i="2"/>
  <c r="CO209" i="2"/>
  <c r="CN210" i="2"/>
  <c r="CK211" i="2"/>
  <c r="CP211" i="2"/>
  <c r="CN212" i="2"/>
  <c r="CU211" i="2"/>
  <c r="CU216" i="2"/>
  <c r="CX224" i="2"/>
  <c r="CX229" i="2"/>
  <c r="CX234" i="2"/>
  <c r="CX240" i="2"/>
  <c r="CW222" i="2"/>
  <c r="CW227" i="2"/>
  <c r="CW233" i="2"/>
  <c r="CW238" i="2"/>
  <c r="CV220" i="2"/>
  <c r="CV226" i="2"/>
  <c r="CV231" i="2"/>
  <c r="CV236" i="2"/>
  <c r="CU217" i="2"/>
  <c r="CU222" i="2"/>
  <c r="CU227" i="2"/>
  <c r="CU233" i="2"/>
  <c r="CU238" i="2"/>
  <c r="CT209" i="2"/>
  <c r="CT211" i="2"/>
  <c r="CS213" i="2"/>
  <c r="CR215" i="2"/>
  <c r="CR217" i="2"/>
  <c r="CT218" i="2"/>
  <c r="CS220" i="2"/>
  <c r="CS222" i="2"/>
  <c r="CR224" i="2"/>
  <c r="CT225" i="2"/>
  <c r="CT227" i="2"/>
  <c r="CS229" i="2"/>
  <c r="CR231" i="2"/>
  <c r="CR233" i="2"/>
  <c r="CT234" i="2"/>
  <c r="CS236" i="2"/>
  <c r="CS238" i="2"/>
  <c r="CR240" i="2"/>
  <c r="CT241" i="2"/>
  <c r="CF224" i="2"/>
  <c r="CF229" i="2"/>
  <c r="CF234" i="2"/>
  <c r="CF240" i="2"/>
  <c r="CF245" i="2"/>
  <c r="CF250" i="2"/>
  <c r="CI214" i="2"/>
  <c r="CH216" i="2"/>
  <c r="CG218" i="2"/>
  <c r="CG220" i="2"/>
  <c r="CI221" i="2"/>
  <c r="CH223" i="2"/>
  <c r="CH225" i="2"/>
  <c r="CG227" i="2"/>
  <c r="CI228" i="2"/>
  <c r="CI230" i="2"/>
  <c r="CH232" i="2"/>
  <c r="CG234" i="2"/>
  <c r="CG236" i="2"/>
  <c r="CI237" i="2"/>
  <c r="CH239" i="2"/>
  <c r="CH241" i="2"/>
  <c r="CG243" i="2"/>
  <c r="CI244" i="2"/>
  <c r="CI246" i="2"/>
  <c r="CH248" i="2"/>
  <c r="CM213" i="2"/>
  <c r="CK214" i="2"/>
  <c r="CP214" i="2"/>
  <c r="CM215" i="2"/>
  <c r="CK216" i="2"/>
  <c r="CP216" i="2"/>
  <c r="CM217" i="2"/>
  <c r="CK218" i="2"/>
  <c r="CP218" i="2"/>
  <c r="CM219" i="2"/>
  <c r="CK220" i="2"/>
  <c r="CP220" i="2"/>
  <c r="CM221" i="2"/>
  <c r="CK222" i="2"/>
  <c r="CP222" i="2"/>
  <c r="CM223" i="2"/>
  <c r="CK224" i="2"/>
  <c r="CP224" i="2"/>
  <c r="CM225" i="2"/>
  <c r="CQ225" i="2"/>
  <c r="CM226" i="2"/>
  <c r="CQ226" i="2"/>
  <c r="CM227" i="2"/>
  <c r="CQ227" i="2"/>
  <c r="CM228" i="2"/>
  <c r="CQ228" i="2"/>
  <c r="CM229" i="2"/>
  <c r="CQ229" i="2"/>
  <c r="CM230" i="2"/>
  <c r="CQ230" i="2"/>
  <c r="CM231" i="2"/>
  <c r="CQ231" i="2"/>
  <c r="CM232" i="2"/>
  <c r="CQ232" i="2"/>
  <c r="CM233" i="2"/>
  <c r="CQ233" i="2"/>
  <c r="CM234" i="2"/>
  <c r="CQ234" i="2"/>
  <c r="CM235" i="2"/>
  <c r="CQ235" i="2"/>
  <c r="CM236" i="2"/>
  <c r="CQ236" i="2"/>
  <c r="CM237" i="2"/>
  <c r="CQ237" i="2"/>
  <c r="CM238" i="2"/>
  <c r="CQ238" i="2"/>
  <c r="CM239" i="2"/>
  <c r="CQ239" i="2"/>
  <c r="CM240" i="2"/>
  <c r="CQ240" i="2"/>
  <c r="CM241" i="2"/>
  <c r="CQ241" i="2"/>
  <c r="CM242" i="2"/>
  <c r="CQ242" i="2"/>
  <c r="DE235" i="2"/>
  <c r="DD228" i="2"/>
  <c r="DA224" i="2"/>
  <c r="CZ222" i="2"/>
  <c r="CY219" i="2"/>
  <c r="CY225" i="2"/>
  <c r="DC235" i="2"/>
  <c r="DD233" i="2"/>
  <c r="DF234" i="2"/>
  <c r="DG229" i="2"/>
  <c r="DF230" i="2"/>
  <c r="DF231" i="2"/>
  <c r="DE232" i="2"/>
  <c r="CZ227" i="2"/>
  <c r="CJ242" i="2"/>
  <c r="CJ241" i="2"/>
  <c r="CJ240" i="2"/>
  <c r="CJ239" i="2"/>
  <c r="CJ238" i="2"/>
  <c r="CJ237" i="2"/>
  <c r="CJ236" i="2"/>
  <c r="CJ235" i="2"/>
  <c r="CJ234" i="2"/>
  <c r="CJ233" i="2"/>
  <c r="CJ232" i="2"/>
  <c r="CJ231" i="2"/>
  <c r="CJ230" i="2"/>
  <c r="CJ229" i="2"/>
  <c r="CJ228" i="2"/>
  <c r="CJ227" i="2"/>
  <c r="CJ226" i="2"/>
  <c r="CQ224" i="2"/>
  <c r="CO223" i="2"/>
  <c r="CL222" i="2"/>
  <c r="CQ220" i="2"/>
  <c r="CO219" i="2"/>
  <c r="CL218" i="2"/>
  <c r="CQ216" i="2"/>
  <c r="CO215" i="2"/>
  <c r="CL214" i="2"/>
  <c r="CI248" i="2"/>
  <c r="CH245" i="2"/>
  <c r="CI241" i="2"/>
  <c r="CG238" i="2"/>
  <c r="CI234" i="2"/>
  <c r="CG231" i="2"/>
  <c r="CH227" i="2"/>
  <c r="CG224" i="2"/>
  <c r="CH220" i="2"/>
  <c r="CI216" i="2"/>
  <c r="CH213" i="2"/>
  <c r="CF241" i="2"/>
  <c r="CF230" i="2"/>
  <c r="CF220" i="2"/>
  <c r="CT238" i="2"/>
  <c r="CR235" i="2"/>
  <c r="CT231" i="2"/>
  <c r="CR228" i="2"/>
  <c r="CS224" i="2"/>
  <c r="CR221" i="2"/>
  <c r="CS217" i="2"/>
  <c r="CT213" i="2"/>
  <c r="CS210" i="2"/>
  <c r="CU234" i="2"/>
  <c r="CU223" i="2"/>
  <c r="CV238" i="2"/>
  <c r="CV227" i="2"/>
  <c r="CW239" i="2"/>
  <c r="CW229" i="2"/>
  <c r="CW218" i="2"/>
  <c r="CX230" i="2"/>
  <c r="CX220" i="2"/>
  <c r="CO212" i="2"/>
  <c r="CL211" i="2"/>
  <c r="CJ210" i="2"/>
  <c r="CK208" i="2"/>
  <c r="CE249" i="2"/>
  <c r="CE239" i="2"/>
  <c r="CE228" i="2"/>
  <c r="CD229" i="2"/>
  <c r="CM247" i="2"/>
  <c r="CL245" i="2"/>
  <c r="CK243" i="2"/>
  <c r="CQ244" i="2"/>
  <c r="CR242" i="2"/>
  <c r="CZ235" i="2"/>
  <c r="DB232" i="2"/>
  <c r="CY230" i="2"/>
  <c r="DF232" i="2"/>
  <c r="DC229" i="2"/>
  <c r="CY221" i="2"/>
  <c r="DG233" i="2"/>
  <c r="IB374" i="2"/>
  <c r="IB375" i="2"/>
  <c r="IB376" i="2"/>
  <c r="IB377" i="2"/>
  <c r="IB378" i="2"/>
  <c r="IB379" i="2"/>
  <c r="IB380" i="2"/>
  <c r="IB381" i="2"/>
  <c r="IB382" i="2"/>
  <c r="IB383" i="2"/>
  <c r="DB224" i="2" s="1"/>
  <c r="IB384" i="2"/>
  <c r="IB385" i="2"/>
  <c r="IB386" i="2"/>
  <c r="IB387" i="2"/>
  <c r="BS110" i="2" s="1"/>
  <c r="IB388" i="2"/>
  <c r="IB389" i="2"/>
  <c r="IB390" i="2"/>
  <c r="GO145" i="2" s="1"/>
  <c r="IB391" i="2"/>
  <c r="GA142" i="2" s="1"/>
  <c r="IB392" i="2"/>
  <c r="GD174" i="2" s="1"/>
  <c r="IB393" i="2"/>
  <c r="IB394" i="2"/>
  <c r="BQ96" i="2" s="1"/>
  <c r="IB395" i="2"/>
  <c r="IB396" i="2"/>
  <c r="FY157" i="2" s="1"/>
  <c r="IB397" i="2"/>
  <c r="IB398" i="2"/>
  <c r="IB399" i="2"/>
  <c r="IB400" i="2"/>
  <c r="IB401" i="2"/>
  <c r="IB402" i="2"/>
  <c r="CB111" i="2" s="1"/>
  <c r="IB403" i="2"/>
  <c r="IB404" i="2"/>
  <c r="IB405" i="2"/>
  <c r="CU102" i="2" s="1"/>
  <c r="IB406" i="2"/>
  <c r="FI131" i="2" s="1"/>
  <c r="IB407" i="2"/>
  <c r="IB373" i="2"/>
  <c r="DU225" i="2" l="1"/>
  <c r="DO231" i="2"/>
  <c r="DS228" i="2"/>
  <c r="DP231" i="2"/>
  <c r="DO222" i="2"/>
  <c r="DV215" i="2"/>
  <c r="DO232" i="2"/>
  <c r="EX133" i="2"/>
  <c r="ET181" i="2"/>
  <c r="ES181" i="2"/>
  <c r="ET180" i="2"/>
  <c r="ET182" i="2"/>
  <c r="ES180" i="2"/>
  <c r="AL147" i="2"/>
  <c r="CA136" i="2"/>
  <c r="AL146" i="2"/>
  <c r="BZ136" i="2"/>
  <c r="AK144" i="2"/>
  <c r="AM150" i="2"/>
  <c r="AL148" i="2"/>
  <c r="AM149" i="2"/>
  <c r="BI182" i="2"/>
  <c r="CM187" i="2"/>
  <c r="DA183" i="2"/>
  <c r="CM188" i="2"/>
  <c r="CL187" i="2"/>
  <c r="CU187" i="2"/>
  <c r="CL188" i="2"/>
  <c r="CN187" i="2"/>
  <c r="CT187" i="2"/>
  <c r="CV145" i="2"/>
  <c r="CI128" i="2"/>
  <c r="CP105" i="2"/>
  <c r="CI127" i="2"/>
  <c r="DW128" i="2"/>
  <c r="DO121" i="2"/>
  <c r="DS153" i="2"/>
  <c r="DD114" i="2"/>
  <c r="CB60" i="2"/>
  <c r="BH33" i="2"/>
  <c r="CP47" i="2"/>
  <c r="CN52" i="2"/>
  <c r="CO47" i="2"/>
  <c r="CN50" i="2"/>
  <c r="CN47" i="2"/>
  <c r="BG33" i="2"/>
  <c r="CM47" i="2"/>
  <c r="CN51" i="2"/>
  <c r="DZ171" i="2"/>
  <c r="ED154" i="2"/>
  <c r="EP176" i="2"/>
  <c r="EL154" i="2"/>
  <c r="DR158" i="2"/>
  <c r="ET156" i="2"/>
  <c r="DU153" i="2"/>
  <c r="EP178" i="2"/>
  <c r="ET155" i="2"/>
  <c r="DU152" i="2"/>
  <c r="EE153" i="2"/>
  <c r="EP177" i="2"/>
  <c r="ET154" i="2"/>
  <c r="BG176" i="2"/>
  <c r="AM155" i="2"/>
  <c r="AM154" i="2"/>
  <c r="AM153" i="2"/>
  <c r="AM152" i="2"/>
  <c r="GX114" i="2"/>
  <c r="HC109" i="2"/>
  <c r="BZ83" i="2"/>
  <c r="BZ82" i="2"/>
  <c r="DV132" i="2"/>
  <c r="EK152" i="2"/>
  <c r="EP150" i="2"/>
  <c r="EH150" i="2"/>
  <c r="EO150" i="2"/>
  <c r="EG150" i="2"/>
  <c r="EL152" i="2"/>
  <c r="CJ187" i="2"/>
  <c r="CY206" i="2"/>
  <c r="BX229" i="2"/>
  <c r="BX228" i="2"/>
  <c r="CE89" i="2"/>
  <c r="BY114" i="2"/>
  <c r="BK95" i="2"/>
  <c r="BM101" i="2"/>
  <c r="BN100" i="2"/>
  <c r="BP101" i="2"/>
  <c r="BL101" i="2"/>
  <c r="BM100" i="2"/>
  <c r="CA114" i="2"/>
  <c r="BK96" i="2"/>
  <c r="BO100" i="2"/>
  <c r="BZ114" i="2"/>
  <c r="BO101" i="2"/>
  <c r="BL100" i="2"/>
  <c r="BN101" i="2"/>
  <c r="BP100" i="2"/>
  <c r="DX170" i="2"/>
  <c r="DJ170" i="2"/>
  <c r="DG175" i="2"/>
  <c r="DJ169" i="2"/>
  <c r="DA221" i="2"/>
  <c r="DH175" i="2"/>
  <c r="DJ168" i="2"/>
  <c r="DC227" i="2"/>
  <c r="DJ167" i="2"/>
  <c r="DI170" i="2"/>
  <c r="DS215" i="2"/>
  <c r="EK204" i="2"/>
  <c r="EL203" i="2"/>
  <c r="EF207" i="2"/>
  <c r="EQ180" i="2"/>
  <c r="DN222" i="2"/>
  <c r="DR215" i="2"/>
  <c r="EO198" i="2"/>
  <c r="EK203" i="2"/>
  <c r="EF206" i="2"/>
  <c r="EQ179" i="2"/>
  <c r="EH205" i="2"/>
  <c r="EO199" i="2"/>
  <c r="EL202" i="2"/>
  <c r="EB212" i="2"/>
  <c r="DR189" i="2"/>
  <c r="EQ195" i="2"/>
  <c r="EK202" i="2"/>
  <c r="EA212" i="2"/>
  <c r="EI205" i="2"/>
  <c r="HA113" i="2"/>
  <c r="GG157" i="2"/>
  <c r="BP95" i="2"/>
  <c r="GB141" i="2"/>
  <c r="FX157" i="2"/>
  <c r="CE90" i="2"/>
  <c r="FU142" i="2"/>
  <c r="CB98" i="2"/>
  <c r="GW94" i="2"/>
  <c r="GH159" i="2"/>
  <c r="ET143" i="2"/>
  <c r="BT111" i="2"/>
  <c r="CC88" i="2"/>
  <c r="GT119" i="2"/>
  <c r="GH163" i="2"/>
  <c r="FX142" i="2"/>
  <c r="CK128" i="2"/>
  <c r="BU117" i="2"/>
  <c r="BG58" i="2"/>
  <c r="GU119" i="2"/>
  <c r="FW161" i="2"/>
  <c r="FY142" i="2"/>
  <c r="BJ84" i="2"/>
  <c r="BG89" i="2"/>
  <c r="BQ68" i="2"/>
  <c r="GS116" i="2"/>
  <c r="GN147" i="2"/>
  <c r="BY190" i="2"/>
  <c r="CW98" i="2"/>
  <c r="BN93" i="2"/>
  <c r="BI85" i="2"/>
  <c r="BG90" i="2"/>
  <c r="CO56" i="2"/>
  <c r="BQ67" i="2"/>
  <c r="GQ117" i="2"/>
  <c r="FI132" i="2"/>
  <c r="DR151" i="2"/>
  <c r="CL128" i="2"/>
  <c r="CR186" i="2"/>
  <c r="BO188" i="2"/>
  <c r="BN94" i="2"/>
  <c r="BJ85" i="2"/>
  <c r="BO64" i="2"/>
  <c r="CE60" i="2"/>
  <c r="GJ114" i="2"/>
  <c r="GY114" i="2"/>
  <c r="GR122" i="2"/>
  <c r="GS117" i="2"/>
  <c r="GG161" i="2"/>
  <c r="GF175" i="2"/>
  <c r="FI133" i="2"/>
  <c r="CU145" i="2"/>
  <c r="CT186" i="2"/>
  <c r="BH182" i="2"/>
  <c r="BY90" i="2"/>
  <c r="BU109" i="2"/>
  <c r="BK82" i="2"/>
  <c r="BJ86" i="2"/>
  <c r="BN65" i="2"/>
  <c r="GJ115" i="2"/>
  <c r="GR116" i="2"/>
  <c r="GR118" i="2"/>
  <c r="GH158" i="2"/>
  <c r="FT142" i="2"/>
  <c r="GB140" i="2"/>
  <c r="FI134" i="2"/>
  <c r="CU186" i="2"/>
  <c r="CI187" i="2"/>
  <c r="CU103" i="2"/>
  <c r="CV103" i="2"/>
  <c r="CW97" i="2"/>
  <c r="CU106" i="2"/>
  <c r="CV102" i="2"/>
  <c r="CW96" i="2"/>
  <c r="CL129" i="2"/>
  <c r="CL152" i="2"/>
  <c r="CQ146" i="2"/>
  <c r="CT145" i="2"/>
  <c r="DR152" i="2"/>
  <c r="CM128" i="2"/>
  <c r="CN157" i="2"/>
  <c r="CU146" i="2"/>
  <c r="DG148" i="2"/>
  <c r="DS151" i="2"/>
  <c r="GT121" i="2"/>
  <c r="GP136" i="2"/>
  <c r="CD61" i="2"/>
  <c r="CC60" i="2"/>
  <c r="CN56" i="2"/>
  <c r="BK61" i="2"/>
  <c r="BM65" i="2"/>
  <c r="BM64" i="2"/>
  <c r="CC61" i="2"/>
  <c r="CG60" i="2"/>
  <c r="CM56" i="2"/>
  <c r="BJ61" i="2"/>
  <c r="BP64" i="2"/>
  <c r="DY171" i="2"/>
  <c r="DZ170" i="2"/>
  <c r="BH169" i="2"/>
  <c r="BI174" i="2"/>
  <c r="BH175" i="2"/>
  <c r="CW94" i="2"/>
  <c r="CU104" i="2"/>
  <c r="BO65" i="2"/>
  <c r="CF60" i="2"/>
  <c r="DS152" i="2"/>
  <c r="CQ147" i="2"/>
  <c r="GQ122" i="2"/>
  <c r="GW116" i="2"/>
  <c r="GW114" i="2"/>
  <c r="GX93" i="2"/>
  <c r="GZ113" i="2"/>
  <c r="GQ125" i="2"/>
  <c r="GU120" i="2"/>
  <c r="GX115" i="2"/>
  <c r="GZ114" i="2"/>
  <c r="GW93" i="2"/>
  <c r="GY113" i="2"/>
  <c r="FW157" i="2"/>
  <c r="FW159" i="2"/>
  <c r="FW166" i="2"/>
  <c r="FW162" i="2"/>
  <c r="GF174" i="2"/>
  <c r="GH161" i="2"/>
  <c r="GG163" i="2"/>
  <c r="GG159" i="2"/>
  <c r="GD175" i="2"/>
  <c r="GG164" i="2"/>
  <c r="GH160" i="2"/>
  <c r="GG162" i="2"/>
  <c r="GG158" i="2"/>
  <c r="CW95" i="2"/>
  <c r="CU105" i="2"/>
  <c r="BN64" i="2"/>
  <c r="BF58" i="2"/>
  <c r="CD60" i="2"/>
  <c r="HB113" i="2"/>
  <c r="GW115" i="2"/>
  <c r="GS122" i="2"/>
  <c r="GG160" i="2"/>
  <c r="GH162" i="2"/>
  <c r="FW160" i="2"/>
  <c r="DR149" i="2"/>
  <c r="CN156" i="2"/>
  <c r="DY170" i="2"/>
  <c r="BP96" i="2"/>
  <c r="BS109" i="2"/>
  <c r="BT110" i="2"/>
  <c r="BV117" i="2"/>
  <c r="CD90" i="2"/>
  <c r="FV142" i="2"/>
  <c r="FZ142" i="2"/>
  <c r="BM94" i="2"/>
  <c r="BT109" i="2"/>
  <c r="BU110" i="2"/>
  <c r="BZ113" i="2"/>
  <c r="BK83" i="2"/>
  <c r="BI86" i="2"/>
  <c r="GQ116" i="2"/>
  <c r="GR117" i="2"/>
  <c r="FS142" i="2"/>
  <c r="FW142" i="2"/>
  <c r="CS186" i="2"/>
  <c r="CK187" i="2"/>
  <c r="BY189" i="2"/>
  <c r="BA200" i="2"/>
  <c r="AZ201" i="2" l="1"/>
  <c r="BA201" i="2"/>
  <c r="AZ200" i="2"/>
  <c r="BZ85" i="2"/>
  <c r="CC110" i="2"/>
  <c r="BX79" i="2"/>
  <c r="FQ135" i="2"/>
  <c r="BL73" i="2"/>
  <c r="FT163" i="2"/>
  <c r="CU185" i="2" l="1"/>
  <c r="CT185" i="2"/>
  <c r="CS185" i="2"/>
  <c r="AX200" i="2"/>
  <c r="AY200" i="2"/>
  <c r="AY197" i="2"/>
  <c r="AY198" i="2"/>
  <c r="AF175" i="2"/>
  <c r="AH173" i="2"/>
  <c r="AE175" i="2"/>
  <c r="AH172" i="2"/>
  <c r="AD175" i="2"/>
  <c r="AH171" i="2"/>
  <c r="AG173" i="2"/>
  <c r="AI171" i="2"/>
  <c r="AI170" i="2"/>
  <c r="AI169" i="2"/>
  <c r="AI168" i="2"/>
  <c r="EW130" i="2"/>
  <c r="EW129" i="2"/>
  <c r="EW126" i="2"/>
  <c r="EW125" i="2"/>
  <c r="EW128" i="2"/>
  <c r="EW127" i="2"/>
  <c r="EW122" i="2"/>
  <c r="EZ114" i="2"/>
  <c r="EZ112" i="2"/>
  <c r="EW114" i="2"/>
  <c r="EY114" i="2"/>
  <c r="EY112" i="2"/>
  <c r="EV121" i="2"/>
  <c r="EZ113" i="2"/>
  <c r="EW116" i="2"/>
  <c r="EV120" i="2"/>
  <c r="EY113" i="2"/>
  <c r="EW115" i="2"/>
  <c r="EV119" i="2"/>
  <c r="AX192" i="2"/>
  <c r="AZ155" i="2"/>
  <c r="BA157" i="2"/>
  <c r="BA155" i="2"/>
  <c r="ED176" i="2"/>
  <c r="DW168" i="2"/>
  <c r="DX167" i="2"/>
  <c r="DW167" i="2"/>
  <c r="DX168" i="2"/>
  <c r="BT161" i="2"/>
  <c r="DD148" i="2"/>
  <c r="DI165" i="2"/>
  <c r="DH165" i="2"/>
  <c r="DI166" i="2"/>
  <c r="DG165" i="2"/>
  <c r="DJ165" i="2"/>
  <c r="EV151" i="2"/>
  <c r="EV150" i="2"/>
  <c r="EV152" i="2"/>
  <c r="EU143" i="2"/>
  <c r="EV148" i="2"/>
  <c r="EV147" i="2"/>
  <c r="EV146" i="2"/>
  <c r="EV149" i="2"/>
  <c r="EY179" i="2"/>
  <c r="EZ140" i="2"/>
  <c r="EV134" i="2"/>
  <c r="EX138" i="2"/>
  <c r="FX158" i="2"/>
  <c r="FV166" i="2"/>
  <c r="FY150" i="2"/>
  <c r="FW158" i="2"/>
  <c r="GB170" i="2"/>
  <c r="GB169" i="2"/>
  <c r="GB168" i="2"/>
  <c r="GB167" i="2"/>
  <c r="GB166" i="2"/>
  <c r="GD150" i="2"/>
  <c r="GD151" i="2"/>
  <c r="GM152" i="2"/>
  <c r="GK153" i="2"/>
  <c r="GG153" i="2"/>
  <c r="GO144" i="2"/>
  <c r="GJ153" i="2"/>
  <c r="GH140" i="2"/>
  <c r="GN146" i="2"/>
  <c r="GI153" i="2"/>
  <c r="GL153" i="2"/>
  <c r="GH153" i="2"/>
  <c r="GA164" i="2"/>
  <c r="GE152" i="2"/>
  <c r="GE153" i="2"/>
  <c r="GA121" i="2"/>
  <c r="FK134" i="2"/>
  <c r="FR142" i="2"/>
  <c r="FN142" i="2"/>
  <c r="FQ142" i="2"/>
  <c r="FM142" i="2"/>
  <c r="FP142" i="2"/>
  <c r="FL142" i="2"/>
  <c r="FO142" i="2"/>
  <c r="FK142" i="2"/>
  <c r="FW116" i="2"/>
  <c r="FW121" i="2"/>
  <c r="FV116" i="2"/>
  <c r="FW120" i="2"/>
  <c r="FU116" i="2"/>
  <c r="FX122" i="2"/>
  <c r="FT116" i="2"/>
  <c r="FX121" i="2"/>
  <c r="GC121" i="2"/>
  <c r="GE121" i="2"/>
  <c r="GD121" i="2"/>
  <c r="GH120" i="2"/>
  <c r="HD107" i="2"/>
  <c r="GI117" i="2"/>
  <c r="GO111" i="2"/>
  <c r="HC108" i="2"/>
  <c r="GM112" i="2"/>
  <c r="GN112" i="2"/>
  <c r="GT100" i="2"/>
  <c r="GT120" i="2"/>
  <c r="GV113" i="2"/>
  <c r="GU115" i="2"/>
  <c r="GV114" i="2"/>
  <c r="GE142" i="2"/>
  <c r="GN122" i="2"/>
  <c r="GP134" i="2"/>
  <c r="GN135" i="2"/>
  <c r="FD132" i="2"/>
  <c r="FH131" i="2"/>
  <c r="FH130" i="2"/>
  <c r="FC130" i="2"/>
  <c r="FC129" i="2"/>
  <c r="EX130" i="2"/>
  <c r="EX128" i="2"/>
  <c r="EY129" i="2"/>
  <c r="EX127" i="2"/>
  <c r="EX129" i="2"/>
  <c r="EY130" i="2"/>
  <c r="EY128" i="2"/>
  <c r="DV125" i="2"/>
  <c r="DY138" i="2"/>
  <c r="EN131" i="2"/>
  <c r="EE128" i="2"/>
  <c r="DU122" i="2"/>
  <c r="DV121" i="2"/>
  <c r="DU121" i="2"/>
  <c r="DV122" i="2"/>
  <c r="DY129" i="2"/>
  <c r="DW136" i="2"/>
  <c r="DW132" i="2"/>
  <c r="DX129" i="2"/>
  <c r="DW135" i="2"/>
  <c r="DX130" i="2"/>
  <c r="DW134" i="2"/>
  <c r="DX122" i="2"/>
  <c r="DW130" i="2"/>
  <c r="DW133" i="2"/>
  <c r="DR161" i="2"/>
  <c r="DN161" i="2"/>
  <c r="DQ161" i="2"/>
  <c r="DM161" i="2"/>
  <c r="DP161" i="2"/>
  <c r="DO161" i="2"/>
  <c r="BP150" i="2"/>
  <c r="BS155" i="2"/>
  <c r="BP151" i="2"/>
  <c r="DF163" i="2"/>
  <c r="DF162" i="2"/>
  <c r="BG167" i="2"/>
  <c r="CC147" i="2"/>
  <c r="CC146" i="2"/>
  <c r="CA155" i="2"/>
  <c r="BZ151" i="2"/>
  <c r="CL157" i="2"/>
  <c r="CM152" i="2"/>
  <c r="CN155" i="2"/>
  <c r="CZ183" i="2"/>
  <c r="CW145" i="2"/>
  <c r="CR148" i="2"/>
  <c r="CZ148" i="2"/>
  <c r="CU148" i="2"/>
  <c r="CQ148" i="2"/>
  <c r="CY148" i="2"/>
  <c r="CK157" i="2"/>
  <c r="CT148" i="2"/>
  <c r="CP148" i="2"/>
  <c r="CN154" i="2"/>
  <c r="CS148" i="2"/>
  <c r="CX149" i="2"/>
  <c r="FB178" i="2"/>
  <c r="EY178" i="2"/>
  <c r="EY177" i="2"/>
  <c r="FB177" i="2"/>
  <c r="DT161" i="2"/>
  <c r="DS159" i="2"/>
  <c r="DS158" i="2"/>
  <c r="DS157" i="2"/>
  <c r="EE166" i="2"/>
  <c r="EM155" i="2"/>
  <c r="EP153" i="2"/>
  <c r="EP152" i="2"/>
  <c r="EN153" i="2"/>
  <c r="EM154" i="2"/>
  <c r="EO153" i="2"/>
  <c r="EO152" i="2"/>
  <c r="EM153" i="2"/>
  <c r="EN152" i="2"/>
  <c r="EQ153" i="2"/>
  <c r="EQ152" i="2"/>
  <c r="EQ148" i="2"/>
  <c r="EI150" i="2"/>
  <c r="DS145" i="2"/>
  <c r="DX153" i="2"/>
  <c r="DU143" i="2"/>
  <c r="EJ150" i="2"/>
  <c r="EK132" i="2"/>
  <c r="DU145" i="2"/>
  <c r="DS148" i="2"/>
  <c r="DS146" i="2"/>
  <c r="DT145" i="2"/>
  <c r="DR148" i="2"/>
  <c r="DR146" i="2"/>
  <c r="DU144" i="2"/>
  <c r="DS147" i="2"/>
  <c r="DT144" i="2"/>
  <c r="DR147" i="2"/>
  <c r="DK203" i="2"/>
  <c r="DM189" i="2"/>
  <c r="DK204" i="2"/>
  <c r="DB222" i="2"/>
  <c r="CX215" i="2"/>
  <c r="CY216" i="2"/>
  <c r="CY214" i="2"/>
  <c r="CY212" i="2"/>
  <c r="CX214" i="2"/>
  <c r="CZ217" i="2"/>
  <c r="CZ215" i="2"/>
  <c r="CZ213" i="2"/>
  <c r="CZ211" i="2"/>
  <c r="CZ219" i="2"/>
  <c r="CX217" i="2"/>
  <c r="CY217" i="2"/>
  <c r="CY215" i="2"/>
  <c r="CY213" i="2"/>
  <c r="CY211" i="2"/>
  <c r="DB223" i="2"/>
  <c r="CX216" i="2"/>
  <c r="CZ216" i="2"/>
  <c r="CZ214" i="2"/>
  <c r="CZ212" i="2"/>
  <c r="CY205" i="2"/>
  <c r="CZ197" i="2"/>
  <c r="CZ196" i="2"/>
  <c r="CY204" i="2"/>
  <c r="CY196" i="2"/>
  <c r="CY203" i="2"/>
  <c r="CY195" i="2"/>
  <c r="CY194" i="2"/>
  <c r="DM203" i="2"/>
  <c r="DB182" i="2"/>
  <c r="DA184" i="2"/>
  <c r="DB181" i="2"/>
  <c r="DB184" i="2"/>
  <c r="CZ189" i="2"/>
  <c r="DB183" i="2"/>
  <c r="CZ188" i="2"/>
  <c r="AO192" i="2"/>
  <c r="AN192" i="2"/>
  <c r="AM192" i="2"/>
  <c r="AQ191" i="2"/>
  <c r="AX181" i="2"/>
  <c r="AX183" i="2"/>
  <c r="AP191" i="2"/>
  <c r="AW181" i="2"/>
  <c r="AW183" i="2"/>
  <c r="AO191" i="2"/>
  <c r="AX184" i="2"/>
  <c r="AX182" i="2"/>
  <c r="AN191" i="2"/>
  <c r="AW184" i="2"/>
  <c r="AW182" i="2"/>
  <c r="CA186" i="2"/>
  <c r="BX191" i="2"/>
  <c r="BZ186" i="2"/>
  <c r="BW191" i="2"/>
  <c r="BY186" i="2"/>
  <c r="BZ187" i="2"/>
  <c r="CE187" i="2"/>
  <c r="CE186" i="2"/>
  <c r="CI186" i="2"/>
  <c r="CE188" i="2"/>
  <c r="CY186" i="2"/>
  <c r="CO186" i="2"/>
  <c r="CX186" i="2"/>
  <c r="CN186" i="2"/>
  <c r="CW186" i="2"/>
  <c r="CX187" i="2"/>
  <c r="CV186" i="2"/>
  <c r="AY186" i="2"/>
  <c r="AW189" i="2"/>
  <c r="AY185" i="2"/>
  <c r="AY184" i="2"/>
  <c r="AX189" i="2"/>
  <c r="AX191" i="2"/>
  <c r="AX187" i="2"/>
  <c r="AX190" i="2"/>
  <c r="AX188" i="2"/>
  <c r="BB191" i="2"/>
  <c r="BA191" i="2"/>
  <c r="BC191" i="2"/>
  <c r="AI173" i="2"/>
  <c r="BE187" i="2"/>
  <c r="BE186" i="2"/>
  <c r="BE185" i="2"/>
  <c r="BE188" i="2"/>
  <c r="BE184" i="2"/>
  <c r="BK169" i="2"/>
  <c r="BJ182" i="2"/>
  <c r="BK168" i="2"/>
  <c r="BK167" i="2"/>
  <c r="BJ183" i="2"/>
  <c r="BL165" i="2"/>
  <c r="BG181" i="2"/>
  <c r="BG177" i="2"/>
  <c r="BH178" i="2"/>
  <c r="BG180" i="2"/>
  <c r="BH181" i="2"/>
  <c r="BH177" i="2"/>
  <c r="BG179" i="2"/>
  <c r="BH180" i="2"/>
  <c r="BH176" i="2"/>
  <c r="BG182" i="2"/>
  <c r="BG178" i="2"/>
  <c r="BH179" i="2"/>
  <c r="CA148" i="2"/>
  <c r="BE165" i="2"/>
  <c r="BH167" i="2"/>
  <c r="BM164" i="2"/>
  <c r="BM160" i="2"/>
  <c r="BL154" i="2"/>
  <c r="BM158" i="2"/>
  <c r="BM161" i="2"/>
  <c r="BM163" i="2"/>
  <c r="BM159" i="2"/>
  <c r="BL155" i="2"/>
  <c r="BM162" i="2"/>
  <c r="BL156" i="2"/>
  <c r="CO148" i="2"/>
  <c r="BM153" i="2"/>
  <c r="BM152" i="2"/>
  <c r="BM151" i="2"/>
  <c r="BO150" i="2"/>
  <c r="BO95" i="2"/>
  <c r="BL75" i="2"/>
  <c r="BL76" i="2"/>
  <c r="BL77" i="2"/>
  <c r="BL72" i="2"/>
  <c r="CR106" i="2"/>
  <c r="CP80" i="2"/>
  <c r="CM146" i="2"/>
  <c r="CM144" i="2"/>
  <c r="CN145" i="2"/>
  <c r="CN144" i="2"/>
  <c r="CO143" i="2"/>
  <c r="CN148" i="2"/>
  <c r="CL147" i="2"/>
  <c r="CN147" i="2"/>
  <c r="CL146" i="2"/>
  <c r="CN146" i="2"/>
  <c r="CL145" i="2"/>
  <c r="CL148" i="2"/>
  <c r="CM147" i="2"/>
  <c r="CM145" i="2"/>
  <c r="CL143" i="2"/>
  <c r="CJ149" i="2"/>
  <c r="CJ146" i="2"/>
  <c r="CK145" i="2"/>
  <c r="CJ145" i="2"/>
  <c r="CK144" i="2"/>
  <c r="CJ144" i="2"/>
  <c r="CB145" i="2"/>
  <c r="BX142" i="2"/>
  <c r="CA145" i="2"/>
  <c r="BZ145" i="2"/>
  <c r="BY145" i="2"/>
  <c r="BY148" i="2"/>
  <c r="BZ148" i="2"/>
  <c r="BX141" i="2"/>
  <c r="BX143" i="2"/>
  <c r="CA147" i="2"/>
  <c r="CA146" i="2"/>
  <c r="BZ147" i="2"/>
  <c r="BZ146" i="2"/>
  <c r="BY147" i="2"/>
  <c r="BY146" i="2"/>
  <c r="CB147" i="2"/>
  <c r="CB146" i="2"/>
  <c r="CN133" i="2"/>
  <c r="CB136" i="2"/>
  <c r="CA137" i="2"/>
  <c r="CE129" i="2"/>
  <c r="CE127" i="2"/>
  <c r="CD127" i="2"/>
  <c r="CK129" i="2"/>
  <c r="CJ128" i="2"/>
  <c r="CD122" i="2"/>
  <c r="CF125" i="2"/>
  <c r="CE123" i="2"/>
  <c r="CF124" i="2"/>
  <c r="CF127" i="2"/>
  <c r="CF123" i="2"/>
  <c r="CE124" i="2"/>
  <c r="CF126" i="2"/>
  <c r="CD117" i="2"/>
  <c r="CD111" i="2"/>
  <c r="CD112" i="2"/>
  <c r="CD108" i="2"/>
  <c r="CC107" i="2"/>
  <c r="CD110" i="2"/>
  <c r="CC93" i="2"/>
  <c r="CM141" i="2"/>
  <c r="CM140" i="2"/>
  <c r="CM142" i="2"/>
  <c r="CN139" i="2"/>
  <c r="CN138" i="2"/>
  <c r="CN137" i="2"/>
  <c r="CN140" i="2"/>
  <c r="DM152" i="2"/>
  <c r="CO136" i="2"/>
  <c r="CO132" i="2"/>
  <c r="CO135" i="2"/>
  <c r="CO131" i="2"/>
  <c r="CO134" i="2"/>
  <c r="CO130" i="2"/>
  <c r="CO137" i="2"/>
  <c r="CO133" i="2"/>
  <c r="CJ95" i="2"/>
  <c r="CU107" i="2"/>
  <c r="CT106" i="2"/>
  <c r="CS106" i="2"/>
  <c r="CL98" i="2"/>
  <c r="CO102" i="2"/>
  <c r="CH96" i="2"/>
  <c r="CI96" i="2"/>
  <c r="AK140" i="2"/>
  <c r="AH130" i="2"/>
  <c r="AH139" i="2"/>
  <c r="AH129" i="2"/>
  <c r="AG129" i="2"/>
  <c r="AH131" i="2"/>
  <c r="AD123" i="2"/>
  <c r="AC126" i="2"/>
  <c r="AT115" i="2"/>
  <c r="AE122" i="2"/>
  <c r="AH117" i="2"/>
  <c r="AG120" i="2"/>
  <c r="AH116" i="2"/>
  <c r="AG119" i="2"/>
  <c r="AH118" i="2"/>
  <c r="BU144" i="2"/>
  <c r="BC99" i="2"/>
  <c r="BC95" i="2"/>
  <c r="BC98" i="2"/>
  <c r="BC97" i="2"/>
  <c r="AT114" i="2"/>
  <c r="BC96" i="2"/>
  <c r="BQ88" i="2"/>
  <c r="BO94" i="2"/>
  <c r="CA88" i="2"/>
  <c r="BP97" i="2"/>
  <c r="BX92" i="2"/>
  <c r="BR96" i="2"/>
  <c r="BV95" i="2"/>
  <c r="BV94" i="2"/>
  <c r="BY80" i="2"/>
  <c r="BY81" i="2"/>
  <c r="BT71" i="2"/>
  <c r="BT70" i="2"/>
  <c r="BT65" i="2"/>
  <c r="BU60" i="2"/>
  <c r="BS67" i="2"/>
  <c r="BS66" i="2"/>
  <c r="BS69" i="2"/>
  <c r="CI64" i="2"/>
  <c r="CH64" i="2"/>
  <c r="CM64" i="2"/>
  <c r="CO65" i="2"/>
  <c r="CP64" i="2"/>
  <c r="CM63" i="2"/>
  <c r="CN65" i="2"/>
  <c r="CL63" i="2"/>
  <c r="CO66" i="2"/>
  <c r="CO64" i="2"/>
  <c r="CK63" i="2"/>
  <c r="CN66" i="2"/>
  <c r="CN64" i="2"/>
  <c r="BI60" i="2"/>
  <c r="BH60" i="2"/>
  <c r="CT39" i="2"/>
  <c r="BE47" i="2"/>
  <c r="CU37" i="2"/>
  <c r="CU36" i="2"/>
  <c r="CU35" i="2"/>
  <c r="BF18" i="2"/>
  <c r="CP26" i="2"/>
  <c r="BX98" i="2"/>
  <c r="CA89" i="2"/>
  <c r="AV316" i="2"/>
  <c r="AT314" i="2"/>
  <c r="AR311" i="2"/>
  <c r="AR307" i="2"/>
  <c r="AY309" i="2"/>
  <c r="AW308" i="2"/>
  <c r="AV306" i="2"/>
  <c r="AQ303" i="2"/>
  <c r="BB313" i="2"/>
  <c r="BB312" i="2"/>
  <c r="GI301" i="2"/>
  <c r="GI299" i="2"/>
  <c r="GJ290" i="2"/>
  <c r="GJ288" i="2"/>
  <c r="GJ286" i="2"/>
  <c r="GK282" i="2"/>
  <c r="GK280" i="2"/>
  <c r="GK278" i="2"/>
  <c r="GJ275" i="2"/>
  <c r="GK272" i="2"/>
  <c r="GK270" i="2"/>
  <c r="GK268" i="2"/>
  <c r="GH301" i="2"/>
  <c r="GH299" i="2"/>
  <c r="GI288" i="2"/>
  <c r="GI286" i="2"/>
  <c r="GJ284" i="2"/>
  <c r="GJ282" i="2"/>
  <c r="GJ280" i="2"/>
  <c r="GJ278" i="2"/>
  <c r="GJ276" i="2"/>
  <c r="GK273" i="2"/>
  <c r="GJ272" i="2"/>
  <c r="GJ270" i="2"/>
  <c r="GI300" i="2"/>
  <c r="GI298" i="2"/>
  <c r="GJ292" i="2"/>
  <c r="GJ289" i="2"/>
  <c r="GJ287" i="2"/>
  <c r="GJ285" i="2"/>
  <c r="GK281" i="2"/>
  <c r="GK279" i="2"/>
  <c r="GK277" i="2"/>
  <c r="GK274" i="2"/>
  <c r="GJ273" i="2"/>
  <c r="GK271" i="2"/>
  <c r="GK269" i="2"/>
  <c r="GH300" i="2"/>
  <c r="GH298" i="2"/>
  <c r="GJ291" i="2"/>
  <c r="GI289" i="2"/>
  <c r="GI287" i="2"/>
  <c r="GI285" i="2"/>
  <c r="GJ283" i="2"/>
  <c r="GJ281" i="2"/>
  <c r="GJ279" i="2"/>
  <c r="GJ277" i="2"/>
  <c r="GJ274" i="2"/>
  <c r="GJ271" i="2"/>
  <c r="GJ269" i="2"/>
  <c r="FY153" i="2"/>
  <c r="FT162" i="2"/>
  <c r="FY152" i="2"/>
  <c r="FY151" i="2"/>
  <c r="FU162" i="2"/>
  <c r="FV154" i="2"/>
  <c r="FV160" i="2"/>
  <c r="FS159" i="2"/>
  <c r="FU165" i="2"/>
  <c r="FS158" i="2"/>
  <c r="FU163" i="2"/>
  <c r="FU154" i="2"/>
  <c r="FV163" i="2"/>
  <c r="FW165" i="2"/>
  <c r="FZ155" i="2"/>
  <c r="FT158" i="2"/>
  <c r="FV162" i="2"/>
  <c r="FU164" i="2"/>
  <c r="FY155" i="2"/>
  <c r="FV156" i="2"/>
  <c r="FU158" i="2"/>
  <c r="FS156" i="2"/>
  <c r="FS160" i="2"/>
  <c r="FV164" i="2"/>
  <c r="FV158" i="2"/>
  <c r="FS157" i="2"/>
  <c r="FV161" i="2"/>
  <c r="FV165" i="2"/>
  <c r="FX152" i="2"/>
  <c r="FX154" i="2"/>
  <c r="FX156" i="2"/>
  <c r="FZ152" i="2"/>
  <c r="FZ156" i="2"/>
  <c r="FW154" i="2"/>
  <c r="FW156" i="2"/>
  <c r="FU155" i="2"/>
  <c r="FU159" i="2"/>
  <c r="FT155" i="2"/>
  <c r="FT159" i="2"/>
  <c r="FY154" i="2"/>
  <c r="FY156" i="2"/>
  <c r="FZ153" i="2"/>
  <c r="FV153" i="2"/>
  <c r="FV155" i="2"/>
  <c r="FV157" i="2"/>
  <c r="FV159" i="2"/>
  <c r="FU156" i="2"/>
  <c r="FU160" i="2"/>
  <c r="FT156" i="2"/>
  <c r="FT160" i="2"/>
  <c r="FX151" i="2"/>
  <c r="FX153" i="2"/>
  <c r="FX155" i="2"/>
  <c r="FZ154" i="2"/>
  <c r="FW153" i="2"/>
  <c r="FW155" i="2"/>
  <c r="FU157" i="2"/>
  <c r="FU161" i="2"/>
  <c r="FT157" i="2"/>
  <c r="FT161" i="2"/>
  <c r="GF160" i="2"/>
  <c r="GG156" i="2"/>
  <c r="GF164" i="2"/>
  <c r="GC157" i="2"/>
  <c r="GC169" i="2"/>
  <c r="GE165" i="2"/>
  <c r="GC173" i="2"/>
  <c r="GE173" i="2"/>
  <c r="GF168" i="2"/>
  <c r="GG154" i="2"/>
  <c r="GF156" i="2"/>
  <c r="GF172" i="2"/>
  <c r="GG155" i="2"/>
  <c r="GC153" i="2"/>
  <c r="GE167" i="2"/>
  <c r="GF153" i="2"/>
  <c r="GF157" i="2"/>
  <c r="GF161" i="2"/>
  <c r="GF165" i="2"/>
  <c r="GF169" i="2"/>
  <c r="GF173" i="2"/>
  <c r="GC170" i="2"/>
  <c r="GB163" i="2"/>
  <c r="GE169" i="2"/>
  <c r="GF154" i="2"/>
  <c r="GF158" i="2"/>
  <c r="GF162" i="2"/>
  <c r="GF166" i="2"/>
  <c r="GF170" i="2"/>
  <c r="GC167" i="2"/>
  <c r="GC171" i="2"/>
  <c r="GE154" i="2"/>
  <c r="GA159" i="2"/>
  <c r="GE171" i="2"/>
  <c r="GF155" i="2"/>
  <c r="GF159" i="2"/>
  <c r="GF163" i="2"/>
  <c r="GF167" i="2"/>
  <c r="GF171" i="2"/>
  <c r="GC168" i="2"/>
  <c r="GC172" i="2"/>
  <c r="GA158" i="2"/>
  <c r="GB164" i="2"/>
  <c r="GD166" i="2"/>
  <c r="GD170" i="2"/>
  <c r="GA154" i="2"/>
  <c r="GE156" i="2"/>
  <c r="GC151" i="2"/>
  <c r="GB162" i="2"/>
  <c r="GD165" i="2"/>
  <c r="GD167" i="2"/>
  <c r="GD169" i="2"/>
  <c r="GD171" i="2"/>
  <c r="GD173" i="2"/>
  <c r="GC155" i="2"/>
  <c r="GB160" i="2"/>
  <c r="GE159" i="2"/>
  <c r="GD168" i="2"/>
  <c r="GD172" i="2"/>
  <c r="GA156" i="2"/>
  <c r="GE158" i="2"/>
  <c r="GB161" i="2"/>
  <c r="GB165" i="2"/>
  <c r="GA161" i="2"/>
  <c r="GE166" i="2"/>
  <c r="GE168" i="2"/>
  <c r="GE170" i="2"/>
  <c r="GE172" i="2"/>
  <c r="GE174" i="2"/>
  <c r="GB154" i="2"/>
  <c r="GD155" i="2"/>
  <c r="GB156" i="2"/>
  <c r="GD157" i="2"/>
  <c r="GB158" i="2"/>
  <c r="GD153" i="2"/>
  <c r="GC160" i="2"/>
  <c r="GC161" i="2"/>
  <c r="GC162" i="2"/>
  <c r="GC163" i="2"/>
  <c r="GC164" i="2"/>
  <c r="GC165" i="2"/>
  <c r="GC166" i="2"/>
  <c r="GB159" i="2"/>
  <c r="GA162" i="2"/>
  <c r="GC154" i="2"/>
  <c r="GA155" i="2"/>
  <c r="GE155" i="2"/>
  <c r="GC156" i="2"/>
  <c r="GA157" i="2"/>
  <c r="GE157" i="2"/>
  <c r="GC158" i="2"/>
  <c r="GC150" i="2"/>
  <c r="GC152" i="2"/>
  <c r="GB152" i="2"/>
  <c r="GD160" i="2"/>
  <c r="GD161" i="2"/>
  <c r="GD162" i="2"/>
  <c r="GD163" i="2"/>
  <c r="GD164" i="2"/>
  <c r="GC159" i="2"/>
  <c r="GA163" i="2"/>
  <c r="GA153" i="2"/>
  <c r="GD154" i="2"/>
  <c r="GB155" i="2"/>
  <c r="GD156" i="2"/>
  <c r="GB157" i="2"/>
  <c r="GD158" i="2"/>
  <c r="GD152" i="2"/>
  <c r="GB153" i="2"/>
  <c r="GE160" i="2"/>
  <c r="GE161" i="2"/>
  <c r="GE162" i="2"/>
  <c r="GE163" i="2"/>
  <c r="GE164" i="2"/>
  <c r="GD159" i="2"/>
  <c r="GA160" i="2"/>
  <c r="GF144" i="2"/>
  <c r="GF149" i="2"/>
  <c r="GE146" i="2"/>
  <c r="GF145" i="2"/>
  <c r="GF150" i="2"/>
  <c r="GE148" i="2"/>
  <c r="GF146" i="2"/>
  <c r="GF152" i="2"/>
  <c r="GE149" i="2"/>
  <c r="GF148" i="2"/>
  <c r="GE150" i="2"/>
  <c r="GF143" i="2"/>
  <c r="GF147" i="2"/>
  <c r="GF151" i="2"/>
  <c r="GE147" i="2"/>
  <c r="GE151" i="2"/>
  <c r="GO140" i="2"/>
  <c r="GO142" i="2"/>
  <c r="GO141" i="2"/>
  <c r="GO143" i="2"/>
  <c r="GG144" i="2"/>
  <c r="GK147" i="2"/>
  <c r="GM149" i="2"/>
  <c r="GH152" i="2"/>
  <c r="GN140" i="2"/>
  <c r="GJ142" i="2"/>
  <c r="GL143" i="2"/>
  <c r="GN144" i="2"/>
  <c r="GJ137" i="2"/>
  <c r="GL138" i="2"/>
  <c r="GN139" i="2"/>
  <c r="GN136" i="2"/>
  <c r="GH144" i="2"/>
  <c r="GG148" i="2"/>
  <c r="GI150" i="2"/>
  <c r="GK152" i="2"/>
  <c r="GI141" i="2"/>
  <c r="GK142" i="2"/>
  <c r="GM143" i="2"/>
  <c r="GI145" i="2"/>
  <c r="GK137" i="2"/>
  <c r="GM138" i="2"/>
  <c r="GK136" i="2"/>
  <c r="GJ146" i="2"/>
  <c r="GL148" i="2"/>
  <c r="GG151" i="2"/>
  <c r="GJ140" i="2"/>
  <c r="GL141" i="2"/>
  <c r="GN142" i="2"/>
  <c r="GJ144" i="2"/>
  <c r="GL145" i="2"/>
  <c r="GN137" i="2"/>
  <c r="GJ139" i="2"/>
  <c r="GL136" i="2"/>
  <c r="GM146" i="2"/>
  <c r="GH149" i="2"/>
  <c r="GJ151" i="2"/>
  <c r="GK140" i="2"/>
  <c r="GM141" i="2"/>
  <c r="GI143" i="2"/>
  <c r="GK144" i="2"/>
  <c r="GM145" i="2"/>
  <c r="GI138" i="2"/>
  <c r="GK139" i="2"/>
  <c r="GM136" i="2"/>
  <c r="GH141" i="2"/>
  <c r="GH145" i="2"/>
  <c r="GG147" i="2"/>
  <c r="GH148" i="2"/>
  <c r="GI149" i="2"/>
  <c r="GJ150" i="2"/>
  <c r="GK151" i="2"/>
  <c r="GL152" i="2"/>
  <c r="GL140" i="2"/>
  <c r="GJ141" i="2"/>
  <c r="GN141" i="2"/>
  <c r="GL142" i="2"/>
  <c r="GJ143" i="2"/>
  <c r="GN143" i="2"/>
  <c r="GL144" i="2"/>
  <c r="GJ145" i="2"/>
  <c r="GN145" i="2"/>
  <c r="GL137" i="2"/>
  <c r="GJ138" i="2"/>
  <c r="GN138" i="2"/>
  <c r="GL139" i="2"/>
  <c r="GG143" i="2"/>
  <c r="GI146" i="2"/>
  <c r="GJ147" i="2"/>
  <c r="GK148" i="2"/>
  <c r="GL149" i="2"/>
  <c r="GM150" i="2"/>
  <c r="GG152" i="2"/>
  <c r="GI140" i="2"/>
  <c r="GM140" i="2"/>
  <c r="GK141" i="2"/>
  <c r="GI142" i="2"/>
  <c r="GM142" i="2"/>
  <c r="GK143" i="2"/>
  <c r="GI144" i="2"/>
  <c r="GM144" i="2"/>
  <c r="GK145" i="2"/>
  <c r="GI137" i="2"/>
  <c r="GM137" i="2"/>
  <c r="GK138" i="2"/>
  <c r="GI139" i="2"/>
  <c r="GM139" i="2"/>
  <c r="GG141" i="2"/>
  <c r="GH142" i="2"/>
  <c r="GG145" i="2"/>
  <c r="GH146" i="2"/>
  <c r="GL146" i="2"/>
  <c r="GI147" i="2"/>
  <c r="GM147" i="2"/>
  <c r="GJ148" i="2"/>
  <c r="GG149" i="2"/>
  <c r="GK149" i="2"/>
  <c r="GH150" i="2"/>
  <c r="GL150" i="2"/>
  <c r="GI151" i="2"/>
  <c r="GM151" i="2"/>
  <c r="GJ152" i="2"/>
  <c r="GG140" i="2"/>
  <c r="GG142" i="2"/>
  <c r="GH143" i="2"/>
  <c r="GG146" i="2"/>
  <c r="GK146" i="2"/>
  <c r="GH147" i="2"/>
  <c r="GL147" i="2"/>
  <c r="GI148" i="2"/>
  <c r="GM148" i="2"/>
  <c r="GJ149" i="2"/>
  <c r="GG150" i="2"/>
  <c r="GK150" i="2"/>
  <c r="GH151" i="2"/>
  <c r="GL151" i="2"/>
  <c r="GI152" i="2"/>
  <c r="GM135" i="2"/>
  <c r="GH136" i="2"/>
  <c r="GQ124" i="2"/>
  <c r="GL133" i="2"/>
  <c r="GH138" i="2"/>
  <c r="GQ128" i="2"/>
  <c r="GJ132" i="2"/>
  <c r="GG139" i="2"/>
  <c r="GQ129" i="2"/>
  <c r="GI135" i="2"/>
  <c r="GN134" i="2"/>
  <c r="GQ131" i="2"/>
  <c r="GM127" i="2"/>
  <c r="GI133" i="2"/>
  <c r="GG135" i="2"/>
  <c r="GQ127" i="2"/>
  <c r="GQ132" i="2"/>
  <c r="GN130" i="2"/>
  <c r="GK130" i="2"/>
  <c r="GH134" i="2"/>
  <c r="GG137" i="2"/>
  <c r="GQ126" i="2"/>
  <c r="GQ130" i="2"/>
  <c r="GN126" i="2"/>
  <c r="GM131" i="2"/>
  <c r="GK126" i="2"/>
  <c r="GJ136" i="2"/>
  <c r="GI136" i="2"/>
  <c r="GH137" i="2"/>
  <c r="GG136" i="2"/>
  <c r="GL129" i="2"/>
  <c r="GK134" i="2"/>
  <c r="GI134" i="2"/>
  <c r="GH135" i="2"/>
  <c r="GH139" i="2"/>
  <c r="GG138" i="2"/>
  <c r="GN123" i="2"/>
  <c r="GN127" i="2"/>
  <c r="GN131" i="2"/>
  <c r="GM124" i="2"/>
  <c r="GM128" i="2"/>
  <c r="GM132" i="2"/>
  <c r="GL126" i="2"/>
  <c r="GL130" i="2"/>
  <c r="GL134" i="2"/>
  <c r="GK127" i="2"/>
  <c r="GK131" i="2"/>
  <c r="GK135" i="2"/>
  <c r="GJ133" i="2"/>
  <c r="GN124" i="2"/>
  <c r="GN128" i="2"/>
  <c r="GN132" i="2"/>
  <c r="GM125" i="2"/>
  <c r="GM129" i="2"/>
  <c r="GM133" i="2"/>
  <c r="GL127" i="2"/>
  <c r="GL131" i="2"/>
  <c r="GL135" i="2"/>
  <c r="GK128" i="2"/>
  <c r="GK132" i="2"/>
  <c r="GJ130" i="2"/>
  <c r="GJ134" i="2"/>
  <c r="GN125" i="2"/>
  <c r="GN129" i="2"/>
  <c r="GN133" i="2"/>
  <c r="GM126" i="2"/>
  <c r="GM130" i="2"/>
  <c r="GM134" i="2"/>
  <c r="GL128" i="2"/>
  <c r="GL132" i="2"/>
  <c r="GK129" i="2"/>
  <c r="GK133" i="2"/>
  <c r="GJ131" i="2"/>
  <c r="GJ135" i="2"/>
  <c r="GP127" i="2"/>
  <c r="GP135" i="2"/>
  <c r="GO124" i="2"/>
  <c r="GO128" i="2"/>
  <c r="GO132" i="2"/>
  <c r="GO136" i="2"/>
  <c r="GQ123" i="2"/>
  <c r="GP128" i="2"/>
  <c r="GO121" i="2"/>
  <c r="GO125" i="2"/>
  <c r="GO129" i="2"/>
  <c r="GO133" i="2"/>
  <c r="GP123" i="2"/>
  <c r="GP131" i="2"/>
  <c r="GO122" i="2"/>
  <c r="GO126" i="2"/>
  <c r="GO130" i="2"/>
  <c r="GO134" i="2"/>
  <c r="GQ119" i="2"/>
  <c r="GP124" i="2"/>
  <c r="GP132" i="2"/>
  <c r="GO123" i="2"/>
  <c r="GO127" i="2"/>
  <c r="GO131" i="2"/>
  <c r="GO135" i="2"/>
  <c r="GQ120" i="2"/>
  <c r="GP121" i="2"/>
  <c r="GP125" i="2"/>
  <c r="GP129" i="2"/>
  <c r="GP133" i="2"/>
  <c r="GQ121" i="2"/>
  <c r="GP122" i="2"/>
  <c r="GP126" i="2"/>
  <c r="GP130" i="2"/>
  <c r="GA137" i="2"/>
  <c r="GQ118" i="2"/>
  <c r="FV135" i="2"/>
  <c r="GA141" i="2"/>
  <c r="GA140" i="2"/>
  <c r="FV133" i="2"/>
  <c r="FZ135" i="2"/>
  <c r="FT134" i="2"/>
  <c r="GA138" i="2"/>
  <c r="FP141" i="2"/>
  <c r="FY135" i="2"/>
  <c r="GA139" i="2"/>
  <c r="GB139" i="2"/>
  <c r="FM135" i="2"/>
  <c r="FW133" i="2"/>
  <c r="FT135" i="2"/>
  <c r="FP138" i="2"/>
  <c r="FJ137" i="2"/>
  <c r="FW134" i="2"/>
  <c r="FW136" i="2"/>
  <c r="FW135" i="2"/>
  <c r="FP137" i="2"/>
  <c r="FI136" i="2"/>
  <c r="FV134" i="2"/>
  <c r="FV136" i="2"/>
  <c r="FT136" i="2"/>
  <c r="FP136" i="2"/>
  <c r="FP140" i="2"/>
  <c r="FJ141" i="2"/>
  <c r="FU133" i="2"/>
  <c r="FU134" i="2"/>
  <c r="FU135" i="2"/>
  <c r="FU136" i="2"/>
  <c r="FP139" i="2"/>
  <c r="FN134" i="2"/>
  <c r="FJ138" i="2"/>
  <c r="FX133" i="2"/>
  <c r="FX134" i="2"/>
  <c r="FX135" i="2"/>
  <c r="FX136" i="2"/>
  <c r="FQ136" i="2"/>
  <c r="FQ137" i="2"/>
  <c r="FQ138" i="2"/>
  <c r="FQ139" i="2"/>
  <c r="FQ140" i="2"/>
  <c r="FQ141" i="2"/>
  <c r="FN135" i="2"/>
  <c r="FO134" i="2"/>
  <c r="FX137" i="2"/>
  <c r="FX138" i="2"/>
  <c r="FX139" i="2"/>
  <c r="FX140" i="2"/>
  <c r="FX141" i="2"/>
  <c r="FL134" i="2"/>
  <c r="FP134" i="2"/>
  <c r="FJ139" i="2"/>
  <c r="CH94" i="2"/>
  <c r="FR135" i="2"/>
  <c r="FY136" i="2"/>
  <c r="FY137" i="2"/>
  <c r="FY138" i="2"/>
  <c r="FY139" i="2"/>
  <c r="FY140" i="2"/>
  <c r="FY141" i="2"/>
  <c r="FM134" i="2"/>
  <c r="FJ136" i="2"/>
  <c r="FJ140" i="2"/>
  <c r="FL136" i="2"/>
  <c r="FL137" i="2"/>
  <c r="FT137" i="2"/>
  <c r="FL138" i="2"/>
  <c r="FT138" i="2"/>
  <c r="FL139" i="2"/>
  <c r="FT139" i="2"/>
  <c r="FL140" i="2"/>
  <c r="FT140" i="2"/>
  <c r="FL141" i="2"/>
  <c r="FT141" i="2"/>
  <c r="FK135" i="2"/>
  <c r="FO135" i="2"/>
  <c r="FM136" i="2"/>
  <c r="FM137" i="2"/>
  <c r="FU137" i="2"/>
  <c r="FM138" i="2"/>
  <c r="FU138" i="2"/>
  <c r="FM139" i="2"/>
  <c r="FU139" i="2"/>
  <c r="FM140" i="2"/>
  <c r="FU140" i="2"/>
  <c r="FM141" i="2"/>
  <c r="FU141" i="2"/>
  <c r="FL135" i="2"/>
  <c r="FP135" i="2"/>
  <c r="FK136" i="2"/>
  <c r="FO136" i="2"/>
  <c r="FS136" i="2"/>
  <c r="FK137" i="2"/>
  <c r="FO137" i="2"/>
  <c r="FS137" i="2"/>
  <c r="FW137" i="2"/>
  <c r="FK138" i="2"/>
  <c r="FO138" i="2"/>
  <c r="FS138" i="2"/>
  <c r="FW138" i="2"/>
  <c r="FK139" i="2"/>
  <c r="FO139" i="2"/>
  <c r="FS139" i="2"/>
  <c r="FW139" i="2"/>
  <c r="FK140" i="2"/>
  <c r="FO140" i="2"/>
  <c r="FS140" i="2"/>
  <c r="FW140" i="2"/>
  <c r="FK141" i="2"/>
  <c r="FO141" i="2"/>
  <c r="FS141" i="2"/>
  <c r="FW141" i="2"/>
  <c r="FZ151" i="2"/>
  <c r="FN136" i="2"/>
  <c r="FR136" i="2"/>
  <c r="FZ136" i="2"/>
  <c r="FN137" i="2"/>
  <c r="FR137" i="2"/>
  <c r="FV137" i="2"/>
  <c r="FZ137" i="2"/>
  <c r="FN138" i="2"/>
  <c r="FR138" i="2"/>
  <c r="FV138" i="2"/>
  <c r="FZ138" i="2"/>
  <c r="FN139" i="2"/>
  <c r="FR139" i="2"/>
  <c r="FV139" i="2"/>
  <c r="FZ139" i="2"/>
  <c r="FN140" i="2"/>
  <c r="FR140" i="2"/>
  <c r="FV140" i="2"/>
  <c r="FZ140" i="2"/>
  <c r="FN141" i="2"/>
  <c r="FR141" i="2"/>
  <c r="FV141" i="2"/>
  <c r="FZ141" i="2"/>
  <c r="GC146" i="2"/>
  <c r="GA152" i="2"/>
  <c r="GD147" i="2"/>
  <c r="GE145" i="2"/>
  <c r="GC148" i="2"/>
  <c r="CQ93" i="2"/>
  <c r="CV88" i="2"/>
  <c r="CP90" i="2"/>
  <c r="GD145" i="2"/>
  <c r="GD149" i="2"/>
  <c r="GF142" i="2"/>
  <c r="GC145" i="2"/>
  <c r="GC147" i="2"/>
  <c r="GC149" i="2"/>
  <c r="GB151" i="2"/>
  <c r="GD146" i="2"/>
  <c r="GD148" i="2"/>
  <c r="GA151" i="2"/>
  <c r="GF141" i="2"/>
  <c r="FS135" i="2"/>
  <c r="CN87" i="2"/>
  <c r="CR102" i="2"/>
  <c r="GB142" i="2"/>
  <c r="FW117" i="2"/>
  <c r="GU114" i="2"/>
  <c r="GD123" i="2"/>
  <c r="FI126" i="2"/>
  <c r="FJ128" i="2"/>
  <c r="FM130" i="2"/>
  <c r="FP132" i="2"/>
  <c r="GO120" i="2"/>
  <c r="FZ147" i="2"/>
  <c r="GE144" i="2"/>
  <c r="GC141" i="2"/>
  <c r="GG132" i="2"/>
  <c r="GF139" i="2"/>
  <c r="GC134" i="2"/>
  <c r="GB136" i="2"/>
  <c r="FQ133" i="2"/>
  <c r="FS134" i="2"/>
  <c r="CL84" i="2"/>
  <c r="CQ85" i="2"/>
  <c r="CL96" i="2"/>
  <c r="GQ110" i="2"/>
  <c r="GJ116" i="2"/>
  <c r="FU124" i="2"/>
  <c r="FS126" i="2"/>
  <c r="FU128" i="2"/>
  <c r="FW130" i="2"/>
  <c r="GA132" i="2"/>
  <c r="GM120" i="2"/>
  <c r="GA148" i="2"/>
  <c r="GD134" i="2"/>
  <c r="GE141" i="2"/>
  <c r="GG133" i="2"/>
  <c r="GF140" i="2"/>
  <c r="FY134" i="2"/>
  <c r="GC136" i="2"/>
  <c r="FR133" i="2"/>
  <c r="GQ112" i="2"/>
  <c r="GI119" i="2"/>
  <c r="GK124" i="2"/>
  <c r="FK127" i="2"/>
  <c r="FJ129" i="2"/>
  <c r="FM131" i="2"/>
  <c r="GM118" i="2"/>
  <c r="GM122" i="2"/>
  <c r="GA150" i="2"/>
  <c r="GE137" i="2"/>
  <c r="GI130" i="2"/>
  <c r="FZ133" i="2"/>
  <c r="GB134" i="2"/>
  <c r="GA135" i="2"/>
  <c r="FQ134" i="2"/>
  <c r="GP113" i="2"/>
  <c r="FT125" i="2"/>
  <c r="FV127" i="2"/>
  <c r="FU129" i="2"/>
  <c r="FX131" i="2"/>
  <c r="GK119" i="2"/>
  <c r="GL125" i="2"/>
  <c r="GC143" i="2"/>
  <c r="GC138" i="2"/>
  <c r="GG131" i="2"/>
  <c r="GF136" i="2"/>
  <c r="GA133" i="2"/>
  <c r="GB135" i="2"/>
  <c r="GA136" i="2"/>
  <c r="FR134" i="2"/>
  <c r="GA113" i="2"/>
  <c r="GR110" i="2"/>
  <c r="GT113" i="2"/>
  <c r="GO116" i="2"/>
  <c r="GB122" i="2"/>
  <c r="FV124" i="2"/>
  <c r="FZ125" i="2"/>
  <c r="FW126" i="2"/>
  <c r="FW127" i="2"/>
  <c r="FZ128" i="2"/>
  <c r="FY129" i="2"/>
  <c r="FY130" i="2"/>
  <c r="GC131" i="2"/>
  <c r="GE132" i="2"/>
  <c r="GL119" i="2"/>
  <c r="GK121" i="2"/>
  <c r="FZ145" i="2"/>
  <c r="GB148" i="2"/>
  <c r="GE143" i="2"/>
  <c r="GE135" i="2"/>
  <c r="GD139" i="2"/>
  <c r="GF133" i="2"/>
  <c r="GH132" i="2"/>
  <c r="GG134" i="2"/>
  <c r="GF137" i="2"/>
  <c r="GB133" i="2"/>
  <c r="FZ134" i="2"/>
  <c r="GC135" i="2"/>
  <c r="GB137" i="2"/>
  <c r="FO133" i="2"/>
  <c r="FS133" i="2"/>
  <c r="GJ107" i="2"/>
  <c r="GT111" i="2"/>
  <c r="GT114" i="2"/>
  <c r="FY123" i="2"/>
  <c r="GG124" i="2"/>
  <c r="GJ125" i="2"/>
  <c r="GH126" i="2"/>
  <c r="GH127" i="2"/>
  <c r="FI129" i="2"/>
  <c r="GI129" i="2"/>
  <c r="FO132" i="2"/>
  <c r="GK118" i="2"/>
  <c r="GP119" i="2"/>
  <c r="GL122" i="2"/>
  <c r="GA146" i="2"/>
  <c r="FZ150" i="2"/>
  <c r="GD144" i="2"/>
  <c r="GD136" i="2"/>
  <c r="GE139" i="2"/>
  <c r="GF134" i="2"/>
  <c r="GF135" i="2"/>
  <c r="GH133" i="2"/>
  <c r="GF138" i="2"/>
  <c r="FY133" i="2"/>
  <c r="GC133" i="2"/>
  <c r="GA134" i="2"/>
  <c r="GD135" i="2"/>
  <c r="GB138" i="2"/>
  <c r="FP133" i="2"/>
  <c r="FT133" i="2"/>
  <c r="CH82" i="2"/>
  <c r="CJ85" i="2"/>
  <c r="CL88" i="2"/>
  <c r="CN91" i="2"/>
  <c r="CH80" i="2"/>
  <c r="CQ87" i="2"/>
  <c r="CQ95" i="2"/>
  <c r="CS104" i="2"/>
  <c r="CV99" i="2"/>
  <c r="CM98" i="2"/>
  <c r="FW114" i="2"/>
  <c r="GZ102" i="2"/>
  <c r="CN83" i="2"/>
  <c r="CP86" i="2"/>
  <c r="CH90" i="2"/>
  <c r="CJ93" i="2"/>
  <c r="CN79" i="2"/>
  <c r="CQ91" i="2"/>
  <c r="CS99" i="2"/>
  <c r="CU96" i="2"/>
  <c r="CY92" i="2"/>
  <c r="GS109" i="2"/>
  <c r="GS111" i="2"/>
  <c r="GU112" i="2"/>
  <c r="GP114" i="2"/>
  <c r="GS115" i="2"/>
  <c r="GK117" i="2"/>
  <c r="GG121" i="2"/>
  <c r="GI122" i="2"/>
  <c r="GI123" i="2"/>
  <c r="GE124" i="2"/>
  <c r="FP125" i="2"/>
  <c r="GE125" i="2"/>
  <c r="FR126" i="2"/>
  <c r="GD126" i="2"/>
  <c r="FQ127" i="2"/>
  <c r="GG127" i="2"/>
  <c r="FQ128" i="2"/>
  <c r="GE128" i="2"/>
  <c r="FS129" i="2"/>
  <c r="GE129" i="2"/>
  <c r="FR130" i="2"/>
  <c r="FT131" i="2"/>
  <c r="FJ132" i="2"/>
  <c r="FZ132" i="2"/>
  <c r="FM133" i="2"/>
  <c r="GO118" i="2"/>
  <c r="GO119" i="2"/>
  <c r="GL120" i="2"/>
  <c r="GM121" i="2"/>
  <c r="GL124" i="2"/>
  <c r="FZ146" i="2"/>
  <c r="GB147" i="2"/>
  <c r="GB149" i="2"/>
  <c r="GB143" i="2"/>
  <c r="GB144" i="2"/>
  <c r="GE133" i="2"/>
  <c r="GC137" i="2"/>
  <c r="GC139" i="2"/>
  <c r="GE140" i="2"/>
  <c r="GD142" i="2"/>
  <c r="GH130" i="2"/>
  <c r="GI131" i="2"/>
  <c r="HA104" i="2"/>
  <c r="CQ82" i="2"/>
  <c r="CH86" i="2"/>
  <c r="CJ89" i="2"/>
  <c r="CL92" i="2"/>
  <c r="CJ81" i="2"/>
  <c r="CQ89" i="2"/>
  <c r="CQ97" i="2"/>
  <c r="CU85" i="2"/>
  <c r="GT108" i="2"/>
  <c r="GP111" i="2"/>
  <c r="GT112" i="2"/>
  <c r="GU113" i="2"/>
  <c r="GO115" i="2"/>
  <c r="GJ117" i="2"/>
  <c r="GJ120" i="2"/>
  <c r="GG122" i="2"/>
  <c r="GE123" i="2"/>
  <c r="FZ124" i="2"/>
  <c r="FO125" i="2"/>
  <c r="GA125" i="2"/>
  <c r="FM126" i="2"/>
  <c r="GC126" i="2"/>
  <c r="FM127" i="2"/>
  <c r="GA127" i="2"/>
  <c r="FO128" i="2"/>
  <c r="GA128" i="2"/>
  <c r="FN129" i="2"/>
  <c r="GD129" i="2"/>
  <c r="FN130" i="2"/>
  <c r="GC130" i="2"/>
  <c r="FS131" i="2"/>
  <c r="GE131" i="2"/>
  <c r="FT132" i="2"/>
  <c r="FK133" i="2"/>
  <c r="GN118" i="2"/>
  <c r="GM119" i="2"/>
  <c r="GK120" i="2"/>
  <c r="GL121" i="2"/>
  <c r="GL123" i="2"/>
  <c r="GB145" i="2"/>
  <c r="GA147" i="2"/>
  <c r="FZ149" i="2"/>
  <c r="GA143" i="2"/>
  <c r="GA144" i="2"/>
  <c r="GE136" i="2"/>
  <c r="GD138" i="2"/>
  <c r="GD140" i="2"/>
  <c r="GC142" i="2"/>
  <c r="GG130" i="2"/>
  <c r="GH131" i="2"/>
  <c r="GI132" i="2"/>
  <c r="CP104" i="2"/>
  <c r="CQ102" i="2"/>
  <c r="CQ101" i="2"/>
  <c r="CM101" i="2"/>
  <c r="CN100" i="2"/>
  <c r="CO99" i="2"/>
  <c r="CP98" i="2"/>
  <c r="CP97" i="2"/>
  <c r="CL97" i="2"/>
  <c r="CN96" i="2"/>
  <c r="CP95" i="2"/>
  <c r="CL95" i="2"/>
  <c r="CZ90" i="2"/>
  <c r="CY89" i="2"/>
  <c r="CX90" i="2"/>
  <c r="CW90" i="2"/>
  <c r="CV101" i="2"/>
  <c r="CV97" i="2"/>
  <c r="CV93" i="2"/>
  <c r="CV89" i="2"/>
  <c r="CU99" i="2"/>
  <c r="CU95" i="2"/>
  <c r="CU91" i="2"/>
  <c r="CU87" i="2"/>
  <c r="CR83" i="2"/>
  <c r="CS105" i="2"/>
  <c r="CH95" i="2"/>
  <c r="CO103" i="2"/>
  <c r="CN102" i="2"/>
  <c r="CQ100" i="2"/>
  <c r="CQ99" i="2"/>
  <c r="CQ98" i="2"/>
  <c r="CO97" i="2"/>
  <c r="CP96" i="2"/>
  <c r="CK96" i="2"/>
  <c r="CK95" i="2"/>
  <c r="CY91" i="2"/>
  <c r="CX91" i="2"/>
  <c r="CW93" i="2"/>
  <c r="CW88" i="2"/>
  <c r="CV98" i="2"/>
  <c r="CV92" i="2"/>
  <c r="CV87" i="2"/>
  <c r="CU100" i="2"/>
  <c r="CU94" i="2"/>
  <c r="CU89" i="2"/>
  <c r="CS83" i="2"/>
  <c r="CR105" i="2"/>
  <c r="CR104" i="2"/>
  <c r="CR103" i="2"/>
  <c r="CT101" i="2"/>
  <c r="CS100" i="2"/>
  <c r="CR99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5" i="2"/>
  <c r="CT84" i="2"/>
  <c r="CP81" i="2"/>
  <c r="CO81" i="2"/>
  <c r="CM81" i="2"/>
  <c r="CI81" i="2"/>
  <c r="CK80" i="2"/>
  <c r="CP94" i="2"/>
  <c r="CL94" i="2"/>
  <c r="CG94" i="2"/>
  <c r="CM93" i="2"/>
  <c r="CI93" i="2"/>
  <c r="CO92" i="2"/>
  <c r="CK92" i="2"/>
  <c r="CG92" i="2"/>
  <c r="CM91" i="2"/>
  <c r="CI91" i="2"/>
  <c r="CO90" i="2"/>
  <c r="CK90" i="2"/>
  <c r="CG90" i="2"/>
  <c r="CM89" i="2"/>
  <c r="CI89" i="2"/>
  <c r="CO88" i="2"/>
  <c r="CK88" i="2"/>
  <c r="CG88" i="2"/>
  <c r="CM87" i="2"/>
  <c r="CI87" i="2"/>
  <c r="CO86" i="2"/>
  <c r="CK86" i="2"/>
  <c r="CG86" i="2"/>
  <c r="CM85" i="2"/>
  <c r="CI85" i="2"/>
  <c r="CO84" i="2"/>
  <c r="CK84" i="2"/>
  <c r="CG84" i="2"/>
  <c r="CM83" i="2"/>
  <c r="CI83" i="2"/>
  <c r="CO82" i="2"/>
  <c r="CK82" i="2"/>
  <c r="CG82" i="2"/>
  <c r="CF88" i="2"/>
  <c r="CG95" i="2"/>
  <c r="CQ103" i="2"/>
  <c r="CP101" i="2"/>
  <c r="CP100" i="2"/>
  <c r="CP99" i="2"/>
  <c r="CO98" i="2"/>
  <c r="CN97" i="2"/>
  <c r="CO96" i="2"/>
  <c r="CO95" i="2"/>
  <c r="CX94" i="2"/>
  <c r="CY90" i="2"/>
  <c r="CX89" i="2"/>
  <c r="CW92" i="2"/>
  <c r="CV96" i="2"/>
  <c r="CV91" i="2"/>
  <c r="CU98" i="2"/>
  <c r="CU93" i="2"/>
  <c r="CU88" i="2"/>
  <c r="CQ83" i="2"/>
  <c r="CQ105" i="2"/>
  <c r="CQ104" i="2"/>
  <c r="CT102" i="2"/>
  <c r="CS101" i="2"/>
  <c r="CR100" i="2"/>
  <c r="CT98" i="2"/>
  <c r="CS97" i="2"/>
  <c r="CS96" i="2"/>
  <c r="CS95" i="2"/>
  <c r="CS94" i="2"/>
  <c r="CS93" i="2"/>
  <c r="CS92" i="2"/>
  <c r="CS91" i="2"/>
  <c r="CS90" i="2"/>
  <c r="CS89" i="2"/>
  <c r="CS88" i="2"/>
  <c r="CS87" i="2"/>
  <c r="CS86" i="2"/>
  <c r="CS85" i="2"/>
  <c r="CR84" i="2"/>
  <c r="CN81" i="2"/>
  <c r="CO80" i="2"/>
  <c r="CL81" i="2"/>
  <c r="CH81" i="2"/>
  <c r="CJ80" i="2"/>
  <c r="CO94" i="2"/>
  <c r="CK94" i="2"/>
  <c r="CP93" i="2"/>
  <c r="CL93" i="2"/>
  <c r="CH93" i="2"/>
  <c r="CN92" i="2"/>
  <c r="CJ92" i="2"/>
  <c r="CP91" i="2"/>
  <c r="CL91" i="2"/>
  <c r="CH91" i="2"/>
  <c r="CN90" i="2"/>
  <c r="CJ90" i="2"/>
  <c r="CP89" i="2"/>
  <c r="CL89" i="2"/>
  <c r="CH89" i="2"/>
  <c r="CN88" i="2"/>
  <c r="CJ88" i="2"/>
  <c r="CP87" i="2"/>
  <c r="CL87" i="2"/>
  <c r="CH87" i="2"/>
  <c r="CN86" i="2"/>
  <c r="CJ86" i="2"/>
  <c r="CP85" i="2"/>
  <c r="CL85" i="2"/>
  <c r="CH85" i="2"/>
  <c r="CN84" i="2"/>
  <c r="CJ84" i="2"/>
  <c r="CP83" i="2"/>
  <c r="CL83" i="2"/>
  <c r="CH83" i="2"/>
  <c r="CN82" i="2"/>
  <c r="CJ82" i="2"/>
  <c r="CJ79" i="2"/>
  <c r="CI94" i="2"/>
  <c r="CG96" i="2"/>
  <c r="CP102" i="2"/>
  <c r="CO101" i="2"/>
  <c r="CO100" i="2"/>
  <c r="CN99" i="2"/>
  <c r="CN98" i="2"/>
  <c r="CI82" i="2"/>
  <c r="CG83" i="2"/>
  <c r="CO83" i="2"/>
  <c r="CM84" i="2"/>
  <c r="CK85" i="2"/>
  <c r="CI86" i="2"/>
  <c r="CG87" i="2"/>
  <c r="CO87" i="2"/>
  <c r="CM88" i="2"/>
  <c r="CK89" i="2"/>
  <c r="CI90" i="2"/>
  <c r="CG91" i="2"/>
  <c r="CO91" i="2"/>
  <c r="CM92" i="2"/>
  <c r="CK93" i="2"/>
  <c r="CJ94" i="2"/>
  <c r="CI80" i="2"/>
  <c r="CK81" i="2"/>
  <c r="CN80" i="2"/>
  <c r="CR85" i="2"/>
  <c r="CR87" i="2"/>
  <c r="CR89" i="2"/>
  <c r="CR91" i="2"/>
  <c r="CR93" i="2"/>
  <c r="CR95" i="2"/>
  <c r="CR97" i="2"/>
  <c r="CT99" i="2"/>
  <c r="CS102" i="2"/>
  <c r="CT104" i="2"/>
  <c r="CU86" i="2"/>
  <c r="CU97" i="2"/>
  <c r="CV90" i="2"/>
  <c r="CV100" i="2"/>
  <c r="CX88" i="2"/>
  <c r="CZ91" i="2"/>
  <c r="CM96" i="2"/>
  <c r="CM99" i="2"/>
  <c r="CP103" i="2"/>
  <c r="CL82" i="2"/>
  <c r="CJ83" i="2"/>
  <c r="CH84" i="2"/>
  <c r="CP84" i="2"/>
  <c r="CN85" i="2"/>
  <c r="CL86" i="2"/>
  <c r="CJ87" i="2"/>
  <c r="CH88" i="2"/>
  <c r="CP88" i="2"/>
  <c r="CN89" i="2"/>
  <c r="CL90" i="2"/>
  <c r="CJ91" i="2"/>
  <c r="CH92" i="2"/>
  <c r="CP92" i="2"/>
  <c r="CN93" i="2"/>
  <c r="CM94" i="2"/>
  <c r="CL80" i="2"/>
  <c r="CO78" i="2"/>
  <c r="CP82" i="2"/>
  <c r="CQ86" i="2"/>
  <c r="CQ88" i="2"/>
  <c r="CQ90" i="2"/>
  <c r="CQ92" i="2"/>
  <c r="CQ94" i="2"/>
  <c r="CQ96" i="2"/>
  <c r="CR98" i="2"/>
  <c r="CT100" i="2"/>
  <c r="CS103" i="2"/>
  <c r="CT105" i="2"/>
  <c r="CU90" i="2"/>
  <c r="CU101" i="2"/>
  <c r="CV94" i="2"/>
  <c r="CW89" i="2"/>
  <c r="CX92" i="2"/>
  <c r="CM95" i="2"/>
  <c r="CK97" i="2"/>
  <c r="CM100" i="2"/>
  <c r="CI95" i="2"/>
  <c r="CM82" i="2"/>
  <c r="CK83" i="2"/>
  <c r="CI84" i="2"/>
  <c r="CG85" i="2"/>
  <c r="CO85" i="2"/>
  <c r="CM86" i="2"/>
  <c r="CK87" i="2"/>
  <c r="CI88" i="2"/>
  <c r="CG89" i="2"/>
  <c r="CO89" i="2"/>
  <c r="CM90" i="2"/>
  <c r="CK91" i="2"/>
  <c r="CI92" i="2"/>
  <c r="CG93" i="2"/>
  <c r="CO93" i="2"/>
  <c r="CN94" i="2"/>
  <c r="CM80" i="2"/>
  <c r="CO79" i="2"/>
  <c r="CQ84" i="2"/>
  <c r="CR86" i="2"/>
  <c r="CR88" i="2"/>
  <c r="CR90" i="2"/>
  <c r="CR92" i="2"/>
  <c r="CR94" i="2"/>
  <c r="CR96" i="2"/>
  <c r="CS98" i="2"/>
  <c r="CR101" i="2"/>
  <c r="CT103" i="2"/>
  <c r="CS84" i="2"/>
  <c r="CU92" i="2"/>
  <c r="CV95" i="2"/>
  <c r="CW91" i="2"/>
  <c r="CX93" i="2"/>
  <c r="CN95" i="2"/>
  <c r="CM97" i="2"/>
  <c r="CN101" i="2"/>
  <c r="GC111" i="2"/>
  <c r="GU106" i="2"/>
  <c r="GA109" i="2"/>
  <c r="GR109" i="2"/>
  <c r="GU110" i="2"/>
  <c r="GP112" i="2"/>
  <c r="GO113" i="2"/>
  <c r="GN114" i="2"/>
  <c r="GN115" i="2"/>
  <c r="GN116" i="2"/>
  <c r="GO117" i="2"/>
  <c r="GC122" i="2"/>
  <c r="FZ123" i="2"/>
  <c r="GK123" i="2"/>
  <c r="GA124" i="2"/>
  <c r="FK125" i="2"/>
  <c r="FV125" i="2"/>
  <c r="GF125" i="2"/>
  <c r="FN126" i="2"/>
  <c r="FY126" i="2"/>
  <c r="GI126" i="2"/>
  <c r="FR127" i="2"/>
  <c r="GC127" i="2"/>
  <c r="FK128" i="2"/>
  <c r="FV128" i="2"/>
  <c r="GG128" i="2"/>
  <c r="FO129" i="2"/>
  <c r="FZ129" i="2"/>
  <c r="FI130" i="2"/>
  <c r="FS130" i="2"/>
  <c r="GD130" i="2"/>
  <c r="FO131" i="2"/>
  <c r="FY131" i="2"/>
  <c r="FK132" i="2"/>
  <c r="FV132" i="2"/>
  <c r="GF132" i="2"/>
  <c r="GL118" i="2"/>
  <c r="GP118" i="2"/>
  <c r="GN119" i="2"/>
  <c r="GP120" i="2"/>
  <c r="GN120" i="2"/>
  <c r="GN121" i="2"/>
  <c r="GM123" i="2"/>
  <c r="GA145" i="2"/>
  <c r="GB146" i="2"/>
  <c r="FZ148" i="2"/>
  <c r="GA149" i="2"/>
  <c r="GB150" i="2"/>
  <c r="GD143" i="2"/>
  <c r="GC144" i="2"/>
  <c r="GD133" i="2"/>
  <c r="GE134" i="2"/>
  <c r="GD137" i="2"/>
  <c r="GE138" i="2"/>
  <c r="GC140" i="2"/>
  <c r="GD141" i="2"/>
  <c r="GG118" i="2"/>
  <c r="GY110" i="2"/>
  <c r="GT95" i="2"/>
  <c r="GN102" i="2"/>
  <c r="GM99" i="2"/>
  <c r="GQ103" i="2"/>
  <c r="GE106" i="2"/>
  <c r="GI105" i="2"/>
  <c r="GP104" i="2"/>
  <c r="GU107" i="2"/>
  <c r="GL110" i="2"/>
  <c r="GF109" i="2"/>
  <c r="GN111" i="2"/>
  <c r="GD112" i="2"/>
  <c r="GH115" i="2"/>
  <c r="GC114" i="2"/>
  <c r="FU113" i="2"/>
  <c r="FW118" i="2"/>
  <c r="HB108" i="2"/>
  <c r="GR96" i="2"/>
  <c r="GQ101" i="2"/>
  <c r="GP98" i="2"/>
  <c r="GE103" i="2"/>
  <c r="GY105" i="2"/>
  <c r="GD105" i="2"/>
  <c r="GK104" i="2"/>
  <c r="GO107" i="2"/>
  <c r="GG110" i="2"/>
  <c r="GH114" i="2"/>
  <c r="GG113" i="2"/>
  <c r="GH111" i="2"/>
  <c r="GK109" i="2"/>
  <c r="GZ107" i="2"/>
  <c r="GO105" i="2"/>
  <c r="HB103" i="2"/>
  <c r="GI99" i="2"/>
  <c r="GV112" i="2"/>
  <c r="GG119" i="2"/>
  <c r="FY121" i="2"/>
  <c r="FW115" i="2"/>
  <c r="FY112" i="2"/>
  <c r="GE108" i="2"/>
  <c r="GB110" i="2"/>
  <c r="GE104" i="2"/>
  <c r="GT105" i="2"/>
  <c r="GT97" i="2"/>
  <c r="GM94" i="2"/>
  <c r="GS108" i="2"/>
  <c r="GG120" i="2"/>
  <c r="GC115" i="2"/>
  <c r="GJ112" i="2"/>
  <c r="GJ108" i="2"/>
  <c r="GE107" i="2"/>
  <c r="GU104" i="2"/>
  <c r="GL106" i="2"/>
  <c r="GJ100" i="2"/>
  <c r="GU92" i="2"/>
  <c r="FJ135" i="2"/>
  <c r="FL133" i="2"/>
  <c r="GC132" i="2"/>
  <c r="FY132" i="2"/>
  <c r="FU132" i="2"/>
  <c r="FQ132" i="2"/>
  <c r="FM132" i="2"/>
  <c r="GD131" i="2"/>
  <c r="FZ131" i="2"/>
  <c r="FV131" i="2"/>
  <c r="FR131" i="2"/>
  <c r="FN131" i="2"/>
  <c r="FJ131" i="2"/>
  <c r="GF130" i="2"/>
  <c r="GB130" i="2"/>
  <c r="FX130" i="2"/>
  <c r="FT130" i="2"/>
  <c r="FP130" i="2"/>
  <c r="FL130" i="2"/>
  <c r="GJ129" i="2"/>
  <c r="GF129" i="2"/>
  <c r="GB129" i="2"/>
  <c r="FX129" i="2"/>
  <c r="FT129" i="2"/>
  <c r="FP129" i="2"/>
  <c r="FL129" i="2"/>
  <c r="GJ128" i="2"/>
  <c r="GF128" i="2"/>
  <c r="GB128" i="2"/>
  <c r="FX128" i="2"/>
  <c r="FT128" i="2"/>
  <c r="FP128" i="2"/>
  <c r="FL128" i="2"/>
  <c r="GJ127" i="2"/>
  <c r="GF127" i="2"/>
  <c r="GB127" i="2"/>
  <c r="FX127" i="2"/>
  <c r="FT127" i="2"/>
  <c r="FP127" i="2"/>
  <c r="FL127" i="2"/>
  <c r="GJ126" i="2"/>
  <c r="GF126" i="2"/>
  <c r="GB126" i="2"/>
  <c r="FX126" i="2"/>
  <c r="FT126" i="2"/>
  <c r="FP126" i="2"/>
  <c r="FL126" i="2"/>
  <c r="GK125" i="2"/>
  <c r="GG125" i="2"/>
  <c r="GC125" i="2"/>
  <c r="FY125" i="2"/>
  <c r="FU125" i="2"/>
  <c r="FQ125" i="2"/>
  <c r="FM125" i="2"/>
  <c r="GJ124" i="2"/>
  <c r="GF124" i="2"/>
  <c r="GB124" i="2"/>
  <c r="FX124" i="2"/>
  <c r="FT124" i="2"/>
  <c r="GJ123" i="2"/>
  <c r="GF123" i="2"/>
  <c r="GB123" i="2"/>
  <c r="FX123" i="2"/>
  <c r="GH122" i="2"/>
  <c r="GD122" i="2"/>
  <c r="FZ122" i="2"/>
  <c r="GJ121" i="2"/>
  <c r="GF121" i="2"/>
  <c r="GB121" i="2"/>
  <c r="GJ118" i="2"/>
  <c r="GP117" i="2"/>
  <c r="GL117" i="2"/>
  <c r="GM116" i="2"/>
  <c r="GT115" i="2"/>
  <c r="GP115" i="2"/>
  <c r="GL115" i="2"/>
  <c r="GS114" i="2"/>
  <c r="GO114" i="2"/>
  <c r="GK114" i="2"/>
  <c r="GR113" i="2"/>
  <c r="GN113" i="2"/>
  <c r="GU108" i="2"/>
  <c r="GT109" i="2"/>
  <c r="GS110" i="2"/>
  <c r="GQ111" i="2"/>
  <c r="GU111" i="2"/>
  <c r="GR112" i="2"/>
  <c r="GL113" i="2"/>
  <c r="GQ113" i="2"/>
  <c r="GL114" i="2"/>
  <c r="GQ114" i="2"/>
  <c r="GK115" i="2"/>
  <c r="GQ115" i="2"/>
  <c r="GK116" i="2"/>
  <c r="GP116" i="2"/>
  <c r="GM117" i="2"/>
  <c r="GJ119" i="2"/>
  <c r="GH121" i="2"/>
  <c r="FY122" i="2"/>
  <c r="GE122" i="2"/>
  <c r="GJ122" i="2"/>
  <c r="GA123" i="2"/>
  <c r="GG123" i="2"/>
  <c r="FK124" i="2"/>
  <c r="FW124" i="2"/>
  <c r="GC124" i="2"/>
  <c r="GH124" i="2"/>
  <c r="FL125" i="2"/>
  <c r="FR125" i="2"/>
  <c r="FW125" i="2"/>
  <c r="GB125" i="2"/>
  <c r="GH125" i="2"/>
  <c r="FJ126" i="2"/>
  <c r="FO126" i="2"/>
  <c r="FU126" i="2"/>
  <c r="FZ126" i="2"/>
  <c r="GE126" i="2"/>
  <c r="FI127" i="2"/>
  <c r="FN127" i="2"/>
  <c r="FS127" i="2"/>
  <c r="FY127" i="2"/>
  <c r="GD127" i="2"/>
  <c r="GI127" i="2"/>
  <c r="FM128" i="2"/>
  <c r="FR128" i="2"/>
  <c r="FW128" i="2"/>
  <c r="GC128" i="2"/>
  <c r="GH128" i="2"/>
  <c r="FK129" i="2"/>
  <c r="FQ129" i="2"/>
  <c r="FV129" i="2"/>
  <c r="GA129" i="2"/>
  <c r="GG129" i="2"/>
  <c r="FJ130" i="2"/>
  <c r="FO130" i="2"/>
  <c r="FU130" i="2"/>
  <c r="FZ130" i="2"/>
  <c r="GE130" i="2"/>
  <c r="FK131" i="2"/>
  <c r="FP131" i="2"/>
  <c r="FU131" i="2"/>
  <c r="GA131" i="2"/>
  <c r="GF131" i="2"/>
  <c r="FL132" i="2"/>
  <c r="FR132" i="2"/>
  <c r="FW132" i="2"/>
  <c r="GB132" i="2"/>
  <c r="FN133" i="2"/>
  <c r="GQ109" i="2"/>
  <c r="GU109" i="2"/>
  <c r="GT110" i="2"/>
  <c r="GR111" i="2"/>
  <c r="GO112" i="2"/>
  <c r="GS112" i="2"/>
  <c r="GM113" i="2"/>
  <c r="GS113" i="2"/>
  <c r="GM114" i="2"/>
  <c r="GR114" i="2"/>
  <c r="GM115" i="2"/>
  <c r="GR115" i="2"/>
  <c r="GL116" i="2"/>
  <c r="GN117" i="2"/>
  <c r="GI118" i="2"/>
  <c r="GI120" i="2"/>
  <c r="GI121" i="2"/>
  <c r="GA122" i="2"/>
  <c r="GF122" i="2"/>
  <c r="GK122" i="2"/>
  <c r="GC123" i="2"/>
  <c r="GH123" i="2"/>
  <c r="FL124" i="2"/>
  <c r="FY124" i="2"/>
  <c r="GD124" i="2"/>
  <c r="GI124" i="2"/>
  <c r="FN125" i="2"/>
  <c r="FS125" i="2"/>
  <c r="FX125" i="2"/>
  <c r="GD125" i="2"/>
  <c r="GI125" i="2"/>
  <c r="FK126" i="2"/>
  <c r="FQ126" i="2"/>
  <c r="FV126" i="2"/>
  <c r="GA126" i="2"/>
  <c r="GG126" i="2"/>
  <c r="FJ127" i="2"/>
  <c r="FO127" i="2"/>
  <c r="FU127" i="2"/>
  <c r="FZ127" i="2"/>
  <c r="GE127" i="2"/>
  <c r="FI128" i="2"/>
  <c r="FN128" i="2"/>
  <c r="FS128" i="2"/>
  <c r="FY128" i="2"/>
  <c r="GD128" i="2"/>
  <c r="GI128" i="2"/>
  <c r="FM129" i="2"/>
  <c r="FR129" i="2"/>
  <c r="FW129" i="2"/>
  <c r="GC129" i="2"/>
  <c r="GH129" i="2"/>
  <c r="FK130" i="2"/>
  <c r="FQ130" i="2"/>
  <c r="FV130" i="2"/>
  <c r="GA130" i="2"/>
  <c r="FL131" i="2"/>
  <c r="FQ131" i="2"/>
  <c r="FW131" i="2"/>
  <c r="GB131" i="2"/>
  <c r="FN132" i="2"/>
  <c r="FS132" i="2"/>
  <c r="FX132" i="2"/>
  <c r="GD132" i="2"/>
  <c r="FJ133" i="2"/>
  <c r="FJ134" i="2"/>
  <c r="FU114" i="2"/>
  <c r="GH118" i="2"/>
  <c r="GF120" i="2"/>
  <c r="GB120" i="2"/>
  <c r="FX120" i="2"/>
  <c r="GE119" i="2"/>
  <c r="GA119" i="2"/>
  <c r="FW119" i="2"/>
  <c r="GD118" i="2"/>
  <c r="FZ118" i="2"/>
  <c r="GG117" i="2"/>
  <c r="GC117" i="2"/>
  <c r="FY117" i="2"/>
  <c r="GF116" i="2"/>
  <c r="GB116" i="2"/>
  <c r="FX116" i="2"/>
  <c r="GR120" i="2"/>
  <c r="GS119" i="2"/>
  <c r="GT118" i="2"/>
  <c r="GU117" i="2"/>
  <c r="GV115" i="2"/>
  <c r="HD115" i="2"/>
  <c r="GP109" i="2"/>
  <c r="GP108" i="2"/>
  <c r="GY112" i="2"/>
  <c r="HB111" i="2"/>
  <c r="GX111" i="2"/>
  <c r="HA110" i="2"/>
  <c r="GW110" i="2"/>
  <c r="GZ109" i="2"/>
  <c r="GV109" i="2"/>
  <c r="GY108" i="2"/>
  <c r="HC102" i="2"/>
  <c r="GZ101" i="2"/>
  <c r="GX99" i="2"/>
  <c r="GX95" i="2"/>
  <c r="GV91" i="2"/>
  <c r="GU96" i="2"/>
  <c r="GU95" i="2"/>
  <c r="GU94" i="2"/>
  <c r="GU93" i="2"/>
  <c r="GQ96" i="2"/>
  <c r="GM97" i="2"/>
  <c r="GM95" i="2"/>
  <c r="GK97" i="2"/>
  <c r="GH102" i="2"/>
  <c r="GI100" i="2"/>
  <c r="GU102" i="2"/>
  <c r="GQ102" i="2"/>
  <c r="GM102" i="2"/>
  <c r="GW101" i="2"/>
  <c r="GS101" i="2"/>
  <c r="GO101" i="2"/>
  <c r="GK101" i="2"/>
  <c r="GU100" i="2"/>
  <c r="GQ100" i="2"/>
  <c r="GM100" i="2"/>
  <c r="GW99" i="2"/>
  <c r="GS99" i="2"/>
  <c r="GO99" i="2"/>
  <c r="GK99" i="2"/>
  <c r="GU98" i="2"/>
  <c r="GQ98" i="2"/>
  <c r="GM98" i="2"/>
  <c r="GW97" i="2"/>
  <c r="GS97" i="2"/>
  <c r="GO97" i="2"/>
  <c r="HD103" i="2"/>
  <c r="GZ103" i="2"/>
  <c r="GV103" i="2"/>
  <c r="GR103" i="2"/>
  <c r="GN103" i="2"/>
  <c r="GJ103" i="2"/>
  <c r="HE106" i="2"/>
  <c r="HA106" i="2"/>
  <c r="GW106" i="2"/>
  <c r="GS106" i="2"/>
  <c r="GO106" i="2"/>
  <c r="GK106" i="2"/>
  <c r="GG106" i="2"/>
  <c r="HE105" i="2"/>
  <c r="HA105" i="2"/>
  <c r="FV114" i="2"/>
  <c r="GH119" i="2"/>
  <c r="GE120" i="2"/>
  <c r="FZ120" i="2"/>
  <c r="GF119" i="2"/>
  <c r="FZ119" i="2"/>
  <c r="GF118" i="2"/>
  <c r="GA118" i="2"/>
  <c r="GF117" i="2"/>
  <c r="GA117" i="2"/>
  <c r="GG116" i="2"/>
  <c r="GA116" i="2"/>
  <c r="GS120" i="2"/>
  <c r="GT117" i="2"/>
  <c r="GV117" i="2"/>
  <c r="HC114" i="2"/>
  <c r="GR108" i="2"/>
  <c r="GZ112" i="2"/>
  <c r="HA111" i="2"/>
  <c r="GV111" i="2"/>
  <c r="GX110" i="2"/>
  <c r="GY109" i="2"/>
  <c r="HA108" i="2"/>
  <c r="GV108" i="2"/>
  <c r="GY97" i="2"/>
  <c r="GX97" i="2"/>
  <c r="GT92" i="2"/>
  <c r="GT96" i="2"/>
  <c r="GS95" i="2"/>
  <c r="GV93" i="2"/>
  <c r="GP96" i="2"/>
  <c r="GM96" i="2"/>
  <c r="GL94" i="2"/>
  <c r="GG102" i="2"/>
  <c r="GW102" i="2"/>
  <c r="GR102" i="2"/>
  <c r="GL102" i="2"/>
  <c r="GU101" i="2"/>
  <c r="GP101" i="2"/>
  <c r="GJ101" i="2"/>
  <c r="GS100" i="2"/>
  <c r="GN100" i="2"/>
  <c r="GV99" i="2"/>
  <c r="GQ99" i="2"/>
  <c r="GL99" i="2"/>
  <c r="GT98" i="2"/>
  <c r="GO98" i="2"/>
  <c r="GJ98" i="2"/>
  <c r="GR97" i="2"/>
  <c r="GJ97" i="2"/>
  <c r="HA103" i="2"/>
  <c r="GU103" i="2"/>
  <c r="GP103" i="2"/>
  <c r="GK103" i="2"/>
  <c r="HD106" i="2"/>
  <c r="GY106" i="2"/>
  <c r="GT106" i="2"/>
  <c r="GN106" i="2"/>
  <c r="GI106" i="2"/>
  <c r="GD106" i="2"/>
  <c r="GZ105" i="2"/>
  <c r="GV105" i="2"/>
  <c r="GR105" i="2"/>
  <c r="GN105" i="2"/>
  <c r="GJ105" i="2"/>
  <c r="GF105" i="2"/>
  <c r="HD104" i="2"/>
  <c r="GZ104" i="2"/>
  <c r="GV104" i="2"/>
  <c r="GR104" i="2"/>
  <c r="GN104" i="2"/>
  <c r="GJ104" i="2"/>
  <c r="GF104" i="2"/>
  <c r="HB107" i="2"/>
  <c r="GX107" i="2"/>
  <c r="GT107" i="2"/>
  <c r="GP107" i="2"/>
  <c r="GL107" i="2"/>
  <c r="GH107" i="2"/>
  <c r="GD107" i="2"/>
  <c r="GM110" i="2"/>
  <c r="GI110" i="2"/>
  <c r="GE110" i="2"/>
  <c r="GA110" i="2"/>
  <c r="GL109" i="2"/>
  <c r="GH109" i="2"/>
  <c r="GD109" i="2"/>
  <c r="GO108" i="2"/>
  <c r="GK108" i="2"/>
  <c r="GG108" i="2"/>
  <c r="GC108" i="2"/>
  <c r="GM111" i="2"/>
  <c r="GI111" i="2"/>
  <c r="GE111" i="2"/>
  <c r="GA111" i="2"/>
  <c r="GI112" i="2"/>
  <c r="GE112" i="2"/>
  <c r="GA112" i="2"/>
  <c r="GJ113" i="2"/>
  <c r="GF113" i="2"/>
  <c r="GB113" i="2"/>
  <c r="FX113" i="2"/>
  <c r="GF115" i="2"/>
  <c r="GB115" i="2"/>
  <c r="FX115" i="2"/>
  <c r="FT115" i="2"/>
  <c r="GF114" i="2"/>
  <c r="GB114" i="2"/>
  <c r="FX114" i="2"/>
  <c r="GK113" i="2"/>
  <c r="GH117" i="2"/>
  <c r="GD120" i="2"/>
  <c r="FY120" i="2"/>
  <c r="GD119" i="2"/>
  <c r="FY119" i="2"/>
  <c r="GE118" i="2"/>
  <c r="FY118" i="2"/>
  <c r="GE117" i="2"/>
  <c r="FZ117" i="2"/>
  <c r="GE116" i="2"/>
  <c r="FZ116" i="2"/>
  <c r="GR121" i="2"/>
  <c r="GS118" i="2"/>
  <c r="GT116" i="2"/>
  <c r="GV116" i="2"/>
  <c r="HC113" i="2"/>
  <c r="GQ108" i="2"/>
  <c r="GX112" i="2"/>
  <c r="GZ111" i="2"/>
  <c r="HB110" i="2"/>
  <c r="GV110" i="2"/>
  <c r="GX109" i="2"/>
  <c r="GZ108" i="2"/>
  <c r="HB102" i="2"/>
  <c r="GY98" i="2"/>
  <c r="GX96" i="2"/>
  <c r="GU91" i="2"/>
  <c r="GS96" i="2"/>
  <c r="GV94" i="2"/>
  <c r="GT93" i="2"/>
  <c r="GO96" i="2"/>
  <c r="GL96" i="2"/>
  <c r="GK96" i="2"/>
  <c r="GI102" i="2"/>
  <c r="GV102" i="2"/>
  <c r="GP102" i="2"/>
  <c r="GK102" i="2"/>
  <c r="GT101" i="2"/>
  <c r="GN101" i="2"/>
  <c r="GW100" i="2"/>
  <c r="GR100" i="2"/>
  <c r="GL100" i="2"/>
  <c r="GU99" i="2"/>
  <c r="GP99" i="2"/>
  <c r="GJ99" i="2"/>
  <c r="GS98" i="2"/>
  <c r="GN98" i="2"/>
  <c r="GV97" i="2"/>
  <c r="GQ97" i="2"/>
  <c r="HE103" i="2"/>
  <c r="GY103" i="2"/>
  <c r="GT103" i="2"/>
  <c r="GO103" i="2"/>
  <c r="GI103" i="2"/>
  <c r="HC106" i="2"/>
  <c r="GX106" i="2"/>
  <c r="GR106" i="2"/>
  <c r="FY114" i="2"/>
  <c r="GD114" i="2"/>
  <c r="GI114" i="2"/>
  <c r="FY115" i="2"/>
  <c r="GD115" i="2"/>
  <c r="FW113" i="2"/>
  <c r="GC113" i="2"/>
  <c r="GH113" i="2"/>
  <c r="FZ112" i="2"/>
  <c r="GF112" i="2"/>
  <c r="GK112" i="2"/>
  <c r="GD111" i="2"/>
  <c r="GJ111" i="2"/>
  <c r="GA108" i="2"/>
  <c r="GF108" i="2"/>
  <c r="GL108" i="2"/>
  <c r="GB109" i="2"/>
  <c r="GG109" i="2"/>
  <c r="GM109" i="2"/>
  <c r="GC110" i="2"/>
  <c r="GH110" i="2"/>
  <c r="GN110" i="2"/>
  <c r="GF107" i="2"/>
  <c r="GK107" i="2"/>
  <c r="GQ107" i="2"/>
  <c r="GV107" i="2"/>
  <c r="HA107" i="2"/>
  <c r="GG104" i="2"/>
  <c r="GL104" i="2"/>
  <c r="GQ104" i="2"/>
  <c r="GW104" i="2"/>
  <c r="HB104" i="2"/>
  <c r="GE105" i="2"/>
  <c r="GK105" i="2"/>
  <c r="GP105" i="2"/>
  <c r="GU105" i="2"/>
  <c r="HB105" i="2"/>
  <c r="GF106" i="2"/>
  <c r="GM106" i="2"/>
  <c r="GV106" i="2"/>
  <c r="GF103" i="2"/>
  <c r="GS103" i="2"/>
  <c r="HC103" i="2"/>
  <c r="GU97" i="2"/>
  <c r="GR98" i="2"/>
  <c r="GN99" i="2"/>
  <c r="GK100" i="2"/>
  <c r="GV100" i="2"/>
  <c r="GR101" i="2"/>
  <c r="GO102" i="2"/>
  <c r="GI101" i="2"/>
  <c r="GL95" i="2"/>
  <c r="GS93" i="2"/>
  <c r="GV95" i="2"/>
  <c r="GV92" i="2"/>
  <c r="HA102" i="2"/>
  <c r="GW109" i="2"/>
  <c r="GZ110" i="2"/>
  <c r="GW112" i="2"/>
  <c r="GP110" i="2"/>
  <c r="FY116" i="2"/>
  <c r="FX117" i="2"/>
  <c r="FX118" i="2"/>
  <c r="FX119" i="2"/>
  <c r="GH116" i="2"/>
  <c r="FT114" i="2"/>
  <c r="FZ121" i="2"/>
  <c r="FZ114" i="2"/>
  <c r="GE114" i="2"/>
  <c r="FU115" i="2"/>
  <c r="FZ115" i="2"/>
  <c r="GE115" i="2"/>
  <c r="FY113" i="2"/>
  <c r="GD113" i="2"/>
  <c r="GI113" i="2"/>
  <c r="GB112" i="2"/>
  <c r="GG112" i="2"/>
  <c r="GL112" i="2"/>
  <c r="GF111" i="2"/>
  <c r="GK111" i="2"/>
  <c r="GB108" i="2"/>
  <c r="GH108" i="2"/>
  <c r="GM108" i="2"/>
  <c r="GC109" i="2"/>
  <c r="GI109" i="2"/>
  <c r="GN109" i="2"/>
  <c r="GD110" i="2"/>
  <c r="GJ110" i="2"/>
  <c r="GO110" i="2"/>
  <c r="GG107" i="2"/>
  <c r="GM107" i="2"/>
  <c r="GR107" i="2"/>
  <c r="GW107" i="2"/>
  <c r="HC107" i="2"/>
  <c r="GH104" i="2"/>
  <c r="GM104" i="2"/>
  <c r="GS104" i="2"/>
  <c r="GX104" i="2"/>
  <c r="HC104" i="2"/>
  <c r="GG105" i="2"/>
  <c r="GL105" i="2"/>
  <c r="GQ105" i="2"/>
  <c r="GW105" i="2"/>
  <c r="HC105" i="2"/>
  <c r="GH106" i="2"/>
  <c r="GP106" i="2"/>
  <c r="GZ106" i="2"/>
  <c r="GL103" i="2"/>
  <c r="GW103" i="2"/>
  <c r="GN97" i="2"/>
  <c r="GK98" i="2"/>
  <c r="GV98" i="2"/>
  <c r="GR99" i="2"/>
  <c r="GO100" i="2"/>
  <c r="GL101" i="2"/>
  <c r="GV101" i="2"/>
  <c r="GS102" i="2"/>
  <c r="GG103" i="2"/>
  <c r="GL97" i="2"/>
  <c r="GS94" i="2"/>
  <c r="GV96" i="2"/>
  <c r="GX98" i="2"/>
  <c r="GW108" i="2"/>
  <c r="HA109" i="2"/>
  <c r="GW111" i="2"/>
  <c r="HA112" i="2"/>
  <c r="GW113" i="2"/>
  <c r="GU116" i="2"/>
  <c r="GS121" i="2"/>
  <c r="GC116" i="2"/>
  <c r="GB117" i="2"/>
  <c r="GB118" i="2"/>
  <c r="GB119" i="2"/>
  <c r="GA120" i="2"/>
  <c r="GI115" i="2"/>
  <c r="FT113" i="2"/>
  <c r="GA114" i="2"/>
  <c r="GG114" i="2"/>
  <c r="FV115" i="2"/>
  <c r="GA115" i="2"/>
  <c r="GG115" i="2"/>
  <c r="FZ113" i="2"/>
  <c r="GE113" i="2"/>
  <c r="FX112" i="2"/>
  <c r="GC112" i="2"/>
  <c r="GH112" i="2"/>
  <c r="GB111" i="2"/>
  <c r="GG111" i="2"/>
  <c r="GL111" i="2"/>
  <c r="GD108" i="2"/>
  <c r="GI108" i="2"/>
  <c r="GN108" i="2"/>
  <c r="GE109" i="2"/>
  <c r="GJ109" i="2"/>
  <c r="GO109" i="2"/>
  <c r="GF110" i="2"/>
  <c r="GK110" i="2"/>
  <c r="GC107" i="2"/>
  <c r="GI107" i="2"/>
  <c r="GN107" i="2"/>
  <c r="GS107" i="2"/>
  <c r="GY107" i="2"/>
  <c r="GD104" i="2"/>
  <c r="GI104" i="2"/>
  <c r="GO104" i="2"/>
  <c r="GT104" i="2"/>
  <c r="GY104" i="2"/>
  <c r="HE104" i="2"/>
  <c r="GH105" i="2"/>
  <c r="GM105" i="2"/>
  <c r="GS105" i="2"/>
  <c r="GX105" i="2"/>
  <c r="HD105" i="2"/>
  <c r="GJ106" i="2"/>
  <c r="GQ106" i="2"/>
  <c r="HB106" i="2"/>
  <c r="GM103" i="2"/>
  <c r="GX103" i="2"/>
  <c r="GP97" i="2"/>
  <c r="GL98" i="2"/>
  <c r="GW98" i="2"/>
  <c r="GT99" i="2"/>
  <c r="GP100" i="2"/>
  <c r="GM101" i="2"/>
  <c r="GJ102" i="2"/>
  <c r="GT102" i="2"/>
  <c r="GH103" i="2"/>
  <c r="GN96" i="2"/>
  <c r="GT94" i="2"/>
  <c r="GT91" i="2"/>
  <c r="GX100" i="2"/>
  <c r="GX108" i="2"/>
  <c r="HB109" i="2"/>
  <c r="GY111" i="2"/>
  <c r="HB112" i="2"/>
  <c r="GX113" i="2"/>
  <c r="GU118" i="2"/>
  <c r="GR119" i="2"/>
  <c r="GD116" i="2"/>
  <c r="GD117" i="2"/>
  <c r="GC118" i="2"/>
  <c r="GC119" i="2"/>
  <c r="GC120" i="2"/>
  <c r="GI116" i="2"/>
  <c r="BO30" i="2"/>
  <c r="BN15" i="2"/>
  <c r="BS28" i="2"/>
  <c r="BU29" i="2"/>
  <c r="BW35" i="2"/>
  <c r="BZ29" i="2"/>
  <c r="CB31" i="2"/>
  <c r="BM13" i="2"/>
  <c r="BS32" i="2"/>
  <c r="BU33" i="2"/>
  <c r="BX25" i="2"/>
  <c r="BD26" i="2"/>
  <c r="BC19" i="2"/>
  <c r="BQ21" i="2"/>
  <c r="BT27" i="2"/>
  <c r="BV31" i="2"/>
  <c r="BY24" i="2"/>
  <c r="BE27" i="2"/>
  <c r="BE17" i="2"/>
  <c r="BQ25" i="2"/>
  <c r="BT31" i="2"/>
  <c r="BW23" i="2"/>
  <c r="BY28" i="2"/>
  <c r="BE28" i="2"/>
  <c r="BP21" i="2"/>
  <c r="BA23" i="2"/>
  <c r="BG18" i="2"/>
  <c r="BP15" i="2"/>
  <c r="BS20" i="2"/>
  <c r="BT19" i="2"/>
  <c r="BU21" i="2"/>
  <c r="BV23" i="2"/>
  <c r="BW27" i="2"/>
  <c r="BX29" i="2"/>
  <c r="BY32" i="2"/>
  <c r="BE26" i="2"/>
  <c r="BI28" i="2"/>
  <c r="BB20" i="2"/>
  <c r="BJ15" i="2"/>
  <c r="BQ17" i="2"/>
  <c r="BS24" i="2"/>
  <c r="BT23" i="2"/>
  <c r="BU25" i="2"/>
  <c r="BV27" i="2"/>
  <c r="BW31" i="2"/>
  <c r="BX33" i="2"/>
  <c r="BY36" i="2"/>
  <c r="BD27" i="2"/>
  <c r="BJ19" i="2"/>
  <c r="BO26" i="2"/>
  <c r="BJ30" i="2"/>
  <c r="BL31" i="2"/>
  <c r="AZ22" i="2"/>
  <c r="BE23" i="2"/>
  <c r="BF20" i="2"/>
  <c r="BD17" i="2"/>
  <c r="BE18" i="2"/>
  <c r="BI15" i="2"/>
  <c r="BM15" i="2"/>
  <c r="BN14" i="2"/>
  <c r="BO15" i="2"/>
  <c r="BQ16" i="2"/>
  <c r="BQ20" i="2"/>
  <c r="BQ24" i="2"/>
  <c r="BS19" i="2"/>
  <c r="BS23" i="2"/>
  <c r="BS27" i="2"/>
  <c r="BS31" i="2"/>
  <c r="BS35" i="2"/>
  <c r="BT22" i="2"/>
  <c r="BT26" i="2"/>
  <c r="BT30" i="2"/>
  <c r="BU20" i="2"/>
  <c r="BU24" i="2"/>
  <c r="BU28" i="2"/>
  <c r="BU32" i="2"/>
  <c r="BV22" i="2"/>
  <c r="BV26" i="2"/>
  <c r="BV30" i="2"/>
  <c r="BW22" i="2"/>
  <c r="BW26" i="2"/>
  <c r="BW30" i="2"/>
  <c r="BW34" i="2"/>
  <c r="BX24" i="2"/>
  <c r="BX28" i="2"/>
  <c r="BX32" i="2"/>
  <c r="BX36" i="2"/>
  <c r="BY27" i="2"/>
  <c r="BY31" i="2"/>
  <c r="BY35" i="2"/>
  <c r="BZ28" i="2"/>
  <c r="BJ23" i="2"/>
  <c r="BH29" i="2"/>
  <c r="BR30" i="2"/>
  <c r="BN32" i="2"/>
  <c r="BE21" i="2"/>
  <c r="BC20" i="2"/>
  <c r="BD19" i="2"/>
  <c r="BG17" i="2"/>
  <c r="BE16" i="2"/>
  <c r="BK15" i="2"/>
  <c r="BL14" i="2"/>
  <c r="BO14" i="2"/>
  <c r="BQ14" i="2"/>
  <c r="BQ18" i="2"/>
  <c r="BQ22" i="2"/>
  <c r="BQ26" i="2"/>
  <c r="BS21" i="2"/>
  <c r="BS25" i="2"/>
  <c r="BS29" i="2"/>
  <c r="BS33" i="2"/>
  <c r="BT20" i="2"/>
  <c r="BT24" i="2"/>
  <c r="BT28" i="2"/>
  <c r="BT32" i="2"/>
  <c r="BU22" i="2"/>
  <c r="BU26" i="2"/>
  <c r="BU30" i="2"/>
  <c r="BU34" i="2"/>
  <c r="BV24" i="2"/>
  <c r="BV28" i="2"/>
  <c r="BV32" i="2"/>
  <c r="BW24" i="2"/>
  <c r="BW28" i="2"/>
  <c r="BW32" i="2"/>
  <c r="BW36" i="2"/>
  <c r="BX26" i="2"/>
  <c r="BX30" i="2"/>
  <c r="BX34" i="2"/>
  <c r="BY25" i="2"/>
  <c r="BY29" i="2"/>
  <c r="BY33" i="2"/>
  <c r="BY37" i="2"/>
  <c r="BZ30" i="2"/>
  <c r="BK18" i="2"/>
  <c r="BI24" i="2"/>
  <c r="BP29" i="2"/>
  <c r="BI31" i="2"/>
  <c r="BG30" i="2"/>
  <c r="BB23" i="2"/>
  <c r="BD20" i="2"/>
  <c r="BF19" i="2"/>
  <c r="BD18" i="2"/>
  <c r="BD16" i="2"/>
  <c r="BL15" i="2"/>
  <c r="BM14" i="2"/>
  <c r="BP14" i="2"/>
  <c r="BQ15" i="2"/>
  <c r="BQ19" i="2"/>
  <c r="BQ23" i="2"/>
  <c r="BS18" i="2"/>
  <c r="BS22" i="2"/>
  <c r="BS26" i="2"/>
  <c r="BS30" i="2"/>
  <c r="BS34" i="2"/>
  <c r="BT21" i="2"/>
  <c r="BT25" i="2"/>
  <c r="BT29" i="2"/>
  <c r="BT33" i="2"/>
  <c r="BU23" i="2"/>
  <c r="BU27" i="2"/>
  <c r="BU31" i="2"/>
  <c r="BV21" i="2"/>
  <c r="BV25" i="2"/>
  <c r="BV29" i="2"/>
  <c r="BV33" i="2"/>
  <c r="BW25" i="2"/>
  <c r="BW29" i="2"/>
  <c r="BW33" i="2"/>
  <c r="BX23" i="2"/>
  <c r="BX27" i="2"/>
  <c r="BX31" i="2"/>
  <c r="BX35" i="2"/>
  <c r="BY26" i="2"/>
  <c r="BY30" i="2"/>
  <c r="BY34" i="2"/>
  <c r="BZ27" i="2"/>
  <c r="BZ31" i="2"/>
  <c r="BF41" i="2"/>
  <c r="BP25" i="2"/>
  <c r="BM29" i="2"/>
  <c r="CC29" i="2"/>
  <c r="BQ31" i="2"/>
  <c r="BK32" i="2"/>
  <c r="CA32" i="2"/>
  <c r="BB21" i="2"/>
  <c r="BE25" i="2"/>
  <c r="BE20" i="2"/>
  <c r="BE19" i="2"/>
  <c r="BF17" i="2"/>
  <c r="BG41" i="2"/>
  <c r="BD25" i="2"/>
  <c r="BD24" i="2"/>
  <c r="BD23" i="2"/>
  <c r="BD22" i="2"/>
  <c r="BD21" i="2"/>
  <c r="AZ25" i="2"/>
  <c r="AZ23" i="2"/>
  <c r="AZ21" i="2"/>
  <c r="CC32" i="2"/>
  <c r="BQ32" i="2"/>
  <c r="BM32" i="2"/>
  <c r="BI32" i="2"/>
  <c r="CA31" i="2"/>
  <c r="BO31" i="2"/>
  <c r="BK31" i="2"/>
  <c r="CC30" i="2"/>
  <c r="BQ30" i="2"/>
  <c r="BM30" i="2"/>
  <c r="BI30" i="2"/>
  <c r="CA29" i="2"/>
  <c r="BO29" i="2"/>
  <c r="BK29" i="2"/>
  <c r="BQ28" i="2"/>
  <c r="BN27" i="2"/>
  <c r="BK26" i="2"/>
  <c r="BH25" i="2"/>
  <c r="BR23" i="2"/>
  <c r="BO22" i="2"/>
  <c r="BL21" i="2"/>
  <c r="BI20" i="2"/>
  <c r="BP17" i="2"/>
  <c r="BM16" i="2"/>
  <c r="CS40" i="2"/>
  <c r="BC25" i="2"/>
  <c r="BC24" i="2"/>
  <c r="BC23" i="2"/>
  <c r="BC22" i="2"/>
  <c r="BC21" i="2"/>
  <c r="BA24" i="2"/>
  <c r="BA22" i="2"/>
  <c r="BG32" i="2"/>
  <c r="CB32" i="2"/>
  <c r="BP32" i="2"/>
  <c r="BL32" i="2"/>
  <c r="BH32" i="2"/>
  <c r="BR31" i="2"/>
  <c r="BN31" i="2"/>
  <c r="BJ31" i="2"/>
  <c r="CB30" i="2"/>
  <c r="BP30" i="2"/>
  <c r="BL30" i="2"/>
  <c r="BH30" i="2"/>
  <c r="BR29" i="2"/>
  <c r="BN29" i="2"/>
  <c r="BJ29" i="2"/>
  <c r="BM28" i="2"/>
  <c r="BJ27" i="2"/>
  <c r="BG26" i="2"/>
  <c r="BN23" i="2"/>
  <c r="BK22" i="2"/>
  <c r="BH21" i="2"/>
  <c r="BR19" i="2"/>
  <c r="BO18" i="2"/>
  <c r="BL17" i="2"/>
  <c r="BI16" i="2"/>
  <c r="CO26" i="2"/>
  <c r="BB25" i="2"/>
  <c r="CO37" i="2"/>
  <c r="BH17" i="2"/>
  <c r="BN19" i="2"/>
  <c r="BG22" i="2"/>
  <c r="BM24" i="2"/>
  <c r="BF27" i="2"/>
  <c r="BI29" i="2"/>
  <c r="BQ29" i="2"/>
  <c r="BK30" i="2"/>
  <c r="CA30" i="2"/>
  <c r="BM31" i="2"/>
  <c r="CC31" i="2"/>
  <c r="BO32" i="2"/>
  <c r="BG31" i="2"/>
  <c r="AZ24" i="2"/>
  <c r="BB22" i="2"/>
  <c r="BB24" i="2"/>
  <c r="BH39" i="2"/>
  <c r="BM20" i="2"/>
  <c r="BF23" i="2"/>
  <c r="BL25" i="2"/>
  <c r="BR27" i="2"/>
  <c r="BL29" i="2"/>
  <c r="CB29" i="2"/>
  <c r="BN30" i="2"/>
  <c r="BH31" i="2"/>
  <c r="BP31" i="2"/>
  <c r="BJ32" i="2"/>
  <c r="BR32" i="2"/>
  <c r="BZ32" i="2"/>
  <c r="BA21" i="2"/>
  <c r="BA25" i="2"/>
  <c r="BE22" i="2"/>
  <c r="BE24" i="2"/>
  <c r="BO37" i="2"/>
  <c r="CO30" i="2"/>
  <c r="CS34" i="2"/>
  <c r="CU33" i="2"/>
  <c r="BH38" i="2"/>
  <c r="BH16" i="2"/>
  <c r="BL16" i="2"/>
  <c r="BP16" i="2"/>
  <c r="BK17" i="2"/>
  <c r="BO17" i="2"/>
  <c r="BJ18" i="2"/>
  <c r="BN18" i="2"/>
  <c r="BR18" i="2"/>
  <c r="BI19" i="2"/>
  <c r="BM19" i="2"/>
  <c r="BH20" i="2"/>
  <c r="BL20" i="2"/>
  <c r="BP20" i="2"/>
  <c r="BG21" i="2"/>
  <c r="BK21" i="2"/>
  <c r="BO21" i="2"/>
  <c r="BF22" i="2"/>
  <c r="BJ22" i="2"/>
  <c r="BN22" i="2"/>
  <c r="BR22" i="2"/>
  <c r="BI23" i="2"/>
  <c r="BM23" i="2"/>
  <c r="BH24" i="2"/>
  <c r="BL24" i="2"/>
  <c r="BP24" i="2"/>
  <c r="BG25" i="2"/>
  <c r="BK25" i="2"/>
  <c r="BO25" i="2"/>
  <c r="BF26" i="2"/>
  <c r="BJ26" i="2"/>
  <c r="BN26" i="2"/>
  <c r="BR26" i="2"/>
  <c r="BI27" i="2"/>
  <c r="BM27" i="2"/>
  <c r="BQ27" i="2"/>
  <c r="BH28" i="2"/>
  <c r="BL28" i="2"/>
  <c r="BP28" i="2"/>
  <c r="BG29" i="2"/>
  <c r="CR40" i="2"/>
  <c r="CJ29" i="2"/>
  <c r="CU29" i="2"/>
  <c r="BG40" i="2"/>
  <c r="BF16" i="2"/>
  <c r="BJ16" i="2"/>
  <c r="BN16" i="2"/>
  <c r="BR16" i="2"/>
  <c r="BI17" i="2"/>
  <c r="BM17" i="2"/>
  <c r="BH18" i="2"/>
  <c r="BL18" i="2"/>
  <c r="BP18" i="2"/>
  <c r="BG19" i="2"/>
  <c r="BK19" i="2"/>
  <c r="BO19" i="2"/>
  <c r="BJ20" i="2"/>
  <c r="BN20" i="2"/>
  <c r="BR20" i="2"/>
  <c r="BI21" i="2"/>
  <c r="BM21" i="2"/>
  <c r="BH22" i="2"/>
  <c r="BL22" i="2"/>
  <c r="BP22" i="2"/>
  <c r="BG23" i="2"/>
  <c r="BK23" i="2"/>
  <c r="BO23" i="2"/>
  <c r="BF24" i="2"/>
  <c r="BJ24" i="2"/>
  <c r="BN24" i="2"/>
  <c r="BR24" i="2"/>
  <c r="BI25" i="2"/>
  <c r="BM25" i="2"/>
  <c r="BH26" i="2"/>
  <c r="BL26" i="2"/>
  <c r="BP26" i="2"/>
  <c r="BG27" i="2"/>
  <c r="BK27" i="2"/>
  <c r="BO27" i="2"/>
  <c r="BF28" i="2"/>
  <c r="BJ28" i="2"/>
  <c r="BN28" i="2"/>
  <c r="BR28" i="2"/>
  <c r="BO36" i="2"/>
  <c r="CQ29" i="2"/>
  <c r="CR33" i="2"/>
  <c r="CU32" i="2"/>
  <c r="BH41" i="2"/>
  <c r="BG16" i="2"/>
  <c r="BK16" i="2"/>
  <c r="BO16" i="2"/>
  <c r="BJ17" i="2"/>
  <c r="BN17" i="2"/>
  <c r="BR17" i="2"/>
  <c r="BI18" i="2"/>
  <c r="BM18" i="2"/>
  <c r="BH19" i="2"/>
  <c r="BL19" i="2"/>
  <c r="BP19" i="2"/>
  <c r="BG20" i="2"/>
  <c r="BK20" i="2"/>
  <c r="BO20" i="2"/>
  <c r="BF21" i="2"/>
  <c r="BJ21" i="2"/>
  <c r="BN21" i="2"/>
  <c r="BR21" i="2"/>
  <c r="BI22" i="2"/>
  <c r="BM22" i="2"/>
  <c r="BH23" i="2"/>
  <c r="BL23" i="2"/>
  <c r="BP23" i="2"/>
  <c r="BG24" i="2"/>
  <c r="BK24" i="2"/>
  <c r="BO24" i="2"/>
  <c r="BF25" i="2"/>
  <c r="BJ25" i="2"/>
  <c r="BN25" i="2"/>
  <c r="BR25" i="2"/>
  <c r="BI26" i="2"/>
  <c r="BM26" i="2"/>
  <c r="BH27" i="2"/>
  <c r="BL27" i="2"/>
  <c r="BP27" i="2"/>
  <c r="BG28" i="2"/>
  <c r="BK28" i="2"/>
  <c r="BO28" i="2"/>
  <c r="BF29" i="2"/>
  <c r="BZ33" i="2"/>
  <c r="BU39" i="2"/>
  <c r="CL28" i="2"/>
  <c r="CO32" i="2"/>
  <c r="CH31" i="2"/>
  <c r="CT38" i="2"/>
  <c r="CU30" i="2"/>
  <c r="CU34" i="2"/>
  <c r="BH40" i="2"/>
  <c r="BN41" i="2"/>
  <c r="CO28" i="2"/>
  <c r="CM33" i="2"/>
  <c r="CR29" i="2"/>
  <c r="CS39" i="2"/>
  <c r="CU31" i="2"/>
  <c r="BG39" i="2"/>
  <c r="CS38" i="2"/>
  <c r="CT36" i="2"/>
  <c r="CS35" i="2"/>
  <c r="CR34" i="2"/>
  <c r="CT32" i="2"/>
  <c r="CS31" i="2"/>
  <c r="CR30" i="2"/>
  <c r="CT28" i="2"/>
  <c r="CH30" i="2"/>
  <c r="CK32" i="2"/>
  <c r="CK30" i="2"/>
  <c r="CK28" i="2"/>
  <c r="CO25" i="2"/>
  <c r="CN27" i="2"/>
  <c r="CP33" i="2"/>
  <c r="CL33" i="2"/>
  <c r="CN32" i="2"/>
  <c r="CP31" i="2"/>
  <c r="CL31" i="2"/>
  <c r="CN30" i="2"/>
  <c r="CP29" i="2"/>
  <c r="CL29" i="2"/>
  <c r="CN28" i="2"/>
  <c r="CO46" i="2"/>
  <c r="CQ39" i="2"/>
  <c r="CM35" i="2"/>
  <c r="BT40" i="2"/>
  <c r="BU38" i="2"/>
  <c r="CG36" i="2"/>
  <c r="BQ34" i="2"/>
  <c r="CI32" i="2"/>
  <c r="CT37" i="2"/>
  <c r="CS36" i="2"/>
  <c r="CR35" i="2"/>
  <c r="CT33" i="2"/>
  <c r="CS32" i="2"/>
  <c r="CR31" i="2"/>
  <c r="CT29" i="2"/>
  <c r="CS28" i="2"/>
  <c r="CI31" i="2"/>
  <c r="CJ32" i="2"/>
  <c r="CJ30" i="2"/>
  <c r="CJ28" i="2"/>
  <c r="CR27" i="2"/>
  <c r="CM27" i="2"/>
  <c r="CO33" i="2"/>
  <c r="CQ32" i="2"/>
  <c r="CM32" i="2"/>
  <c r="CO31" i="2"/>
  <c r="CQ30" i="2"/>
  <c r="CM30" i="2"/>
  <c r="CO29" i="2"/>
  <c r="CQ28" i="2"/>
  <c r="CM28" i="2"/>
  <c r="CN46" i="2"/>
  <c r="CP38" i="2"/>
  <c r="CL34" i="2"/>
  <c r="CH39" i="2"/>
  <c r="CJ37" i="2"/>
  <c r="BP35" i="2"/>
  <c r="CI33" i="2"/>
  <c r="CS37" i="2"/>
  <c r="CR36" i="2"/>
  <c r="CT34" i="2"/>
  <c r="CS33" i="2"/>
  <c r="CR32" i="2"/>
  <c r="CT30" i="2"/>
  <c r="CS29" i="2"/>
  <c r="CR28" i="2"/>
  <c r="CI30" i="2"/>
  <c r="CK31" i="2"/>
  <c r="CK29" i="2"/>
  <c r="CO27" i="2"/>
  <c r="CQ27" i="2"/>
  <c r="CL27" i="2"/>
  <c r="CN33" i="2"/>
  <c r="CP32" i="2"/>
  <c r="CL32" i="2"/>
  <c r="CN31" i="2"/>
  <c r="CP30" i="2"/>
  <c r="CL30" i="2"/>
  <c r="CN29" i="2"/>
  <c r="CH34" i="2"/>
  <c r="BW37" i="2"/>
  <c r="CH41" i="2"/>
  <c r="CM46" i="2"/>
  <c r="CP28" i="2"/>
  <c r="CM31" i="2"/>
  <c r="CQ33" i="2"/>
  <c r="CJ31" i="2"/>
  <c r="CS30" i="2"/>
  <c r="CT35" i="2"/>
  <c r="BP33" i="2"/>
  <c r="CG35" i="2"/>
  <c r="CI38" i="2"/>
  <c r="CN36" i="2"/>
  <c r="CP46" i="2"/>
  <c r="CM29" i="2"/>
  <c r="CQ31" i="2"/>
  <c r="CP27" i="2"/>
  <c r="CI29" i="2"/>
  <c r="CT31" i="2"/>
  <c r="CR37" i="2"/>
  <c r="CR41" i="2"/>
  <c r="CN41" i="2"/>
  <c r="CQ40" i="2"/>
  <c r="CM40" i="2"/>
  <c r="CP39" i="2"/>
  <c r="CL39" i="2"/>
  <c r="CO38" i="2"/>
  <c r="CN37" i="2"/>
  <c r="CQ36" i="2"/>
  <c r="CM36" i="2"/>
  <c r="CP35" i="2"/>
  <c r="CL35" i="2"/>
  <c r="CO34" i="2"/>
  <c r="CE41" i="2"/>
  <c r="BV41" i="2"/>
  <c r="BJ41" i="2"/>
  <c r="CB40" i="2"/>
  <c r="BS40" i="2"/>
  <c r="BK40" i="2"/>
  <c r="CG39" i="2"/>
  <c r="BZ39" i="2"/>
  <c r="BR39" i="2"/>
  <c r="BL39" i="2"/>
  <c r="CH38" i="2"/>
  <c r="BZ38" i="2"/>
  <c r="BS38" i="2"/>
  <c r="BM38" i="2"/>
  <c r="CH37" i="2"/>
  <c r="CA37" i="2"/>
  <c r="BT37" i="2"/>
  <c r="BL37" i="2"/>
  <c r="CI36" i="2"/>
  <c r="CB36" i="2"/>
  <c r="BT36" i="2"/>
  <c r="BM36" i="2"/>
  <c r="CJ35" i="2"/>
  <c r="CB35" i="2"/>
  <c r="BU35" i="2"/>
  <c r="BN35" i="2"/>
  <c r="CI34" i="2"/>
  <c r="CC34" i="2"/>
  <c r="BV34" i="2"/>
  <c r="BN34" i="2"/>
  <c r="CJ33" i="2"/>
  <c r="CD33" i="2"/>
  <c r="BO33" i="2"/>
  <c r="CQ41" i="2"/>
  <c r="CM41" i="2"/>
  <c r="CP40" i="2"/>
  <c r="CL40" i="2"/>
  <c r="CO39" i="2"/>
  <c r="CR38" i="2"/>
  <c r="CN38" i="2"/>
  <c r="CQ37" i="2"/>
  <c r="CM37" i="2"/>
  <c r="CP36" i="2"/>
  <c r="CL36" i="2"/>
  <c r="CO35" i="2"/>
  <c r="CN34" i="2"/>
  <c r="CD41" i="2"/>
  <c r="BR41" i="2"/>
  <c r="CJ40" i="2"/>
  <c r="CA40" i="2"/>
  <c r="BP40" i="2"/>
  <c r="BI40" i="2"/>
  <c r="CF39" i="2"/>
  <c r="BX39" i="2"/>
  <c r="BQ39" i="2"/>
  <c r="BJ39" i="2"/>
  <c r="CE38" i="2"/>
  <c r="BY38" i="2"/>
  <c r="BR38" i="2"/>
  <c r="BJ38" i="2"/>
  <c r="CF37" i="2"/>
  <c r="BJ33" i="2"/>
  <c r="CA33" i="2"/>
  <c r="BI34" i="2"/>
  <c r="BR34" i="2"/>
  <c r="CA34" i="2"/>
  <c r="BI35" i="2"/>
  <c r="BQ35" i="2"/>
  <c r="BZ35" i="2"/>
  <c r="CK35" i="2"/>
  <c r="BQ36" i="2"/>
  <c r="CJ36" i="2"/>
  <c r="BP37" i="2"/>
  <c r="BZ37" i="2"/>
  <c r="BI38" i="2"/>
  <c r="BW38" i="2"/>
  <c r="CK38" i="2"/>
  <c r="BV39" i="2"/>
  <c r="CK39" i="2"/>
  <c r="BW40" i="2"/>
  <c r="BO41" i="2"/>
  <c r="CM34" i="2"/>
  <c r="CN35" i="2"/>
  <c r="CO36" i="2"/>
  <c r="CP37" i="2"/>
  <c r="CQ38" i="2"/>
  <c r="CR39" i="2"/>
  <c r="CL41" i="2"/>
  <c r="CF32" i="2"/>
  <c r="BK33" i="2"/>
  <c r="CE33" i="2"/>
  <c r="BK34" i="2"/>
  <c r="CD34" i="2"/>
  <c r="BJ35" i="2"/>
  <c r="BT35" i="2"/>
  <c r="CD35" i="2"/>
  <c r="BI36" i="2"/>
  <c r="BS36" i="2"/>
  <c r="CC36" i="2"/>
  <c r="BJ37" i="2"/>
  <c r="BR37" i="2"/>
  <c r="CB37" i="2"/>
  <c r="BN38" i="2"/>
  <c r="CC38" i="2"/>
  <c r="BM39" i="2"/>
  <c r="CB39" i="2"/>
  <c r="BM40" i="2"/>
  <c r="CE40" i="2"/>
  <c r="BW41" i="2"/>
  <c r="CP34" i="2"/>
  <c r="CQ35" i="2"/>
  <c r="CL38" i="2"/>
  <c r="CM39" i="2"/>
  <c r="CN40" i="2"/>
  <c r="CO41" i="2"/>
  <c r="CG32" i="2"/>
  <c r="BN33" i="2"/>
  <c r="CF33" i="2"/>
  <c r="BM34" i="2"/>
  <c r="CG34" i="2"/>
  <c r="BL35" i="2"/>
  <c r="BV35" i="2"/>
  <c r="CF35" i="2"/>
  <c r="BL36" i="2"/>
  <c r="CE36" i="2"/>
  <c r="BK37" i="2"/>
  <c r="BV37" i="2"/>
  <c r="CE37" i="2"/>
  <c r="BO38" i="2"/>
  <c r="CD38" i="2"/>
  <c r="BP39" i="2"/>
  <c r="CC39" i="2"/>
  <c r="BO40" i="2"/>
  <c r="CI40" i="2"/>
  <c r="BZ41" i="2"/>
  <c r="CQ34" i="2"/>
  <c r="CL37" i="2"/>
  <c r="CM38" i="2"/>
  <c r="CN39" i="2"/>
  <c r="CO40" i="2"/>
  <c r="CP41" i="2"/>
  <c r="BE48" i="2"/>
  <c r="CK41" i="2"/>
  <c r="CG41" i="2"/>
  <c r="CC41" i="2"/>
  <c r="BY41" i="2"/>
  <c r="BU41" i="2"/>
  <c r="BQ41" i="2"/>
  <c r="BM41" i="2"/>
  <c r="BI41" i="2"/>
  <c r="CH40" i="2"/>
  <c r="CD40" i="2"/>
  <c r="BZ40" i="2"/>
  <c r="BV40" i="2"/>
  <c r="BR40" i="2"/>
  <c r="BN40" i="2"/>
  <c r="BJ40" i="2"/>
  <c r="CI39" i="2"/>
  <c r="CE39" i="2"/>
  <c r="CA39" i="2"/>
  <c r="BW39" i="2"/>
  <c r="BS39" i="2"/>
  <c r="BO39" i="2"/>
  <c r="BK39" i="2"/>
  <c r="CJ38" i="2"/>
  <c r="CF38" i="2"/>
  <c r="CB38" i="2"/>
  <c r="BX38" i="2"/>
  <c r="BT38" i="2"/>
  <c r="BP38" i="2"/>
  <c r="BL38" i="2"/>
  <c r="CK37" i="2"/>
  <c r="CG37" i="2"/>
  <c r="CC37" i="2"/>
  <c r="BU37" i="2"/>
  <c r="BQ37" i="2"/>
  <c r="BM37" i="2"/>
  <c r="BI37" i="2"/>
  <c r="CH36" i="2"/>
  <c r="CD36" i="2"/>
  <c r="BZ36" i="2"/>
  <c r="BV36" i="2"/>
  <c r="BR36" i="2"/>
  <c r="BN36" i="2"/>
  <c r="BJ36" i="2"/>
  <c r="CI35" i="2"/>
  <c r="CE35" i="2"/>
  <c r="CA35" i="2"/>
  <c r="BO35" i="2"/>
  <c r="BK35" i="2"/>
  <c r="CJ34" i="2"/>
  <c r="CF34" i="2"/>
  <c r="CB34" i="2"/>
  <c r="BT34" i="2"/>
  <c r="BP34" i="2"/>
  <c r="BL34" i="2"/>
  <c r="CK33" i="2"/>
  <c r="CG33" i="2"/>
  <c r="CC33" i="2"/>
  <c r="BQ33" i="2"/>
  <c r="BM33" i="2"/>
  <c r="BI33" i="2"/>
  <c r="CH32" i="2"/>
  <c r="CD32" i="2"/>
  <c r="CJ41" i="2"/>
  <c r="CF41" i="2"/>
  <c r="CB41" i="2"/>
  <c r="BX41" i="2"/>
  <c r="BT41" i="2"/>
  <c r="BP41" i="2"/>
  <c r="BL41" i="2"/>
  <c r="CK40" i="2"/>
  <c r="CG40" i="2"/>
  <c r="CC40" i="2"/>
  <c r="BY40" i="2"/>
  <c r="BU40" i="2"/>
  <c r="CE32" i="2"/>
  <c r="BL33" i="2"/>
  <c r="BR33" i="2"/>
  <c r="CB33" i="2"/>
  <c r="CH33" i="2"/>
  <c r="BJ34" i="2"/>
  <c r="BO34" i="2"/>
  <c r="BZ34" i="2"/>
  <c r="CE34" i="2"/>
  <c r="CK34" i="2"/>
  <c r="BM35" i="2"/>
  <c r="BR35" i="2"/>
  <c r="CC35" i="2"/>
  <c r="CH35" i="2"/>
  <c r="BK36" i="2"/>
  <c r="BP36" i="2"/>
  <c r="BU36" i="2"/>
  <c r="CA36" i="2"/>
  <c r="CF36" i="2"/>
  <c r="CK36" i="2"/>
  <c r="BN37" i="2"/>
  <c r="BS37" i="2"/>
  <c r="BX37" i="2"/>
  <c r="CD37" i="2"/>
  <c r="CI37" i="2"/>
  <c r="BK38" i="2"/>
  <c r="BQ38" i="2"/>
  <c r="BV38" i="2"/>
  <c r="CA38" i="2"/>
  <c r="CG38" i="2"/>
  <c r="BI39" i="2"/>
  <c r="BN39" i="2"/>
  <c r="BT39" i="2"/>
  <c r="BY39" i="2"/>
  <c r="CD39" i="2"/>
  <c r="CJ39" i="2"/>
  <c r="BL40" i="2"/>
  <c r="BQ40" i="2"/>
  <c r="BX40" i="2"/>
  <c r="CF40" i="2"/>
  <c r="BK41" i="2"/>
  <c r="BS41" i="2"/>
  <c r="CA41" i="2"/>
  <c r="CI41" i="2"/>
  <c r="CJ62" i="2"/>
  <c r="CH63" i="2"/>
  <c r="CH62" i="2"/>
  <c r="CI63" i="2"/>
  <c r="CI62" i="2"/>
  <c r="CJ63" i="2"/>
  <c r="CI58" i="2"/>
  <c r="CN59" i="2"/>
  <c r="CC58" i="2"/>
  <c r="CA58" i="2"/>
  <c r="CN62" i="2"/>
  <c r="CP62" i="2"/>
  <c r="CQ63" i="2"/>
  <c r="CI61" i="2"/>
  <c r="CM61" i="2"/>
  <c r="CM58" i="2"/>
  <c r="CA59" i="2"/>
  <c r="CO62" i="2"/>
  <c r="CP63" i="2"/>
  <c r="CQ64" i="2"/>
  <c r="CJ61" i="2"/>
  <c r="CG62" i="2"/>
  <c r="CK62" i="2"/>
  <c r="CF59" i="2"/>
  <c r="CK60" i="2"/>
  <c r="CB58" i="2"/>
  <c r="CN61" i="2"/>
  <c r="CN63" i="2"/>
  <c r="CP60" i="2"/>
  <c r="CQ61" i="2"/>
  <c r="CG61" i="2"/>
  <c r="CK61" i="2"/>
  <c r="CL62" i="2"/>
  <c r="CJ59" i="2"/>
  <c r="CO60" i="2"/>
  <c r="CB59" i="2"/>
  <c r="CO61" i="2"/>
  <c r="CO63" i="2"/>
  <c r="CP61" i="2"/>
  <c r="CQ62" i="2"/>
  <c r="CH61" i="2"/>
  <c r="CL61" i="2"/>
  <c r="CM62" i="2"/>
  <c r="CJ58" i="2"/>
  <c r="CG59" i="2"/>
  <c r="CK59" i="2"/>
  <c r="CH60" i="2"/>
  <c r="CG58" i="2"/>
  <c r="CK58" i="2"/>
  <c r="CO58" i="2"/>
  <c r="CH59" i="2"/>
  <c r="CL59" i="2"/>
  <c r="CP59" i="2"/>
  <c r="CI60" i="2"/>
  <c r="CM60" i="2"/>
  <c r="CC57" i="2"/>
  <c r="CC59" i="2"/>
  <c r="CE58" i="2"/>
  <c r="CF58" i="2"/>
  <c r="CN58" i="2"/>
  <c r="CO59" i="2"/>
  <c r="CL60" i="2"/>
  <c r="CD58" i="2"/>
  <c r="CH58" i="2"/>
  <c r="CL58" i="2"/>
  <c r="CP58" i="2"/>
  <c r="CI59" i="2"/>
  <c r="CM59" i="2"/>
  <c r="CJ60" i="2"/>
  <c r="CN60" i="2"/>
  <c r="CD57" i="2"/>
  <c r="CD59" i="2"/>
  <c r="CE59" i="2"/>
  <c r="BL60" i="2"/>
  <c r="BN62" i="2"/>
  <c r="BP63" i="2"/>
  <c r="BP66" i="2"/>
  <c r="BM60" i="2"/>
  <c r="BP62" i="2"/>
  <c r="BQ66" i="2"/>
  <c r="BL59" i="2"/>
  <c r="BQ60" i="2"/>
  <c r="BR61" i="2"/>
  <c r="BT62" i="2"/>
  <c r="BL64" i="2"/>
  <c r="BP65" i="2"/>
  <c r="CK57" i="2"/>
  <c r="BM61" i="2"/>
  <c r="BR64" i="2"/>
  <c r="BL58" i="2"/>
  <c r="BN61" i="2"/>
  <c r="BQ63" i="2"/>
  <c r="BS64" i="2"/>
  <c r="BP59" i="2"/>
  <c r="BS60" i="2"/>
  <c r="BS61" i="2"/>
  <c r="BL63" i="2"/>
  <c r="BQ65" i="2"/>
  <c r="BR67" i="2"/>
  <c r="BU57" i="2"/>
  <c r="BP58" i="2"/>
  <c r="BT59" i="2"/>
  <c r="BO60" i="2"/>
  <c r="BT60" i="2"/>
  <c r="BO61" i="2"/>
  <c r="BL62" i="2"/>
  <c r="BQ62" i="2"/>
  <c r="BM63" i="2"/>
  <c r="BS63" i="2"/>
  <c r="BT64" i="2"/>
  <c r="BR65" i="2"/>
  <c r="BR66" i="2"/>
  <c r="BT58" i="2"/>
  <c r="BK60" i="2"/>
  <c r="BP60" i="2"/>
  <c r="BQ61" i="2"/>
  <c r="BM62" i="2"/>
  <c r="BR62" i="2"/>
  <c r="BO63" i="2"/>
  <c r="BT63" i="2"/>
  <c r="BS65" i="2"/>
  <c r="BM57" i="2"/>
  <c r="BH58" i="2"/>
  <c r="BH59" i="2"/>
  <c r="BJ60" i="2"/>
  <c r="BN60" i="2"/>
  <c r="BR60" i="2"/>
  <c r="BL61" i="2"/>
  <c r="BP61" i="2"/>
  <c r="BT61" i="2"/>
  <c r="BO62" i="2"/>
  <c r="BS62" i="2"/>
  <c r="BN63" i="2"/>
  <c r="BR63" i="2"/>
  <c r="BQ64" i="2"/>
  <c r="BX57" i="2"/>
  <c r="CN57" i="2"/>
  <c r="BM58" i="2"/>
  <c r="BU58" i="2"/>
  <c r="BM59" i="2"/>
  <c r="BQ59" i="2"/>
  <c r="BL57" i="2"/>
  <c r="BT57" i="2"/>
  <c r="CB57" i="2"/>
  <c r="CJ57" i="2"/>
  <c r="BK58" i="2"/>
  <c r="BO58" i="2"/>
  <c r="BS58" i="2"/>
  <c r="BW58" i="2"/>
  <c r="BK59" i="2"/>
  <c r="BO59" i="2"/>
  <c r="BS59" i="2"/>
  <c r="BH57" i="2"/>
  <c r="BP57" i="2"/>
  <c r="CF57" i="2"/>
  <c r="BI58" i="2"/>
  <c r="BQ58" i="2"/>
  <c r="BI59" i="2"/>
  <c r="BU59" i="2"/>
  <c r="BI57" i="2"/>
  <c r="BQ57" i="2"/>
  <c r="BY57" i="2"/>
  <c r="CG57" i="2"/>
  <c r="CO57" i="2"/>
  <c r="BJ58" i="2"/>
  <c r="BN58" i="2"/>
  <c r="BR58" i="2"/>
  <c r="BV58" i="2"/>
  <c r="BJ59" i="2"/>
  <c r="BN59" i="2"/>
  <c r="BR59" i="2"/>
  <c r="BV59" i="2"/>
  <c r="BG57" i="2"/>
  <c r="BK57" i="2"/>
  <c r="BO57" i="2"/>
  <c r="BS57" i="2"/>
  <c r="BW57" i="2"/>
  <c r="CA57" i="2"/>
  <c r="CE57" i="2"/>
  <c r="CI57" i="2"/>
  <c r="CM57" i="2"/>
  <c r="BF57" i="2"/>
  <c r="BJ57" i="2"/>
  <c r="BN57" i="2"/>
  <c r="BR57" i="2"/>
  <c r="BV57" i="2"/>
  <c r="BZ57" i="2"/>
  <c r="CH57" i="2"/>
  <c r="CL57" i="2"/>
  <c r="CP57" i="2"/>
  <c r="BG46" i="2"/>
  <c r="BO46" i="2"/>
  <c r="BW46" i="2"/>
  <c r="CE46" i="2"/>
  <c r="BT47" i="2"/>
  <c r="CJ47" i="2"/>
  <c r="BR48" i="2"/>
  <c r="CH48" i="2"/>
  <c r="BP49" i="2"/>
  <c r="CF49" i="2"/>
  <c r="BN50" i="2"/>
  <c r="CD50" i="2"/>
  <c r="BL51" i="2"/>
  <c r="CB51" i="2"/>
  <c r="BJ52" i="2"/>
  <c r="BZ52" i="2"/>
  <c r="BH53" i="2"/>
  <c r="BX53" i="2"/>
  <c r="BF54" i="2"/>
  <c r="BV54" i="2"/>
  <c r="CL54" i="2"/>
  <c r="BT55" i="2"/>
  <c r="CJ55" i="2"/>
  <c r="BR56" i="2"/>
  <c r="CH56" i="2"/>
  <c r="BH46" i="2"/>
  <c r="BP46" i="2"/>
  <c r="BX46" i="2"/>
  <c r="CF46" i="2"/>
  <c r="BG47" i="2"/>
  <c r="BW47" i="2"/>
  <c r="BU48" i="2"/>
  <c r="CK48" i="2"/>
  <c r="BS49" i="2"/>
  <c r="CI49" i="2"/>
  <c r="BQ50" i="2"/>
  <c r="CG50" i="2"/>
  <c r="BO51" i="2"/>
  <c r="CE51" i="2"/>
  <c r="BM52" i="2"/>
  <c r="CC52" i="2"/>
  <c r="BK53" i="2"/>
  <c r="CA53" i="2"/>
  <c r="BI54" i="2"/>
  <c r="BY54" i="2"/>
  <c r="BG55" i="2"/>
  <c r="BW55" i="2"/>
  <c r="CM55" i="2"/>
  <c r="BU56" i="2"/>
  <c r="CK56" i="2"/>
  <c r="BK46" i="2"/>
  <c r="BS46" i="2"/>
  <c r="CA46" i="2"/>
  <c r="CI46" i="2"/>
  <c r="BL47" i="2"/>
  <c r="CB47" i="2"/>
  <c r="BJ48" i="2"/>
  <c r="BZ48" i="2"/>
  <c r="BH49" i="2"/>
  <c r="BX49" i="2"/>
  <c r="BF50" i="2"/>
  <c r="BV50" i="2"/>
  <c r="CL50" i="2"/>
  <c r="BT51" i="2"/>
  <c r="CJ51" i="2"/>
  <c r="BR52" i="2"/>
  <c r="CH52" i="2"/>
  <c r="BP53" i="2"/>
  <c r="CF53" i="2"/>
  <c r="BN54" i="2"/>
  <c r="CD54" i="2"/>
  <c r="BL55" i="2"/>
  <c r="CB55" i="2"/>
  <c r="BJ56" i="2"/>
  <c r="BZ56" i="2"/>
  <c r="BE46" i="2"/>
  <c r="BL46" i="2"/>
  <c r="BT46" i="2"/>
  <c r="CB46" i="2"/>
  <c r="CJ46" i="2"/>
  <c r="BO47" i="2"/>
  <c r="CE47" i="2"/>
  <c r="BM48" i="2"/>
  <c r="CC48" i="2"/>
  <c r="BK49" i="2"/>
  <c r="CA49" i="2"/>
  <c r="BI50" i="2"/>
  <c r="BY50" i="2"/>
  <c r="BG51" i="2"/>
  <c r="BW51" i="2"/>
  <c r="CM51" i="2"/>
  <c r="BU52" i="2"/>
  <c r="CK52" i="2"/>
  <c r="BS53" i="2"/>
  <c r="CI53" i="2"/>
  <c r="BQ54" i="2"/>
  <c r="CG54" i="2"/>
  <c r="BO55" i="2"/>
  <c r="CE55" i="2"/>
  <c r="BM56" i="2"/>
  <c r="CC56" i="2"/>
  <c r="CI56" i="2"/>
  <c r="CE56" i="2"/>
  <c r="CA56" i="2"/>
  <c r="BW56" i="2"/>
  <c r="BS56" i="2"/>
  <c r="BO56" i="2"/>
  <c r="BK56" i="2"/>
  <c r="BG56" i="2"/>
  <c r="CK55" i="2"/>
  <c r="CG55" i="2"/>
  <c r="CC55" i="2"/>
  <c r="BY55" i="2"/>
  <c r="BU55" i="2"/>
  <c r="BQ55" i="2"/>
  <c r="BM55" i="2"/>
  <c r="BI55" i="2"/>
  <c r="CM54" i="2"/>
  <c r="CI54" i="2"/>
  <c r="CE54" i="2"/>
  <c r="CA54" i="2"/>
  <c r="BW54" i="2"/>
  <c r="BS54" i="2"/>
  <c r="BO54" i="2"/>
  <c r="BK54" i="2"/>
  <c r="BG54" i="2"/>
  <c r="CK53" i="2"/>
  <c r="CG53" i="2"/>
  <c r="CC53" i="2"/>
  <c r="BY53" i="2"/>
  <c r="BU53" i="2"/>
  <c r="BQ53" i="2"/>
  <c r="BM53" i="2"/>
  <c r="BI53" i="2"/>
  <c r="CM52" i="2"/>
  <c r="CI52" i="2"/>
  <c r="CE52" i="2"/>
  <c r="CA52" i="2"/>
  <c r="BW52" i="2"/>
  <c r="BS52" i="2"/>
  <c r="BO52" i="2"/>
  <c r="BK52" i="2"/>
  <c r="BG52" i="2"/>
  <c r="CK51" i="2"/>
  <c r="CG51" i="2"/>
  <c r="CC51" i="2"/>
  <c r="BY51" i="2"/>
  <c r="BU51" i="2"/>
  <c r="BQ51" i="2"/>
  <c r="BM51" i="2"/>
  <c r="BI51" i="2"/>
  <c r="CM50" i="2"/>
  <c r="CI50" i="2"/>
  <c r="CE50" i="2"/>
  <c r="CA50" i="2"/>
  <c r="BW50" i="2"/>
  <c r="BS50" i="2"/>
  <c r="BO50" i="2"/>
  <c r="BK50" i="2"/>
  <c r="BG50" i="2"/>
  <c r="CK49" i="2"/>
  <c r="CG49" i="2"/>
  <c r="CC49" i="2"/>
  <c r="BY49" i="2"/>
  <c r="BU49" i="2"/>
  <c r="BQ49" i="2"/>
  <c r="BM49" i="2"/>
  <c r="BI49" i="2"/>
  <c r="CM48" i="2"/>
  <c r="CI48" i="2"/>
  <c r="CE48" i="2"/>
  <c r="CA48" i="2"/>
  <c r="BW48" i="2"/>
  <c r="BS48" i="2"/>
  <c r="BO48" i="2"/>
  <c r="BK48" i="2"/>
  <c r="BG48" i="2"/>
  <c r="CK47" i="2"/>
  <c r="CG47" i="2"/>
  <c r="CC47" i="2"/>
  <c r="BY47" i="2"/>
  <c r="BU47" i="2"/>
  <c r="BQ47" i="2"/>
  <c r="BM47" i="2"/>
  <c r="BI47" i="2"/>
  <c r="CJ56" i="2"/>
  <c r="CF56" i="2"/>
  <c r="CB56" i="2"/>
  <c r="BX56" i="2"/>
  <c r="BT56" i="2"/>
  <c r="BP56" i="2"/>
  <c r="BL56" i="2"/>
  <c r="BH56" i="2"/>
  <c r="CL55" i="2"/>
  <c r="CH55" i="2"/>
  <c r="CD55" i="2"/>
  <c r="BZ55" i="2"/>
  <c r="BV55" i="2"/>
  <c r="BR55" i="2"/>
  <c r="BN55" i="2"/>
  <c r="BJ55" i="2"/>
  <c r="BF55" i="2"/>
  <c r="CJ54" i="2"/>
  <c r="CF54" i="2"/>
  <c r="CB54" i="2"/>
  <c r="BX54" i="2"/>
  <c r="BT54" i="2"/>
  <c r="BP54" i="2"/>
  <c r="BL54" i="2"/>
  <c r="BH54" i="2"/>
  <c r="CL53" i="2"/>
  <c r="CH53" i="2"/>
  <c r="CD53" i="2"/>
  <c r="BZ53" i="2"/>
  <c r="BV53" i="2"/>
  <c r="BR53" i="2"/>
  <c r="BN53" i="2"/>
  <c r="BJ53" i="2"/>
  <c r="BF53" i="2"/>
  <c r="CJ52" i="2"/>
  <c r="CF52" i="2"/>
  <c r="CB52" i="2"/>
  <c r="BX52" i="2"/>
  <c r="BT52" i="2"/>
  <c r="BP52" i="2"/>
  <c r="BL52" i="2"/>
  <c r="BH52" i="2"/>
  <c r="CL51" i="2"/>
  <c r="CH51" i="2"/>
  <c r="CD51" i="2"/>
  <c r="BZ51" i="2"/>
  <c r="BV51" i="2"/>
  <c r="BR51" i="2"/>
  <c r="BN51" i="2"/>
  <c r="BJ51" i="2"/>
  <c r="BF51" i="2"/>
  <c r="CJ50" i="2"/>
  <c r="CF50" i="2"/>
  <c r="CB50" i="2"/>
  <c r="BX50" i="2"/>
  <c r="BT50" i="2"/>
  <c r="BP50" i="2"/>
  <c r="BL50" i="2"/>
  <c r="BH50" i="2"/>
  <c r="CL49" i="2"/>
  <c r="CH49" i="2"/>
  <c r="CD49" i="2"/>
  <c r="BZ49" i="2"/>
  <c r="BV49" i="2"/>
  <c r="BR49" i="2"/>
  <c r="BN49" i="2"/>
  <c r="BJ49" i="2"/>
  <c r="BF49" i="2"/>
  <c r="CJ48" i="2"/>
  <c r="CF48" i="2"/>
  <c r="CB48" i="2"/>
  <c r="BX48" i="2"/>
  <c r="BT48" i="2"/>
  <c r="BP48" i="2"/>
  <c r="BL48" i="2"/>
  <c r="BH48" i="2"/>
  <c r="CL47" i="2"/>
  <c r="CH47" i="2"/>
  <c r="CD47" i="2"/>
  <c r="BZ47" i="2"/>
  <c r="BV47" i="2"/>
  <c r="BR47" i="2"/>
  <c r="BN47" i="2"/>
  <c r="BJ47" i="2"/>
  <c r="BF47" i="2"/>
  <c r="BF46" i="2"/>
  <c r="BJ46" i="2"/>
  <c r="BN46" i="2"/>
  <c r="BR46" i="2"/>
  <c r="BV46" i="2"/>
  <c r="BZ46" i="2"/>
  <c r="CD46" i="2"/>
  <c r="CH46" i="2"/>
  <c r="CL46" i="2"/>
  <c r="BK47" i="2"/>
  <c r="BS47" i="2"/>
  <c r="CA47" i="2"/>
  <c r="CI47" i="2"/>
  <c r="BI48" i="2"/>
  <c r="BQ48" i="2"/>
  <c r="BY48" i="2"/>
  <c r="CG48" i="2"/>
  <c r="BG49" i="2"/>
  <c r="BO49" i="2"/>
  <c r="BW49" i="2"/>
  <c r="CE49" i="2"/>
  <c r="CM49" i="2"/>
  <c r="BM50" i="2"/>
  <c r="BU50" i="2"/>
  <c r="CC50" i="2"/>
  <c r="CK50" i="2"/>
  <c r="BK51" i="2"/>
  <c r="BS51" i="2"/>
  <c r="CA51" i="2"/>
  <c r="CI51" i="2"/>
  <c r="BI52" i="2"/>
  <c r="BQ52" i="2"/>
  <c r="BY52" i="2"/>
  <c r="CG52" i="2"/>
  <c r="BG53" i="2"/>
  <c r="BO53" i="2"/>
  <c r="BW53" i="2"/>
  <c r="CE53" i="2"/>
  <c r="CM53" i="2"/>
  <c r="BM54" i="2"/>
  <c r="BU54" i="2"/>
  <c r="CC54" i="2"/>
  <c r="CK54" i="2"/>
  <c r="BK55" i="2"/>
  <c r="BS55" i="2"/>
  <c r="CA55" i="2"/>
  <c r="CI55" i="2"/>
  <c r="BI56" i="2"/>
  <c r="BQ56" i="2"/>
  <c r="BY56" i="2"/>
  <c r="CG56" i="2"/>
  <c r="BI46" i="2"/>
  <c r="BM46" i="2"/>
  <c r="BQ46" i="2"/>
  <c r="BU46" i="2"/>
  <c r="BY46" i="2"/>
  <c r="CC46" i="2"/>
  <c r="CG46" i="2"/>
  <c r="CK46" i="2"/>
  <c r="BH47" i="2"/>
  <c r="BP47" i="2"/>
  <c r="BX47" i="2"/>
  <c r="CF47" i="2"/>
  <c r="BF48" i="2"/>
  <c r="BN48" i="2"/>
  <c r="BV48" i="2"/>
  <c r="CD48" i="2"/>
  <c r="CL48" i="2"/>
  <c r="BL49" i="2"/>
  <c r="BT49" i="2"/>
  <c r="CB49" i="2"/>
  <c r="CJ49" i="2"/>
  <c r="BJ50" i="2"/>
  <c r="BR50" i="2"/>
  <c r="BZ50" i="2"/>
  <c r="CH50" i="2"/>
  <c r="BH51" i="2"/>
  <c r="BP51" i="2"/>
  <c r="BX51" i="2"/>
  <c r="CF51" i="2"/>
  <c r="BF52" i="2"/>
  <c r="BN52" i="2"/>
  <c r="BV52" i="2"/>
  <c r="CD52" i="2"/>
  <c r="CL52" i="2"/>
  <c r="BL53" i="2"/>
  <c r="BT53" i="2"/>
  <c r="CB53" i="2"/>
  <c r="CJ53" i="2"/>
  <c r="BJ54" i="2"/>
  <c r="BR54" i="2"/>
  <c r="BZ54" i="2"/>
  <c r="CH54" i="2"/>
  <c r="BH55" i="2"/>
  <c r="BP55" i="2"/>
  <c r="BX55" i="2"/>
  <c r="CF55" i="2"/>
  <c r="BF56" i="2"/>
  <c r="BN56" i="2"/>
  <c r="BV56" i="2"/>
  <c r="CD56" i="2"/>
  <c r="CL56" i="2"/>
  <c r="BE41" i="2"/>
  <c r="CQ45" i="2"/>
  <c r="CM45" i="2"/>
  <c r="CI45" i="2"/>
  <c r="CE45" i="2"/>
  <c r="CA45" i="2"/>
  <c r="BW45" i="2"/>
  <c r="BS45" i="2"/>
  <c r="BO45" i="2"/>
  <c r="BK45" i="2"/>
  <c r="BG45" i="2"/>
  <c r="CP44" i="2"/>
  <c r="CL44" i="2"/>
  <c r="CH44" i="2"/>
  <c r="CD44" i="2"/>
  <c r="BZ44" i="2"/>
  <c r="BV44" i="2"/>
  <c r="BR44" i="2"/>
  <c r="BN44" i="2"/>
  <c r="BJ44" i="2"/>
  <c r="BF44" i="2"/>
  <c r="CO43" i="2"/>
  <c r="CK43" i="2"/>
  <c r="CG43" i="2"/>
  <c r="CC43" i="2"/>
  <c r="BY43" i="2"/>
  <c r="BU43" i="2"/>
  <c r="BQ43" i="2"/>
  <c r="BM43" i="2"/>
  <c r="BI43" i="2"/>
  <c r="BE43" i="2"/>
  <c r="CN42" i="2"/>
  <c r="CJ42" i="2"/>
  <c r="CF42" i="2"/>
  <c r="CB42" i="2"/>
  <c r="BX42" i="2"/>
  <c r="BT42" i="2"/>
  <c r="BP42" i="2"/>
  <c r="BL42" i="2"/>
  <c r="BH42" i="2"/>
  <c r="CP45" i="2"/>
  <c r="CL45" i="2"/>
  <c r="CH45" i="2"/>
  <c r="CD45" i="2"/>
  <c r="BZ45" i="2"/>
  <c r="BV45" i="2"/>
  <c r="BR45" i="2"/>
  <c r="BN45" i="2"/>
  <c r="BJ45" i="2"/>
  <c r="BF45" i="2"/>
  <c r="CO44" i="2"/>
  <c r="CK44" i="2"/>
  <c r="CG44" i="2"/>
  <c r="CC44" i="2"/>
  <c r="BY44" i="2"/>
  <c r="BU44" i="2"/>
  <c r="BQ44" i="2"/>
  <c r="BM44" i="2"/>
  <c r="BI44" i="2"/>
  <c r="BE44" i="2"/>
  <c r="CN43" i="2"/>
  <c r="CJ43" i="2"/>
  <c r="CF43" i="2"/>
  <c r="CB43" i="2"/>
  <c r="BX43" i="2"/>
  <c r="BT43" i="2"/>
  <c r="BP43" i="2"/>
  <c r="BL43" i="2"/>
  <c r="BH43" i="2"/>
  <c r="CQ42" i="2"/>
  <c r="CM42" i="2"/>
  <c r="CI42" i="2"/>
  <c r="CE42" i="2"/>
  <c r="CA42" i="2"/>
  <c r="BW42" i="2"/>
  <c r="BS42" i="2"/>
  <c r="BO42" i="2"/>
  <c r="BK42" i="2"/>
  <c r="BG42" i="2"/>
  <c r="CO45" i="2"/>
  <c r="CK45" i="2"/>
  <c r="CG45" i="2"/>
  <c r="CC45" i="2"/>
  <c r="BY45" i="2"/>
  <c r="BU45" i="2"/>
  <c r="BQ45" i="2"/>
  <c r="BE42" i="2"/>
  <c r="BU42" i="2"/>
  <c r="CK42" i="2"/>
  <c r="BN43" i="2"/>
  <c r="BV43" i="2"/>
  <c r="CL43" i="2"/>
  <c r="BO44" i="2"/>
  <c r="BW44" i="2"/>
  <c r="CM44" i="2"/>
  <c r="BP45" i="2"/>
  <c r="BF42" i="2"/>
  <c r="BN42" i="2"/>
  <c r="CD42" i="2"/>
  <c r="BG43" i="2"/>
  <c r="BO43" i="2"/>
  <c r="CE43" i="2"/>
  <c r="CM43" i="2"/>
  <c r="BP44" i="2"/>
  <c r="BX44" i="2"/>
  <c r="CF44" i="2"/>
  <c r="CN44" i="2"/>
  <c r="BI45" i="2"/>
  <c r="CJ45" i="2"/>
  <c r="BJ42" i="2"/>
  <c r="BR42" i="2"/>
  <c r="BZ42" i="2"/>
  <c r="CH42" i="2"/>
  <c r="CP42" i="2"/>
  <c r="BK43" i="2"/>
  <c r="BS43" i="2"/>
  <c r="CA43" i="2"/>
  <c r="CI43" i="2"/>
  <c r="CQ43" i="2"/>
  <c r="BL44" i="2"/>
  <c r="BT44" i="2"/>
  <c r="CB44" i="2"/>
  <c r="CJ44" i="2"/>
  <c r="BE45" i="2"/>
  <c r="BM45" i="2"/>
  <c r="CB45" i="2"/>
  <c r="BM42" i="2"/>
  <c r="CC42" i="2"/>
  <c r="BF43" i="2"/>
  <c r="CD43" i="2"/>
  <c r="BG44" i="2"/>
  <c r="CE44" i="2"/>
  <c r="BH45" i="2"/>
  <c r="CF45" i="2"/>
  <c r="BV42" i="2"/>
  <c r="CL42" i="2"/>
  <c r="BW43" i="2"/>
  <c r="BH44" i="2"/>
  <c r="BT45" i="2"/>
  <c r="BI42" i="2"/>
  <c r="BQ42" i="2"/>
  <c r="BY42" i="2"/>
  <c r="CG42" i="2"/>
  <c r="CO42" i="2"/>
  <c r="BJ43" i="2"/>
  <c r="BR43" i="2"/>
  <c r="BZ43" i="2"/>
  <c r="CH43" i="2"/>
  <c r="CP43" i="2"/>
  <c r="BK44" i="2"/>
  <c r="BS44" i="2"/>
  <c r="CA44" i="2"/>
  <c r="CI44" i="2"/>
  <c r="CQ44" i="2"/>
  <c r="BL45" i="2"/>
  <c r="BX45" i="2"/>
  <c r="CN45" i="2"/>
  <c r="BT66" i="2"/>
  <c r="BT67" i="2"/>
  <c r="BS68" i="2"/>
  <c r="CF89" i="2"/>
  <c r="CO104" i="2"/>
  <c r="CN103" i="2"/>
  <c r="EX155" i="2"/>
  <c r="FB164" i="2"/>
  <c r="FC167" i="2"/>
  <c r="FD174" i="2"/>
  <c r="EW178" i="2"/>
  <c r="EZ179" i="2"/>
  <c r="EZ182" i="2"/>
  <c r="ES172" i="2"/>
  <c r="EY155" i="2"/>
  <c r="FB168" i="2"/>
  <c r="FC172" i="2"/>
  <c r="FD177" i="2"/>
  <c r="EZ178" i="2"/>
  <c r="EU180" i="2"/>
  <c r="FA181" i="2"/>
  <c r="EU173" i="2"/>
  <c r="FB154" i="2"/>
  <c r="FB174" i="2"/>
  <c r="FC174" i="2"/>
  <c r="FE176" i="2"/>
  <c r="EU179" i="2"/>
  <c r="EX180" i="2"/>
  <c r="EV182" i="2"/>
  <c r="ES176" i="2"/>
  <c r="FB163" i="2"/>
  <c r="FB175" i="2"/>
  <c r="FD166" i="2"/>
  <c r="EV178" i="2"/>
  <c r="EV179" i="2"/>
  <c r="EW181" i="2"/>
  <c r="EW182" i="2"/>
  <c r="EV176" i="2"/>
  <c r="FB155" i="2"/>
  <c r="FB170" i="2"/>
  <c r="FC168" i="2"/>
  <c r="FD169" i="2"/>
  <c r="FE179" i="2"/>
  <c r="FA178" i="2"/>
  <c r="FC179" i="2"/>
  <c r="FC180" i="2"/>
  <c r="FA182" i="2"/>
  <c r="EX173" i="2"/>
  <c r="EV177" i="2"/>
  <c r="EZ154" i="2"/>
  <c r="FB156" i="2"/>
  <c r="FB166" i="2"/>
  <c r="FB171" i="2"/>
  <c r="FB176" i="2"/>
  <c r="FC170" i="2"/>
  <c r="FC175" i="2"/>
  <c r="FD170" i="2"/>
  <c r="FD178" i="2"/>
  <c r="FE180" i="2"/>
  <c r="EX178" i="2"/>
  <c r="EW179" i="2"/>
  <c r="FA179" i="2"/>
  <c r="EV180" i="2"/>
  <c r="EZ180" i="2"/>
  <c r="EU181" i="2"/>
  <c r="FC181" i="2"/>
  <c r="ET171" i="2"/>
  <c r="EW174" i="2"/>
  <c r="EX152" i="2"/>
  <c r="FA155" i="2"/>
  <c r="FB162" i="2"/>
  <c r="FB167" i="2"/>
  <c r="FB172" i="2"/>
  <c r="FC166" i="2"/>
  <c r="FC171" i="2"/>
  <c r="FC176" i="2"/>
  <c r="FD173" i="2"/>
  <c r="FD181" i="2"/>
  <c r="EU178" i="2"/>
  <c r="FC178" i="2"/>
  <c r="EX179" i="2"/>
  <c r="EW180" i="2"/>
  <c r="FA180" i="2"/>
  <c r="EV181" i="2"/>
  <c r="EZ181" i="2"/>
  <c r="EU182" i="2"/>
  <c r="FC182" i="2"/>
  <c r="EV172" i="2"/>
  <c r="ET175" i="2"/>
  <c r="EX156" i="2"/>
  <c r="EZ156" i="2"/>
  <c r="FB157" i="2"/>
  <c r="FB165" i="2"/>
  <c r="FB169" i="2"/>
  <c r="FB173" i="2"/>
  <c r="FC165" i="2"/>
  <c r="FC169" i="2"/>
  <c r="FC173" i="2"/>
  <c r="FC177" i="2"/>
  <c r="FD168" i="2"/>
  <c r="FD172" i="2"/>
  <c r="FD176" i="2"/>
  <c r="FD180" i="2"/>
  <c r="FE178" i="2"/>
  <c r="FD167" i="2"/>
  <c r="FD171" i="2"/>
  <c r="FD175" i="2"/>
  <c r="FD179" i="2"/>
  <c r="FE177" i="2"/>
  <c r="FE181" i="2"/>
  <c r="EU171" i="2"/>
  <c r="EW172" i="2"/>
  <c r="ES174" i="2"/>
  <c r="EU175" i="2"/>
  <c r="FA154" i="2"/>
  <c r="EX171" i="2"/>
  <c r="ET173" i="2"/>
  <c r="EV174" i="2"/>
  <c r="EX175" i="2"/>
  <c r="EU177" i="2"/>
  <c r="EX154" i="2"/>
  <c r="EY154" i="2"/>
  <c r="EZ155" i="2"/>
  <c r="EW176" i="2"/>
  <c r="EX153" i="2"/>
  <c r="EY153" i="2"/>
  <c r="FA156" i="2"/>
  <c r="ET174" i="2"/>
  <c r="EX174" i="2"/>
  <c r="EV175" i="2"/>
  <c r="ET176" i="2"/>
  <c r="EX176" i="2"/>
  <c r="EW177" i="2"/>
  <c r="EV171" i="2"/>
  <c r="ET172" i="2"/>
  <c r="EX172" i="2"/>
  <c r="EV173" i="2"/>
  <c r="ER179" i="2"/>
  <c r="ES171" i="2"/>
  <c r="EW171" i="2"/>
  <c r="EU172" i="2"/>
  <c r="ES173" i="2"/>
  <c r="EW173" i="2"/>
  <c r="EU174" i="2"/>
  <c r="ES175" i="2"/>
  <c r="EW175" i="2"/>
  <c r="EU176" i="2"/>
  <c r="ET177" i="2"/>
  <c r="EX177" i="2"/>
  <c r="ES178" i="2"/>
  <c r="ER176" i="2"/>
  <c r="ET178" i="2"/>
  <c r="ES179" i="2"/>
  <c r="ES177" i="2"/>
  <c r="ET179" i="2"/>
  <c r="EQ178" i="2"/>
  <c r="ER180" i="2"/>
  <c r="EQ177" i="2"/>
  <c r="ER178" i="2"/>
  <c r="EQ176" i="2"/>
  <c r="ER177" i="2"/>
  <c r="EX159" i="2"/>
  <c r="EX163" i="2"/>
  <c r="EX167" i="2"/>
  <c r="EP162" i="2"/>
  <c r="EQ165" i="2"/>
  <c r="EV166" i="2"/>
  <c r="EQ168" i="2"/>
  <c r="ES169" i="2"/>
  <c r="ET170" i="2"/>
  <c r="EP174" i="2"/>
  <c r="EQ175" i="2"/>
  <c r="EV154" i="2"/>
  <c r="EV162" i="2"/>
  <c r="EU160" i="2"/>
  <c r="ET160" i="2"/>
  <c r="ES162" i="2"/>
  <c r="ER162" i="2"/>
  <c r="EO162" i="2"/>
  <c r="EO170" i="2"/>
  <c r="EN166" i="2"/>
  <c r="EM164" i="2"/>
  <c r="EL166" i="2"/>
  <c r="EJ165" i="2"/>
  <c r="EX160" i="2"/>
  <c r="EX164" i="2"/>
  <c r="EX168" i="2"/>
  <c r="EP163" i="2"/>
  <c r="EU165" i="2"/>
  <c r="EQ167" i="2"/>
  <c r="ET168" i="2"/>
  <c r="EU169" i="2"/>
  <c r="EV170" i="2"/>
  <c r="EP172" i="2"/>
  <c r="EQ173" i="2"/>
  <c r="ER174" i="2"/>
  <c r="EV156" i="2"/>
  <c r="EV164" i="2"/>
  <c r="EU162" i="2"/>
  <c r="ET162" i="2"/>
  <c r="ES164" i="2"/>
  <c r="ER164" i="2"/>
  <c r="EO164" i="2"/>
  <c r="EO172" i="2"/>
  <c r="EN168" i="2"/>
  <c r="EM166" i="2"/>
  <c r="EL168" i="2"/>
  <c r="EJ166" i="2"/>
  <c r="EX157" i="2"/>
  <c r="EX161" i="2"/>
  <c r="EX165" i="2"/>
  <c r="EX169" i="2"/>
  <c r="EP160" i="2"/>
  <c r="EP164" i="2"/>
  <c r="EP166" i="2"/>
  <c r="ET167" i="2"/>
  <c r="EV168" i="2"/>
  <c r="EP170" i="2"/>
  <c r="EQ171" i="2"/>
  <c r="ER172" i="2"/>
  <c r="EV158" i="2"/>
  <c r="EU156" i="2"/>
  <c r="EU164" i="2"/>
  <c r="ES158" i="2"/>
  <c r="ES166" i="2"/>
  <c r="ER166" i="2"/>
  <c r="EO166" i="2"/>
  <c r="EN162" i="2"/>
  <c r="EN170" i="2"/>
  <c r="EM168" i="2"/>
  <c r="EK165" i="2"/>
  <c r="EJ167" i="2"/>
  <c r="EX158" i="2"/>
  <c r="EX162" i="2"/>
  <c r="EX166" i="2"/>
  <c r="EX170" i="2"/>
  <c r="EP161" i="2"/>
  <c r="ET164" i="2"/>
  <c r="ET166" i="2"/>
  <c r="EV167" i="2"/>
  <c r="EQ169" i="2"/>
  <c r="ER170" i="2"/>
  <c r="EV160" i="2"/>
  <c r="EU158" i="2"/>
  <c r="ET158" i="2"/>
  <c r="ES160" i="2"/>
  <c r="ER160" i="2"/>
  <c r="ER168" i="2"/>
  <c r="EO168" i="2"/>
  <c r="EN164" i="2"/>
  <c r="EN172" i="2"/>
  <c r="EM170" i="2"/>
  <c r="EK167" i="2"/>
  <c r="EJ168" i="2"/>
  <c r="EY157" i="2"/>
  <c r="EY159" i="2"/>
  <c r="EY161" i="2"/>
  <c r="EY163" i="2"/>
  <c r="EY165" i="2"/>
  <c r="EY167" i="2"/>
  <c r="EY169" i="2"/>
  <c r="EY171" i="2"/>
  <c r="EY173" i="2"/>
  <c r="EY175" i="2"/>
  <c r="EQ160" i="2"/>
  <c r="EQ162" i="2"/>
  <c r="EQ164" i="2"/>
  <c r="ET165" i="2"/>
  <c r="EQ166" i="2"/>
  <c r="EP167" i="2"/>
  <c r="EU167" i="2"/>
  <c r="ES168" i="2"/>
  <c r="EP169" i="2"/>
  <c r="ET169" i="2"/>
  <c r="EQ170" i="2"/>
  <c r="EU170" i="2"/>
  <c r="ER171" i="2"/>
  <c r="EP173" i="2"/>
  <c r="EQ174" i="2"/>
  <c r="ER175" i="2"/>
  <c r="EV155" i="2"/>
  <c r="EV159" i="2"/>
  <c r="EV163" i="2"/>
  <c r="EU157" i="2"/>
  <c r="EU161" i="2"/>
  <c r="ET157" i="2"/>
  <c r="ET161" i="2"/>
  <c r="ES159" i="2"/>
  <c r="ES163" i="2"/>
  <c r="ER159" i="2"/>
  <c r="ER163" i="2"/>
  <c r="ER167" i="2"/>
  <c r="EO163" i="2"/>
  <c r="EO167" i="2"/>
  <c r="EO171" i="2"/>
  <c r="EN163" i="2"/>
  <c r="EN167" i="2"/>
  <c r="EN171" i="2"/>
  <c r="EM165" i="2"/>
  <c r="EM169" i="2"/>
  <c r="EL167" i="2"/>
  <c r="EK166" i="2"/>
  <c r="EY156" i="2"/>
  <c r="EY158" i="2"/>
  <c r="EY160" i="2"/>
  <c r="EY162" i="2"/>
  <c r="EY164" i="2"/>
  <c r="EY166" i="2"/>
  <c r="EY168" i="2"/>
  <c r="EY170" i="2"/>
  <c r="EY172" i="2"/>
  <c r="EY174" i="2"/>
  <c r="EY176" i="2"/>
  <c r="EQ161" i="2"/>
  <c r="EQ163" i="2"/>
  <c r="EP165" i="2"/>
  <c r="EV165" i="2"/>
  <c r="EU166" i="2"/>
  <c r="ES167" i="2"/>
  <c r="EP168" i="2"/>
  <c r="EU168" i="2"/>
  <c r="ER169" i="2"/>
  <c r="EV169" i="2"/>
  <c r="ES170" i="2"/>
  <c r="EP171" i="2"/>
  <c r="EQ172" i="2"/>
  <c r="ER173" i="2"/>
  <c r="EP175" i="2"/>
  <c r="EV153" i="2"/>
  <c r="EV157" i="2"/>
  <c r="EV161" i="2"/>
  <c r="EU155" i="2"/>
  <c r="EU159" i="2"/>
  <c r="EU163" i="2"/>
  <c r="ET159" i="2"/>
  <c r="ET163" i="2"/>
  <c r="ES161" i="2"/>
  <c r="ES165" i="2"/>
  <c r="ER161" i="2"/>
  <c r="ER165" i="2"/>
  <c r="EO161" i="2"/>
  <c r="EO165" i="2"/>
  <c r="EO169" i="2"/>
  <c r="EO173" i="2"/>
  <c r="EN165" i="2"/>
  <c r="EN169" i="2"/>
  <c r="EM163" i="2"/>
  <c r="EM167" i="2"/>
  <c r="EL165" i="2"/>
  <c r="EL169" i="2"/>
  <c r="EK168" i="2"/>
  <c r="EZ157" i="2"/>
  <c r="EZ158" i="2"/>
  <c r="EZ159" i="2"/>
  <c r="EZ160" i="2"/>
  <c r="EZ161" i="2"/>
  <c r="EZ162" i="2"/>
  <c r="EZ163" i="2"/>
  <c r="EZ164" i="2"/>
  <c r="EZ165" i="2"/>
  <c r="EZ166" i="2"/>
  <c r="EZ167" i="2"/>
  <c r="EZ168" i="2"/>
  <c r="EZ169" i="2"/>
  <c r="EZ170" i="2"/>
  <c r="EZ171" i="2"/>
  <c r="EZ172" i="2"/>
  <c r="EZ173" i="2"/>
  <c r="EZ174" i="2"/>
  <c r="EZ175" i="2"/>
  <c r="EZ176" i="2"/>
  <c r="EZ177" i="2"/>
  <c r="EX147" i="2"/>
  <c r="FA157" i="2"/>
  <c r="FA158" i="2"/>
  <c r="FA159" i="2"/>
  <c r="FA160" i="2"/>
  <c r="FA161" i="2"/>
  <c r="FA162" i="2"/>
  <c r="FA163" i="2"/>
  <c r="FA164" i="2"/>
  <c r="FA165" i="2"/>
  <c r="FA166" i="2"/>
  <c r="FA167" i="2"/>
  <c r="FA168" i="2"/>
  <c r="FA169" i="2"/>
  <c r="FA170" i="2"/>
  <c r="FA171" i="2"/>
  <c r="FA172" i="2"/>
  <c r="FA173" i="2"/>
  <c r="FA174" i="2"/>
  <c r="FA175" i="2"/>
  <c r="FA176" i="2"/>
  <c r="FA177" i="2"/>
  <c r="EX139" i="2"/>
  <c r="EY141" i="2"/>
  <c r="EZ141" i="2"/>
  <c r="EV142" i="2"/>
  <c r="EW147" i="2"/>
  <c r="EW155" i="2"/>
  <c r="EW163" i="2"/>
  <c r="EW167" i="2"/>
  <c r="EX132" i="2"/>
  <c r="EW140" i="2"/>
  <c r="EY143" i="2"/>
  <c r="FA141" i="2"/>
  <c r="EV143" i="2"/>
  <c r="EW148" i="2"/>
  <c r="EW152" i="2"/>
  <c r="EW156" i="2"/>
  <c r="EW160" i="2"/>
  <c r="EW164" i="2"/>
  <c r="EW168" i="2"/>
  <c r="EW135" i="2"/>
  <c r="EX141" i="2"/>
  <c r="EY139" i="2"/>
  <c r="EY144" i="2"/>
  <c r="FB141" i="2"/>
  <c r="FB143" i="2"/>
  <c r="EV144" i="2"/>
  <c r="EW149" i="2"/>
  <c r="EW153" i="2"/>
  <c r="EW157" i="2"/>
  <c r="EW161" i="2"/>
  <c r="EW165" i="2"/>
  <c r="EW169" i="2"/>
  <c r="EW144" i="2"/>
  <c r="FB142" i="2"/>
  <c r="EW151" i="2"/>
  <c r="EW159" i="2"/>
  <c r="EX145" i="2"/>
  <c r="EZ143" i="2"/>
  <c r="EW137" i="2"/>
  <c r="EX143" i="2"/>
  <c r="EY140" i="2"/>
  <c r="EY145" i="2"/>
  <c r="FA142" i="2"/>
  <c r="FC143" i="2"/>
  <c r="EV145" i="2"/>
  <c r="EW150" i="2"/>
  <c r="EW154" i="2"/>
  <c r="EW158" i="2"/>
  <c r="EW162" i="2"/>
  <c r="EW166" i="2"/>
  <c r="EW170" i="2"/>
  <c r="EV138" i="2"/>
  <c r="EW142" i="2"/>
  <c r="EW146" i="2"/>
  <c r="EY142" i="2"/>
  <c r="EY146" i="2"/>
  <c r="EZ142" i="2"/>
  <c r="FA143" i="2"/>
  <c r="EV137" i="2"/>
  <c r="EW139" i="2"/>
  <c r="EW141" i="2"/>
  <c r="EW143" i="2"/>
  <c r="EW145" i="2"/>
  <c r="EV135" i="2"/>
  <c r="EW138" i="2"/>
  <c r="EX140" i="2"/>
  <c r="EX142" i="2"/>
  <c r="EX144" i="2"/>
  <c r="EX146" i="2"/>
  <c r="EW136" i="2"/>
  <c r="EY131" i="2"/>
  <c r="EV136" i="2"/>
  <c r="EW134" i="2"/>
  <c r="FH128" i="2"/>
  <c r="EX131" i="2"/>
  <c r="FG127" i="2"/>
  <c r="FD126" i="2"/>
  <c r="FH127" i="2"/>
  <c r="FB125" i="2"/>
  <c r="FG128" i="2"/>
  <c r="FF126" i="2"/>
  <c r="FE131" i="2"/>
  <c r="FF132" i="2"/>
  <c r="FD130" i="2"/>
  <c r="FG132" i="2"/>
  <c r="FE130" i="2"/>
  <c r="FG131" i="2"/>
  <c r="FE133" i="2"/>
  <c r="FF131" i="2"/>
  <c r="FD131" i="2"/>
  <c r="FE132" i="2"/>
  <c r="FF133" i="2"/>
  <c r="FF130" i="2"/>
  <c r="EZ129" i="2"/>
  <c r="FG130" i="2"/>
  <c r="FA130" i="2"/>
  <c r="FA129" i="2"/>
  <c r="FB130" i="2"/>
  <c r="FE129" i="2"/>
  <c r="FB131" i="2"/>
  <c r="FB129" i="2"/>
  <c r="FF129" i="2"/>
  <c r="FG129" i="2"/>
  <c r="FD129" i="2"/>
  <c r="FH129" i="2"/>
  <c r="EY123" i="2"/>
  <c r="FA124" i="2"/>
  <c r="EZ126" i="2"/>
  <c r="EZ128" i="2"/>
  <c r="FC126" i="2"/>
  <c r="FB127" i="2"/>
  <c r="FF127" i="2"/>
  <c r="FE128" i="2"/>
  <c r="EW123" i="2"/>
  <c r="EZ123" i="2"/>
  <c r="EY125" i="2"/>
  <c r="EY127" i="2"/>
  <c r="FA128" i="2"/>
  <c r="FC127" i="2"/>
  <c r="FB128" i="2"/>
  <c r="FF128" i="2"/>
  <c r="EX123" i="2"/>
  <c r="FA123" i="2"/>
  <c r="FA125" i="2"/>
  <c r="EZ127" i="2"/>
  <c r="EW124" i="2"/>
  <c r="FE126" i="2"/>
  <c r="FD127" i="2"/>
  <c r="FC128" i="2"/>
  <c r="EX126" i="2"/>
  <c r="EZ124" i="2"/>
  <c r="EY126" i="2"/>
  <c r="FA127" i="2"/>
  <c r="FB126" i="2"/>
  <c r="FE127" i="2"/>
  <c r="FD128" i="2"/>
  <c r="EY124" i="2"/>
  <c r="EZ125" i="2"/>
  <c r="FA126" i="2"/>
  <c r="EX124" i="2"/>
  <c r="EW117" i="2"/>
  <c r="EX125" i="2"/>
  <c r="EW121" i="2"/>
  <c r="EW118" i="2"/>
  <c r="EW119" i="2"/>
  <c r="EW120" i="2"/>
  <c r="EX118" i="2"/>
  <c r="FA113" i="2"/>
  <c r="EY118" i="2"/>
  <c r="EZ122" i="2"/>
  <c r="EX122" i="2"/>
  <c r="EY122" i="2"/>
  <c r="FA122" i="2"/>
  <c r="EZ120" i="2"/>
  <c r="EY116" i="2"/>
  <c r="FA119" i="2"/>
  <c r="EX121" i="2"/>
  <c r="EZ116" i="2"/>
  <c r="FA121" i="2"/>
  <c r="EY119" i="2"/>
  <c r="EY115" i="2"/>
  <c r="EY117" i="2"/>
  <c r="FA118" i="2"/>
  <c r="EZ119" i="2"/>
  <c r="EZ115" i="2"/>
  <c r="EZ117" i="2"/>
  <c r="FA120" i="2"/>
  <c r="EZ118" i="2"/>
  <c r="EX120" i="2"/>
  <c r="EY121" i="2"/>
  <c r="FA114" i="2"/>
  <c r="FA115" i="2"/>
  <c r="FA116" i="2"/>
  <c r="FA117" i="2"/>
  <c r="EX119" i="2"/>
  <c r="EY120" i="2"/>
  <c r="EZ121" i="2"/>
  <c r="EX114" i="2"/>
  <c r="EX115" i="2"/>
  <c r="EX116" i="2"/>
  <c r="EX117" i="2"/>
  <c r="EN176" i="2"/>
  <c r="ER150" i="2"/>
  <c r="ER147" i="2"/>
  <c r="ER145" i="2"/>
  <c r="EO160" i="2"/>
  <c r="ES144" i="2"/>
  <c r="ET151" i="2"/>
  <c r="ET149" i="2"/>
  <c r="EU146" i="2"/>
  <c r="ET144" i="2"/>
  <c r="ES152" i="2"/>
  <c r="ES148" i="2"/>
  <c r="EU145" i="2"/>
  <c r="EU144" i="2"/>
  <c r="EK169" i="2"/>
  <c r="EM174" i="2"/>
  <c r="EQ151" i="2"/>
  <c r="EU151" i="2"/>
  <c r="ET152" i="2"/>
  <c r="ES150" i="2"/>
  <c r="EQ149" i="2"/>
  <c r="EU149" i="2"/>
  <c r="ET148" i="2"/>
  <c r="ES147" i="2"/>
  <c r="ER146" i="2"/>
  <c r="EL170" i="2"/>
  <c r="EO159" i="2"/>
  <c r="ER151" i="2"/>
  <c r="EU152" i="2"/>
  <c r="ET150" i="2"/>
  <c r="ER149" i="2"/>
  <c r="EU148" i="2"/>
  <c r="ET147" i="2"/>
  <c r="ES146" i="2"/>
  <c r="ES145" i="2"/>
  <c r="EL172" i="2"/>
  <c r="EQ159" i="2"/>
  <c r="ES151" i="2"/>
  <c r="ER152" i="2"/>
  <c r="EQ150" i="2"/>
  <c r="EU150" i="2"/>
  <c r="ES149" i="2"/>
  <c r="ER148" i="2"/>
  <c r="EU147" i="2"/>
  <c r="ET146" i="2"/>
  <c r="ET145" i="2"/>
  <c r="EJ176" i="2"/>
  <c r="EL174" i="2"/>
  <c r="EP159" i="2"/>
  <c r="EJ173" i="2"/>
  <c r="EJ180" i="2"/>
  <c r="EK172" i="2"/>
  <c r="EM171" i="2"/>
  <c r="EK174" i="2"/>
  <c r="EN175" i="2"/>
  <c r="EO176" i="2"/>
  <c r="EJ177" i="2"/>
  <c r="EK170" i="2"/>
  <c r="EM172" i="2"/>
  <c r="EN173" i="2"/>
  <c r="EO174" i="2"/>
  <c r="EM175" i="2"/>
  <c r="EJ172" i="2"/>
  <c r="EJ178" i="2"/>
  <c r="EK171" i="2"/>
  <c r="EL171" i="2"/>
  <c r="EJ174" i="2"/>
  <c r="EN174" i="2"/>
  <c r="EO175" i="2"/>
  <c r="EM176" i="2"/>
  <c r="EJ175" i="2"/>
  <c r="EJ179" i="2"/>
  <c r="EK173" i="2"/>
  <c r="EL173" i="2"/>
  <c r="EM173" i="2"/>
  <c r="EJ171" i="2"/>
  <c r="EJ170" i="2"/>
  <c r="EJ169" i="2"/>
  <c r="EG171" i="2"/>
  <c r="EA171" i="2"/>
  <c r="EC175" i="2"/>
  <c r="EA174" i="2"/>
  <c r="EI177" i="2"/>
  <c r="EB171" i="2"/>
  <c r="DX176" i="2"/>
  <c r="EA175" i="2"/>
  <c r="EH178" i="2"/>
  <c r="EC173" i="2"/>
  <c r="DY173" i="2"/>
  <c r="DY176" i="2"/>
  <c r="EE174" i="2"/>
  <c r="DZ173" i="2"/>
  <c r="EH170" i="2"/>
  <c r="EC169" i="2"/>
  <c r="ED172" i="2"/>
  <c r="DX175" i="2"/>
  <c r="DZ174" i="2"/>
  <c r="EI164" i="2"/>
  <c r="EH174" i="2"/>
  <c r="EC167" i="2"/>
  <c r="EB170" i="2"/>
  <c r="DZ172" i="2"/>
  <c r="ED173" i="2"/>
  <c r="ED175" i="2"/>
  <c r="EA173" i="2"/>
  <c r="DY175" i="2"/>
  <c r="DZ176" i="2"/>
  <c r="EI167" i="2"/>
  <c r="EG175" i="2"/>
  <c r="DY168" i="2"/>
  <c r="EC170" i="2"/>
  <c r="EA172" i="2"/>
  <c r="EB174" i="2"/>
  <c r="DX174" i="2"/>
  <c r="DY174" i="2"/>
  <c r="DZ175" i="2"/>
  <c r="EA176" i="2"/>
  <c r="EM160" i="2"/>
  <c r="EI169" i="2"/>
  <c r="EI173" i="2"/>
  <c r="EE177" i="2"/>
  <c r="DY167" i="2"/>
  <c r="DY169" i="2"/>
  <c r="EA170" i="2"/>
  <c r="ED171" i="2"/>
  <c r="EC172" i="2"/>
  <c r="EB173" i="2"/>
  <c r="ED174" i="2"/>
  <c r="EB175" i="2"/>
  <c r="ER153" i="2"/>
  <c r="EI168" i="2"/>
  <c r="EF172" i="2"/>
  <c r="EF176" i="2"/>
  <c r="EG179" i="2"/>
  <c r="EC168" i="2"/>
  <c r="ED170" i="2"/>
  <c r="EC171" i="2"/>
  <c r="EB172" i="2"/>
  <c r="EE173" i="2"/>
  <c r="EC174" i="2"/>
  <c r="EE175" i="2"/>
  <c r="EL160" i="2"/>
  <c r="EL163" i="2"/>
  <c r="EH167" i="2"/>
  <c r="EH168" i="2"/>
  <c r="EH169" i="2"/>
  <c r="EG170" i="2"/>
  <c r="EF171" i="2"/>
  <c r="EE172" i="2"/>
  <c r="EI172" i="2"/>
  <c r="EH173" i="2"/>
  <c r="EG174" i="2"/>
  <c r="EF175" i="2"/>
  <c r="EE176" i="2"/>
  <c r="EI176" i="2"/>
  <c r="EH177" i="2"/>
  <c r="EG178" i="2"/>
  <c r="EF179" i="2"/>
  <c r="EB167" i="2"/>
  <c r="EB168" i="2"/>
  <c r="DX169" i="2"/>
  <c r="EB169" i="2"/>
  <c r="EJ162" i="2"/>
  <c r="EF167" i="2"/>
  <c r="EF168" i="2"/>
  <c r="EF169" i="2"/>
  <c r="EE170" i="2"/>
  <c r="EI170" i="2"/>
  <c r="EH171" i="2"/>
  <c r="EG172" i="2"/>
  <c r="EF173" i="2"/>
  <c r="EI174" i="2"/>
  <c r="EH175" i="2"/>
  <c r="EG176" i="2"/>
  <c r="EF177" i="2"/>
  <c r="EE178" i="2"/>
  <c r="EI178" i="2"/>
  <c r="EH179" i="2"/>
  <c r="DZ167" i="2"/>
  <c r="ED167" i="2"/>
  <c r="DZ168" i="2"/>
  <c r="ED168" i="2"/>
  <c r="DZ169" i="2"/>
  <c r="ED169" i="2"/>
  <c r="EK162" i="2"/>
  <c r="EG167" i="2"/>
  <c r="EG168" i="2"/>
  <c r="EG169" i="2"/>
  <c r="EF170" i="2"/>
  <c r="EE171" i="2"/>
  <c r="EI171" i="2"/>
  <c r="EH172" i="2"/>
  <c r="EG173" i="2"/>
  <c r="EF174" i="2"/>
  <c r="EI175" i="2"/>
  <c r="EH176" i="2"/>
  <c r="EG177" i="2"/>
  <c r="EF178" i="2"/>
  <c r="EE179" i="2"/>
  <c r="EI179" i="2"/>
  <c r="EA167" i="2"/>
  <c r="EE167" i="2"/>
  <c r="EA168" i="2"/>
  <c r="EE168" i="2"/>
  <c r="EA169" i="2"/>
  <c r="EE169" i="2"/>
  <c r="EI153" i="2"/>
  <c r="EO154" i="2"/>
  <c r="EL159" i="2"/>
  <c r="EL161" i="2"/>
  <c r="EH163" i="2"/>
  <c r="EL164" i="2"/>
  <c r="EG153" i="2"/>
  <c r="EP154" i="2"/>
  <c r="EM159" i="2"/>
  <c r="EM161" i="2"/>
  <c r="EI163" i="2"/>
  <c r="EK163" i="2"/>
  <c r="EH152" i="2"/>
  <c r="EK153" i="2"/>
  <c r="ES153" i="2"/>
  <c r="ER154" i="2"/>
  <c r="EN154" i="2"/>
  <c r="EN159" i="2"/>
  <c r="EJ161" i="2"/>
  <c r="EN161" i="2"/>
  <c r="EL162" i="2"/>
  <c r="EJ163" i="2"/>
  <c r="EJ164" i="2"/>
  <c r="EH153" i="2"/>
  <c r="EU153" i="2"/>
  <c r="ES154" i="2"/>
  <c r="EJ159" i="2"/>
  <c r="EK160" i="2"/>
  <c r="EK161" i="2"/>
  <c r="EI162" i="2"/>
  <c r="EM162" i="2"/>
  <c r="EK164" i="2"/>
  <c r="EJ151" i="2"/>
  <c r="EF153" i="2"/>
  <c r="ET153" i="2"/>
  <c r="EQ154" i="2"/>
  <c r="EU154" i="2"/>
  <c r="EK159" i="2"/>
  <c r="EJ160" i="2"/>
  <c r="EN160" i="2"/>
  <c r="EI151" i="2"/>
  <c r="EJ152" i="2"/>
  <c r="EH151" i="2"/>
  <c r="EI152" i="2"/>
  <c r="EJ153" i="2"/>
  <c r="EE154" i="2"/>
  <c r="EI154" i="2"/>
  <c r="EF154" i="2"/>
  <c r="EH154" i="2"/>
  <c r="EJ154" i="2"/>
  <c r="EG154" i="2"/>
  <c r="EK154" i="2"/>
  <c r="EC156" i="2"/>
  <c r="DT157" i="2"/>
  <c r="DT154" i="2"/>
  <c r="DT158" i="2"/>
  <c r="DT155" i="2"/>
  <c r="DT159" i="2"/>
  <c r="DT156" i="2"/>
  <c r="DT160" i="2"/>
  <c r="EC155" i="2"/>
  <c r="DW155" i="2"/>
  <c r="DY156" i="2"/>
  <c r="ED155" i="2"/>
  <c r="EL155" i="2"/>
  <c r="ED156" i="2"/>
  <c r="EL156" i="2"/>
  <c r="ED157" i="2"/>
  <c r="EL157" i="2"/>
  <c r="ED158" i="2"/>
  <c r="DZ155" i="2"/>
  <c r="DZ157" i="2"/>
  <c r="EI155" i="2"/>
  <c r="EQ155" i="2"/>
  <c r="EI156" i="2"/>
  <c r="EQ156" i="2"/>
  <c r="EI157" i="2"/>
  <c r="EQ157" i="2"/>
  <c r="EI158" i="2"/>
  <c r="EQ158" i="2"/>
  <c r="DX155" i="2"/>
  <c r="EA155" i="2"/>
  <c r="EA156" i="2"/>
  <c r="EA157" i="2"/>
  <c r="EF155" i="2"/>
  <c r="EJ155" i="2"/>
  <c r="EN155" i="2"/>
  <c r="ER155" i="2"/>
  <c r="EF156" i="2"/>
  <c r="EJ156" i="2"/>
  <c r="EN156" i="2"/>
  <c r="ER156" i="2"/>
  <c r="EF157" i="2"/>
  <c r="EJ157" i="2"/>
  <c r="EN157" i="2"/>
  <c r="ER157" i="2"/>
  <c r="EF158" i="2"/>
  <c r="EJ158" i="2"/>
  <c r="EN158" i="2"/>
  <c r="ER158" i="2"/>
  <c r="DY155" i="2"/>
  <c r="DY157" i="2"/>
  <c r="EH155" i="2"/>
  <c r="EP155" i="2"/>
  <c r="EH156" i="2"/>
  <c r="EP156" i="2"/>
  <c r="EH157" i="2"/>
  <c r="EP157" i="2"/>
  <c r="EH158" i="2"/>
  <c r="EL158" i="2"/>
  <c r="EP158" i="2"/>
  <c r="DW156" i="2"/>
  <c r="DZ156" i="2"/>
  <c r="EE155" i="2"/>
  <c r="EE156" i="2"/>
  <c r="EM156" i="2"/>
  <c r="EE157" i="2"/>
  <c r="EM157" i="2"/>
  <c r="EE158" i="2"/>
  <c r="EM158" i="2"/>
  <c r="DX156" i="2"/>
  <c r="EB155" i="2"/>
  <c r="EB156" i="2"/>
  <c r="EB157" i="2"/>
  <c r="EG155" i="2"/>
  <c r="EK155" i="2"/>
  <c r="EO155" i="2"/>
  <c r="ES155" i="2"/>
  <c r="EG156" i="2"/>
  <c r="EK156" i="2"/>
  <c r="EO156" i="2"/>
  <c r="ES156" i="2"/>
  <c r="EG157" i="2"/>
  <c r="EK157" i="2"/>
  <c r="EO157" i="2"/>
  <c r="ES157" i="2"/>
  <c r="EG158" i="2"/>
  <c r="EK158" i="2"/>
  <c r="EO158" i="2"/>
  <c r="DW154" i="2"/>
  <c r="DX154" i="2"/>
  <c r="DV152" i="2"/>
  <c r="DW157" i="2"/>
  <c r="DX157" i="2"/>
  <c r="DV153" i="2"/>
  <c r="DU156" i="2"/>
  <c r="DV155" i="2"/>
  <c r="DU157" i="2"/>
  <c r="DV156" i="2"/>
  <c r="DU160" i="2"/>
  <c r="DV157" i="2"/>
  <c r="DV154" i="2"/>
  <c r="DV158" i="2"/>
  <c r="DU154" i="2"/>
  <c r="DU158" i="2"/>
  <c r="DU155" i="2"/>
  <c r="DU159" i="2"/>
  <c r="DU161" i="2"/>
  <c r="DU164" i="2"/>
  <c r="DU163" i="2"/>
  <c r="DU162" i="2"/>
  <c r="DV164" i="2"/>
  <c r="EH159" i="2"/>
  <c r="ED163" i="2"/>
  <c r="DV159" i="2"/>
  <c r="DV163" i="2"/>
  <c r="DW158" i="2"/>
  <c r="EC160" i="2"/>
  <c r="EG164" i="2"/>
  <c r="DV160" i="2"/>
  <c r="DX161" i="2"/>
  <c r="DW166" i="2"/>
  <c r="DV161" i="2"/>
  <c r="DZ159" i="2"/>
  <c r="EA162" i="2"/>
  <c r="DV162" i="2"/>
  <c r="EC157" i="2"/>
  <c r="EI159" i="2"/>
  <c r="ED160" i="2"/>
  <c r="EE162" i="2"/>
  <c r="DX165" i="2"/>
  <c r="EA166" i="2"/>
  <c r="EA158" i="2"/>
  <c r="ED159" i="2"/>
  <c r="DY160" i="2"/>
  <c r="EG160" i="2"/>
  <c r="EF161" i="2"/>
  <c r="DY164" i="2"/>
  <c r="EB165" i="2"/>
  <c r="EH166" i="2"/>
  <c r="ED166" i="2"/>
  <c r="DZ166" i="2"/>
  <c r="EI165" i="2"/>
  <c r="EE165" i="2"/>
  <c r="EA165" i="2"/>
  <c r="DW165" i="2"/>
  <c r="EF164" i="2"/>
  <c r="EB164" i="2"/>
  <c r="DX164" i="2"/>
  <c r="EG163" i="2"/>
  <c r="EC163" i="2"/>
  <c r="DY163" i="2"/>
  <c r="EH162" i="2"/>
  <c r="ED162" i="2"/>
  <c r="DZ162" i="2"/>
  <c r="EI161" i="2"/>
  <c r="EE161" i="2"/>
  <c r="EA161" i="2"/>
  <c r="DW161" i="2"/>
  <c r="EF160" i="2"/>
  <c r="EB160" i="2"/>
  <c r="DX160" i="2"/>
  <c r="EG159" i="2"/>
  <c r="EC159" i="2"/>
  <c r="DY159" i="2"/>
  <c r="DZ158" i="2"/>
  <c r="EG166" i="2"/>
  <c r="EC166" i="2"/>
  <c r="DY166" i="2"/>
  <c r="EH165" i="2"/>
  <c r="ED165" i="2"/>
  <c r="DZ165" i="2"/>
  <c r="EE164" i="2"/>
  <c r="EA164" i="2"/>
  <c r="DW164" i="2"/>
  <c r="EF163" i="2"/>
  <c r="EB163" i="2"/>
  <c r="DX163" i="2"/>
  <c r="EG162" i="2"/>
  <c r="EC162" i="2"/>
  <c r="DY162" i="2"/>
  <c r="EH161" i="2"/>
  <c r="ED161" i="2"/>
  <c r="DZ161" i="2"/>
  <c r="EI160" i="2"/>
  <c r="EE160" i="2"/>
  <c r="EA160" i="2"/>
  <c r="DW160" i="2"/>
  <c r="EF159" i="2"/>
  <c r="EB159" i="2"/>
  <c r="DX159" i="2"/>
  <c r="EC158" i="2"/>
  <c r="DY158" i="2"/>
  <c r="DS156" i="2"/>
  <c r="EF166" i="2"/>
  <c r="EB166" i="2"/>
  <c r="DX166" i="2"/>
  <c r="EG165" i="2"/>
  <c r="EC165" i="2"/>
  <c r="DY165" i="2"/>
  <c r="EH164" i="2"/>
  <c r="ED164" i="2"/>
  <c r="DZ164" i="2"/>
  <c r="EE163" i="2"/>
  <c r="EA163" i="2"/>
  <c r="DW163" i="2"/>
  <c r="EF162" i="2"/>
  <c r="EB162" i="2"/>
  <c r="DX162" i="2"/>
  <c r="EG161" i="2"/>
  <c r="EC161" i="2"/>
  <c r="DY161" i="2"/>
  <c r="DS155" i="2"/>
  <c r="DX158" i="2"/>
  <c r="EA159" i="2"/>
  <c r="EB161" i="2"/>
  <c r="EB158" i="2"/>
  <c r="DW159" i="2"/>
  <c r="EE159" i="2"/>
  <c r="DZ160" i="2"/>
  <c r="EH160" i="2"/>
  <c r="DW162" i="2"/>
  <c r="DZ163" i="2"/>
  <c r="EC164" i="2"/>
  <c r="EF165" i="2"/>
  <c r="EI166" i="2"/>
  <c r="DS154" i="2"/>
  <c r="EP130" i="2"/>
  <c r="EF130" i="2"/>
  <c r="EI130" i="2"/>
  <c r="ER144" i="2"/>
  <c r="ED129" i="2"/>
  <c r="EQ147" i="2"/>
  <c r="EM131" i="2"/>
  <c r="EG130" i="2"/>
  <c r="EH130" i="2"/>
  <c r="EC129" i="2"/>
  <c r="ED130" i="2"/>
  <c r="EJ130" i="2"/>
  <c r="EF129" i="2"/>
  <c r="EG128" i="2"/>
  <c r="EP131" i="2"/>
  <c r="EE130" i="2"/>
  <c r="EK130" i="2"/>
  <c r="EE129" i="2"/>
  <c r="EF128" i="2"/>
  <c r="EQ146" i="2"/>
  <c r="EO131" i="2"/>
  <c r="EP135" i="2"/>
  <c r="EP143" i="2"/>
  <c r="EW133" i="2"/>
  <c r="EQ145" i="2"/>
  <c r="EP136" i="2"/>
  <c r="ET131" i="2"/>
  <c r="EV139" i="2"/>
  <c r="EP139" i="2"/>
  <c r="EU138" i="2"/>
  <c r="EQ143" i="2"/>
  <c r="EP132" i="2"/>
  <c r="EP140" i="2"/>
  <c r="EU142" i="2"/>
  <c r="EQ144" i="2"/>
  <c r="EP133" i="2"/>
  <c r="EP137" i="2"/>
  <c r="EP141" i="2"/>
  <c r="ET135" i="2"/>
  <c r="EU134" i="2"/>
  <c r="EV140" i="2"/>
  <c r="EP134" i="2"/>
  <c r="EP138" i="2"/>
  <c r="EP142" i="2"/>
  <c r="ET139" i="2"/>
  <c r="EV132" i="2"/>
  <c r="EU137" i="2"/>
  <c r="EQ132" i="2"/>
  <c r="EQ133" i="2"/>
  <c r="EQ134" i="2"/>
  <c r="EQ135" i="2"/>
  <c r="EQ136" i="2"/>
  <c r="EQ137" i="2"/>
  <c r="EQ138" i="2"/>
  <c r="EQ139" i="2"/>
  <c r="EQ140" i="2"/>
  <c r="EQ141" i="2"/>
  <c r="EQ142" i="2"/>
  <c r="ET132" i="2"/>
  <c r="ET136" i="2"/>
  <c r="ET140" i="2"/>
  <c r="EU139" i="2"/>
  <c r="EU131" i="2"/>
  <c r="EU135" i="2"/>
  <c r="EV133" i="2"/>
  <c r="ER132" i="2"/>
  <c r="ER133" i="2"/>
  <c r="ER134" i="2"/>
  <c r="ER135" i="2"/>
  <c r="ER136" i="2"/>
  <c r="ER137" i="2"/>
  <c r="ER138" i="2"/>
  <c r="ER139" i="2"/>
  <c r="ER140" i="2"/>
  <c r="ER141" i="2"/>
  <c r="ER142" i="2"/>
  <c r="ER143" i="2"/>
  <c r="ET133" i="2"/>
  <c r="ET137" i="2"/>
  <c r="ET141" i="2"/>
  <c r="EU140" i="2"/>
  <c r="EU132" i="2"/>
  <c r="EU136" i="2"/>
  <c r="EW131" i="2"/>
  <c r="ES132" i="2"/>
  <c r="ES133" i="2"/>
  <c r="ES134" i="2"/>
  <c r="ES135" i="2"/>
  <c r="ES136" i="2"/>
  <c r="ES137" i="2"/>
  <c r="ES138" i="2"/>
  <c r="ES139" i="2"/>
  <c r="ES140" i="2"/>
  <c r="ES141" i="2"/>
  <c r="ES142" i="2"/>
  <c r="ES143" i="2"/>
  <c r="ET134" i="2"/>
  <c r="ET138" i="2"/>
  <c r="ET142" i="2"/>
  <c r="EU141" i="2"/>
  <c r="EU133" i="2"/>
  <c r="EV131" i="2"/>
  <c r="EW132" i="2"/>
  <c r="EL150" i="2"/>
  <c r="EO151" i="2"/>
  <c r="EM132" i="2"/>
  <c r="EM133" i="2"/>
  <c r="EM134" i="2"/>
  <c r="EM135" i="2"/>
  <c r="EM136" i="2"/>
  <c r="EM137" i="2"/>
  <c r="EM138" i="2"/>
  <c r="EM139" i="2"/>
  <c r="EM140" i="2"/>
  <c r="EM141" i="2"/>
  <c r="EM142" i="2"/>
  <c r="EM143" i="2"/>
  <c r="EM144" i="2"/>
  <c r="EM145" i="2"/>
  <c r="EM146" i="2"/>
  <c r="EM147" i="2"/>
  <c r="EM148" i="2"/>
  <c r="EM149" i="2"/>
  <c r="EM150" i="2"/>
  <c r="EK151" i="2"/>
  <c r="EN132" i="2"/>
  <c r="EN133" i="2"/>
  <c r="EN134" i="2"/>
  <c r="EN135" i="2"/>
  <c r="EN136" i="2"/>
  <c r="EN137" i="2"/>
  <c r="EN138" i="2"/>
  <c r="EN139" i="2"/>
  <c r="EN140" i="2"/>
  <c r="EN141" i="2"/>
  <c r="EN142" i="2"/>
  <c r="EN143" i="2"/>
  <c r="EN144" i="2"/>
  <c r="EN145" i="2"/>
  <c r="EN146" i="2"/>
  <c r="EN147" i="2"/>
  <c r="EN148" i="2"/>
  <c r="EN149" i="2"/>
  <c r="EO132" i="2"/>
  <c r="EO133" i="2"/>
  <c r="EO134" i="2"/>
  <c r="EO135" i="2"/>
  <c r="EO136" i="2"/>
  <c r="EO137" i="2"/>
  <c r="EO138" i="2"/>
  <c r="EO139" i="2"/>
  <c r="EO140" i="2"/>
  <c r="EO141" i="2"/>
  <c r="EO142" i="2"/>
  <c r="EO143" i="2"/>
  <c r="EO144" i="2"/>
  <c r="EO145" i="2"/>
  <c r="EO146" i="2"/>
  <c r="EO147" i="2"/>
  <c r="EO148" i="2"/>
  <c r="EO149" i="2"/>
  <c r="DW153" i="2"/>
  <c r="EL151" i="2"/>
  <c r="EL153" i="2"/>
  <c r="EP144" i="2"/>
  <c r="EP145" i="2"/>
  <c r="EP146" i="2"/>
  <c r="EP147" i="2"/>
  <c r="EP148" i="2"/>
  <c r="EP149" i="2"/>
  <c r="DV151" i="2"/>
  <c r="EN150" i="2"/>
  <c r="EM151" i="2"/>
  <c r="EK150" i="2"/>
  <c r="EN151" i="2"/>
  <c r="EM152" i="2"/>
  <c r="DU151" i="2"/>
  <c r="DY153" i="2"/>
  <c r="EA153" i="2"/>
  <c r="EC154" i="2"/>
  <c r="DY154" i="2"/>
  <c r="DY151" i="2"/>
  <c r="DW152" i="2"/>
  <c r="DY152" i="2"/>
  <c r="DX152" i="2"/>
  <c r="EB153" i="2"/>
  <c r="EC153" i="2"/>
  <c r="ED153" i="2"/>
  <c r="DT153" i="2"/>
  <c r="EC150" i="2"/>
  <c r="EA152" i="2"/>
  <c r="DT150" i="2"/>
  <c r="DT152" i="2"/>
  <c r="DZ152" i="2"/>
  <c r="EB150" i="2"/>
  <c r="EF150" i="2"/>
  <c r="EC151" i="2"/>
  <c r="EG151" i="2"/>
  <c r="ED152" i="2"/>
  <c r="ED151" i="2"/>
  <c r="DV150" i="2"/>
  <c r="DZ150" i="2"/>
  <c r="DZ154" i="2"/>
  <c r="ED150" i="2"/>
  <c r="EA151" i="2"/>
  <c r="EE151" i="2"/>
  <c r="EB152" i="2"/>
  <c r="EF152" i="2"/>
  <c r="DU150" i="2"/>
  <c r="DZ153" i="2"/>
  <c r="EE152" i="2"/>
  <c r="DS150" i="2"/>
  <c r="DT151" i="2"/>
  <c r="DZ151" i="2"/>
  <c r="EA150" i="2"/>
  <c r="EE150" i="2"/>
  <c r="EB151" i="2"/>
  <c r="EF151" i="2"/>
  <c r="EC152" i="2"/>
  <c r="EG152" i="2"/>
  <c r="DX150" i="2"/>
  <c r="DS149" i="2"/>
  <c r="DW146" i="2"/>
  <c r="DW142" i="2"/>
  <c r="DT146" i="2"/>
  <c r="DT147" i="2"/>
  <c r="DT148" i="2"/>
  <c r="DT149" i="2"/>
  <c r="DX146" i="2"/>
  <c r="DW141" i="2"/>
  <c r="DU146" i="2"/>
  <c r="DU147" i="2"/>
  <c r="DU148" i="2"/>
  <c r="DU149" i="2"/>
  <c r="DX148" i="2"/>
  <c r="DX137" i="2"/>
  <c r="DV146" i="2"/>
  <c r="DV147" i="2"/>
  <c r="DV148" i="2"/>
  <c r="DV149" i="2"/>
  <c r="DX144" i="2"/>
  <c r="DW150" i="2"/>
  <c r="DX141" i="2"/>
  <c r="DW144" i="2"/>
  <c r="DW148" i="2"/>
  <c r="DV142" i="2"/>
  <c r="DY137" i="2"/>
  <c r="DW143" i="2"/>
  <c r="DW145" i="2"/>
  <c r="DW147" i="2"/>
  <c r="DW149" i="2"/>
  <c r="DW151" i="2"/>
  <c r="DX142" i="2"/>
  <c r="DY141" i="2"/>
  <c r="DX143" i="2"/>
  <c r="DX145" i="2"/>
  <c r="DX147" i="2"/>
  <c r="DX149" i="2"/>
  <c r="DX151" i="2"/>
  <c r="DY142" i="2"/>
  <c r="DZ141" i="2"/>
  <c r="DY143" i="2"/>
  <c r="DY144" i="2"/>
  <c r="DY145" i="2"/>
  <c r="DY146" i="2"/>
  <c r="DY147" i="2"/>
  <c r="DY148" i="2"/>
  <c r="DY149" i="2"/>
  <c r="DY150" i="2"/>
  <c r="DV143" i="2"/>
  <c r="DV144" i="2"/>
  <c r="DV145" i="2"/>
  <c r="DX133" i="2"/>
  <c r="DY134" i="2"/>
  <c r="DZ135" i="2"/>
  <c r="DX132" i="2"/>
  <c r="DY133" i="2"/>
  <c r="DZ134" i="2"/>
  <c r="DX136" i="2"/>
  <c r="DY132" i="2"/>
  <c r="DZ133" i="2"/>
  <c r="DX135" i="2"/>
  <c r="DY136" i="2"/>
  <c r="DY130" i="2"/>
  <c r="DZ132" i="2"/>
  <c r="DX134" i="2"/>
  <c r="DY135" i="2"/>
  <c r="DZ136" i="2"/>
  <c r="DZ128" i="2"/>
  <c r="EB131" i="2"/>
  <c r="DW131" i="2"/>
  <c r="EA127" i="2"/>
  <c r="DZ129" i="2"/>
  <c r="EC130" i="2"/>
  <c r="DX131" i="2"/>
  <c r="DX127" i="2"/>
  <c r="EA129" i="2"/>
  <c r="DZ125" i="2"/>
  <c r="DY127" i="2"/>
  <c r="DY128" i="2"/>
  <c r="EC128" i="2"/>
  <c r="EB129" i="2"/>
  <c r="EA130" i="2"/>
  <c r="EA131" i="2"/>
  <c r="DV131" i="2"/>
  <c r="DX126" i="2"/>
  <c r="DZ127" i="2"/>
  <c r="EB130" i="2"/>
  <c r="DW127" i="2"/>
  <c r="EA128" i="2"/>
  <c r="EC131" i="2"/>
  <c r="EB127" i="2"/>
  <c r="EB128" i="2"/>
  <c r="DZ130" i="2"/>
  <c r="DZ131" i="2"/>
  <c r="DX128" i="2"/>
  <c r="DY131" i="2"/>
  <c r="DY126" i="2"/>
  <c r="DX125" i="2"/>
  <c r="DZ124" i="2"/>
  <c r="DZ126" i="2"/>
  <c r="DW125" i="2"/>
  <c r="DZ123" i="2"/>
  <c r="DY125" i="2"/>
  <c r="DW126" i="2"/>
  <c r="EA126" i="2"/>
  <c r="DY124" i="2"/>
  <c r="DY123" i="2"/>
  <c r="EF149" i="2"/>
  <c r="EC148" i="2"/>
  <c r="DZ147" i="2"/>
  <c r="EJ145" i="2"/>
  <c r="EG144" i="2"/>
  <c r="ED143" i="2"/>
  <c r="EE142" i="2"/>
  <c r="EG141" i="2"/>
  <c r="EJ140" i="2"/>
  <c r="EL139" i="2"/>
  <c r="EA139" i="2"/>
  <c r="ED138" i="2"/>
  <c r="EF137" i="2"/>
  <c r="EH136" i="2"/>
  <c r="EK135" i="2"/>
  <c r="EB134" i="2"/>
  <c r="EE133" i="2"/>
  <c r="EG132" i="2"/>
  <c r="EI131" i="2"/>
  <c r="DW122" i="2"/>
  <c r="DX124" i="2"/>
  <c r="DX123" i="2"/>
  <c r="EE149" i="2"/>
  <c r="EB148" i="2"/>
  <c r="EL146" i="2"/>
  <c r="EI145" i="2"/>
  <c r="EF144" i="2"/>
  <c r="EC143" i="2"/>
  <c r="ED142" i="2"/>
  <c r="EF141" i="2"/>
  <c r="EH140" i="2"/>
  <c r="EK139" i="2"/>
  <c r="DZ139" i="2"/>
  <c r="EB138" i="2"/>
  <c r="EE137" i="2"/>
  <c r="EG136" i="2"/>
  <c r="EI135" i="2"/>
  <c r="EL134" i="2"/>
  <c r="EA134" i="2"/>
  <c r="EC133" i="2"/>
  <c r="EF132" i="2"/>
  <c r="EH131" i="2"/>
  <c r="DW124" i="2"/>
  <c r="DW123" i="2"/>
  <c r="EK148" i="2"/>
  <c r="EH147" i="2"/>
  <c r="EE146" i="2"/>
  <c r="EB145" i="2"/>
  <c r="EL143" i="2"/>
  <c r="EJ142" i="2"/>
  <c r="DZ142" i="2"/>
  <c r="EB141" i="2"/>
  <c r="ED140" i="2"/>
  <c r="EG139" i="2"/>
  <c r="EI138" i="2"/>
  <c r="EK137" i="2"/>
  <c r="EA137" i="2"/>
  <c r="EC136" i="2"/>
  <c r="EE135" i="2"/>
  <c r="EH134" i="2"/>
  <c r="EJ133" i="2"/>
  <c r="EL132" i="2"/>
  <c r="EB132" i="2"/>
  <c r="ED131" i="2"/>
  <c r="DV124" i="2"/>
  <c r="DV123" i="2"/>
  <c r="EJ148" i="2"/>
  <c r="EG147" i="2"/>
  <c r="ED146" i="2"/>
  <c r="EA145" i="2"/>
  <c r="EK143" i="2"/>
  <c r="EI142" i="2"/>
  <c r="EK141" i="2"/>
  <c r="EA141" i="2"/>
  <c r="EC140" i="2"/>
  <c r="EE139" i="2"/>
  <c r="EH138" i="2"/>
  <c r="EJ137" i="2"/>
  <c r="EL136" i="2"/>
  <c r="EB136" i="2"/>
  <c r="ED135" i="2"/>
  <c r="EF134" i="2"/>
  <c r="EI133" i="2"/>
  <c r="EL149" i="2"/>
  <c r="EH149" i="2"/>
  <c r="ED149" i="2"/>
  <c r="DZ149" i="2"/>
  <c r="EI148" i="2"/>
  <c r="EE148" i="2"/>
  <c r="EA148" i="2"/>
  <c r="EJ147" i="2"/>
  <c r="EF147" i="2"/>
  <c r="EB147" i="2"/>
  <c r="EK146" i="2"/>
  <c r="EG146" i="2"/>
  <c r="EC146" i="2"/>
  <c r="EL145" i="2"/>
  <c r="EH145" i="2"/>
  <c r="ED145" i="2"/>
  <c r="DZ145" i="2"/>
  <c r="EI144" i="2"/>
  <c r="EE144" i="2"/>
  <c r="EA144" i="2"/>
  <c r="EJ143" i="2"/>
  <c r="EF143" i="2"/>
  <c r="EB143" i="2"/>
  <c r="EK142" i="2"/>
  <c r="EG142" i="2"/>
  <c r="EC142" i="2"/>
  <c r="EL141" i="2"/>
  <c r="EH141" i="2"/>
  <c r="ED141" i="2"/>
  <c r="EI140" i="2"/>
  <c r="EE140" i="2"/>
  <c r="EA140" i="2"/>
  <c r="EJ139" i="2"/>
  <c r="EF139" i="2"/>
  <c r="EB139" i="2"/>
  <c r="EK138" i="2"/>
  <c r="EG138" i="2"/>
  <c r="EC138" i="2"/>
  <c r="EL137" i="2"/>
  <c r="EH137" i="2"/>
  <c r="ED137" i="2"/>
  <c r="DZ137" i="2"/>
  <c r="EI136" i="2"/>
  <c r="EE136" i="2"/>
  <c r="EA136" i="2"/>
  <c r="EJ135" i="2"/>
  <c r="EF135" i="2"/>
  <c r="EB135" i="2"/>
  <c r="EK134" i="2"/>
  <c r="EG134" i="2"/>
  <c r="EC134" i="2"/>
  <c r="EL133" i="2"/>
  <c r="EH133" i="2"/>
  <c r="ED133" i="2"/>
  <c r="EI132" i="2"/>
  <c r="EE132" i="2"/>
  <c r="EA132" i="2"/>
  <c r="EJ131" i="2"/>
  <c r="EF131" i="2"/>
  <c r="EK149" i="2"/>
  <c r="EG149" i="2"/>
  <c r="EC149" i="2"/>
  <c r="EL148" i="2"/>
  <c r="EH148" i="2"/>
  <c r="ED148" i="2"/>
  <c r="DZ148" i="2"/>
  <c r="EI147" i="2"/>
  <c r="EE147" i="2"/>
  <c r="EA147" i="2"/>
  <c r="EJ146" i="2"/>
  <c r="EF146" i="2"/>
  <c r="EB146" i="2"/>
  <c r="EK145" i="2"/>
  <c r="EG145" i="2"/>
  <c r="EC145" i="2"/>
  <c r="EL144" i="2"/>
  <c r="EH144" i="2"/>
  <c r="ED144" i="2"/>
  <c r="DZ144" i="2"/>
  <c r="EI143" i="2"/>
  <c r="EE143" i="2"/>
  <c r="EA143" i="2"/>
  <c r="EE131" i="2"/>
  <c r="EK131" i="2"/>
  <c r="EC132" i="2"/>
  <c r="EH132" i="2"/>
  <c r="EA133" i="2"/>
  <c r="EF133" i="2"/>
  <c r="EK133" i="2"/>
  <c r="ED134" i="2"/>
  <c r="EI134" i="2"/>
  <c r="EA135" i="2"/>
  <c r="EG135" i="2"/>
  <c r="EL135" i="2"/>
  <c r="ED136" i="2"/>
  <c r="EJ136" i="2"/>
  <c r="EB137" i="2"/>
  <c r="EG137" i="2"/>
  <c r="DZ138" i="2"/>
  <c r="EE138" i="2"/>
  <c r="EJ138" i="2"/>
  <c r="EC139" i="2"/>
  <c r="EH139" i="2"/>
  <c r="DZ140" i="2"/>
  <c r="EF140" i="2"/>
  <c r="EK140" i="2"/>
  <c r="EC141" i="2"/>
  <c r="EI141" i="2"/>
  <c r="EA142" i="2"/>
  <c r="EF142" i="2"/>
  <c r="EL142" i="2"/>
  <c r="EG143" i="2"/>
  <c r="EB144" i="2"/>
  <c r="EJ144" i="2"/>
  <c r="EE145" i="2"/>
  <c r="DZ146" i="2"/>
  <c r="EH146" i="2"/>
  <c r="EC147" i="2"/>
  <c r="EK147" i="2"/>
  <c r="EF148" i="2"/>
  <c r="EA149" i="2"/>
  <c r="EI149" i="2"/>
  <c r="EG131" i="2"/>
  <c r="EL131" i="2"/>
  <c r="ED132" i="2"/>
  <c r="EJ132" i="2"/>
  <c r="EB133" i="2"/>
  <c r="EG133" i="2"/>
  <c r="EE134" i="2"/>
  <c r="EJ134" i="2"/>
  <c r="EC135" i="2"/>
  <c r="EH135" i="2"/>
  <c r="EF136" i="2"/>
  <c r="EK136" i="2"/>
  <c r="EC137" i="2"/>
  <c r="EI137" i="2"/>
  <c r="EA138" i="2"/>
  <c r="EF138" i="2"/>
  <c r="EL138" i="2"/>
  <c r="ED139" i="2"/>
  <c r="EI139" i="2"/>
  <c r="EB140" i="2"/>
  <c r="EG140" i="2"/>
  <c r="EL140" i="2"/>
  <c r="EE141" i="2"/>
  <c r="EJ141" i="2"/>
  <c r="EB142" i="2"/>
  <c r="EH142" i="2"/>
  <c r="DZ143" i="2"/>
  <c r="EH143" i="2"/>
  <c r="EC144" i="2"/>
  <c r="EK144" i="2"/>
  <c r="EF145" i="2"/>
  <c r="EA146" i="2"/>
  <c r="EI146" i="2"/>
  <c r="ED147" i="2"/>
  <c r="EL147" i="2"/>
  <c r="EG148" i="2"/>
  <c r="EB149" i="2"/>
  <c r="EJ149" i="2"/>
  <c r="DW121" i="2"/>
  <c r="DL119" i="2"/>
  <c r="BZ84" i="2"/>
  <c r="CA84" i="2"/>
  <c r="DN121" i="2"/>
  <c r="DM119" i="2"/>
  <c r="DK120" i="2"/>
  <c r="DK119" i="2"/>
  <c r="DQ122" i="2"/>
  <c r="DL120" i="2"/>
  <c r="DK121" i="2"/>
  <c r="DM120" i="2"/>
  <c r="DM122" i="2"/>
  <c r="DL121" i="2"/>
  <c r="DN122" i="2"/>
  <c r="DM121" i="2"/>
  <c r="DK122" i="2"/>
  <c r="DO122" i="2"/>
  <c r="DL122" i="2"/>
  <c r="DP122" i="2"/>
  <c r="CZ110" i="2"/>
  <c r="CZ111" i="2"/>
  <c r="CZ112" i="2"/>
  <c r="DA111" i="2"/>
  <c r="CW109" i="2"/>
  <c r="CX110" i="2"/>
  <c r="CY111" i="2"/>
  <c r="CX109" i="2"/>
  <c r="CY110" i="2"/>
  <c r="CW112" i="2"/>
  <c r="CY109" i="2"/>
  <c r="CW111" i="2"/>
  <c r="CX112" i="2"/>
  <c r="CW110" i="2"/>
  <c r="CX111" i="2"/>
  <c r="CY112" i="2"/>
  <c r="CQ107" i="2"/>
  <c r="CS107" i="2"/>
  <c r="CT108" i="2"/>
  <c r="CR110" i="2"/>
  <c r="CS111" i="2"/>
  <c r="CT112" i="2"/>
  <c r="CR114" i="2"/>
  <c r="CS115" i="2"/>
  <c r="CT116" i="2"/>
  <c r="CV109" i="2"/>
  <c r="CV111" i="2"/>
  <c r="CV113" i="2"/>
  <c r="CQ109" i="2"/>
  <c r="CT107" i="2"/>
  <c r="CR109" i="2"/>
  <c r="CS110" i="2"/>
  <c r="CT111" i="2"/>
  <c r="CR113" i="2"/>
  <c r="CS114" i="2"/>
  <c r="CT115" i="2"/>
  <c r="CU108" i="2"/>
  <c r="CU110" i="2"/>
  <c r="CU112" i="2"/>
  <c r="CQ111" i="2"/>
  <c r="CR108" i="2"/>
  <c r="CS109" i="2"/>
  <c r="CT110" i="2"/>
  <c r="CR112" i="2"/>
  <c r="CS113" i="2"/>
  <c r="CT114" i="2"/>
  <c r="CR116" i="2"/>
  <c r="CV108" i="2"/>
  <c r="CV110" i="2"/>
  <c r="CV112" i="2"/>
  <c r="CR107" i="2"/>
  <c r="CS108" i="2"/>
  <c r="CT109" i="2"/>
  <c r="CR111" i="2"/>
  <c r="CS112" i="2"/>
  <c r="CT113" i="2"/>
  <c r="CR115" i="2"/>
  <c r="CS116" i="2"/>
  <c r="CU109" i="2"/>
  <c r="CU111" i="2"/>
  <c r="CU113" i="2"/>
  <c r="CP106" i="2"/>
  <c r="CP108" i="2"/>
  <c r="CP110" i="2"/>
  <c r="CQ106" i="2"/>
  <c r="CQ108" i="2"/>
  <c r="CQ110" i="2"/>
  <c r="CP107" i="2"/>
  <c r="CP109" i="2"/>
  <c r="CP111" i="2"/>
  <c r="CN107" i="2"/>
  <c r="CO106" i="2"/>
  <c r="CO110" i="2"/>
  <c r="CO114" i="2"/>
  <c r="CO118" i="2"/>
  <c r="CN111" i="2"/>
  <c r="CO107" i="2"/>
  <c r="CO111" i="2"/>
  <c r="CO115" i="2"/>
  <c r="CO108" i="2"/>
  <c r="CO112" i="2"/>
  <c r="CO116" i="2"/>
  <c r="CO105" i="2"/>
  <c r="CO109" i="2"/>
  <c r="CO113" i="2"/>
  <c r="CO117" i="2"/>
  <c r="CN104" i="2"/>
  <c r="CN108" i="2"/>
  <c r="CN105" i="2"/>
  <c r="CN109" i="2"/>
  <c r="CN106" i="2"/>
  <c r="CN110" i="2"/>
  <c r="CM102" i="2"/>
  <c r="CM106" i="2"/>
  <c r="CM110" i="2"/>
  <c r="CM103" i="2"/>
  <c r="CM107" i="2"/>
  <c r="CM111" i="2"/>
  <c r="CM104" i="2"/>
  <c r="CM108" i="2"/>
  <c r="CM112" i="2"/>
  <c r="CM105" i="2"/>
  <c r="CM109" i="2"/>
  <c r="CM113" i="2"/>
  <c r="DH117" i="2"/>
  <c r="DH118" i="2"/>
  <c r="DI119" i="2"/>
  <c r="DJ120" i="2"/>
  <c r="DH122" i="2"/>
  <c r="DI123" i="2"/>
  <c r="DI118" i="2"/>
  <c r="DJ119" i="2"/>
  <c r="DH121" i="2"/>
  <c r="DI122" i="2"/>
  <c r="DJ123" i="2"/>
  <c r="DJ118" i="2"/>
  <c r="DH120" i="2"/>
  <c r="DI121" i="2"/>
  <c r="DH119" i="2"/>
  <c r="DI120" i="2"/>
  <c r="DJ121" i="2"/>
  <c r="DH123" i="2"/>
  <c r="DJ122" i="2"/>
  <c r="DI117" i="2"/>
  <c r="DF116" i="2"/>
  <c r="DD115" i="2"/>
  <c r="DD116" i="2"/>
  <c r="DE115" i="2"/>
  <c r="DE116" i="2"/>
  <c r="DC148" i="2"/>
  <c r="DC149" i="2"/>
  <c r="DB130" i="2"/>
  <c r="DB135" i="2"/>
  <c r="DB140" i="2"/>
  <c r="CX146" i="2"/>
  <c r="DC146" i="2"/>
  <c r="CX147" i="2"/>
  <c r="DB131" i="2"/>
  <c r="DB136" i="2"/>
  <c r="DB142" i="2"/>
  <c r="CY146" i="2"/>
  <c r="CZ147" i="2"/>
  <c r="DB148" i="2"/>
  <c r="DB132" i="2"/>
  <c r="DB138" i="2"/>
  <c r="DB143" i="2"/>
  <c r="CZ146" i="2"/>
  <c r="DA147" i="2"/>
  <c r="DB149" i="2"/>
  <c r="DB134" i="2"/>
  <c r="DB139" i="2"/>
  <c r="DB144" i="2"/>
  <c r="DB146" i="2"/>
  <c r="DB147" i="2"/>
  <c r="CS147" i="2"/>
  <c r="DB133" i="2"/>
  <c r="DB137" i="2"/>
  <c r="DB141" i="2"/>
  <c r="CZ145" i="2"/>
  <c r="DA146" i="2"/>
  <c r="CY147" i="2"/>
  <c r="DC147" i="2"/>
  <c r="CO146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V144" i="2"/>
  <c r="DA145" i="2"/>
  <c r="CR146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DB145" i="2"/>
  <c r="CR147" i="2"/>
  <c r="DA130" i="2"/>
  <c r="DA131" i="2"/>
  <c r="DA132" i="2"/>
  <c r="DA133" i="2"/>
  <c r="DA134" i="2"/>
  <c r="DA135" i="2"/>
  <c r="DA136" i="2"/>
  <c r="DA137" i="2"/>
  <c r="DA138" i="2"/>
  <c r="DA139" i="2"/>
  <c r="DA140" i="2"/>
  <c r="DA141" i="2"/>
  <c r="DA142" i="2"/>
  <c r="DA143" i="2"/>
  <c r="DA144" i="2"/>
  <c r="CY145" i="2"/>
  <c r="DC145" i="2"/>
  <c r="CP147" i="2"/>
  <c r="CT146" i="2"/>
  <c r="CV130" i="2"/>
  <c r="CZ130" i="2"/>
  <c r="CV131" i="2"/>
  <c r="CZ131" i="2"/>
  <c r="CV132" i="2"/>
  <c r="CZ132" i="2"/>
  <c r="CV133" i="2"/>
  <c r="CZ133" i="2"/>
  <c r="CV134" i="2"/>
  <c r="CZ134" i="2"/>
  <c r="CV135" i="2"/>
  <c r="CZ135" i="2"/>
  <c r="CV136" i="2"/>
  <c r="CZ136" i="2"/>
  <c r="CV137" i="2"/>
  <c r="CZ137" i="2"/>
  <c r="CV138" i="2"/>
  <c r="CZ138" i="2"/>
  <c r="CV139" i="2"/>
  <c r="CZ139" i="2"/>
  <c r="CV140" i="2"/>
  <c r="CZ140" i="2"/>
  <c r="CV141" i="2"/>
  <c r="CZ141" i="2"/>
  <c r="CV142" i="2"/>
  <c r="CZ142" i="2"/>
  <c r="CV143" i="2"/>
  <c r="CZ143" i="2"/>
  <c r="CZ144" i="2"/>
  <c r="CP146" i="2"/>
  <c r="CS146" i="2"/>
  <c r="CT147" i="2"/>
  <c r="CY130" i="2"/>
  <c r="DC130" i="2"/>
  <c r="CY131" i="2"/>
  <c r="DC131" i="2"/>
  <c r="CY132" i="2"/>
  <c r="DC132" i="2"/>
  <c r="CY133" i="2"/>
  <c r="DC133" i="2"/>
  <c r="CY134" i="2"/>
  <c r="DC134" i="2"/>
  <c r="CY135" i="2"/>
  <c r="DC135" i="2"/>
  <c r="CY136" i="2"/>
  <c r="DC136" i="2"/>
  <c r="CY137" i="2"/>
  <c r="DC137" i="2"/>
  <c r="CY138" i="2"/>
  <c r="DC138" i="2"/>
  <c r="CY139" i="2"/>
  <c r="DC139" i="2"/>
  <c r="CY140" i="2"/>
  <c r="DC140" i="2"/>
  <c r="CY141" i="2"/>
  <c r="DC141" i="2"/>
  <c r="CY142" i="2"/>
  <c r="DC142" i="2"/>
  <c r="CY143" i="2"/>
  <c r="DC143" i="2"/>
  <c r="CY144" i="2"/>
  <c r="DC144" i="2"/>
  <c r="CM151" i="2"/>
  <c r="CN153" i="2"/>
  <c r="CM150" i="2"/>
  <c r="CJ156" i="2"/>
  <c r="CM154" i="2"/>
  <c r="CJ157" i="2"/>
  <c r="CJ150" i="2"/>
  <c r="CK153" i="2"/>
  <c r="CK155" i="2"/>
  <c r="CJ151" i="2"/>
  <c r="CJ154" i="2"/>
  <c r="CJ152" i="2"/>
  <c r="CK154" i="2"/>
  <c r="CJ153" i="2"/>
  <c r="CJ155" i="2"/>
  <c r="CR133" i="2"/>
  <c r="CP136" i="2"/>
  <c r="CP144" i="2"/>
  <c r="CN141" i="2"/>
  <c r="CU130" i="2"/>
  <c r="CQ136" i="2"/>
  <c r="CS141" i="2"/>
  <c r="CN142" i="2"/>
  <c r="CM155" i="2"/>
  <c r="CP132" i="2"/>
  <c r="CT134" i="2"/>
  <c r="CR137" i="2"/>
  <c r="CP140" i="2"/>
  <c r="CT142" i="2"/>
  <c r="CR145" i="2"/>
  <c r="CM143" i="2"/>
  <c r="CK150" i="2"/>
  <c r="CL149" i="2"/>
  <c r="CM156" i="2"/>
  <c r="CT130" i="2"/>
  <c r="CT138" i="2"/>
  <c r="CR141" i="2"/>
  <c r="CO139" i="2"/>
  <c r="CK146" i="2"/>
  <c r="CL153" i="2"/>
  <c r="CS133" i="2"/>
  <c r="CU138" i="2"/>
  <c r="CQ144" i="2"/>
  <c r="CO140" i="2"/>
  <c r="CK147" i="2"/>
  <c r="CL154" i="2"/>
  <c r="CQ132" i="2"/>
  <c r="CU134" i="2"/>
  <c r="CS137" i="2"/>
  <c r="CQ140" i="2"/>
  <c r="CU142" i="2"/>
  <c r="CS145" i="2"/>
  <c r="CO144" i="2"/>
  <c r="CK151" i="2"/>
  <c r="CL150" i="2"/>
  <c r="CM153" i="2"/>
  <c r="CM157" i="2"/>
  <c r="CP130" i="2"/>
  <c r="CR131" i="2"/>
  <c r="CT132" i="2"/>
  <c r="CP134" i="2"/>
  <c r="CR135" i="2"/>
  <c r="CT136" i="2"/>
  <c r="CP138" i="2"/>
  <c r="CR139" i="2"/>
  <c r="CT140" i="2"/>
  <c r="CP142" i="2"/>
  <c r="CR143" i="2"/>
  <c r="CT144" i="2"/>
  <c r="CO141" i="2"/>
  <c r="CO145" i="2"/>
  <c r="CN143" i="2"/>
  <c r="CL144" i="2"/>
  <c r="CK148" i="2"/>
  <c r="CK152" i="2"/>
  <c r="CK156" i="2"/>
  <c r="CL151" i="2"/>
  <c r="CL155" i="2"/>
  <c r="CQ130" i="2"/>
  <c r="CS131" i="2"/>
  <c r="CU132" i="2"/>
  <c r="CQ134" i="2"/>
  <c r="CS135" i="2"/>
  <c r="CU136" i="2"/>
  <c r="CQ138" i="2"/>
  <c r="CS139" i="2"/>
  <c r="CU140" i="2"/>
  <c r="CQ142" i="2"/>
  <c r="CS143" i="2"/>
  <c r="CU144" i="2"/>
  <c r="CO138" i="2"/>
  <c r="CO142" i="2"/>
  <c r="CK149" i="2"/>
  <c r="CL156" i="2"/>
  <c r="DV139" i="2"/>
  <c r="CR130" i="2"/>
  <c r="CP131" i="2"/>
  <c r="CT131" i="2"/>
  <c r="CR132" i="2"/>
  <c r="CP133" i="2"/>
  <c r="CT133" i="2"/>
  <c r="CR134" i="2"/>
  <c r="CP135" i="2"/>
  <c r="CT135" i="2"/>
  <c r="CR136" i="2"/>
  <c r="CP137" i="2"/>
  <c r="CT137" i="2"/>
  <c r="CR138" i="2"/>
  <c r="CP139" i="2"/>
  <c r="CT139" i="2"/>
  <c r="CR140" i="2"/>
  <c r="CP141" i="2"/>
  <c r="CT141" i="2"/>
  <c r="CR142" i="2"/>
  <c r="CP143" i="2"/>
  <c r="CT143" i="2"/>
  <c r="CR144" i="2"/>
  <c r="CP145" i="2"/>
  <c r="DX140" i="2"/>
  <c r="CS130" i="2"/>
  <c r="CQ131" i="2"/>
  <c r="CU131" i="2"/>
  <c r="CS132" i="2"/>
  <c r="CQ133" i="2"/>
  <c r="CU133" i="2"/>
  <c r="CS134" i="2"/>
  <c r="CQ135" i="2"/>
  <c r="CU135" i="2"/>
  <c r="CS136" i="2"/>
  <c r="CQ137" i="2"/>
  <c r="CU137" i="2"/>
  <c r="CS138" i="2"/>
  <c r="CQ139" i="2"/>
  <c r="CU139" i="2"/>
  <c r="CS140" i="2"/>
  <c r="CQ141" i="2"/>
  <c r="CU141" i="2"/>
  <c r="CS142" i="2"/>
  <c r="CQ143" i="2"/>
  <c r="CU143" i="2"/>
  <c r="CS144" i="2"/>
  <c r="CQ145" i="2"/>
  <c r="DV134" i="2"/>
  <c r="DW137" i="2"/>
  <c r="DY140" i="2"/>
  <c r="DV135" i="2"/>
  <c r="DW138" i="2"/>
  <c r="DV138" i="2"/>
  <c r="DX139" i="2"/>
  <c r="DV130" i="2"/>
  <c r="DV136" i="2"/>
  <c r="DV140" i="2"/>
  <c r="DW139" i="2"/>
  <c r="DX138" i="2"/>
  <c r="DV133" i="2"/>
  <c r="DV137" i="2"/>
  <c r="DV141" i="2"/>
  <c r="DW140" i="2"/>
  <c r="DY139" i="2"/>
  <c r="DV128" i="2"/>
  <c r="DV126" i="2"/>
  <c r="DV127" i="2"/>
  <c r="DV129" i="2"/>
  <c r="DW129" i="2"/>
  <c r="DR122" i="2"/>
  <c r="DS121" i="2"/>
  <c r="DS122" i="2"/>
  <c r="DT122" i="2"/>
  <c r="DR121" i="2"/>
  <c r="DO160" i="2"/>
  <c r="DN153" i="2"/>
  <c r="DP160" i="2"/>
  <c r="DN154" i="2"/>
  <c r="DQ160" i="2"/>
  <c r="DQ159" i="2"/>
  <c r="DP158" i="2"/>
  <c r="DQ157" i="2"/>
  <c r="DR156" i="2"/>
  <c r="DN156" i="2"/>
  <c r="DO155" i="2"/>
  <c r="DP154" i="2"/>
  <c r="DQ153" i="2"/>
  <c r="DN152" i="2"/>
  <c r="DN151" i="2"/>
  <c r="DR150" i="2"/>
  <c r="DN150" i="2"/>
  <c r="DJ150" i="2"/>
  <c r="DO149" i="2"/>
  <c r="DK149" i="2"/>
  <c r="DS144" i="2"/>
  <c r="DR143" i="2"/>
  <c r="DI139" i="2"/>
  <c r="DH131" i="2"/>
  <c r="DG147" i="2"/>
  <c r="DE126" i="2"/>
  <c r="CP127" i="2"/>
  <c r="CO124" i="2"/>
  <c r="CW121" i="2"/>
  <c r="CO119" i="2"/>
  <c r="CW116" i="2"/>
  <c r="CN114" i="2"/>
  <c r="DP159" i="2"/>
  <c r="DO158" i="2"/>
  <c r="DP157" i="2"/>
  <c r="DQ156" i="2"/>
  <c r="DR155" i="2"/>
  <c r="DN155" i="2"/>
  <c r="DO154" i="2"/>
  <c r="DP153" i="2"/>
  <c r="DQ152" i="2"/>
  <c r="DQ151" i="2"/>
  <c r="DM151" i="2"/>
  <c r="DQ150" i="2"/>
  <c r="DM150" i="2"/>
  <c r="DI150" i="2"/>
  <c r="DN149" i="2"/>
  <c r="DJ149" i="2"/>
  <c r="DR144" i="2"/>
  <c r="DH146" i="2"/>
  <c r="DI137" i="2"/>
  <c r="DH129" i="2"/>
  <c r="DE142" i="2"/>
  <c r="DD121" i="2"/>
  <c r="CM126" i="2"/>
  <c r="CU123" i="2"/>
  <c r="CM121" i="2"/>
  <c r="CU118" i="2"/>
  <c r="DC115" i="2"/>
  <c r="DO159" i="2"/>
  <c r="DN158" i="2"/>
  <c r="DO157" i="2"/>
  <c r="DP156" i="2"/>
  <c r="DQ155" i="2"/>
  <c r="DR154" i="2"/>
  <c r="DO153" i="2"/>
  <c r="DP152" i="2"/>
  <c r="DL152" i="2"/>
  <c r="DP151" i="2"/>
  <c r="DL151" i="2"/>
  <c r="DP150" i="2"/>
  <c r="DL150" i="2"/>
  <c r="DQ149" i="2"/>
  <c r="DM149" i="2"/>
  <c r="DI149" i="2"/>
  <c r="DT143" i="2"/>
  <c r="DJ143" i="2"/>
  <c r="DI135" i="2"/>
  <c r="DT126" i="2"/>
  <c r="DD137" i="2"/>
  <c r="CY129" i="2"/>
  <c r="CS125" i="2"/>
  <c r="DB122" i="2"/>
  <c r="CS120" i="2"/>
  <c r="DA117" i="2"/>
  <c r="CQ112" i="2"/>
  <c r="CQ117" i="2"/>
  <c r="CT128" i="2"/>
  <c r="DJ141" i="2"/>
  <c r="DP149" i="2"/>
  <c r="DO151" i="2"/>
  <c r="DR153" i="2"/>
  <c r="DN157" i="2"/>
  <c r="DA112" i="2"/>
  <c r="CY119" i="2"/>
  <c r="DG131" i="2"/>
  <c r="DS143" i="2"/>
  <c r="DK150" i="2"/>
  <c r="DK152" i="2"/>
  <c r="DQ154" i="2"/>
  <c r="DR157" i="2"/>
  <c r="CY114" i="2"/>
  <c r="CQ122" i="2"/>
  <c r="DT124" i="2"/>
  <c r="DR145" i="2"/>
  <c r="DO150" i="2"/>
  <c r="DO152" i="2"/>
  <c r="DP155" i="2"/>
  <c r="DQ158" i="2"/>
  <c r="CZ124" i="2"/>
  <c r="DH133" i="2"/>
  <c r="DL149" i="2"/>
  <c r="DK151" i="2"/>
  <c r="DO156" i="2"/>
  <c r="CF90" i="2"/>
  <c r="DQ148" i="2"/>
  <c r="DM148" i="2"/>
  <c r="DI148" i="2"/>
  <c r="DO147" i="2"/>
  <c r="DK147" i="2"/>
  <c r="DQ146" i="2"/>
  <c r="DM146" i="2"/>
  <c r="DI146" i="2"/>
  <c r="DO145" i="2"/>
  <c r="DK145" i="2"/>
  <c r="DQ144" i="2"/>
  <c r="DM144" i="2"/>
  <c r="DI144" i="2"/>
  <c r="DO143" i="2"/>
  <c r="DK143" i="2"/>
  <c r="DU142" i="2"/>
  <c r="DQ142" i="2"/>
  <c r="DM142" i="2"/>
  <c r="DI142" i="2"/>
  <c r="DS141" i="2"/>
  <c r="DO141" i="2"/>
  <c r="DK141" i="2"/>
  <c r="DU140" i="2"/>
  <c r="DQ140" i="2"/>
  <c r="DM140" i="2"/>
  <c r="DI140" i="2"/>
  <c r="DS139" i="2"/>
  <c r="DO139" i="2"/>
  <c r="DK139" i="2"/>
  <c r="DU138" i="2"/>
  <c r="DQ138" i="2"/>
  <c r="DM138" i="2"/>
  <c r="DI138" i="2"/>
  <c r="DS137" i="2"/>
  <c r="DO137" i="2"/>
  <c r="DK137" i="2"/>
  <c r="DU136" i="2"/>
  <c r="DQ136" i="2"/>
  <c r="DM136" i="2"/>
  <c r="DI136" i="2"/>
  <c r="DS135" i="2"/>
  <c r="DO135" i="2"/>
  <c r="DK135" i="2"/>
  <c r="DU134" i="2"/>
  <c r="DQ134" i="2"/>
  <c r="DM134" i="2"/>
  <c r="DI134" i="2"/>
  <c r="DS133" i="2"/>
  <c r="DO133" i="2"/>
  <c r="DK133" i="2"/>
  <c r="DU132" i="2"/>
  <c r="DQ132" i="2"/>
  <c r="DM132" i="2"/>
  <c r="DI132" i="2"/>
  <c r="DS131" i="2"/>
  <c r="DO131" i="2"/>
  <c r="DK131" i="2"/>
  <c r="DU130" i="2"/>
  <c r="DQ130" i="2"/>
  <c r="DM130" i="2"/>
  <c r="DI130" i="2"/>
  <c r="DS129" i="2"/>
  <c r="DO129" i="2"/>
  <c r="DK129" i="2"/>
  <c r="DU128" i="2"/>
  <c r="DQ128" i="2"/>
  <c r="DM128" i="2"/>
  <c r="DI128" i="2"/>
  <c r="DS127" i="2"/>
  <c r="DO127" i="2"/>
  <c r="DK127" i="2"/>
  <c r="DU126" i="2"/>
  <c r="DQ126" i="2"/>
  <c r="DM126" i="2"/>
  <c r="DI126" i="2"/>
  <c r="DS125" i="2"/>
  <c r="DO125" i="2"/>
  <c r="DK125" i="2"/>
  <c r="DU124" i="2"/>
  <c r="DQ124" i="2"/>
  <c r="DM124" i="2"/>
  <c r="DI124" i="2"/>
  <c r="DS123" i="2"/>
  <c r="DO123" i="2"/>
  <c r="DK123" i="2"/>
  <c r="DP148" i="2"/>
  <c r="DK148" i="2"/>
  <c r="DP147" i="2"/>
  <c r="DJ147" i="2"/>
  <c r="DO146" i="2"/>
  <c r="DJ146" i="2"/>
  <c r="DN145" i="2"/>
  <c r="DI145" i="2"/>
  <c r="DN144" i="2"/>
  <c r="DH144" i="2"/>
  <c r="DM143" i="2"/>
  <c r="DH143" i="2"/>
  <c r="DP142" i="2"/>
  <c r="DK142" i="2"/>
  <c r="DT141" i="2"/>
  <c r="DN141" i="2"/>
  <c r="DI141" i="2"/>
  <c r="DR140" i="2"/>
  <c r="DL140" i="2"/>
  <c r="DU139" i="2"/>
  <c r="DP139" i="2"/>
  <c r="DJ139" i="2"/>
  <c r="DS138" i="2"/>
  <c r="DN138" i="2"/>
  <c r="DH138" i="2"/>
  <c r="DQ137" i="2"/>
  <c r="DL137" i="2"/>
  <c r="DT136" i="2"/>
  <c r="DO136" i="2"/>
  <c r="DJ136" i="2"/>
  <c r="DR135" i="2"/>
  <c r="DM135" i="2"/>
  <c r="DH135" i="2"/>
  <c r="DP134" i="2"/>
  <c r="DK134" i="2"/>
  <c r="DT133" i="2"/>
  <c r="DN133" i="2"/>
  <c r="DI133" i="2"/>
  <c r="DR132" i="2"/>
  <c r="DL132" i="2"/>
  <c r="DU131" i="2"/>
  <c r="DP131" i="2"/>
  <c r="DJ131" i="2"/>
  <c r="DS130" i="2"/>
  <c r="DN130" i="2"/>
  <c r="DH130" i="2"/>
  <c r="DQ129" i="2"/>
  <c r="DL129" i="2"/>
  <c r="DT128" i="2"/>
  <c r="DO128" i="2"/>
  <c r="DJ128" i="2"/>
  <c r="DR127" i="2"/>
  <c r="DM127" i="2"/>
  <c r="DH127" i="2"/>
  <c r="DP126" i="2"/>
  <c r="DK126" i="2"/>
  <c r="DT125" i="2"/>
  <c r="DN125" i="2"/>
  <c r="DI125" i="2"/>
  <c r="DR124" i="2"/>
  <c r="DL124" i="2"/>
  <c r="DU123" i="2"/>
  <c r="DP123" i="2"/>
  <c r="DF147" i="2"/>
  <c r="DF146" i="2"/>
  <c r="DF145" i="2"/>
  <c r="DF144" i="2"/>
  <c r="DF143" i="2"/>
  <c r="DF142" i="2"/>
  <c r="DF141" i="2"/>
  <c r="DF140" i="2"/>
  <c r="DF139" i="2"/>
  <c r="DF138" i="2"/>
  <c r="DF137" i="2"/>
  <c r="DF136" i="2"/>
  <c r="DF135" i="2"/>
  <c r="DF134" i="2"/>
  <c r="DF133" i="2"/>
  <c r="DF132" i="2"/>
  <c r="DF131" i="2"/>
  <c r="DF130" i="2"/>
  <c r="DF129" i="2"/>
  <c r="DF128" i="2"/>
  <c r="DF127" i="2"/>
  <c r="DF126" i="2"/>
  <c r="DF125" i="2"/>
  <c r="DF124" i="2"/>
  <c r="DF123" i="2"/>
  <c r="DF122" i="2"/>
  <c r="DF121" i="2"/>
  <c r="DF120" i="2"/>
  <c r="DF119" i="2"/>
  <c r="DF118" i="2"/>
  <c r="DF117" i="2"/>
  <c r="DB129" i="2"/>
  <c r="CX129" i="2"/>
  <c r="CT129" i="2"/>
  <c r="CP129" i="2"/>
  <c r="DC128" i="2"/>
  <c r="CY128" i="2"/>
  <c r="CU128" i="2"/>
  <c r="CQ128" i="2"/>
  <c r="CZ127" i="2"/>
  <c r="CV127" i="2"/>
  <c r="CR127" i="2"/>
  <c r="CN127" i="2"/>
  <c r="DA126" i="2"/>
  <c r="CW126" i="2"/>
  <c r="CS126" i="2"/>
  <c r="CO126" i="2"/>
  <c r="DB125" i="2"/>
  <c r="CX125" i="2"/>
  <c r="CT125" i="2"/>
  <c r="CP125" i="2"/>
  <c r="DC124" i="2"/>
  <c r="CY124" i="2"/>
  <c r="CU124" i="2"/>
  <c r="CQ124" i="2"/>
  <c r="CM124" i="2"/>
  <c r="CZ123" i="2"/>
  <c r="CV123" i="2"/>
  <c r="CR123" i="2"/>
  <c r="CN123" i="2"/>
  <c r="DA122" i="2"/>
  <c r="CW122" i="2"/>
  <c r="CS122" i="2"/>
  <c r="CO122" i="2"/>
  <c r="DB121" i="2"/>
  <c r="CX121" i="2"/>
  <c r="CT121" i="2"/>
  <c r="CP121" i="2"/>
  <c r="DC120" i="2"/>
  <c r="CY120" i="2"/>
  <c r="CU120" i="2"/>
  <c r="CQ120" i="2"/>
  <c r="CM120" i="2"/>
  <c r="CZ119" i="2"/>
  <c r="CV119" i="2"/>
  <c r="CR119" i="2"/>
  <c r="CN119" i="2"/>
  <c r="DA118" i="2"/>
  <c r="CW118" i="2"/>
  <c r="CS118" i="2"/>
  <c r="DB117" i="2"/>
  <c r="CX117" i="2"/>
  <c r="CT117" i="2"/>
  <c r="CP117" i="2"/>
  <c r="DC116" i="2"/>
  <c r="CY116" i="2"/>
  <c r="CU116" i="2"/>
  <c r="CQ116" i="2"/>
  <c r="CM116" i="2"/>
  <c r="CZ115" i="2"/>
  <c r="CV115" i="2"/>
  <c r="CN115" i="2"/>
  <c r="DA114" i="2"/>
  <c r="CW114" i="2"/>
  <c r="DB113" i="2"/>
  <c r="CX113" i="2"/>
  <c r="CP113" i="2"/>
  <c r="DC112" i="2"/>
  <c r="DO148" i="2"/>
  <c r="DH148" i="2"/>
  <c r="DL147" i="2"/>
  <c r="DN146" i="2"/>
  <c r="DQ145" i="2"/>
  <c r="DJ145" i="2"/>
  <c r="DL144" i="2"/>
  <c r="DP143" i="2"/>
  <c r="DI143" i="2"/>
  <c r="DO142" i="2"/>
  <c r="DH142" i="2"/>
  <c r="DP141" i="2"/>
  <c r="DH141" i="2"/>
  <c r="DO140" i="2"/>
  <c r="DH140" i="2"/>
  <c r="DN139" i="2"/>
  <c r="DH139" i="2"/>
  <c r="DO138" i="2"/>
  <c r="DU137" i="2"/>
  <c r="DN137" i="2"/>
  <c r="DH137" i="2"/>
  <c r="DN136" i="2"/>
  <c r="DU135" i="2"/>
  <c r="DN135" i="2"/>
  <c r="DT134" i="2"/>
  <c r="DN134" i="2"/>
  <c r="DU133" i="2"/>
  <c r="DM133" i="2"/>
  <c r="DT132" i="2"/>
  <c r="DN132" i="2"/>
  <c r="DT131" i="2"/>
  <c r="DM131" i="2"/>
  <c r="DT130" i="2"/>
  <c r="DL130" i="2"/>
  <c r="DT129" i="2"/>
  <c r="DM129" i="2"/>
  <c r="DS128" i="2"/>
  <c r="DL128" i="2"/>
  <c r="DT127" i="2"/>
  <c r="DL127" i="2"/>
  <c r="DS126" i="2"/>
  <c r="DL126" i="2"/>
  <c r="DR125" i="2"/>
  <c r="DL125" i="2"/>
  <c r="DS124" i="2"/>
  <c r="DK124" i="2"/>
  <c r="DR123" i="2"/>
  <c r="DL123" i="2"/>
  <c r="DE147" i="2"/>
  <c r="DD146" i="2"/>
  <c r="DG144" i="2"/>
  <c r="DE143" i="2"/>
  <c r="DD142" i="2"/>
  <c r="DG140" i="2"/>
  <c r="DE139" i="2"/>
  <c r="DD138" i="2"/>
  <c r="DG136" i="2"/>
  <c r="DE135" i="2"/>
  <c r="DD134" i="2"/>
  <c r="DG132" i="2"/>
  <c r="DE131" i="2"/>
  <c r="DD130" i="2"/>
  <c r="DG128" i="2"/>
  <c r="DE127" i="2"/>
  <c r="DD126" i="2"/>
  <c r="DG124" i="2"/>
  <c r="DE123" i="2"/>
  <c r="DD122" i="2"/>
  <c r="DG120" i="2"/>
  <c r="DE119" i="2"/>
  <c r="DD118" i="2"/>
  <c r="DC129" i="2"/>
  <c r="CW129" i="2"/>
  <c r="CR129" i="2"/>
  <c r="CM129" i="2"/>
  <c r="CX128" i="2"/>
  <c r="CS128" i="2"/>
  <c r="CN128" i="2"/>
  <c r="CY127" i="2"/>
  <c r="CT127" i="2"/>
  <c r="CO127" i="2"/>
  <c r="CZ126" i="2"/>
  <c r="CU126" i="2"/>
  <c r="CP126" i="2"/>
  <c r="DA125" i="2"/>
  <c r="CV125" i="2"/>
  <c r="CQ125" i="2"/>
  <c r="DB124" i="2"/>
  <c r="CW124" i="2"/>
  <c r="CR124" i="2"/>
  <c r="DC123" i="2"/>
  <c r="CX123" i="2"/>
  <c r="CS123" i="2"/>
  <c r="CM123" i="2"/>
  <c r="CY122" i="2"/>
  <c r="CT122" i="2"/>
  <c r="CN122" i="2"/>
  <c r="CZ121" i="2"/>
  <c r="CU121" i="2"/>
  <c r="CO121" i="2"/>
  <c r="DA120" i="2"/>
  <c r="CV120" i="2"/>
  <c r="CP120" i="2"/>
  <c r="DB119" i="2"/>
  <c r="CW119" i="2"/>
  <c r="CQ119" i="2"/>
  <c r="DC118" i="2"/>
  <c r="CX118" i="2"/>
  <c r="CR118" i="2"/>
  <c r="CM118" i="2"/>
  <c r="CY117" i="2"/>
  <c r="CS117" i="2"/>
  <c r="CN117" i="2"/>
  <c r="CZ116" i="2"/>
  <c r="DA115" i="2"/>
  <c r="CU115" i="2"/>
  <c r="CP115" i="2"/>
  <c r="DB114" i="2"/>
  <c r="CV114" i="2"/>
  <c r="CQ114" i="2"/>
  <c r="DC113" i="2"/>
  <c r="CW113" i="2"/>
  <c r="DN148" i="2"/>
  <c r="DQ147" i="2"/>
  <c r="DI147" i="2"/>
  <c r="DL146" i="2"/>
  <c r="DP145" i="2"/>
  <c r="DH145" i="2"/>
  <c r="DK144" i="2"/>
  <c r="DN143" i="2"/>
  <c r="DT142" i="2"/>
  <c r="DN142" i="2"/>
  <c r="DU141" i="2"/>
  <c r="DM141" i="2"/>
  <c r="DT140" i="2"/>
  <c r="DN140" i="2"/>
  <c r="DT139" i="2"/>
  <c r="DM139" i="2"/>
  <c r="DT138" i="2"/>
  <c r="DL138" i="2"/>
  <c r="DT137" i="2"/>
  <c r="DM137" i="2"/>
  <c r="DS136" i="2"/>
  <c r="DL136" i="2"/>
  <c r="DT135" i="2"/>
  <c r="DL135" i="2"/>
  <c r="DS134" i="2"/>
  <c r="DL134" i="2"/>
  <c r="DR133" i="2"/>
  <c r="DL133" i="2"/>
  <c r="DS132" i="2"/>
  <c r="DK132" i="2"/>
  <c r="DR131" i="2"/>
  <c r="DL131" i="2"/>
  <c r="DR130" i="2"/>
  <c r="DK130" i="2"/>
  <c r="DR129" i="2"/>
  <c r="DJ129" i="2"/>
  <c r="DR128" i="2"/>
  <c r="DK128" i="2"/>
  <c r="DQ127" i="2"/>
  <c r="DJ127" i="2"/>
  <c r="DR126" i="2"/>
  <c r="DJ126" i="2"/>
  <c r="DQ125" i="2"/>
  <c r="DJ125" i="2"/>
  <c r="DP124" i="2"/>
  <c r="DJ124" i="2"/>
  <c r="DQ123" i="2"/>
  <c r="DD147" i="2"/>
  <c r="DG145" i="2"/>
  <c r="DE144" i="2"/>
  <c r="DD143" i="2"/>
  <c r="DG141" i="2"/>
  <c r="DE140" i="2"/>
  <c r="DD139" i="2"/>
  <c r="DG137" i="2"/>
  <c r="DE136" i="2"/>
  <c r="DD135" i="2"/>
  <c r="DG133" i="2"/>
  <c r="DE132" i="2"/>
  <c r="DD131" i="2"/>
  <c r="DG129" i="2"/>
  <c r="DE128" i="2"/>
  <c r="DD127" i="2"/>
  <c r="DG125" i="2"/>
  <c r="DE124" i="2"/>
  <c r="DD123" i="2"/>
  <c r="DG121" i="2"/>
  <c r="DE120" i="2"/>
  <c r="DD119" i="2"/>
  <c r="DG117" i="2"/>
  <c r="DA129" i="2"/>
  <c r="CV129" i="2"/>
  <c r="CQ129" i="2"/>
  <c r="DB128" i="2"/>
  <c r="CW128" i="2"/>
  <c r="CR128" i="2"/>
  <c r="DC127" i="2"/>
  <c r="CX127" i="2"/>
  <c r="CS127" i="2"/>
  <c r="CM127" i="2"/>
  <c r="CY126" i="2"/>
  <c r="CT126" i="2"/>
  <c r="CN126" i="2"/>
  <c r="CZ125" i="2"/>
  <c r="CU125" i="2"/>
  <c r="CO125" i="2"/>
  <c r="DA124" i="2"/>
  <c r="CV124" i="2"/>
  <c r="CP124" i="2"/>
  <c r="DB123" i="2"/>
  <c r="CW123" i="2"/>
  <c r="CQ123" i="2"/>
  <c r="DC122" i="2"/>
  <c r="CX122" i="2"/>
  <c r="CR122" i="2"/>
  <c r="CM122" i="2"/>
  <c r="CY121" i="2"/>
  <c r="CS121" i="2"/>
  <c r="CN121" i="2"/>
  <c r="CZ120" i="2"/>
  <c r="CT120" i="2"/>
  <c r="CO120" i="2"/>
  <c r="DA119" i="2"/>
  <c r="CU119" i="2"/>
  <c r="CP119" i="2"/>
  <c r="DB118" i="2"/>
  <c r="CV118" i="2"/>
  <c r="CQ118" i="2"/>
  <c r="DC117" i="2"/>
  <c r="CW117" i="2"/>
  <c r="CR117" i="2"/>
  <c r="CM117" i="2"/>
  <c r="CX116" i="2"/>
  <c r="CN116" i="2"/>
  <c r="CY115" i="2"/>
  <c r="CZ114" i="2"/>
  <c r="CU114" i="2"/>
  <c r="CP114" i="2"/>
  <c r="DA113" i="2"/>
  <c r="CQ113" i="2"/>
  <c r="DB112" i="2"/>
  <c r="CN112" i="2"/>
  <c r="DL148" i="2"/>
  <c r="DN147" i="2"/>
  <c r="DH147" i="2"/>
  <c r="DK146" i="2"/>
  <c r="DM145" i="2"/>
  <c r="DP144" i="2"/>
  <c r="DJ144" i="2"/>
  <c r="DL143" i="2"/>
  <c r="DS142" i="2"/>
  <c r="DL142" i="2"/>
  <c r="DR141" i="2"/>
  <c r="DL141" i="2"/>
  <c r="DS140" i="2"/>
  <c r="DK140" i="2"/>
  <c r="DR139" i="2"/>
  <c r="DL139" i="2"/>
  <c r="DR138" i="2"/>
  <c r="DK138" i="2"/>
  <c r="DR137" i="2"/>
  <c r="DJ137" i="2"/>
  <c r="DR136" i="2"/>
  <c r="DK136" i="2"/>
  <c r="DQ135" i="2"/>
  <c r="DJ135" i="2"/>
  <c r="DR134" i="2"/>
  <c r="DJ134" i="2"/>
  <c r="DQ133" i="2"/>
  <c r="DJ133" i="2"/>
  <c r="DP132" i="2"/>
  <c r="DJ132" i="2"/>
  <c r="DQ131" i="2"/>
  <c r="DI131" i="2"/>
  <c r="DP130" i="2"/>
  <c r="DJ130" i="2"/>
  <c r="DP129" i="2"/>
  <c r="DI129" i="2"/>
  <c r="DP128" i="2"/>
  <c r="DH128" i="2"/>
  <c r="DP127" i="2"/>
  <c r="DI127" i="2"/>
  <c r="DO126" i="2"/>
  <c r="DH126" i="2"/>
  <c r="DP125" i="2"/>
  <c r="DH125" i="2"/>
  <c r="DO124" i="2"/>
  <c r="DH124" i="2"/>
  <c r="DN123" i="2"/>
  <c r="DG146" i="2"/>
  <c r="DE145" i="2"/>
  <c r="DD144" i="2"/>
  <c r="DG142" i="2"/>
  <c r="DE141" i="2"/>
  <c r="DD140" i="2"/>
  <c r="DG138" i="2"/>
  <c r="DE137" i="2"/>
  <c r="DD136" i="2"/>
  <c r="DG134" i="2"/>
  <c r="DE133" i="2"/>
  <c r="DD132" i="2"/>
  <c r="DG130" i="2"/>
  <c r="DE129" i="2"/>
  <c r="DD128" i="2"/>
  <c r="DG126" i="2"/>
  <c r="DE125" i="2"/>
  <c r="DD124" i="2"/>
  <c r="DG122" i="2"/>
  <c r="DE121" i="2"/>
  <c r="DD120" i="2"/>
  <c r="DG118" i="2"/>
  <c r="DE117" i="2"/>
  <c r="CZ129" i="2"/>
  <c r="CU129" i="2"/>
  <c r="CO129" i="2"/>
  <c r="DA128" i="2"/>
  <c r="CV128" i="2"/>
  <c r="CP128" i="2"/>
  <c r="DB127" i="2"/>
  <c r="CW127" i="2"/>
  <c r="CQ127" i="2"/>
  <c r="DC126" i="2"/>
  <c r="CX126" i="2"/>
  <c r="CR126" i="2"/>
  <c r="CD119" i="2"/>
  <c r="CN113" i="2"/>
  <c r="CY113" i="2"/>
  <c r="DC114" i="2"/>
  <c r="CW115" i="2"/>
  <c r="CP116" i="2"/>
  <c r="DA116" i="2"/>
  <c r="CU117" i="2"/>
  <c r="CN118" i="2"/>
  <c r="CY118" i="2"/>
  <c r="CS119" i="2"/>
  <c r="DC119" i="2"/>
  <c r="CW120" i="2"/>
  <c r="CQ121" i="2"/>
  <c r="DA121" i="2"/>
  <c r="CU122" i="2"/>
  <c r="CO123" i="2"/>
  <c r="CY123" i="2"/>
  <c r="CS124" i="2"/>
  <c r="CM125" i="2"/>
  <c r="CW125" i="2"/>
  <c r="CQ126" i="2"/>
  <c r="CU127" i="2"/>
  <c r="CZ128" i="2"/>
  <c r="DD117" i="2"/>
  <c r="DE122" i="2"/>
  <c r="DG127" i="2"/>
  <c r="DD133" i="2"/>
  <c r="DE138" i="2"/>
  <c r="DG143" i="2"/>
  <c r="DM123" i="2"/>
  <c r="DM125" i="2"/>
  <c r="DN127" i="2"/>
  <c r="DN129" i="2"/>
  <c r="DN131" i="2"/>
  <c r="DP133" i="2"/>
  <c r="DP135" i="2"/>
  <c r="DP137" i="2"/>
  <c r="DQ139" i="2"/>
  <c r="DQ141" i="2"/>
  <c r="DQ143" i="2"/>
  <c r="DP146" i="2"/>
  <c r="CZ113" i="2"/>
  <c r="CM115" i="2"/>
  <c r="CX115" i="2"/>
  <c r="DB116" i="2"/>
  <c r="CV117" i="2"/>
  <c r="CP118" i="2"/>
  <c r="CZ118" i="2"/>
  <c r="CT119" i="2"/>
  <c r="CN120" i="2"/>
  <c r="CX120" i="2"/>
  <c r="CR121" i="2"/>
  <c r="DC121" i="2"/>
  <c r="CV122" i="2"/>
  <c r="CP123" i="2"/>
  <c r="DA123" i="2"/>
  <c r="CT124" i="2"/>
  <c r="CN125" i="2"/>
  <c r="CY125" i="2"/>
  <c r="CV126" i="2"/>
  <c r="DA127" i="2"/>
  <c r="CN129" i="2"/>
  <c r="DE118" i="2"/>
  <c r="DG123" i="2"/>
  <c r="DD129" i="2"/>
  <c r="DE134" i="2"/>
  <c r="DG139" i="2"/>
  <c r="DD145" i="2"/>
  <c r="DT123" i="2"/>
  <c r="DU125" i="2"/>
  <c r="DU127" i="2"/>
  <c r="DU129" i="2"/>
  <c r="DH132" i="2"/>
  <c r="DH134" i="2"/>
  <c r="DH136" i="2"/>
  <c r="DJ138" i="2"/>
  <c r="DJ140" i="2"/>
  <c r="DJ142" i="2"/>
  <c r="DO144" i="2"/>
  <c r="DM147" i="2"/>
  <c r="CP112" i="2"/>
  <c r="CM114" i="2"/>
  <c r="CX114" i="2"/>
  <c r="CQ115" i="2"/>
  <c r="DB115" i="2"/>
  <c r="CV116" i="2"/>
  <c r="CZ117" i="2"/>
  <c r="CT118" i="2"/>
  <c r="CM119" i="2"/>
  <c r="CX119" i="2"/>
  <c r="CR120" i="2"/>
  <c r="DB120" i="2"/>
  <c r="CV121" i="2"/>
  <c r="CP122" i="2"/>
  <c r="CZ122" i="2"/>
  <c r="CT123" i="2"/>
  <c r="CN124" i="2"/>
  <c r="CX124" i="2"/>
  <c r="CR125" i="2"/>
  <c r="DC125" i="2"/>
  <c r="DB126" i="2"/>
  <c r="CO128" i="2"/>
  <c r="CS129" i="2"/>
  <c r="DG119" i="2"/>
  <c r="DD125" i="2"/>
  <c r="DE130" i="2"/>
  <c r="DG135" i="2"/>
  <c r="DD141" i="2"/>
  <c r="DE146" i="2"/>
  <c r="DN124" i="2"/>
  <c r="DN126" i="2"/>
  <c r="DN128" i="2"/>
  <c r="DO130" i="2"/>
  <c r="DO132" i="2"/>
  <c r="DO134" i="2"/>
  <c r="DP136" i="2"/>
  <c r="DP138" i="2"/>
  <c r="DP140" i="2"/>
  <c r="DR142" i="2"/>
  <c r="DL145" i="2"/>
  <c r="DJ148" i="2"/>
  <c r="CE117" i="2"/>
  <c r="CD120" i="2"/>
  <c r="CG117" i="2"/>
  <c r="CF117" i="2"/>
  <c r="CD121" i="2"/>
  <c r="CG105" i="2"/>
  <c r="CL103" i="2"/>
  <c r="CD118" i="2"/>
  <c r="CF120" i="2"/>
  <c r="CE112" i="2"/>
  <c r="CG114" i="2"/>
  <c r="CH108" i="2"/>
  <c r="CL109" i="2"/>
  <c r="CE118" i="2"/>
  <c r="CF119" i="2"/>
  <c r="CE122" i="2"/>
  <c r="CF112" i="2"/>
  <c r="CE115" i="2"/>
  <c r="CL101" i="2"/>
  <c r="CL117" i="2"/>
  <c r="CC118" i="2"/>
  <c r="CG118" i="2"/>
  <c r="CE120" i="2"/>
  <c r="CF121" i="2"/>
  <c r="CG122" i="2"/>
  <c r="CE113" i="2"/>
  <c r="CF114" i="2"/>
  <c r="CG115" i="2"/>
  <c r="CL119" i="2"/>
  <c r="CE119" i="2"/>
  <c r="CG121" i="2"/>
  <c r="CF113" i="2"/>
  <c r="CE116" i="2"/>
  <c r="CL125" i="2"/>
  <c r="CG120" i="2"/>
  <c r="CG113" i="2"/>
  <c r="CF116" i="2"/>
  <c r="CH124" i="2"/>
  <c r="CL111" i="2"/>
  <c r="CL127" i="2"/>
  <c r="CF118" i="2"/>
  <c r="CG119" i="2"/>
  <c r="CE121" i="2"/>
  <c r="CF122" i="2"/>
  <c r="CG112" i="2"/>
  <c r="CE114" i="2"/>
  <c r="CF115" i="2"/>
  <c r="CG116" i="2"/>
  <c r="CD106" i="2"/>
  <c r="CI97" i="2"/>
  <c r="CL105" i="2"/>
  <c r="CL113" i="2"/>
  <c r="CL121" i="2"/>
  <c r="CB118" i="2"/>
  <c r="CC119" i="2"/>
  <c r="CH100" i="2"/>
  <c r="CH116" i="2"/>
  <c r="CL99" i="2"/>
  <c r="CL107" i="2"/>
  <c r="CL115" i="2"/>
  <c r="CL123" i="2"/>
  <c r="CB119" i="2"/>
  <c r="CF102" i="2"/>
  <c r="CH101" i="2"/>
  <c r="CH109" i="2"/>
  <c r="CH117" i="2"/>
  <c r="CH125" i="2"/>
  <c r="CK100" i="2"/>
  <c r="CK104" i="2"/>
  <c r="CK108" i="2"/>
  <c r="CK112" i="2"/>
  <c r="CK116" i="2"/>
  <c r="CK120" i="2"/>
  <c r="CK124" i="2"/>
  <c r="CK126" i="2"/>
  <c r="CD103" i="2"/>
  <c r="CJ99" i="2"/>
  <c r="CI104" i="2"/>
  <c r="CJ107" i="2"/>
  <c r="CI112" i="2"/>
  <c r="CJ115" i="2"/>
  <c r="CI120" i="2"/>
  <c r="CJ123" i="2"/>
  <c r="CH97" i="2"/>
  <c r="CK99" i="2"/>
  <c r="CK101" i="2"/>
  <c r="CK103" i="2"/>
  <c r="CK105" i="2"/>
  <c r="CK107" i="2"/>
  <c r="CK109" i="2"/>
  <c r="CK111" i="2"/>
  <c r="CK113" i="2"/>
  <c r="CK115" i="2"/>
  <c r="CK117" i="2"/>
  <c r="CK119" i="2"/>
  <c r="CK121" i="2"/>
  <c r="CK123" i="2"/>
  <c r="CK125" i="2"/>
  <c r="CK127" i="2"/>
  <c r="CC105" i="2"/>
  <c r="CG106" i="2"/>
  <c r="CJ97" i="2"/>
  <c r="CK102" i="2"/>
  <c r="CK106" i="2"/>
  <c r="CK110" i="2"/>
  <c r="CK114" i="2"/>
  <c r="CK118" i="2"/>
  <c r="CK122" i="2"/>
  <c r="CE105" i="2"/>
  <c r="CG98" i="2"/>
  <c r="CI103" i="2"/>
  <c r="CJ106" i="2"/>
  <c r="CI111" i="2"/>
  <c r="CJ114" i="2"/>
  <c r="CI119" i="2"/>
  <c r="CJ122" i="2"/>
  <c r="CJ98" i="2"/>
  <c r="CL100" i="2"/>
  <c r="CL102" i="2"/>
  <c r="CL104" i="2"/>
  <c r="CL106" i="2"/>
  <c r="CL108" i="2"/>
  <c r="CL110" i="2"/>
  <c r="CL112" i="2"/>
  <c r="CL114" i="2"/>
  <c r="CL116" i="2"/>
  <c r="CL118" i="2"/>
  <c r="CL120" i="2"/>
  <c r="CL122" i="2"/>
  <c r="CL124" i="2"/>
  <c r="CL126" i="2"/>
  <c r="CE95" i="2"/>
  <c r="CF110" i="2"/>
  <c r="CC97" i="2"/>
  <c r="CK98" i="2"/>
  <c r="CI100" i="2"/>
  <c r="CG102" i="2"/>
  <c r="CJ103" i="2"/>
  <c r="CH105" i="2"/>
  <c r="CI108" i="2"/>
  <c r="CG110" i="2"/>
  <c r="CJ111" i="2"/>
  <c r="CH113" i="2"/>
  <c r="CI116" i="2"/>
  <c r="CJ119" i="2"/>
  <c r="CH121" i="2"/>
  <c r="CI124" i="2"/>
  <c r="CG126" i="2"/>
  <c r="CJ127" i="2"/>
  <c r="CE97" i="2"/>
  <c r="CE111" i="2"/>
  <c r="CC100" i="2"/>
  <c r="CI99" i="2"/>
  <c r="CG101" i="2"/>
  <c r="CJ102" i="2"/>
  <c r="CH104" i="2"/>
  <c r="CI107" i="2"/>
  <c r="CG109" i="2"/>
  <c r="CJ110" i="2"/>
  <c r="CH112" i="2"/>
  <c r="CI115" i="2"/>
  <c r="CJ118" i="2"/>
  <c r="CH120" i="2"/>
  <c r="CI123" i="2"/>
  <c r="CG125" i="2"/>
  <c r="CJ126" i="2"/>
  <c r="CG97" i="2"/>
  <c r="CJ96" i="2"/>
  <c r="CF94" i="2"/>
  <c r="CE101" i="2"/>
  <c r="CE107" i="2"/>
  <c r="CD99" i="2"/>
  <c r="CC96" i="2"/>
  <c r="CC103" i="2"/>
  <c r="CI98" i="2"/>
  <c r="CH99" i="2"/>
  <c r="CG100" i="2"/>
  <c r="CJ101" i="2"/>
  <c r="CI102" i="2"/>
  <c r="CH103" i="2"/>
  <c r="CG104" i="2"/>
  <c r="CJ105" i="2"/>
  <c r="CI106" i="2"/>
  <c r="CH107" i="2"/>
  <c r="CG108" i="2"/>
  <c r="CJ109" i="2"/>
  <c r="CI110" i="2"/>
  <c r="CH111" i="2"/>
  <c r="CJ113" i="2"/>
  <c r="CI114" i="2"/>
  <c r="CH115" i="2"/>
  <c r="CJ117" i="2"/>
  <c r="CI118" i="2"/>
  <c r="CH119" i="2"/>
  <c r="CJ121" i="2"/>
  <c r="CI122" i="2"/>
  <c r="CH123" i="2"/>
  <c r="CG124" i="2"/>
  <c r="CJ125" i="2"/>
  <c r="CI126" i="2"/>
  <c r="CH127" i="2"/>
  <c r="CE99" i="2"/>
  <c r="CF106" i="2"/>
  <c r="CD95" i="2"/>
  <c r="CC95" i="2"/>
  <c r="CC101" i="2"/>
  <c r="CH98" i="2"/>
  <c r="CG99" i="2"/>
  <c r="CJ100" i="2"/>
  <c r="CI101" i="2"/>
  <c r="CH102" i="2"/>
  <c r="CG103" i="2"/>
  <c r="CJ104" i="2"/>
  <c r="CI105" i="2"/>
  <c r="CH106" i="2"/>
  <c r="CG107" i="2"/>
  <c r="CJ108" i="2"/>
  <c r="CI109" i="2"/>
  <c r="CH110" i="2"/>
  <c r="CG111" i="2"/>
  <c r="CJ112" i="2"/>
  <c r="CI113" i="2"/>
  <c r="CH114" i="2"/>
  <c r="CJ116" i="2"/>
  <c r="CI117" i="2"/>
  <c r="CH118" i="2"/>
  <c r="CJ120" i="2"/>
  <c r="CI121" i="2"/>
  <c r="CH122" i="2"/>
  <c r="CG123" i="2"/>
  <c r="CJ124" i="2"/>
  <c r="CI125" i="2"/>
  <c r="CH126" i="2"/>
  <c r="CG127" i="2"/>
  <c r="CA92" i="2"/>
  <c r="CD91" i="2"/>
  <c r="CE93" i="2"/>
  <c r="CF98" i="2"/>
  <c r="CE103" i="2"/>
  <c r="CE109" i="2"/>
  <c r="CD98" i="2"/>
  <c r="CD107" i="2"/>
  <c r="CC99" i="2"/>
  <c r="CC104" i="2"/>
  <c r="CD92" i="2"/>
  <c r="CF92" i="2"/>
  <c r="CF96" i="2"/>
  <c r="CF100" i="2"/>
  <c r="CF104" i="2"/>
  <c r="CF108" i="2"/>
  <c r="CD94" i="2"/>
  <c r="CD102" i="2"/>
  <c r="CC94" i="2"/>
  <c r="CC98" i="2"/>
  <c r="CC102" i="2"/>
  <c r="CC106" i="2"/>
  <c r="CF93" i="2"/>
  <c r="CF95" i="2"/>
  <c r="CF97" i="2"/>
  <c r="CF99" i="2"/>
  <c r="CF101" i="2"/>
  <c r="CF103" i="2"/>
  <c r="CF105" i="2"/>
  <c r="CF107" i="2"/>
  <c r="CF109" i="2"/>
  <c r="CF111" i="2"/>
  <c r="CD96" i="2"/>
  <c r="CD100" i="2"/>
  <c r="CD104" i="2"/>
  <c r="CE92" i="2"/>
  <c r="CE94" i="2"/>
  <c r="CE96" i="2"/>
  <c r="CE98" i="2"/>
  <c r="CE100" i="2"/>
  <c r="CE102" i="2"/>
  <c r="CE104" i="2"/>
  <c r="CE106" i="2"/>
  <c r="CE108" i="2"/>
  <c r="CE110" i="2"/>
  <c r="CD93" i="2"/>
  <c r="CD97" i="2"/>
  <c r="CD101" i="2"/>
  <c r="CD105" i="2"/>
  <c r="CD109" i="2"/>
  <c r="CE91" i="2"/>
  <c r="CF91" i="2"/>
  <c r="CA106" i="2"/>
  <c r="CB107" i="2"/>
  <c r="CB108" i="2"/>
  <c r="CB106" i="2"/>
  <c r="CC108" i="2"/>
  <c r="CB109" i="2"/>
  <c r="CC109" i="2"/>
  <c r="CA109" i="2"/>
  <c r="CA85" i="2"/>
  <c r="CA110" i="2"/>
  <c r="CA107" i="2"/>
  <c r="CB110" i="2"/>
  <c r="CA108" i="2"/>
  <c r="BZ89" i="2"/>
  <c r="CA87" i="2"/>
  <c r="CA86" i="2"/>
  <c r="BZ86" i="2"/>
  <c r="BZ87" i="2"/>
  <c r="BZ88" i="2"/>
  <c r="CC111" i="2"/>
  <c r="CA118" i="2"/>
  <c r="CC117" i="2"/>
  <c r="CC112" i="2"/>
  <c r="CC114" i="2"/>
  <c r="CC115" i="2"/>
  <c r="CA111" i="2"/>
  <c r="CD113" i="2"/>
  <c r="CD114" i="2"/>
  <c r="CD115" i="2"/>
  <c r="CD116" i="2"/>
  <c r="CA112" i="2"/>
  <c r="CA113" i="2"/>
  <c r="CA115" i="2"/>
  <c r="CA116" i="2"/>
  <c r="CA117" i="2"/>
  <c r="CC113" i="2"/>
  <c r="CC116" i="2"/>
  <c r="CB112" i="2"/>
  <c r="CB113" i="2"/>
  <c r="CB114" i="2"/>
  <c r="CB115" i="2"/>
  <c r="CB116" i="2"/>
  <c r="CB117" i="2"/>
  <c r="BZ109" i="2"/>
  <c r="BV115" i="2"/>
  <c r="BZ107" i="2"/>
  <c r="BU115" i="2"/>
  <c r="BV116" i="2"/>
  <c r="BU114" i="2"/>
  <c r="BU116" i="2"/>
  <c r="BX114" i="2"/>
  <c r="BV114" i="2"/>
  <c r="BM95" i="2"/>
  <c r="BM93" i="2"/>
  <c r="CB85" i="2"/>
  <c r="BX91" i="2"/>
  <c r="CC90" i="2"/>
  <c r="CC89" i="2"/>
  <c r="BZ90" i="2"/>
  <c r="CD89" i="2"/>
  <c r="CB88" i="2"/>
  <c r="CA90" i="2"/>
  <c r="CB86" i="2"/>
  <c r="CB90" i="2"/>
  <c r="CB89" i="2"/>
  <c r="CB87" i="2"/>
  <c r="CB91" i="2"/>
  <c r="BY91" i="2"/>
  <c r="CC91" i="2"/>
  <c r="BZ91" i="2"/>
  <c r="BY92" i="2"/>
  <c r="CC92" i="2"/>
  <c r="CA91" i="2"/>
  <c r="BZ92" i="2"/>
  <c r="CB92" i="2"/>
  <c r="BX93" i="2"/>
  <c r="CB93" i="2"/>
  <c r="BZ94" i="2"/>
  <c r="BX95" i="2"/>
  <c r="CB95" i="2"/>
  <c r="BY93" i="2"/>
  <c r="BW94" i="2"/>
  <c r="CA94" i="2"/>
  <c r="BY95" i="2"/>
  <c r="BZ93" i="2"/>
  <c r="BX94" i="2"/>
  <c r="CB94" i="2"/>
  <c r="BZ95" i="2"/>
  <c r="BW93" i="2"/>
  <c r="CA93" i="2"/>
  <c r="BY94" i="2"/>
  <c r="BW95" i="2"/>
  <c r="CA95" i="2"/>
  <c r="BV96" i="2"/>
  <c r="BU97" i="2"/>
  <c r="BU96" i="2"/>
  <c r="BY96" i="2"/>
  <c r="BY97" i="2"/>
  <c r="BZ96" i="2"/>
  <c r="BQ103" i="2"/>
  <c r="BS96" i="2"/>
  <c r="BW96" i="2"/>
  <c r="CA96" i="2"/>
  <c r="BQ97" i="2"/>
  <c r="BT96" i="2"/>
  <c r="BX96" i="2"/>
  <c r="CB96" i="2"/>
  <c r="BW109" i="2"/>
  <c r="BV97" i="2"/>
  <c r="BS99" i="2"/>
  <c r="BU112" i="2"/>
  <c r="BS97" i="2"/>
  <c r="BW97" i="2"/>
  <c r="CA97" i="2"/>
  <c r="BR97" i="2"/>
  <c r="BZ97" i="2"/>
  <c r="BT105" i="2"/>
  <c r="BT97" i="2"/>
  <c r="BX97" i="2"/>
  <c r="CB97" i="2"/>
  <c r="BV101" i="2"/>
  <c r="BR102" i="2"/>
  <c r="CA104" i="2"/>
  <c r="BY110" i="2"/>
  <c r="BW113" i="2"/>
  <c r="BU98" i="2"/>
  <c r="BX103" i="2"/>
  <c r="BR107" i="2"/>
  <c r="BX111" i="2"/>
  <c r="BW100" i="2"/>
  <c r="BX107" i="2"/>
  <c r="CA103" i="2"/>
  <c r="BV110" i="2"/>
  <c r="BZ112" i="2"/>
  <c r="BW99" i="2"/>
  <c r="BZ101" i="2"/>
  <c r="BX105" i="2"/>
  <c r="BR103" i="2"/>
  <c r="BZ102" i="2"/>
  <c r="CB104" i="2"/>
  <c r="BX109" i="2"/>
  <c r="BZ110" i="2"/>
  <c r="BV112" i="2"/>
  <c r="BX113" i="2"/>
  <c r="BM98" i="2"/>
  <c r="BS100" i="2"/>
  <c r="BT103" i="2"/>
  <c r="BT107" i="2"/>
  <c r="BR106" i="2"/>
  <c r="BZ103" i="2"/>
  <c r="CB105" i="2"/>
  <c r="BW111" i="2"/>
  <c r="BY112" i="2"/>
  <c r="CA98" i="2"/>
  <c r="CA99" i="2"/>
  <c r="CA100" i="2"/>
  <c r="BT102" i="2"/>
  <c r="BT104" i="2"/>
  <c r="BT106" i="2"/>
  <c r="BT108" i="2"/>
  <c r="BR104" i="2"/>
  <c r="BR108" i="2"/>
  <c r="CA102" i="2"/>
  <c r="CB103" i="2"/>
  <c r="BZ105" i="2"/>
  <c r="BY109" i="2"/>
  <c r="BW110" i="2"/>
  <c r="BU111" i="2"/>
  <c r="BY111" i="2"/>
  <c r="BW112" i="2"/>
  <c r="BU113" i="2"/>
  <c r="BY113" i="2"/>
  <c r="BM96" i="2"/>
  <c r="BO99" i="2"/>
  <c r="BR101" i="2"/>
  <c r="BX102" i="2"/>
  <c r="BX104" i="2"/>
  <c r="BX106" i="2"/>
  <c r="BX108" i="2"/>
  <c r="BR105" i="2"/>
  <c r="BQ102" i="2"/>
  <c r="CB102" i="2"/>
  <c r="BZ104" i="2"/>
  <c r="CA105" i="2"/>
  <c r="BV109" i="2"/>
  <c r="BX110" i="2"/>
  <c r="BV111" i="2"/>
  <c r="BZ111" i="2"/>
  <c r="BX112" i="2"/>
  <c r="BV113" i="2"/>
  <c r="BN96" i="2"/>
  <c r="BN98" i="2"/>
  <c r="BL99" i="2"/>
  <c r="BP99" i="2"/>
  <c r="BX99" i="2"/>
  <c r="CB99" i="2"/>
  <c r="BT100" i="2"/>
  <c r="CB100" i="2"/>
  <c r="BS101" i="2"/>
  <c r="CA101" i="2"/>
  <c r="BY102" i="2"/>
  <c r="BU103" i="2"/>
  <c r="BU104" i="2"/>
  <c r="BY104" i="2"/>
  <c r="BU105" i="2"/>
  <c r="BY105" i="2"/>
  <c r="BY106" i="2"/>
  <c r="BU107" i="2"/>
  <c r="BY107" i="2"/>
  <c r="BU108" i="2"/>
  <c r="BY108" i="2"/>
  <c r="BN97" i="2"/>
  <c r="BR98" i="2"/>
  <c r="BZ98" i="2"/>
  <c r="BN99" i="2"/>
  <c r="BR99" i="2"/>
  <c r="BV99" i="2"/>
  <c r="BZ99" i="2"/>
  <c r="BR100" i="2"/>
  <c r="BV100" i="2"/>
  <c r="BZ100" i="2"/>
  <c r="BQ101" i="2"/>
  <c r="BU101" i="2"/>
  <c r="BY101" i="2"/>
  <c r="BS102" i="2"/>
  <c r="BW102" i="2"/>
  <c r="BS103" i="2"/>
  <c r="BW103" i="2"/>
  <c r="BS104" i="2"/>
  <c r="BW104" i="2"/>
  <c r="BS105" i="2"/>
  <c r="BW105" i="2"/>
  <c r="BS106" i="2"/>
  <c r="BW106" i="2"/>
  <c r="BS107" i="2"/>
  <c r="BW107" i="2"/>
  <c r="BS108" i="2"/>
  <c r="BW108" i="2"/>
  <c r="BV98" i="2"/>
  <c r="BT99" i="2"/>
  <c r="BX100" i="2"/>
  <c r="BW101" i="2"/>
  <c r="BU102" i="2"/>
  <c r="BY103" i="2"/>
  <c r="BU106" i="2"/>
  <c r="BL95" i="2"/>
  <c r="BM97" i="2"/>
  <c r="BQ98" i="2"/>
  <c r="BY98" i="2"/>
  <c r="BM99" i="2"/>
  <c r="BQ99" i="2"/>
  <c r="BU99" i="2"/>
  <c r="BY99" i="2"/>
  <c r="BQ100" i="2"/>
  <c r="BU100" i="2"/>
  <c r="BY100" i="2"/>
  <c r="BT101" i="2"/>
  <c r="BX101" i="2"/>
  <c r="CB101" i="2"/>
  <c r="BV102" i="2"/>
  <c r="BV103" i="2"/>
  <c r="BV104" i="2"/>
  <c r="BV105" i="2"/>
  <c r="BV106" i="2"/>
  <c r="BZ106" i="2"/>
  <c r="BV107" i="2"/>
  <c r="BV108" i="2"/>
  <c r="BZ108" i="2"/>
  <c r="BN95" i="2"/>
  <c r="BO96" i="2"/>
  <c r="BO97" i="2"/>
  <c r="BO98" i="2"/>
  <c r="BS98" i="2"/>
  <c r="BW98" i="2"/>
  <c r="BL94" i="2"/>
  <c r="BL96" i="2"/>
  <c r="BL97" i="2"/>
  <c r="BL98" i="2"/>
  <c r="BP98" i="2"/>
  <c r="BT98" i="2"/>
  <c r="CE61" i="2"/>
  <c r="CF61" i="2"/>
  <c r="CG81" i="2"/>
  <c r="CH79" i="2"/>
  <c r="CK69" i="2"/>
  <c r="CK72" i="2"/>
  <c r="CM79" i="2"/>
  <c r="BX122" i="2"/>
  <c r="AO125" i="2"/>
  <c r="CK73" i="2"/>
  <c r="BS120" i="2"/>
  <c r="CL73" i="2"/>
  <c r="DE215" i="2"/>
  <c r="AN128" i="2"/>
  <c r="CK70" i="2"/>
  <c r="CL71" i="2"/>
  <c r="DF211" i="2"/>
  <c r="AW136" i="2"/>
  <c r="CK71" i="2"/>
  <c r="CL72" i="2"/>
  <c r="CD85" i="2"/>
  <c r="CA83" i="2"/>
  <c r="CF87" i="2"/>
  <c r="CH74" i="2"/>
  <c r="CI77" i="2"/>
  <c r="CL78" i="2"/>
  <c r="CJ64" i="2"/>
  <c r="CJ68" i="2"/>
  <c r="CA78" i="2"/>
  <c r="CB83" i="2"/>
  <c r="CF86" i="2"/>
  <c r="CI74" i="2"/>
  <c r="CL75" i="2"/>
  <c r="CJ77" i="2"/>
  <c r="CJ65" i="2"/>
  <c r="CJ69" i="2"/>
  <c r="CJ73" i="2"/>
  <c r="DR163" i="2"/>
  <c r="DJ203" i="2"/>
  <c r="BY60" i="2"/>
  <c r="CC80" i="2"/>
  <c r="CE86" i="2"/>
  <c r="CG78" i="2"/>
  <c r="CL74" i="2"/>
  <c r="CJ76" i="2"/>
  <c r="CH78" i="2"/>
  <c r="CK79" i="2"/>
  <c r="CJ66" i="2"/>
  <c r="CJ70" i="2"/>
  <c r="DR172" i="2"/>
  <c r="BC121" i="2"/>
  <c r="BV131" i="2"/>
  <c r="BX59" i="2"/>
  <c r="CC81" i="2"/>
  <c r="CC87" i="2"/>
  <c r="CG79" i="2"/>
  <c r="CH75" i="2"/>
  <c r="CK76" i="2"/>
  <c r="CI78" i="2"/>
  <c r="CL79" i="2"/>
  <c r="CJ67" i="2"/>
  <c r="CJ71" i="2"/>
  <c r="CK75" i="2"/>
  <c r="CJ72" i="2"/>
  <c r="BS121" i="2"/>
  <c r="AX123" i="2"/>
  <c r="BU125" i="2"/>
  <c r="BW128" i="2"/>
  <c r="BV132" i="2"/>
  <c r="BJ137" i="2"/>
  <c r="BH140" i="2"/>
  <c r="AR122" i="2"/>
  <c r="BS123" i="2"/>
  <c r="BJ126" i="2"/>
  <c r="BW129" i="2"/>
  <c r="BU133" i="2"/>
  <c r="BX138" i="2"/>
  <c r="BJ145" i="2"/>
  <c r="CD81" i="2"/>
  <c r="BY79" i="2"/>
  <c r="CB81" i="2"/>
  <c r="CC86" i="2"/>
  <c r="CD87" i="2"/>
  <c r="CE88" i="2"/>
  <c r="CG80" i="2"/>
  <c r="CJ74" i="2"/>
  <c r="CI75" i="2"/>
  <c r="CH76" i="2"/>
  <c r="CL76" i="2"/>
  <c r="CK77" i="2"/>
  <c r="CJ78" i="2"/>
  <c r="CI79" i="2"/>
  <c r="AM121" i="2"/>
  <c r="BH122" i="2"/>
  <c r="AZ124" i="2"/>
  <c r="AY127" i="2"/>
  <c r="BV130" i="2"/>
  <c r="AI135" i="2"/>
  <c r="BK118" i="2"/>
  <c r="AM141" i="2"/>
  <c r="CD82" i="2"/>
  <c r="CA79" i="2"/>
  <c r="CD86" i="2"/>
  <c r="CE87" i="2"/>
  <c r="CD88" i="2"/>
  <c r="CK74" i="2"/>
  <c r="CJ75" i="2"/>
  <c r="CI76" i="2"/>
  <c r="CH77" i="2"/>
  <c r="CL77" i="2"/>
  <c r="CK78" i="2"/>
  <c r="BJ121" i="2"/>
  <c r="AY122" i="2"/>
  <c r="AN123" i="2"/>
  <c r="AL124" i="2"/>
  <c r="AS126" i="2"/>
  <c r="BN127" i="2"/>
  <c r="AZ129" i="2"/>
  <c r="AZ130" i="2"/>
  <c r="AY132" i="2"/>
  <c r="BI135" i="2"/>
  <c r="AT138" i="2"/>
  <c r="BP119" i="2"/>
  <c r="AQ143" i="2"/>
  <c r="BG155" i="2"/>
  <c r="AI119" i="2"/>
  <c r="AU121" i="2"/>
  <c r="BK121" i="2"/>
  <c r="AJ122" i="2"/>
  <c r="AZ122" i="2"/>
  <c r="BP122" i="2"/>
  <c r="AO123" i="2"/>
  <c r="BI123" i="2"/>
  <c r="AM124" i="2"/>
  <c r="BP124" i="2"/>
  <c r="BE125" i="2"/>
  <c r="AT126" i="2"/>
  <c r="AI127" i="2"/>
  <c r="BO127" i="2"/>
  <c r="BD128" i="2"/>
  <c r="BA129" i="2"/>
  <c r="BA130" i="2"/>
  <c r="BA131" i="2"/>
  <c r="AZ132" i="2"/>
  <c r="AZ133" i="2"/>
  <c r="AZ134" i="2"/>
  <c r="BK135" i="2"/>
  <c r="BY136" i="2"/>
  <c r="AV138" i="2"/>
  <c r="BI139" i="2"/>
  <c r="BQ119" i="2"/>
  <c r="AH127" i="2"/>
  <c r="AR143" i="2"/>
  <c r="AN149" i="2"/>
  <c r="BH156" i="2"/>
  <c r="BY58" i="2"/>
  <c r="CD83" i="2"/>
  <c r="CC78" i="2"/>
  <c r="CC79" i="2"/>
  <c r="BZ81" i="2"/>
  <c r="CA82" i="2"/>
  <c r="CB84" i="2"/>
  <c r="AT121" i="2"/>
  <c r="AI122" i="2"/>
  <c r="BO122" i="2"/>
  <c r="BG123" i="2"/>
  <c r="BO124" i="2"/>
  <c r="BD125" i="2"/>
  <c r="BY126" i="2"/>
  <c r="BC128" i="2"/>
  <c r="AY131" i="2"/>
  <c r="AY133" i="2"/>
  <c r="AX134" i="2"/>
  <c r="BX136" i="2"/>
  <c r="BH139" i="2"/>
  <c r="AF127" i="2"/>
  <c r="BK148" i="2"/>
  <c r="AL121" i="2"/>
  <c r="BB121" i="2"/>
  <c r="BR121" i="2"/>
  <c r="AQ122" i="2"/>
  <c r="BG122" i="2"/>
  <c r="BW122" i="2"/>
  <c r="AW123" i="2"/>
  <c r="BR123" i="2"/>
  <c r="AY124" i="2"/>
  <c r="AN125" i="2"/>
  <c r="BT125" i="2"/>
  <c r="BI126" i="2"/>
  <c r="AX127" i="2"/>
  <c r="AM128" i="2"/>
  <c r="BV128" i="2"/>
  <c r="BU129" i="2"/>
  <c r="BU130" i="2"/>
  <c r="BU131" i="2"/>
  <c r="BT132" i="2"/>
  <c r="BT133" i="2"/>
  <c r="BX134" i="2"/>
  <c r="AT136" i="2"/>
  <c r="BI137" i="2"/>
  <c r="BW138" i="2"/>
  <c r="BI118" i="2"/>
  <c r="BR120" i="2"/>
  <c r="BG140" i="2"/>
  <c r="BG145" i="2"/>
  <c r="AL140" i="2"/>
  <c r="CD79" i="2"/>
  <c r="CD84" i="2"/>
  <c r="CE78" i="2"/>
  <c r="CM78" i="2"/>
  <c r="CA80" i="2"/>
  <c r="CA81" i="2"/>
  <c r="CB82" i="2"/>
  <c r="BX78" i="2"/>
  <c r="DO167" i="2"/>
  <c r="DF182" i="2"/>
  <c r="BZ60" i="2"/>
  <c r="BZ58" i="2"/>
  <c r="CC82" i="2"/>
  <c r="CC84" i="2"/>
  <c r="BZ78" i="2"/>
  <c r="CD78" i="2"/>
  <c r="BZ79" i="2"/>
  <c r="BZ80" i="2"/>
  <c r="DL178" i="2"/>
  <c r="DI185" i="2"/>
  <c r="BV60" i="2"/>
  <c r="BY59" i="2"/>
  <c r="CD80" i="2"/>
  <c r="CC83" i="2"/>
  <c r="CC85" i="2"/>
  <c r="CB78" i="2"/>
  <c r="CF78" i="2"/>
  <c r="BY78" i="2"/>
  <c r="CB79" i="2"/>
  <c r="CB80" i="2"/>
  <c r="DM169" i="2"/>
  <c r="DL165" i="2"/>
  <c r="DD218" i="2"/>
  <c r="DB204" i="2"/>
  <c r="DQ162" i="2"/>
  <c r="DL170" i="2"/>
  <c r="DP174" i="2"/>
  <c r="DT165" i="2"/>
  <c r="DE219" i="2"/>
  <c r="DG196" i="2"/>
  <c r="CZ193" i="2"/>
  <c r="DQ187" i="2"/>
  <c r="AK120" i="2"/>
  <c r="AP121" i="2"/>
  <c r="AX121" i="2"/>
  <c r="BF121" i="2"/>
  <c r="BN121" i="2"/>
  <c r="BV121" i="2"/>
  <c r="AM122" i="2"/>
  <c r="AU122" i="2"/>
  <c r="BC122" i="2"/>
  <c r="BK122" i="2"/>
  <c r="BS122" i="2"/>
  <c r="AJ123" i="2"/>
  <c r="AR123" i="2"/>
  <c r="BB123" i="2"/>
  <c r="BM123" i="2"/>
  <c r="BW123" i="2"/>
  <c r="AQ124" i="2"/>
  <c r="BG124" i="2"/>
  <c r="BW124" i="2"/>
  <c r="AV125" i="2"/>
  <c r="BL125" i="2"/>
  <c r="AK126" i="2"/>
  <c r="BA126" i="2"/>
  <c r="BQ126" i="2"/>
  <c r="AP127" i="2"/>
  <c r="BF127" i="2"/>
  <c r="BV127" i="2"/>
  <c r="AU128" i="2"/>
  <c r="BK128" i="2"/>
  <c r="AO129" i="2"/>
  <c r="BK129" i="2"/>
  <c r="AO130" i="2"/>
  <c r="BJ130" i="2"/>
  <c r="AO131" i="2"/>
  <c r="BJ131" i="2"/>
  <c r="AN132" i="2"/>
  <c r="BJ132" i="2"/>
  <c r="AN133" i="2"/>
  <c r="BI133" i="2"/>
  <c r="AN134" i="2"/>
  <c r="BJ134" i="2"/>
  <c r="AU135" i="2"/>
  <c r="BX135" i="2"/>
  <c r="BI136" i="2"/>
  <c r="AT137" i="2"/>
  <c r="BW137" i="2"/>
  <c r="BH138" i="2"/>
  <c r="AS139" i="2"/>
  <c r="AL118" i="2"/>
  <c r="AU119" i="2"/>
  <c r="AV120" i="2"/>
  <c r="AK115" i="2"/>
  <c r="AH138" i="2"/>
  <c r="BI141" i="2"/>
  <c r="AU144" i="2"/>
  <c r="AX147" i="2"/>
  <c r="AY150" i="2"/>
  <c r="BL152" i="2"/>
  <c r="BW143" i="2"/>
  <c r="BW60" i="2"/>
  <c r="CA60" i="2"/>
  <c r="BZ59" i="2"/>
  <c r="BU74" i="2"/>
  <c r="CE79" i="2"/>
  <c r="CE80" i="2"/>
  <c r="CE81" i="2"/>
  <c r="CE82" i="2"/>
  <c r="CE83" i="2"/>
  <c r="CE84" i="2"/>
  <c r="CE85" i="2"/>
  <c r="DM164" i="2"/>
  <c r="DQ173" i="2"/>
  <c r="DD193" i="2"/>
  <c r="DM183" i="2"/>
  <c r="DJ163" i="2"/>
  <c r="DS161" i="2"/>
  <c r="DK171" i="2"/>
  <c r="DM177" i="2"/>
  <c r="DE214" i="2"/>
  <c r="DI211" i="2"/>
  <c r="DC208" i="2"/>
  <c r="DY172" i="2"/>
  <c r="AI121" i="2"/>
  <c r="AQ121" i="2"/>
  <c r="AY121" i="2"/>
  <c r="BG121" i="2"/>
  <c r="BO121" i="2"/>
  <c r="BW121" i="2"/>
  <c r="AN122" i="2"/>
  <c r="AV122" i="2"/>
  <c r="BD122" i="2"/>
  <c r="BL122" i="2"/>
  <c r="BT122" i="2"/>
  <c r="AK123" i="2"/>
  <c r="AS123" i="2"/>
  <c r="BC123" i="2"/>
  <c r="BN123" i="2"/>
  <c r="BY123" i="2"/>
  <c r="AR124" i="2"/>
  <c r="BH124" i="2"/>
  <c r="BX124" i="2"/>
  <c r="AW125" i="2"/>
  <c r="BM125" i="2"/>
  <c r="AL126" i="2"/>
  <c r="BB126" i="2"/>
  <c r="BR126" i="2"/>
  <c r="AQ127" i="2"/>
  <c r="BG127" i="2"/>
  <c r="BW127" i="2"/>
  <c r="AV128" i="2"/>
  <c r="BL128" i="2"/>
  <c r="AQ129" i="2"/>
  <c r="BL129" i="2"/>
  <c r="AP130" i="2"/>
  <c r="BL130" i="2"/>
  <c r="AP131" i="2"/>
  <c r="BK131" i="2"/>
  <c r="AP132" i="2"/>
  <c r="BK132" i="2"/>
  <c r="AO133" i="2"/>
  <c r="BK133" i="2"/>
  <c r="AO134" i="2"/>
  <c r="BK134" i="2"/>
  <c r="AW135" i="2"/>
  <c r="BY135" i="2"/>
  <c r="BJ136" i="2"/>
  <c r="AW137" i="2"/>
  <c r="BY137" i="2"/>
  <c r="BJ138" i="2"/>
  <c r="AV139" i="2"/>
  <c r="AM118" i="2"/>
  <c r="AV119" i="2"/>
  <c r="AX120" i="2"/>
  <c r="AH119" i="2"/>
  <c r="AH132" i="2"/>
  <c r="AN142" i="2"/>
  <c r="AV144" i="2"/>
  <c r="AY147" i="2"/>
  <c r="BC150" i="2"/>
  <c r="AY153" i="2"/>
  <c r="BX60" i="2"/>
  <c r="BW59" i="2"/>
  <c r="BX58" i="2"/>
  <c r="BU73" i="2"/>
  <c r="CF79" i="2"/>
  <c r="CF80" i="2"/>
  <c r="CF81" i="2"/>
  <c r="CF82" i="2"/>
  <c r="CF83" i="2"/>
  <c r="CF84" i="2"/>
  <c r="CF85" i="2"/>
  <c r="BX61" i="2"/>
  <c r="BX62" i="2"/>
  <c r="BX63" i="2"/>
  <c r="BX64" i="2"/>
  <c r="CB64" i="2"/>
  <c r="CF62" i="2"/>
  <c r="CD64" i="2"/>
  <c r="BU61" i="2"/>
  <c r="BY61" i="2"/>
  <c r="BU62" i="2"/>
  <c r="BY62" i="2"/>
  <c r="BU63" i="2"/>
  <c r="BY63" i="2"/>
  <c r="BU64" i="2"/>
  <c r="BY64" i="2"/>
  <c r="CC62" i="2"/>
  <c r="CF63" i="2"/>
  <c r="CE64" i="2"/>
  <c r="DI162" i="2"/>
  <c r="DN168" i="2"/>
  <c r="DS171" i="2"/>
  <c r="DO175" i="2"/>
  <c r="DK179" i="2"/>
  <c r="DP166" i="2"/>
  <c r="DE216" i="2"/>
  <c r="DF220" i="2"/>
  <c r="DC186" i="2"/>
  <c r="DD200" i="2"/>
  <c r="DJ210" i="2"/>
  <c r="DG178" i="2"/>
  <c r="DJ190" i="2"/>
  <c r="DS183" i="2"/>
  <c r="BU70" i="2"/>
  <c r="BV61" i="2"/>
  <c r="BZ61" i="2"/>
  <c r="BV62" i="2"/>
  <c r="BZ62" i="2"/>
  <c r="BV63" i="2"/>
  <c r="BZ63" i="2"/>
  <c r="BV64" i="2"/>
  <c r="BZ64" i="2"/>
  <c r="CD62" i="2"/>
  <c r="CC63" i="2"/>
  <c r="CG63" i="2"/>
  <c r="CF64" i="2"/>
  <c r="CB61" i="2"/>
  <c r="CB62" i="2"/>
  <c r="CB63" i="2"/>
  <c r="CE63" i="2"/>
  <c r="DN176" i="2"/>
  <c r="DS179" i="2"/>
  <c r="DJ166" i="2"/>
  <c r="DD217" i="2"/>
  <c r="DG222" i="2"/>
  <c r="DF189" i="2"/>
  <c r="DD204" i="2"/>
  <c r="DB194" i="2"/>
  <c r="DG177" i="2"/>
  <c r="DL195" i="2"/>
  <c r="DV170" i="2"/>
  <c r="BT68" i="2"/>
  <c r="BW61" i="2"/>
  <c r="CA61" i="2"/>
  <c r="BW62" i="2"/>
  <c r="CA62" i="2"/>
  <c r="BW63" i="2"/>
  <c r="CA63" i="2"/>
  <c r="BW64" i="2"/>
  <c r="CA64" i="2"/>
  <c r="CE62" i="2"/>
  <c r="CD63" i="2"/>
  <c r="CC64" i="2"/>
  <c r="CG64" i="2"/>
  <c r="DH164" i="2"/>
  <c r="DL162" i="2"/>
  <c r="DR159" i="2"/>
  <c r="DQ168" i="2"/>
  <c r="DO170" i="2"/>
  <c r="DM172" i="2"/>
  <c r="DL173" i="2"/>
  <c r="DS174" i="2"/>
  <c r="DR175" i="2"/>
  <c r="DQ176" i="2"/>
  <c r="DP177" i="2"/>
  <c r="DO178" i="2"/>
  <c r="DN179" i="2"/>
  <c r="DO180" i="2"/>
  <c r="DO165" i="2"/>
  <c r="DK166" i="2"/>
  <c r="DS166" i="2"/>
  <c r="DI214" i="2"/>
  <c r="DI215" i="2"/>
  <c r="DI216" i="2"/>
  <c r="DH217" i="2"/>
  <c r="DH218" i="2"/>
  <c r="DI219" i="2"/>
  <c r="DC221" i="2"/>
  <c r="DC224" i="2"/>
  <c r="DE183" i="2"/>
  <c r="DH186" i="2"/>
  <c r="DF190" i="2"/>
  <c r="DC194" i="2"/>
  <c r="DF197" i="2"/>
  <c r="DD201" i="2"/>
  <c r="DD205" i="2"/>
  <c r="DH208" i="2"/>
  <c r="DF212" i="2"/>
  <c r="DB186" i="2"/>
  <c r="DA197" i="2"/>
  <c r="DA206" i="2"/>
  <c r="CZ198" i="2"/>
  <c r="DE179" i="2"/>
  <c r="DE177" i="2"/>
  <c r="DI181" i="2"/>
  <c r="DJ186" i="2"/>
  <c r="DL191" i="2"/>
  <c r="DL197" i="2"/>
  <c r="DN184" i="2"/>
  <c r="DR188" i="2"/>
  <c r="DT171" i="2"/>
  <c r="DU174" i="2"/>
  <c r="DJ201" i="2"/>
  <c r="DN163" i="2"/>
  <c r="DI164" i="2"/>
  <c r="DQ164" i="2"/>
  <c r="DM162" i="2"/>
  <c r="DG164" i="2"/>
  <c r="DK167" i="2"/>
  <c r="DS167" i="2"/>
  <c r="DR168" i="2"/>
  <c r="DQ169" i="2"/>
  <c r="DP170" i="2"/>
  <c r="DO171" i="2"/>
  <c r="DN172" i="2"/>
  <c r="DM173" i="2"/>
  <c r="DL174" i="2"/>
  <c r="DK175" i="2"/>
  <c r="DS175" i="2"/>
  <c r="DR176" i="2"/>
  <c r="DQ177" i="2"/>
  <c r="DP178" i="2"/>
  <c r="DO179" i="2"/>
  <c r="DP180" i="2"/>
  <c r="DP165" i="2"/>
  <c r="DL166" i="2"/>
  <c r="DT166" i="2"/>
  <c r="DA214" i="2"/>
  <c r="CY218" i="2"/>
  <c r="DI218" i="2"/>
  <c r="DA220" i="2"/>
  <c r="DE221" i="2"/>
  <c r="DE225" i="2"/>
  <c r="DJ214" i="2"/>
  <c r="DD184" i="2"/>
  <c r="DH187" i="2"/>
  <c r="DE191" i="2"/>
  <c r="DH194" i="2"/>
  <c r="DF198" i="2"/>
  <c r="DC202" i="2"/>
  <c r="DC206" i="2"/>
  <c r="DH209" i="2"/>
  <c r="DE213" i="2"/>
  <c r="DA189" i="2"/>
  <c r="DA200" i="2"/>
  <c r="DB208" i="2"/>
  <c r="CY193" i="2"/>
  <c r="DD180" i="2"/>
  <c r="DJ175" i="2"/>
  <c r="DJ182" i="2"/>
  <c r="DL187" i="2"/>
  <c r="DI193" i="2"/>
  <c r="DJ199" i="2"/>
  <c r="DN185" i="2"/>
  <c r="DP189" i="2"/>
  <c r="DT178" i="2"/>
  <c r="DV177" i="2"/>
  <c r="DN206" i="2"/>
  <c r="DI203" i="2"/>
  <c r="DL205" i="2"/>
  <c r="DL202" i="2"/>
  <c r="DI201" i="2"/>
  <c r="DX172" i="2"/>
  <c r="DW170" i="2"/>
  <c r="DV176" i="2"/>
  <c r="DV173" i="2"/>
  <c r="DV169" i="2"/>
  <c r="DT176" i="2"/>
  <c r="DT168" i="2"/>
  <c r="DS182" i="2"/>
  <c r="DQ190" i="2"/>
  <c r="DM194" i="2"/>
  <c r="DP188" i="2"/>
  <c r="DP187" i="2"/>
  <c r="DN186" i="2"/>
  <c r="DM185" i="2"/>
  <c r="DR183" i="2"/>
  <c r="DP182" i="2"/>
  <c r="DP181" i="2"/>
  <c r="DI199" i="2"/>
  <c r="DI197" i="2"/>
  <c r="DJ195" i="2"/>
  <c r="DI194" i="2"/>
  <c r="DL192" i="2"/>
  <c r="DJ191" i="2"/>
  <c r="DI190" i="2"/>
  <c r="DL188" i="2"/>
  <c r="DJ187" i="2"/>
  <c r="DI186" i="2"/>
  <c r="DL184" i="2"/>
  <c r="DJ183" i="2"/>
  <c r="DI182" i="2"/>
  <c r="DL180" i="2"/>
  <c r="DI171" i="2"/>
  <c r="DI172" i="2"/>
  <c r="DI175" i="2"/>
  <c r="DF176" i="2"/>
  <c r="DJ176" i="2"/>
  <c r="DH180" i="2"/>
  <c r="DI179" i="2"/>
  <c r="DD179" i="2"/>
  <c r="DF178" i="2"/>
  <c r="DE181" i="2"/>
  <c r="CY192" i="2"/>
  <c r="CZ191" i="2"/>
  <c r="CZ202" i="2"/>
  <c r="DC207" i="2"/>
  <c r="DC205" i="2"/>
  <c r="DA204" i="2"/>
  <c r="DA202" i="2"/>
  <c r="DA199" i="2"/>
  <c r="DB196" i="2"/>
  <c r="DA194" i="2"/>
  <c r="DA191" i="2"/>
  <c r="DB188" i="2"/>
  <c r="DA186" i="2"/>
  <c r="DI210" i="2"/>
  <c r="DI205" i="2"/>
  <c r="DD213" i="2"/>
  <c r="DD212" i="2"/>
  <c r="DE211" i="2"/>
  <c r="DF210" i="2"/>
  <c r="DF209" i="2"/>
  <c r="DG208" i="2"/>
  <c r="DH207" i="2"/>
  <c r="DG206" i="2"/>
  <c r="DH205" i="2"/>
  <c r="DH204" i="2"/>
  <c r="DF203" i="2"/>
  <c r="DG202" i="2"/>
  <c r="DH201" i="2"/>
  <c r="DH200" i="2"/>
  <c r="DC200" i="2"/>
  <c r="DD199" i="2"/>
  <c r="DD198" i="2"/>
  <c r="DE197" i="2"/>
  <c r="DF196" i="2"/>
  <c r="DF195" i="2"/>
  <c r="DG194" i="2"/>
  <c r="DH193" i="2"/>
  <c r="DH192" i="2"/>
  <c r="DC192" i="2"/>
  <c r="DD191" i="2"/>
  <c r="DD190" i="2"/>
  <c r="DE189" i="2"/>
  <c r="DF188" i="2"/>
  <c r="DF187" i="2"/>
  <c r="DG186" i="2"/>
  <c r="DH185" i="2"/>
  <c r="DH184" i="2"/>
  <c r="DC184" i="2"/>
  <c r="DD183" i="2"/>
  <c r="DD182" i="2"/>
  <c r="DK215" i="2"/>
  <c r="DJ213" i="2"/>
  <c r="DI212" i="2"/>
  <c r="DB211" i="2"/>
  <c r="DE226" i="2"/>
  <c r="DC225" i="2"/>
  <c r="DF223" i="2"/>
  <c r="DF222" i="2"/>
  <c r="DG221" i="2"/>
  <c r="DB221" i="2"/>
  <c r="DD220" i="2"/>
  <c r="DG219" i="2"/>
  <c r="DB219" i="2"/>
  <c r="DG218" i="2"/>
  <c r="DA218" i="2"/>
  <c r="DG217" i="2"/>
  <c r="DB217" i="2"/>
  <c r="DG216" i="2"/>
  <c r="DB216" i="2"/>
  <c r="DH215" i="2"/>
  <c r="DB215" i="2"/>
  <c r="DH214" i="2"/>
  <c r="DC214" i="2"/>
  <c r="DV166" i="2"/>
  <c r="DR166" i="2"/>
  <c r="DN166" i="2"/>
  <c r="DV165" i="2"/>
  <c r="DR165" i="2"/>
  <c r="DN165" i="2"/>
  <c r="DR180" i="2"/>
  <c r="DN180" i="2"/>
  <c r="DQ179" i="2"/>
  <c r="DM179" i="2"/>
  <c r="DR178" i="2"/>
  <c r="DN178" i="2"/>
  <c r="DS177" i="2"/>
  <c r="DO177" i="2"/>
  <c r="DK177" i="2"/>
  <c r="DP176" i="2"/>
  <c r="DL176" i="2"/>
  <c r="DQ175" i="2"/>
  <c r="DM175" i="2"/>
  <c r="DR174" i="2"/>
  <c r="DN174" i="2"/>
  <c r="DS173" i="2"/>
  <c r="DO173" i="2"/>
  <c r="DK173" i="2"/>
  <c r="DP172" i="2"/>
  <c r="DL172" i="2"/>
  <c r="DQ171" i="2"/>
  <c r="DM171" i="2"/>
  <c r="DR170" i="2"/>
  <c r="DN170" i="2"/>
  <c r="DS169" i="2"/>
  <c r="DO169" i="2"/>
  <c r="DK169" i="2"/>
  <c r="DP168" i="2"/>
  <c r="DL168" i="2"/>
  <c r="DQ167" i="2"/>
  <c r="DM167" i="2"/>
  <c r="DS162" i="2"/>
  <c r="DS160" i="2"/>
  <c r="DG162" i="2"/>
  <c r="DO162" i="2"/>
  <c r="DK162" i="2"/>
  <c r="DS164" i="2"/>
  <c r="DO164" i="2"/>
  <c r="DK164" i="2"/>
  <c r="DT163" i="2"/>
  <c r="DP163" i="2"/>
  <c r="DL163" i="2"/>
  <c r="DH163" i="2"/>
  <c r="DM206" i="2"/>
  <c r="DI202" i="2"/>
  <c r="DW174" i="2"/>
  <c r="DV174" i="2"/>
  <c r="DU168" i="2"/>
  <c r="DT172" i="2"/>
  <c r="DP191" i="2"/>
  <c r="DM191" i="2"/>
  <c r="DR186" i="2"/>
  <c r="DO184" i="2"/>
  <c r="DN182" i="2"/>
  <c r="DI198" i="2"/>
  <c r="DL194" i="2"/>
  <c r="DI192" i="2"/>
  <c r="DJ189" i="2"/>
  <c r="DL186" i="2"/>
  <c r="DI184" i="2"/>
  <c r="DI180" i="2"/>
  <c r="DJ171" i="2"/>
  <c r="DI177" i="2"/>
  <c r="DE180" i="2"/>
  <c r="DH178" i="2"/>
  <c r="DC181" i="2"/>
  <c r="CZ199" i="2"/>
  <c r="CZ194" i="2"/>
  <c r="DB209" i="2"/>
  <c r="DA205" i="2"/>
  <c r="DB200" i="2"/>
  <c r="DA195" i="2"/>
  <c r="DA190" i="2"/>
  <c r="DJ211" i="2"/>
  <c r="DF213" i="2"/>
  <c r="DH211" i="2"/>
  <c r="DC210" i="2"/>
  <c r="DD208" i="2"/>
  <c r="DE206" i="2"/>
  <c r="DE204" i="2"/>
  <c r="DD202" i="2"/>
  <c r="DF200" i="2"/>
  <c r="DG198" i="2"/>
  <c r="DH196" i="2"/>
  <c r="DD195" i="2"/>
  <c r="DE193" i="2"/>
  <c r="DF191" i="2"/>
  <c r="DH189" i="2"/>
  <c r="DH188" i="2"/>
  <c r="DD187" i="2"/>
  <c r="DE185" i="2"/>
  <c r="DF183" i="2"/>
  <c r="DK216" i="2"/>
  <c r="DA213" i="2"/>
  <c r="DE227" i="2"/>
  <c r="DE224" i="2"/>
  <c r="DH203" i="2"/>
  <c r="DM204" i="2"/>
  <c r="DK202" i="2"/>
  <c r="DK200" i="2"/>
  <c r="DW175" i="2"/>
  <c r="DW169" i="2"/>
  <c r="DU176" i="2"/>
  <c r="DU172" i="2"/>
  <c r="DV168" i="2"/>
  <c r="DT174" i="2"/>
  <c r="DT167" i="2"/>
  <c r="DS180" i="2"/>
  <c r="DN190" i="2"/>
  <c r="DM193" i="2"/>
  <c r="DO188" i="2"/>
  <c r="DM187" i="2"/>
  <c r="DR185" i="2"/>
  <c r="DR184" i="2"/>
  <c r="DP183" i="2"/>
  <c r="DO182" i="2"/>
  <c r="DN181" i="2"/>
  <c r="DJ198" i="2"/>
  <c r="DL196" i="2"/>
  <c r="DI195" i="2"/>
  <c r="DL193" i="2"/>
  <c r="DJ192" i="2"/>
  <c r="DI191" i="2"/>
  <c r="DL189" i="2"/>
  <c r="DJ188" i="2"/>
  <c r="DI187" i="2"/>
  <c r="DL185" i="2"/>
  <c r="DJ184" i="2"/>
  <c r="DI183" i="2"/>
  <c r="DL181" i="2"/>
  <c r="DJ180" i="2"/>
  <c r="DH172" i="2"/>
  <c r="DJ173" i="2"/>
  <c r="DJ174" i="2"/>
  <c r="DJ177" i="2"/>
  <c r="DI176" i="2"/>
  <c r="DF180" i="2"/>
  <c r="DH179" i="2"/>
  <c r="DJ178" i="2"/>
  <c r="DD178" i="2"/>
  <c r="DD181" i="2"/>
  <c r="CZ201" i="2"/>
  <c r="CZ195" i="2"/>
  <c r="CZ190" i="2"/>
  <c r="DA208" i="2"/>
  <c r="DA207" i="2"/>
  <c r="DB205" i="2"/>
  <c r="CZ204" i="2"/>
  <c r="DA201" i="2"/>
  <c r="DB198" i="2"/>
  <c r="DA196" i="2"/>
  <c r="DA193" i="2"/>
  <c r="DB190" i="2"/>
  <c r="DA188" i="2"/>
  <c r="DA185" i="2"/>
  <c r="DI209" i="2"/>
  <c r="DH213" i="2"/>
  <c r="DH212" i="2"/>
  <c r="DC212" i="2"/>
  <c r="DD211" i="2"/>
  <c r="DD210" i="2"/>
  <c r="DE209" i="2"/>
  <c r="DF208" i="2"/>
  <c r="DF207" i="2"/>
  <c r="DF206" i="2"/>
  <c r="DG205" i="2"/>
  <c r="DF204" i="2"/>
  <c r="DE203" i="2"/>
  <c r="DF202" i="2"/>
  <c r="DF201" i="2"/>
  <c r="DG200" i="2"/>
  <c r="DH199" i="2"/>
  <c r="DH198" i="2"/>
  <c r="DC198" i="2"/>
  <c r="DD197" i="2"/>
  <c r="DD196" i="2"/>
  <c r="DE195" i="2"/>
  <c r="DF194" i="2"/>
  <c r="DF193" i="2"/>
  <c r="DG192" i="2"/>
  <c r="DH191" i="2"/>
  <c r="DH190" i="2"/>
  <c r="DC190" i="2"/>
  <c r="DD189" i="2"/>
  <c r="DD188" i="2"/>
  <c r="DE187" i="2"/>
  <c r="DF186" i="2"/>
  <c r="DF185" i="2"/>
  <c r="DG184" i="2"/>
  <c r="DH183" i="2"/>
  <c r="DH182" i="2"/>
  <c r="DC182" i="2"/>
  <c r="DJ217" i="2"/>
  <c r="DB213" i="2"/>
  <c r="DB212" i="2"/>
  <c r="DA211" i="2"/>
  <c r="DC226" i="2"/>
  <c r="DE223" i="2"/>
  <c r="DD222" i="2"/>
  <c r="DF221" i="2"/>
  <c r="DH220" i="2"/>
  <c r="DB220" i="2"/>
  <c r="DF219" i="2"/>
  <c r="DA219" i="2"/>
  <c r="DE218" i="2"/>
  <c r="CZ218" i="2"/>
  <c r="DF217" i="2"/>
  <c r="DF216" i="2"/>
  <c r="DA216" i="2"/>
  <c r="DF215" i="2"/>
  <c r="DA215" i="2"/>
  <c r="DG214" i="2"/>
  <c r="DB214" i="2"/>
  <c r="DU166" i="2"/>
  <c r="DQ166" i="2"/>
  <c r="DM166" i="2"/>
  <c r="DU165" i="2"/>
  <c r="DQ165" i="2"/>
  <c r="DM165" i="2"/>
  <c r="DQ180" i="2"/>
  <c r="DM180" i="2"/>
  <c r="DP179" i="2"/>
  <c r="DL179" i="2"/>
  <c r="DQ178" i="2"/>
  <c r="DM178" i="2"/>
  <c r="DR177" i="2"/>
  <c r="DN177" i="2"/>
  <c r="DS176" i="2"/>
  <c r="DO176" i="2"/>
  <c r="DK176" i="2"/>
  <c r="DP175" i="2"/>
  <c r="DL175" i="2"/>
  <c r="DQ174" i="2"/>
  <c r="DM174" i="2"/>
  <c r="DR173" i="2"/>
  <c r="DN173" i="2"/>
  <c r="DS172" i="2"/>
  <c r="DO172" i="2"/>
  <c r="DK172" i="2"/>
  <c r="DP171" i="2"/>
  <c r="DL171" i="2"/>
  <c r="DQ170" i="2"/>
  <c r="DM170" i="2"/>
  <c r="DR169" i="2"/>
  <c r="DN169" i="2"/>
  <c r="DS168" i="2"/>
  <c r="DO168" i="2"/>
  <c r="DK168" i="2"/>
  <c r="DP167" i="2"/>
  <c r="DL167" i="2"/>
  <c r="DR162" i="2"/>
  <c r="DR160" i="2"/>
  <c r="DT162" i="2"/>
  <c r="DN162" i="2"/>
  <c r="DJ162" i="2"/>
  <c r="DR164" i="2"/>
  <c r="DN164" i="2"/>
  <c r="DJ164" i="2"/>
  <c r="DS163" i="2"/>
  <c r="DO163" i="2"/>
  <c r="DK163" i="2"/>
  <c r="DH162" i="2"/>
  <c r="DN203" i="2"/>
  <c r="DI200" i="2"/>
  <c r="DV171" i="2"/>
  <c r="DT179" i="2"/>
  <c r="DS186" i="2"/>
  <c r="DQ189" i="2"/>
  <c r="DR187" i="2"/>
  <c r="DQ185" i="2"/>
  <c r="DN183" i="2"/>
  <c r="DL199" i="2"/>
  <c r="DJ196" i="2"/>
  <c r="DJ193" i="2"/>
  <c r="DL190" i="2"/>
  <c r="DI188" i="2"/>
  <c r="DJ185" i="2"/>
  <c r="DL182" i="2"/>
  <c r="DJ181" i="2"/>
  <c r="DH174" i="2"/>
  <c r="DI174" i="2"/>
  <c r="DG176" i="2"/>
  <c r="DG179" i="2"/>
  <c r="DH181" i="2"/>
  <c r="CY201" i="2"/>
  <c r="DB206" i="2"/>
  <c r="DA203" i="2"/>
  <c r="DA198" i="2"/>
  <c r="DB192" i="2"/>
  <c r="DA187" i="2"/>
  <c r="DI208" i="2"/>
  <c r="DG212" i="2"/>
  <c r="DH210" i="2"/>
  <c r="DD209" i="2"/>
  <c r="DE207" i="2"/>
  <c r="DE205" i="2"/>
  <c r="DD203" i="2"/>
  <c r="DE201" i="2"/>
  <c r="DF199" i="2"/>
  <c r="DH197" i="2"/>
  <c r="DC196" i="2"/>
  <c r="DD194" i="2"/>
  <c r="DF192" i="2"/>
  <c r="DG190" i="2"/>
  <c r="DC188" i="2"/>
  <c r="DD186" i="2"/>
  <c r="DF184" i="2"/>
  <c r="DG182" i="2"/>
  <c r="DJ215" i="2"/>
  <c r="DA212" i="2"/>
  <c r="DC223" i="2"/>
  <c r="DC222" i="2"/>
  <c r="DM163" i="2"/>
  <c r="DP164" i="2"/>
  <c r="DG163" i="2"/>
  <c r="DR167" i="2"/>
  <c r="DP169" i="2"/>
  <c r="DN171" i="2"/>
  <c r="DK174" i="2"/>
  <c r="DI163" i="2"/>
  <c r="DQ163" i="2"/>
  <c r="DL164" i="2"/>
  <c r="DT164" i="2"/>
  <c r="DP162" i="2"/>
  <c r="DN167" i="2"/>
  <c r="DM168" i="2"/>
  <c r="DL169" i="2"/>
  <c r="DK170" i="2"/>
  <c r="DS170" i="2"/>
  <c r="DR171" i="2"/>
  <c r="DQ172" i="2"/>
  <c r="DP173" i="2"/>
  <c r="DO174" i="2"/>
  <c r="DN175" i="2"/>
  <c r="DM176" i="2"/>
  <c r="DL177" i="2"/>
  <c r="DK178" i="2"/>
  <c r="DS178" i="2"/>
  <c r="DR179" i="2"/>
  <c r="DK165" i="2"/>
  <c r="DS165" i="2"/>
  <c r="DO166" i="2"/>
  <c r="DD214" i="2"/>
  <c r="DD215" i="2"/>
  <c r="DC216" i="2"/>
  <c r="DC217" i="2"/>
  <c r="DC218" i="2"/>
  <c r="DC219" i="2"/>
  <c r="DE220" i="2"/>
  <c r="DD227" i="2"/>
  <c r="DK214" i="2"/>
  <c r="DD185" i="2"/>
  <c r="DG188" i="2"/>
  <c r="DD192" i="2"/>
  <c r="DH195" i="2"/>
  <c r="DE199" i="2"/>
  <c r="DH202" i="2"/>
  <c r="DD207" i="2"/>
  <c r="DG210" i="2"/>
  <c r="DI206" i="2"/>
  <c r="DA192" i="2"/>
  <c r="DB202" i="2"/>
  <c r="CZ203" i="2"/>
  <c r="DG181" i="2"/>
  <c r="DC180" i="2"/>
  <c r="DI173" i="2"/>
  <c r="DL183" i="2"/>
  <c r="DI189" i="2"/>
  <c r="DJ194" i="2"/>
  <c r="DQ181" i="2"/>
  <c r="DP186" i="2"/>
  <c r="DN191" i="2"/>
  <c r="DW173" i="2"/>
  <c r="DN205" i="2"/>
  <c r="BQ73" i="2"/>
  <c r="BK98" i="2"/>
  <c r="BM113" i="2"/>
  <c r="BW118" i="2"/>
  <c r="BZ157" i="2"/>
  <c r="BW151" i="2"/>
  <c r="BN147" i="2"/>
  <c r="BO142" i="2"/>
  <c r="BL140" i="2"/>
  <c r="BI166" i="2"/>
  <c r="BF163" i="2"/>
  <c r="BE161" i="2"/>
  <c r="BF159" i="2"/>
  <c r="BE157" i="2"/>
  <c r="BH155" i="2"/>
  <c r="BC155" i="2"/>
  <c r="BJ154" i="2"/>
  <c r="BE154" i="2"/>
  <c r="AZ154" i="2"/>
  <c r="BH153" i="2"/>
  <c r="BC153" i="2"/>
  <c r="AX153" i="2"/>
  <c r="BH152" i="2"/>
  <c r="BC152" i="2"/>
  <c r="AX152" i="2"/>
  <c r="AL145" i="2"/>
  <c r="AK143" i="2"/>
  <c r="AM143" i="2"/>
  <c r="AM140" i="2"/>
  <c r="BI151" i="2"/>
  <c r="BD151" i="2"/>
  <c r="AX151" i="2"/>
  <c r="AS151" i="2"/>
  <c r="AN151" i="2"/>
  <c r="BG150" i="2"/>
  <c r="BB150" i="2"/>
  <c r="AW150" i="2"/>
  <c r="AQ150" i="2"/>
  <c r="BK149" i="2"/>
  <c r="BF149" i="2"/>
  <c r="AZ149" i="2"/>
  <c r="AU149" i="2"/>
  <c r="AP149" i="2"/>
  <c r="BH148" i="2"/>
  <c r="BC148" i="2"/>
  <c r="AX148" i="2"/>
  <c r="AR148" i="2"/>
  <c r="BK147" i="2"/>
  <c r="BF147" i="2"/>
  <c r="AZ147" i="2"/>
  <c r="AU147" i="2"/>
  <c r="AP147" i="2"/>
  <c r="BH146" i="2"/>
  <c r="BC146" i="2"/>
  <c r="AX146" i="2"/>
  <c r="AR146" i="2"/>
  <c r="BK145" i="2"/>
  <c r="BF145" i="2"/>
  <c r="AZ145" i="2"/>
  <c r="AU145" i="2"/>
  <c r="AP145" i="2"/>
  <c r="BH144" i="2"/>
  <c r="BC144" i="2"/>
  <c r="AX144" i="2"/>
  <c r="AT144" i="2"/>
  <c r="AP144" i="2"/>
  <c r="BJ143" i="2"/>
  <c r="BF143" i="2"/>
  <c r="BB143" i="2"/>
  <c r="AX143" i="2"/>
  <c r="AT143" i="2"/>
  <c r="AP143" i="2"/>
  <c r="BJ142" i="2"/>
  <c r="BF142" i="2"/>
  <c r="BB142" i="2"/>
  <c r="AX142" i="2"/>
  <c r="AT142" i="2"/>
  <c r="AP142" i="2"/>
  <c r="BJ141" i="2"/>
  <c r="BF141" i="2"/>
  <c r="BB141" i="2"/>
  <c r="AX141" i="2"/>
  <c r="AT141" i="2"/>
  <c r="AP141" i="2"/>
  <c r="BE113" i="2"/>
  <c r="BF115" i="2"/>
  <c r="CA129" i="2"/>
  <c r="BU156" i="2"/>
  <c r="BL148" i="2"/>
  <c r="BT141" i="2"/>
  <c r="BI168" i="2"/>
  <c r="BE164" i="2"/>
  <c r="BK160" i="2"/>
  <c r="BF158" i="2"/>
  <c r="BK155" i="2"/>
  <c r="BH154" i="2"/>
  <c r="BA154" i="2"/>
  <c r="BG153" i="2"/>
  <c r="AZ153" i="2"/>
  <c r="BJ152" i="2"/>
  <c r="BB152" i="2"/>
  <c r="AU152" i="2"/>
  <c r="AM145" i="2"/>
  <c r="AM142" i="2"/>
  <c r="BL151" i="2"/>
  <c r="BE151" i="2"/>
  <c r="AW151" i="2"/>
  <c r="AP151" i="2"/>
  <c r="BI150" i="2"/>
  <c r="BA150" i="2"/>
  <c r="AT150" i="2"/>
  <c r="BL149" i="2"/>
  <c r="BD149" i="2"/>
  <c r="AX149" i="2"/>
  <c r="AQ149" i="2"/>
  <c r="BG148" i="2"/>
  <c r="AZ148" i="2"/>
  <c r="AT148" i="2"/>
  <c r="BJ147" i="2"/>
  <c r="BC147" i="2"/>
  <c r="AV147" i="2"/>
  <c r="AN147" i="2"/>
  <c r="BF146" i="2"/>
  <c r="AY146" i="2"/>
  <c r="AQ146" i="2"/>
  <c r="BH145" i="2"/>
  <c r="BB145" i="2"/>
  <c r="AT145" i="2"/>
  <c r="BK144" i="2"/>
  <c r="BD144" i="2"/>
  <c r="AW144" i="2"/>
  <c r="AR144" i="2"/>
  <c r="BK143" i="2"/>
  <c r="BE143" i="2"/>
  <c r="AZ143" i="2"/>
  <c r="AU143" i="2"/>
  <c r="AO143" i="2"/>
  <c r="BH142" i="2"/>
  <c r="BC142" i="2"/>
  <c r="AW142" i="2"/>
  <c r="AR142" i="2"/>
  <c r="BK141" i="2"/>
  <c r="BE141" i="2"/>
  <c r="AZ141" i="2"/>
  <c r="AU141" i="2"/>
  <c r="AO141" i="2"/>
  <c r="BI140" i="2"/>
  <c r="BE140" i="2"/>
  <c r="BA140" i="2"/>
  <c r="AW140" i="2"/>
  <c r="AS140" i="2"/>
  <c r="AO140" i="2"/>
  <c r="AH137" i="2"/>
  <c r="AH133" i="2"/>
  <c r="AF128" i="2"/>
  <c r="AD124" i="2"/>
  <c r="AH121" i="2"/>
  <c r="AG127" i="2"/>
  <c r="AG126" i="2"/>
  <c r="AG125" i="2"/>
  <c r="AG124" i="2"/>
  <c r="AG123" i="2"/>
  <c r="AH120" i="2"/>
  <c r="AT116" i="2"/>
  <c r="AU117" i="2"/>
  <c r="AQ117" i="2"/>
  <c r="BY120" i="2"/>
  <c r="BU120" i="2"/>
  <c r="BQ120" i="2"/>
  <c r="BM120" i="2"/>
  <c r="BI120" i="2"/>
  <c r="BE120" i="2"/>
  <c r="BA120" i="2"/>
  <c r="AW120" i="2"/>
  <c r="AS120" i="2"/>
  <c r="AO120" i="2"/>
  <c r="BZ119" i="2"/>
  <c r="BV119" i="2"/>
  <c r="BR119" i="2"/>
  <c r="BN119" i="2"/>
  <c r="BJ119" i="2"/>
  <c r="BF119" i="2"/>
  <c r="BB119" i="2"/>
  <c r="AX119" i="2"/>
  <c r="AT119" i="2"/>
  <c r="AP119" i="2"/>
  <c r="AL119" i="2"/>
  <c r="BR118" i="2"/>
  <c r="BN118" i="2"/>
  <c r="BJ118" i="2"/>
  <c r="BF118" i="2"/>
  <c r="BB118" i="2"/>
  <c r="AV118" i="2"/>
  <c r="AR118" i="2"/>
  <c r="AN118" i="2"/>
  <c r="AJ119" i="2"/>
  <c r="AK117" i="2"/>
  <c r="AJ116" i="2"/>
  <c r="BJ139" i="2"/>
  <c r="BF139" i="2"/>
  <c r="BB139" i="2"/>
  <c r="AX139" i="2"/>
  <c r="AT139" i="2"/>
  <c r="AP139" i="2"/>
  <c r="AL139" i="2"/>
  <c r="BY138" i="2"/>
  <c r="BU138" i="2"/>
  <c r="BQ138" i="2"/>
  <c r="BM138" i="2"/>
  <c r="BI138" i="2"/>
  <c r="BE138" i="2"/>
  <c r="BA138" i="2"/>
  <c r="AW138" i="2"/>
  <c r="AS138" i="2"/>
  <c r="AO138" i="2"/>
  <c r="AK138" i="2"/>
  <c r="BX137" i="2"/>
  <c r="BT137" i="2"/>
  <c r="BP137" i="2"/>
  <c r="BL137" i="2"/>
  <c r="BH137" i="2"/>
  <c r="BD137" i="2"/>
  <c r="AZ137" i="2"/>
  <c r="AV137" i="2"/>
  <c r="AR137" i="2"/>
  <c r="AN137" i="2"/>
  <c r="AJ137" i="2"/>
  <c r="BW136" i="2"/>
  <c r="BS136" i="2"/>
  <c r="BO136" i="2"/>
  <c r="BK136" i="2"/>
  <c r="BG136" i="2"/>
  <c r="BC136" i="2"/>
  <c r="AY136" i="2"/>
  <c r="AU136" i="2"/>
  <c r="AQ136" i="2"/>
  <c r="AM136" i="2"/>
  <c r="AI136" i="2"/>
  <c r="BV135" i="2"/>
  <c r="BR135" i="2"/>
  <c r="BN135" i="2"/>
  <c r="BJ135" i="2"/>
  <c r="BF135" i="2"/>
  <c r="BB135" i="2"/>
  <c r="AX135" i="2"/>
  <c r="AT135" i="2"/>
  <c r="AP135" i="2"/>
  <c r="AL135" i="2"/>
  <c r="BY134" i="2"/>
  <c r="BU134" i="2"/>
  <c r="BQ134" i="2"/>
  <c r="BM134" i="2"/>
  <c r="BI134" i="2"/>
  <c r="BM102" i="2"/>
  <c r="BO110" i="2"/>
  <c r="CA122" i="2"/>
  <c r="BV148" i="2"/>
  <c r="BO141" i="2"/>
  <c r="BF165" i="2"/>
  <c r="BI161" i="2"/>
  <c r="BB158" i="2"/>
  <c r="BE155" i="2"/>
  <c r="BI154" i="2"/>
  <c r="AX154" i="2"/>
  <c r="BD153" i="2"/>
  <c r="BK152" i="2"/>
  <c r="AZ152" i="2"/>
  <c r="AM148" i="2"/>
  <c r="AL144" i="2"/>
  <c r="BJ151" i="2"/>
  <c r="BA151" i="2"/>
  <c r="AR151" i="2"/>
  <c r="BF150" i="2"/>
  <c r="AX150" i="2"/>
  <c r="AO150" i="2"/>
  <c r="BC149" i="2"/>
  <c r="AT149" i="2"/>
  <c r="BJ148" i="2"/>
  <c r="AY148" i="2"/>
  <c r="AP148" i="2"/>
  <c r="BD147" i="2"/>
  <c r="AT147" i="2"/>
  <c r="BJ146" i="2"/>
  <c r="AZ146" i="2"/>
  <c r="AP146" i="2"/>
  <c r="BD145" i="2"/>
  <c r="AV145" i="2"/>
  <c r="BJ144" i="2"/>
  <c r="AZ144" i="2"/>
  <c r="AS144" i="2"/>
  <c r="BI143" i="2"/>
  <c r="BC143" i="2"/>
  <c r="AV143" i="2"/>
  <c r="AN143" i="2"/>
  <c r="BE142" i="2"/>
  <c r="AY142" i="2"/>
  <c r="AQ142" i="2"/>
  <c r="BH141" i="2"/>
  <c r="BA141" i="2"/>
  <c r="AS141" i="2"/>
  <c r="BK140" i="2"/>
  <c r="BF140" i="2"/>
  <c r="AZ140" i="2"/>
  <c r="AU140" i="2"/>
  <c r="AP140" i="2"/>
  <c r="AH136" i="2"/>
  <c r="AH128" i="2"/>
  <c r="AD125" i="2"/>
  <c r="AG121" i="2"/>
  <c r="AE127" i="2"/>
  <c r="AH125" i="2"/>
  <c r="AF124" i="2"/>
  <c r="AE123" i="2"/>
  <c r="AJ115" i="2"/>
  <c r="AT117" i="2"/>
  <c r="AO117" i="2"/>
  <c r="BV120" i="2"/>
  <c r="BP120" i="2"/>
  <c r="BK120" i="2"/>
  <c r="BF120" i="2"/>
  <c r="AZ120" i="2"/>
  <c r="AU120" i="2"/>
  <c r="AP120" i="2"/>
  <c r="BY119" i="2"/>
  <c r="BT119" i="2"/>
  <c r="BO119" i="2"/>
  <c r="BI119" i="2"/>
  <c r="BD119" i="2"/>
  <c r="AY119" i="2"/>
  <c r="AS119" i="2"/>
  <c r="AN119" i="2"/>
  <c r="BS118" i="2"/>
  <c r="BM118" i="2"/>
  <c r="BH118" i="2"/>
  <c r="BC118" i="2"/>
  <c r="AU118" i="2"/>
  <c r="AP118" i="2"/>
  <c r="AK119" i="2"/>
  <c r="BH108" i="2"/>
  <c r="CG131" i="2"/>
  <c r="BS158" i="2"/>
  <c r="BS145" i="2"/>
  <c r="BQ140" i="2"/>
  <c r="BI164" i="2"/>
  <c r="BC160" i="2"/>
  <c r="BD155" i="2"/>
  <c r="BF154" i="2"/>
  <c r="BK153" i="2"/>
  <c r="BB153" i="2"/>
  <c r="BG152" i="2"/>
  <c r="AY152" i="2"/>
  <c r="AM147" i="2"/>
  <c r="AL142" i="2"/>
  <c r="BH151" i="2"/>
  <c r="AZ151" i="2"/>
  <c r="AO151" i="2"/>
  <c r="BE150" i="2"/>
  <c r="AU150" i="2"/>
  <c r="BJ149" i="2"/>
  <c r="BB149" i="2"/>
  <c r="AR149" i="2"/>
  <c r="BF148" i="2"/>
  <c r="AV148" i="2"/>
  <c r="AN148" i="2"/>
  <c r="BB147" i="2"/>
  <c r="AR147" i="2"/>
  <c r="BG146" i="2"/>
  <c r="AV146" i="2"/>
  <c r="AN146" i="2"/>
  <c r="BC145" i="2"/>
  <c r="AR145" i="2"/>
  <c r="BG144" i="2"/>
  <c r="AY144" i="2"/>
  <c r="AQ144" i="2"/>
  <c r="BH143" i="2"/>
  <c r="BA143" i="2"/>
  <c r="AS143" i="2"/>
  <c r="BK142" i="2"/>
  <c r="BD142" i="2"/>
  <c r="AV142" i="2"/>
  <c r="AO142" i="2"/>
  <c r="BG141" i="2"/>
  <c r="AY141" i="2"/>
  <c r="AR141" i="2"/>
  <c r="BJ140" i="2"/>
  <c r="BD140" i="2"/>
  <c r="AY140" i="2"/>
  <c r="AT140" i="2"/>
  <c r="AN140" i="2"/>
  <c r="AH135" i="2"/>
  <c r="AG128" i="2"/>
  <c r="AH122" i="2"/>
  <c r="AF121" i="2"/>
  <c r="AH126" i="2"/>
  <c r="AF125" i="2"/>
  <c r="AE124" i="2"/>
  <c r="AS116" i="2"/>
  <c r="AS117" i="2"/>
  <c r="BZ120" i="2"/>
  <c r="BT120" i="2"/>
  <c r="BO120" i="2"/>
  <c r="BJ120" i="2"/>
  <c r="BD120" i="2"/>
  <c r="AY120" i="2"/>
  <c r="AT120" i="2"/>
  <c r="AN120" i="2"/>
  <c r="BX119" i="2"/>
  <c r="BS119" i="2"/>
  <c r="BM119" i="2"/>
  <c r="BH119" i="2"/>
  <c r="BC119" i="2"/>
  <c r="AW119" i="2"/>
  <c r="AR119" i="2"/>
  <c r="AM119" i="2"/>
  <c r="BQ118" i="2"/>
  <c r="BL118" i="2"/>
  <c r="BG118" i="2"/>
  <c r="BA118" i="2"/>
  <c r="AT118" i="2"/>
  <c r="AO118" i="2"/>
  <c r="AK118" i="2"/>
  <c r="AI117" i="2"/>
  <c r="BK139" i="2"/>
  <c r="BE139" i="2"/>
  <c r="AZ139" i="2"/>
  <c r="AU139" i="2"/>
  <c r="AO139" i="2"/>
  <c r="AJ139" i="2"/>
  <c r="BV138" i="2"/>
  <c r="BP138" i="2"/>
  <c r="BK138" i="2"/>
  <c r="BF138" i="2"/>
  <c r="AZ138" i="2"/>
  <c r="AU138" i="2"/>
  <c r="AP138" i="2"/>
  <c r="AJ138" i="2"/>
  <c r="BV137" i="2"/>
  <c r="BQ137" i="2"/>
  <c r="BK137" i="2"/>
  <c r="BF137" i="2"/>
  <c r="BA137" i="2"/>
  <c r="AU137" i="2"/>
  <c r="AP137" i="2"/>
  <c r="AK137" i="2"/>
  <c r="BV136" i="2"/>
  <c r="BQ136" i="2"/>
  <c r="BL136" i="2"/>
  <c r="BF136" i="2"/>
  <c r="BA136" i="2"/>
  <c r="AV136" i="2"/>
  <c r="AP136" i="2"/>
  <c r="AK136" i="2"/>
  <c r="BW135" i="2"/>
  <c r="BQ135" i="2"/>
  <c r="BL135" i="2"/>
  <c r="BG135" i="2"/>
  <c r="BA135" i="2"/>
  <c r="AV135" i="2"/>
  <c r="AQ135" i="2"/>
  <c r="AK135" i="2"/>
  <c r="BW134" i="2"/>
  <c r="BR134" i="2"/>
  <c r="BL134" i="2"/>
  <c r="BG134" i="2"/>
  <c r="BC134" i="2"/>
  <c r="AY134" i="2"/>
  <c r="AU134" i="2"/>
  <c r="AQ134" i="2"/>
  <c r="AM134" i="2"/>
  <c r="AI134" i="2"/>
  <c r="BV133" i="2"/>
  <c r="BR133" i="2"/>
  <c r="BN133" i="2"/>
  <c r="BJ133" i="2"/>
  <c r="BF133" i="2"/>
  <c r="BB133" i="2"/>
  <c r="AX133" i="2"/>
  <c r="AT133" i="2"/>
  <c r="AP133" i="2"/>
  <c r="AL133" i="2"/>
  <c r="BY132" i="2"/>
  <c r="BU132" i="2"/>
  <c r="BQ132" i="2"/>
  <c r="BM132" i="2"/>
  <c r="BI132" i="2"/>
  <c r="BE132" i="2"/>
  <c r="BA132" i="2"/>
  <c r="AW132" i="2"/>
  <c r="AS132" i="2"/>
  <c r="AO132" i="2"/>
  <c r="AK132" i="2"/>
  <c r="BX131" i="2"/>
  <c r="BT131" i="2"/>
  <c r="BP131" i="2"/>
  <c r="BL131" i="2"/>
  <c r="BH131" i="2"/>
  <c r="BD131" i="2"/>
  <c r="AZ131" i="2"/>
  <c r="AV131" i="2"/>
  <c r="AR131" i="2"/>
  <c r="AN131" i="2"/>
  <c r="AJ131" i="2"/>
  <c r="BW130" i="2"/>
  <c r="BS130" i="2"/>
  <c r="BO130" i="2"/>
  <c r="BK130" i="2"/>
  <c r="BG130" i="2"/>
  <c r="BC130" i="2"/>
  <c r="AY130" i="2"/>
  <c r="AU130" i="2"/>
  <c r="AQ130" i="2"/>
  <c r="AM130" i="2"/>
  <c r="AI130" i="2"/>
  <c r="BV129" i="2"/>
  <c r="BR129" i="2"/>
  <c r="BN129" i="2"/>
  <c r="BJ129" i="2"/>
  <c r="BF129" i="2"/>
  <c r="BB129" i="2"/>
  <c r="AX129" i="2"/>
  <c r="AT129" i="2"/>
  <c r="AP129" i="2"/>
  <c r="AL129" i="2"/>
  <c r="BY128" i="2"/>
  <c r="BU128" i="2"/>
  <c r="BQ128" i="2"/>
  <c r="BM128" i="2"/>
  <c r="BG94" i="2"/>
  <c r="BU153" i="2"/>
  <c r="BS139" i="2"/>
  <c r="BJ159" i="2"/>
  <c r="BJ153" i="2"/>
  <c r="BF152" i="2"/>
  <c r="AK142" i="2"/>
  <c r="BF151" i="2"/>
  <c r="BK150" i="2"/>
  <c r="AS150" i="2"/>
  <c r="AY149" i="2"/>
  <c r="BD148" i="2"/>
  <c r="BH147" i="2"/>
  <c r="AQ147" i="2"/>
  <c r="AU146" i="2"/>
  <c r="AY145" i="2"/>
  <c r="BF144" i="2"/>
  <c r="AO144" i="2"/>
  <c r="AY143" i="2"/>
  <c r="BI142" i="2"/>
  <c r="AU142" i="2"/>
  <c r="BD141" i="2"/>
  <c r="AQ141" i="2"/>
  <c r="BC140" i="2"/>
  <c r="AR140" i="2"/>
  <c r="AH134" i="2"/>
  <c r="AG122" i="2"/>
  <c r="AF126" i="2"/>
  <c r="AH123" i="2"/>
  <c r="BT117" i="2"/>
  <c r="BX120" i="2"/>
  <c r="BN120" i="2"/>
  <c r="BC120" i="2"/>
  <c r="AR120" i="2"/>
  <c r="BW119" i="2"/>
  <c r="BL119" i="2"/>
  <c r="BA119" i="2"/>
  <c r="AQ119" i="2"/>
  <c r="BP118" i="2"/>
  <c r="BE118" i="2"/>
  <c r="AS118" i="2"/>
  <c r="AJ118" i="2"/>
  <c r="AI116" i="2"/>
  <c r="BG139" i="2"/>
  <c r="AY139" i="2"/>
  <c r="AR139" i="2"/>
  <c r="AK139" i="2"/>
  <c r="BT138" i="2"/>
  <c r="BN138" i="2"/>
  <c r="BG138" i="2"/>
  <c r="AY138" i="2"/>
  <c r="AR138" i="2"/>
  <c r="AL138" i="2"/>
  <c r="BU137" i="2"/>
  <c r="BN137" i="2"/>
  <c r="BG137" i="2"/>
  <c r="AY137" i="2"/>
  <c r="AS137" i="2"/>
  <c r="AL137" i="2"/>
  <c r="BU136" i="2"/>
  <c r="BN136" i="2"/>
  <c r="BH136" i="2"/>
  <c r="AZ136" i="2"/>
  <c r="AS136" i="2"/>
  <c r="AL136" i="2"/>
  <c r="BU135" i="2"/>
  <c r="BO135" i="2"/>
  <c r="BH135" i="2"/>
  <c r="AZ135" i="2"/>
  <c r="AS135" i="2"/>
  <c r="AM135" i="2"/>
  <c r="BV134" i="2"/>
  <c r="BO134" i="2"/>
  <c r="BH134" i="2"/>
  <c r="BB134" i="2"/>
  <c r="AW134" i="2"/>
  <c r="AR134" i="2"/>
  <c r="AL134" i="2"/>
  <c r="BX133" i="2"/>
  <c r="BS133" i="2"/>
  <c r="BM133" i="2"/>
  <c r="BH133" i="2"/>
  <c r="BC133" i="2"/>
  <c r="AW133" i="2"/>
  <c r="AR133" i="2"/>
  <c r="AM133" i="2"/>
  <c r="BX132" i="2"/>
  <c r="BS132" i="2"/>
  <c r="BN132" i="2"/>
  <c r="BH132" i="2"/>
  <c r="BC132" i="2"/>
  <c r="AX132" i="2"/>
  <c r="AR132" i="2"/>
  <c r="AM132" i="2"/>
  <c r="BY131" i="2"/>
  <c r="BS131" i="2"/>
  <c r="BN131" i="2"/>
  <c r="BI131" i="2"/>
  <c r="BC131" i="2"/>
  <c r="AX131" i="2"/>
  <c r="AS131" i="2"/>
  <c r="AM131" i="2"/>
  <c r="BY130" i="2"/>
  <c r="BT130" i="2"/>
  <c r="BN130" i="2"/>
  <c r="BI130" i="2"/>
  <c r="BD130" i="2"/>
  <c r="AX130" i="2"/>
  <c r="AS130" i="2"/>
  <c r="AN130" i="2"/>
  <c r="BY129" i="2"/>
  <c r="BT129" i="2"/>
  <c r="BO129" i="2"/>
  <c r="BI129" i="2"/>
  <c r="BD129" i="2"/>
  <c r="AY129" i="2"/>
  <c r="AS129" i="2"/>
  <c r="AN129" i="2"/>
  <c r="AI129" i="2"/>
  <c r="BT128" i="2"/>
  <c r="BO128" i="2"/>
  <c r="BJ128" i="2"/>
  <c r="BF128" i="2"/>
  <c r="BB128" i="2"/>
  <c r="AX128" i="2"/>
  <c r="AT128" i="2"/>
  <c r="AP128" i="2"/>
  <c r="AL128" i="2"/>
  <c r="BY127" i="2"/>
  <c r="BU127" i="2"/>
  <c r="BQ127" i="2"/>
  <c r="BM127" i="2"/>
  <c r="BI127" i="2"/>
  <c r="BE127" i="2"/>
  <c r="BA127" i="2"/>
  <c r="AW127" i="2"/>
  <c r="AS127" i="2"/>
  <c r="AO127" i="2"/>
  <c r="AK127" i="2"/>
  <c r="BX126" i="2"/>
  <c r="BT126" i="2"/>
  <c r="BP126" i="2"/>
  <c r="BL126" i="2"/>
  <c r="BH126" i="2"/>
  <c r="BD126" i="2"/>
  <c r="AZ126" i="2"/>
  <c r="AV126" i="2"/>
  <c r="AR126" i="2"/>
  <c r="AN126" i="2"/>
  <c r="AJ126" i="2"/>
  <c r="BW125" i="2"/>
  <c r="BS125" i="2"/>
  <c r="BO125" i="2"/>
  <c r="BK125" i="2"/>
  <c r="BG125" i="2"/>
  <c r="BC125" i="2"/>
  <c r="AY125" i="2"/>
  <c r="AU125" i="2"/>
  <c r="AQ125" i="2"/>
  <c r="AM125" i="2"/>
  <c r="AI125" i="2"/>
  <c r="BV124" i="2"/>
  <c r="BR124" i="2"/>
  <c r="BN124" i="2"/>
  <c r="BJ124" i="2"/>
  <c r="BF124" i="2"/>
  <c r="BB124" i="2"/>
  <c r="AX124" i="2"/>
  <c r="AT124" i="2"/>
  <c r="AX111" i="2"/>
  <c r="BW150" i="2"/>
  <c r="BI167" i="2"/>
  <c r="BJ158" i="2"/>
  <c r="AY155" i="2"/>
  <c r="BF153" i="2"/>
  <c r="BD152" i="2"/>
  <c r="AM144" i="2"/>
  <c r="BB151" i="2"/>
  <c r="BJ150" i="2"/>
  <c r="AP150" i="2"/>
  <c r="AV149" i="2"/>
  <c r="BB148" i="2"/>
  <c r="BG147" i="2"/>
  <c r="BK146" i="2"/>
  <c r="AT146" i="2"/>
  <c r="AX145" i="2"/>
  <c r="BB144" i="2"/>
  <c r="AN144" i="2"/>
  <c r="AW143" i="2"/>
  <c r="BG142" i="2"/>
  <c r="AS142" i="2"/>
  <c r="BC141" i="2"/>
  <c r="AN141" i="2"/>
  <c r="BB140" i="2"/>
  <c r="AQ140" i="2"/>
  <c r="AE128" i="2"/>
  <c r="AF122" i="2"/>
  <c r="AE126" i="2"/>
  <c r="AF123" i="2"/>
  <c r="AV117" i="2"/>
  <c r="BW120" i="2"/>
  <c r="BL120" i="2"/>
  <c r="BB120" i="2"/>
  <c r="AQ120" i="2"/>
  <c r="BU119" i="2"/>
  <c r="BK119" i="2"/>
  <c r="AZ119" i="2"/>
  <c r="AO119" i="2"/>
  <c r="BO118" i="2"/>
  <c r="BD118" i="2"/>
  <c r="AQ118" i="2"/>
  <c r="AI118" i="2"/>
  <c r="BY139" i="2"/>
  <c r="BD139" i="2"/>
  <c r="AW139" i="2"/>
  <c r="AQ139" i="2"/>
  <c r="AI139" i="2"/>
  <c r="BS138" i="2"/>
  <c r="BL138" i="2"/>
  <c r="BD138" i="2"/>
  <c r="AX138" i="2"/>
  <c r="AQ138" i="2"/>
  <c r="AI138" i="2"/>
  <c r="BS137" i="2"/>
  <c r="BM137" i="2"/>
  <c r="BE137" i="2"/>
  <c r="AX137" i="2"/>
  <c r="AQ137" i="2"/>
  <c r="AI137" i="2"/>
  <c r="BT136" i="2"/>
  <c r="BM136" i="2"/>
  <c r="BE136" i="2"/>
  <c r="AX136" i="2"/>
  <c r="AR136" i="2"/>
  <c r="AJ136" i="2"/>
  <c r="BT135" i="2"/>
  <c r="BM135" i="2"/>
  <c r="BE135" i="2"/>
  <c r="AY135" i="2"/>
  <c r="AR135" i="2"/>
  <c r="AJ135" i="2"/>
  <c r="BT134" i="2"/>
  <c r="BN134" i="2"/>
  <c r="BF134" i="2"/>
  <c r="BA134" i="2"/>
  <c r="AV134" i="2"/>
  <c r="AP134" i="2"/>
  <c r="AK134" i="2"/>
  <c r="BW133" i="2"/>
  <c r="BQ133" i="2"/>
  <c r="BL133" i="2"/>
  <c r="BG133" i="2"/>
  <c r="BA133" i="2"/>
  <c r="AV133" i="2"/>
  <c r="AQ133" i="2"/>
  <c r="AK133" i="2"/>
  <c r="BW132" i="2"/>
  <c r="BR132" i="2"/>
  <c r="BL132" i="2"/>
  <c r="BG132" i="2"/>
  <c r="BB132" i="2"/>
  <c r="AV132" i="2"/>
  <c r="AQ132" i="2"/>
  <c r="AL132" i="2"/>
  <c r="BW131" i="2"/>
  <c r="BR131" i="2"/>
  <c r="BM131" i="2"/>
  <c r="BG131" i="2"/>
  <c r="BB131" i="2"/>
  <c r="AW131" i="2"/>
  <c r="AQ131" i="2"/>
  <c r="AL131" i="2"/>
  <c r="BX130" i="2"/>
  <c r="BR130" i="2"/>
  <c r="BM130" i="2"/>
  <c r="BH130" i="2"/>
  <c r="BB130" i="2"/>
  <c r="AW130" i="2"/>
  <c r="AR130" i="2"/>
  <c r="AL130" i="2"/>
  <c r="BX129" i="2"/>
  <c r="BS129" i="2"/>
  <c r="BM129" i="2"/>
  <c r="BH129" i="2"/>
  <c r="BC129" i="2"/>
  <c r="AW129" i="2"/>
  <c r="AR129" i="2"/>
  <c r="AM129" i="2"/>
  <c r="BX128" i="2"/>
  <c r="BS128" i="2"/>
  <c r="BN128" i="2"/>
  <c r="BI128" i="2"/>
  <c r="BE128" i="2"/>
  <c r="BA128" i="2"/>
  <c r="AW128" i="2"/>
  <c r="AS128" i="2"/>
  <c r="AO128" i="2"/>
  <c r="AK128" i="2"/>
  <c r="BX127" i="2"/>
  <c r="BT127" i="2"/>
  <c r="BP127" i="2"/>
  <c r="BL127" i="2"/>
  <c r="BH127" i="2"/>
  <c r="BD127" i="2"/>
  <c r="AZ127" i="2"/>
  <c r="AV127" i="2"/>
  <c r="AR127" i="2"/>
  <c r="AN127" i="2"/>
  <c r="AJ127" i="2"/>
  <c r="BW126" i="2"/>
  <c r="BS126" i="2"/>
  <c r="BO126" i="2"/>
  <c r="BK126" i="2"/>
  <c r="BG126" i="2"/>
  <c r="BC126" i="2"/>
  <c r="AY126" i="2"/>
  <c r="AU126" i="2"/>
  <c r="AQ126" i="2"/>
  <c r="AM126" i="2"/>
  <c r="AI126" i="2"/>
  <c r="BV125" i="2"/>
  <c r="BR125" i="2"/>
  <c r="BN125" i="2"/>
  <c r="BJ125" i="2"/>
  <c r="BF125" i="2"/>
  <c r="BB125" i="2"/>
  <c r="AX125" i="2"/>
  <c r="AT125" i="2"/>
  <c r="AP125" i="2"/>
  <c r="AL125" i="2"/>
  <c r="BY124" i="2"/>
  <c r="BU124" i="2"/>
  <c r="BQ124" i="2"/>
  <c r="BM124" i="2"/>
  <c r="BI124" i="2"/>
  <c r="BE124" i="2"/>
  <c r="BA124" i="2"/>
  <c r="AW124" i="2"/>
  <c r="AS124" i="2"/>
  <c r="AO124" i="2"/>
  <c r="AK124" i="2"/>
  <c r="BX123" i="2"/>
  <c r="BT123" i="2"/>
  <c r="BP123" i="2"/>
  <c r="BL123" i="2"/>
  <c r="BH123" i="2"/>
  <c r="BD123" i="2"/>
  <c r="AZ123" i="2"/>
  <c r="AV123" i="2"/>
  <c r="AI120" i="2"/>
  <c r="AJ121" i="2"/>
  <c r="AN121" i="2"/>
  <c r="AR121" i="2"/>
  <c r="AV121" i="2"/>
  <c r="AZ121" i="2"/>
  <c r="BD121" i="2"/>
  <c r="BH121" i="2"/>
  <c r="BL121" i="2"/>
  <c r="BP121" i="2"/>
  <c r="BT121" i="2"/>
  <c r="BX121" i="2"/>
  <c r="AK122" i="2"/>
  <c r="AO122" i="2"/>
  <c r="AS122" i="2"/>
  <c r="AW122" i="2"/>
  <c r="BA122" i="2"/>
  <c r="BE122" i="2"/>
  <c r="BI122" i="2"/>
  <c r="BM122" i="2"/>
  <c r="BQ122" i="2"/>
  <c r="BU122" i="2"/>
  <c r="BY122" i="2"/>
  <c r="AL123" i="2"/>
  <c r="AP123" i="2"/>
  <c r="AT123" i="2"/>
  <c r="AY123" i="2"/>
  <c r="BE123" i="2"/>
  <c r="BJ123" i="2"/>
  <c r="BO123" i="2"/>
  <c r="BU123" i="2"/>
  <c r="AI124" i="2"/>
  <c r="AN124" i="2"/>
  <c r="AU124" i="2"/>
  <c r="BC124" i="2"/>
  <c r="BK124" i="2"/>
  <c r="BS124" i="2"/>
  <c r="AJ125" i="2"/>
  <c r="AR125" i="2"/>
  <c r="AZ125" i="2"/>
  <c r="BH125" i="2"/>
  <c r="BP125" i="2"/>
  <c r="BX125" i="2"/>
  <c r="AO126" i="2"/>
  <c r="AW126" i="2"/>
  <c r="BE126" i="2"/>
  <c r="BM126" i="2"/>
  <c r="BU126" i="2"/>
  <c r="AL127" i="2"/>
  <c r="AT127" i="2"/>
  <c r="BB127" i="2"/>
  <c r="BJ127" i="2"/>
  <c r="BR127" i="2"/>
  <c r="AI128" i="2"/>
  <c r="AQ128" i="2"/>
  <c r="AY128" i="2"/>
  <c r="BG128" i="2"/>
  <c r="BP128" i="2"/>
  <c r="AJ129" i="2"/>
  <c r="AU129" i="2"/>
  <c r="BE129" i="2"/>
  <c r="BP129" i="2"/>
  <c r="AJ130" i="2"/>
  <c r="AT130" i="2"/>
  <c r="BE130" i="2"/>
  <c r="BP130" i="2"/>
  <c r="AI131" i="2"/>
  <c r="AT131" i="2"/>
  <c r="BE131" i="2"/>
  <c r="BO131" i="2"/>
  <c r="AI132" i="2"/>
  <c r="AT132" i="2"/>
  <c r="BD132" i="2"/>
  <c r="BO132" i="2"/>
  <c r="AI133" i="2"/>
  <c r="AS133" i="2"/>
  <c r="BD133" i="2"/>
  <c r="BO133" i="2"/>
  <c r="BY133" i="2"/>
  <c r="AS134" i="2"/>
  <c r="BD134" i="2"/>
  <c r="BP134" i="2"/>
  <c r="AN135" i="2"/>
  <c r="BC135" i="2"/>
  <c r="BP135" i="2"/>
  <c r="AN136" i="2"/>
  <c r="BB136" i="2"/>
  <c r="BP136" i="2"/>
  <c r="AM137" i="2"/>
  <c r="BB137" i="2"/>
  <c r="BO137" i="2"/>
  <c r="AM138" i="2"/>
  <c r="BB138" i="2"/>
  <c r="BO138" i="2"/>
  <c r="AM139" i="2"/>
  <c r="BA139" i="2"/>
  <c r="AK116" i="2"/>
  <c r="AY118" i="2"/>
  <c r="BT118" i="2"/>
  <c r="BE119" i="2"/>
  <c r="AL120" i="2"/>
  <c r="BG120" i="2"/>
  <c r="AP117" i="2"/>
  <c r="AH124" i="2"/>
  <c r="AD126" i="2"/>
  <c r="AV140" i="2"/>
  <c r="AV141" i="2"/>
  <c r="AZ142" i="2"/>
  <c r="BD143" i="2"/>
  <c r="AN145" i="2"/>
  <c r="BB146" i="2"/>
  <c r="AQ148" i="2"/>
  <c r="BG149" i="2"/>
  <c r="AT151" i="2"/>
  <c r="AT152" i="2"/>
  <c r="BB154" i="2"/>
  <c r="BG162" i="2"/>
  <c r="CB125" i="2"/>
  <c r="AJ120" i="2"/>
  <c r="AK121" i="2"/>
  <c r="AO121" i="2"/>
  <c r="AS121" i="2"/>
  <c r="AW121" i="2"/>
  <c r="BA121" i="2"/>
  <c r="BE121" i="2"/>
  <c r="BI121" i="2"/>
  <c r="BM121" i="2"/>
  <c r="BQ121" i="2"/>
  <c r="BU121" i="2"/>
  <c r="BY121" i="2"/>
  <c r="AL122" i="2"/>
  <c r="AP122" i="2"/>
  <c r="AT122" i="2"/>
  <c r="AX122" i="2"/>
  <c r="BB122" i="2"/>
  <c r="BF122" i="2"/>
  <c r="BJ122" i="2"/>
  <c r="BN122" i="2"/>
  <c r="BR122" i="2"/>
  <c r="BV122" i="2"/>
  <c r="AI123" i="2"/>
  <c r="AM123" i="2"/>
  <c r="AQ123" i="2"/>
  <c r="AU123" i="2"/>
  <c r="BA123" i="2"/>
  <c r="BF123" i="2"/>
  <c r="BK123" i="2"/>
  <c r="BQ123" i="2"/>
  <c r="BV123" i="2"/>
  <c r="AJ124" i="2"/>
  <c r="AP124" i="2"/>
  <c r="AV124" i="2"/>
  <c r="BD124" i="2"/>
  <c r="BL124" i="2"/>
  <c r="BT124" i="2"/>
  <c r="AK125" i="2"/>
  <c r="AS125" i="2"/>
  <c r="BA125" i="2"/>
  <c r="BI125" i="2"/>
  <c r="BQ125" i="2"/>
  <c r="BY125" i="2"/>
  <c r="AP126" i="2"/>
  <c r="AX126" i="2"/>
  <c r="BF126" i="2"/>
  <c r="BN126" i="2"/>
  <c r="BV126" i="2"/>
  <c r="AM127" i="2"/>
  <c r="AU127" i="2"/>
  <c r="BC127" i="2"/>
  <c r="BK127" i="2"/>
  <c r="BS127" i="2"/>
  <c r="AJ128" i="2"/>
  <c r="AR128" i="2"/>
  <c r="AZ128" i="2"/>
  <c r="BH128" i="2"/>
  <c r="BR128" i="2"/>
  <c r="AK129" i="2"/>
  <c r="AV129" i="2"/>
  <c r="BG129" i="2"/>
  <c r="BQ129" i="2"/>
  <c r="AK130" i="2"/>
  <c r="AV130" i="2"/>
  <c r="BF130" i="2"/>
  <c r="BQ130" i="2"/>
  <c r="AK131" i="2"/>
  <c r="AU131" i="2"/>
  <c r="BF131" i="2"/>
  <c r="BQ131" i="2"/>
  <c r="AJ132" i="2"/>
  <c r="AU132" i="2"/>
  <c r="BF132" i="2"/>
  <c r="BP132" i="2"/>
  <c r="AJ133" i="2"/>
  <c r="AU133" i="2"/>
  <c r="BE133" i="2"/>
  <c r="BP133" i="2"/>
  <c r="AJ134" i="2"/>
  <c r="AT134" i="2"/>
  <c r="BE134" i="2"/>
  <c r="BS134" i="2"/>
  <c r="AO135" i="2"/>
  <c r="BD135" i="2"/>
  <c r="BS135" i="2"/>
  <c r="AO136" i="2"/>
  <c r="BD136" i="2"/>
  <c r="BR136" i="2"/>
  <c r="AO137" i="2"/>
  <c r="BC137" i="2"/>
  <c r="BR137" i="2"/>
  <c r="AN138" i="2"/>
  <c r="BC138" i="2"/>
  <c r="BR138" i="2"/>
  <c r="AN139" i="2"/>
  <c r="BC139" i="2"/>
  <c r="AJ117" i="2"/>
  <c r="AZ118" i="2"/>
  <c r="BU118" i="2"/>
  <c r="BG119" i="2"/>
  <c r="AM120" i="2"/>
  <c r="BH120" i="2"/>
  <c r="AR117" i="2"/>
  <c r="AE125" i="2"/>
  <c r="AD127" i="2"/>
  <c r="AX140" i="2"/>
  <c r="AW141" i="2"/>
  <c r="BA142" i="2"/>
  <c r="BG143" i="2"/>
  <c r="AQ145" i="2"/>
  <c r="BD146" i="2"/>
  <c r="AU148" i="2"/>
  <c r="BH149" i="2"/>
  <c r="AV151" i="2"/>
  <c r="AV152" i="2"/>
  <c r="BD154" i="2"/>
  <c r="BK162" i="2"/>
  <c r="CD130" i="2"/>
  <c r="BT69" i="2"/>
  <c r="BY65" i="2"/>
  <c r="CA66" i="2"/>
  <c r="CC67" i="2"/>
  <c r="CE68" i="2"/>
  <c r="CG69" i="2"/>
  <c r="CI70" i="2"/>
  <c r="BW72" i="2"/>
  <c r="BY73" i="2"/>
  <c r="CA74" i="2"/>
  <c r="CC75" i="2"/>
  <c r="CE76" i="2"/>
  <c r="CG77" i="2"/>
  <c r="BU69" i="2"/>
  <c r="CC65" i="2"/>
  <c r="CE66" i="2"/>
  <c r="CG67" i="2"/>
  <c r="CI68" i="2"/>
  <c r="BW70" i="2"/>
  <c r="BY71" i="2"/>
  <c r="CA72" i="2"/>
  <c r="CC73" i="2"/>
  <c r="CE74" i="2"/>
  <c r="CG75" i="2"/>
  <c r="BU66" i="2"/>
  <c r="CG65" i="2"/>
  <c r="CI66" i="2"/>
  <c r="BW68" i="2"/>
  <c r="BY69" i="2"/>
  <c r="CA70" i="2"/>
  <c r="CC71" i="2"/>
  <c r="CE72" i="2"/>
  <c r="CG73" i="2"/>
  <c r="BW76" i="2"/>
  <c r="BY77" i="2"/>
  <c r="BU67" i="2"/>
  <c r="BU71" i="2"/>
  <c r="DI196" i="2"/>
  <c r="DJ197" i="2"/>
  <c r="DL198" i="2"/>
  <c r="DM181" i="2"/>
  <c r="DR181" i="2"/>
  <c r="DR182" i="2"/>
  <c r="DQ183" i="2"/>
  <c r="DP184" i="2"/>
  <c r="DP185" i="2"/>
  <c r="DO186" i="2"/>
  <c r="DN187" i="2"/>
  <c r="DN188" i="2"/>
  <c r="DM190" i="2"/>
  <c r="DN189" i="2"/>
  <c r="DP190" i="2"/>
  <c r="DQ191" i="2"/>
  <c r="DS184" i="2"/>
  <c r="DT170" i="2"/>
  <c r="DT175" i="2"/>
  <c r="DV167" i="2"/>
  <c r="DU170" i="2"/>
  <c r="DV172" i="2"/>
  <c r="DV175" i="2"/>
  <c r="DW171" i="2"/>
  <c r="DX171" i="2"/>
  <c r="DJ200" i="2"/>
  <c r="DK201" i="2"/>
  <c r="DL203" i="2"/>
  <c r="DN204" i="2"/>
  <c r="BU65" i="2"/>
  <c r="BW66" i="2"/>
  <c r="BY67" i="2"/>
  <c r="CA68" i="2"/>
  <c r="CC69" i="2"/>
  <c r="CE70" i="2"/>
  <c r="CG71" i="2"/>
  <c r="CI72" i="2"/>
  <c r="BW74" i="2"/>
  <c r="BY75" i="2"/>
  <c r="CA76" i="2"/>
  <c r="CC77" i="2"/>
  <c r="BU68" i="2"/>
  <c r="BU72" i="2"/>
  <c r="BX65" i="2"/>
  <c r="CB65" i="2"/>
  <c r="CF65" i="2"/>
  <c r="BV66" i="2"/>
  <c r="BZ66" i="2"/>
  <c r="CD66" i="2"/>
  <c r="CH66" i="2"/>
  <c r="BX67" i="2"/>
  <c r="CB67" i="2"/>
  <c r="CF67" i="2"/>
  <c r="BV68" i="2"/>
  <c r="BZ68" i="2"/>
  <c r="CD68" i="2"/>
  <c r="CH68" i="2"/>
  <c r="BX69" i="2"/>
  <c r="CB69" i="2"/>
  <c r="CF69" i="2"/>
  <c r="BV70" i="2"/>
  <c r="BZ70" i="2"/>
  <c r="CD70" i="2"/>
  <c r="CH70" i="2"/>
  <c r="BX71" i="2"/>
  <c r="CB71" i="2"/>
  <c r="CF71" i="2"/>
  <c r="BV72" i="2"/>
  <c r="BZ72" i="2"/>
  <c r="CD72" i="2"/>
  <c r="CH72" i="2"/>
  <c r="BX73" i="2"/>
  <c r="CB73" i="2"/>
  <c r="CF73" i="2"/>
  <c r="BV74" i="2"/>
  <c r="BZ74" i="2"/>
  <c r="CD74" i="2"/>
  <c r="BX75" i="2"/>
  <c r="CB75" i="2"/>
  <c r="CF75" i="2"/>
  <c r="BV76" i="2"/>
  <c r="BZ76" i="2"/>
  <c r="CD76" i="2"/>
  <c r="BX77" i="2"/>
  <c r="CB77" i="2"/>
  <c r="CF77" i="2"/>
  <c r="BV65" i="2"/>
  <c r="BZ65" i="2"/>
  <c r="CD65" i="2"/>
  <c r="CH65" i="2"/>
  <c r="BX66" i="2"/>
  <c r="CB66" i="2"/>
  <c r="CF66" i="2"/>
  <c r="BV67" i="2"/>
  <c r="BZ67" i="2"/>
  <c r="CD67" i="2"/>
  <c r="CH67" i="2"/>
  <c r="BX68" i="2"/>
  <c r="CB68" i="2"/>
  <c r="CF68" i="2"/>
  <c r="BV69" i="2"/>
  <c r="BZ69" i="2"/>
  <c r="CD69" i="2"/>
  <c r="CH69" i="2"/>
  <c r="BX70" i="2"/>
  <c r="CB70" i="2"/>
  <c r="CF70" i="2"/>
  <c r="BV71" i="2"/>
  <c r="BZ71" i="2"/>
  <c r="CD71" i="2"/>
  <c r="CH71" i="2"/>
  <c r="BX72" i="2"/>
  <c r="CB72" i="2"/>
  <c r="CF72" i="2"/>
  <c r="BV73" i="2"/>
  <c r="BZ73" i="2"/>
  <c r="CD73" i="2"/>
  <c r="CH73" i="2"/>
  <c r="BX74" i="2"/>
  <c r="CB74" i="2"/>
  <c r="CF74" i="2"/>
  <c r="BV75" i="2"/>
  <c r="BZ75" i="2"/>
  <c r="CD75" i="2"/>
  <c r="BX76" i="2"/>
  <c r="CB76" i="2"/>
  <c r="CF76" i="2"/>
  <c r="BV77" i="2"/>
  <c r="BZ77" i="2"/>
  <c r="CD77" i="2"/>
  <c r="BW65" i="2"/>
  <c r="CA65" i="2"/>
  <c r="CE65" i="2"/>
  <c r="CI65" i="2"/>
  <c r="BY66" i="2"/>
  <c r="CC66" i="2"/>
  <c r="CG66" i="2"/>
  <c r="BW67" i="2"/>
  <c r="CA67" i="2"/>
  <c r="CE67" i="2"/>
  <c r="CI67" i="2"/>
  <c r="BY68" i="2"/>
  <c r="CC68" i="2"/>
  <c r="CG68" i="2"/>
  <c r="BW69" i="2"/>
  <c r="CA69" i="2"/>
  <c r="CE69" i="2"/>
  <c r="CI69" i="2"/>
  <c r="BY70" i="2"/>
  <c r="CC70" i="2"/>
  <c r="CG70" i="2"/>
  <c r="BW71" i="2"/>
  <c r="CA71" i="2"/>
  <c r="CE71" i="2"/>
  <c r="CI71" i="2"/>
  <c r="BY72" i="2"/>
  <c r="CC72" i="2"/>
  <c r="CG72" i="2"/>
  <c r="BW73" i="2"/>
  <c r="CA73" i="2"/>
  <c r="CE73" i="2"/>
  <c r="CI73" i="2"/>
  <c r="BY74" i="2"/>
  <c r="CC74" i="2"/>
  <c r="CG74" i="2"/>
  <c r="BW75" i="2"/>
  <c r="CA75" i="2"/>
  <c r="CE75" i="2"/>
  <c r="BY76" i="2"/>
  <c r="CC76" i="2"/>
  <c r="CG76" i="2"/>
  <c r="BW77" i="2"/>
  <c r="CA77" i="2"/>
  <c r="CE77" i="2"/>
  <c r="DG203" i="2"/>
  <c r="DM205" i="2"/>
  <c r="DL204" i="2"/>
  <c r="DJ202" i="2"/>
  <c r="DL201" i="2"/>
  <c r="DL200" i="2"/>
  <c r="DX173" i="2"/>
  <c r="DW176" i="2"/>
  <c r="DW172" i="2"/>
  <c r="DU177" i="2"/>
  <c r="DU175" i="2"/>
  <c r="DU173" i="2"/>
  <c r="DU171" i="2"/>
  <c r="DU169" i="2"/>
  <c r="DU167" i="2"/>
  <c r="DT177" i="2"/>
  <c r="DT173" i="2"/>
  <c r="DT169" i="2"/>
  <c r="DS185" i="2"/>
  <c r="DS181" i="2"/>
  <c r="DO191" i="2"/>
  <c r="DO190" i="2"/>
  <c r="DO189" i="2"/>
  <c r="DM192" i="2"/>
  <c r="DQ188" i="2"/>
  <c r="DM188" i="2"/>
  <c r="DO187" i="2"/>
  <c r="DQ186" i="2"/>
  <c r="DM186" i="2"/>
  <c r="DO185" i="2"/>
  <c r="DQ184" i="2"/>
  <c r="DM184" i="2"/>
  <c r="DO183" i="2"/>
  <c r="DQ182" i="2"/>
  <c r="DM182" i="2"/>
  <c r="DO181" i="2"/>
  <c r="DK199" i="2"/>
  <c r="DK198" i="2"/>
  <c r="DK197" i="2"/>
  <c r="DK196" i="2"/>
  <c r="DK195" i="2"/>
  <c r="DK194" i="2"/>
  <c r="DK193" i="2"/>
  <c r="DK192" i="2"/>
  <c r="DK191" i="2"/>
  <c r="DK190" i="2"/>
  <c r="DK189" i="2"/>
  <c r="DK188" i="2"/>
  <c r="DK187" i="2"/>
  <c r="DK186" i="2"/>
  <c r="DK185" i="2"/>
  <c r="DK184" i="2"/>
  <c r="DK183" i="2"/>
  <c r="DK182" i="2"/>
  <c r="DK181" i="2"/>
  <c r="DK180" i="2"/>
  <c r="DH173" i="2"/>
  <c r="DJ172" i="2"/>
  <c r="DF177" i="2"/>
  <c r="DH177" i="2"/>
  <c r="DH176" i="2"/>
  <c r="DG180" i="2"/>
  <c r="DJ179" i="2"/>
  <c r="DF179" i="2"/>
  <c r="DI178" i="2"/>
  <c r="DE178" i="2"/>
  <c r="DF181" i="2"/>
  <c r="CY191" i="2"/>
  <c r="CZ200" i="2"/>
  <c r="CZ192" i="2"/>
  <c r="CY202" i="2"/>
  <c r="DB210" i="2"/>
  <c r="DB207" i="2"/>
  <c r="CZ206" i="2"/>
  <c r="CZ205" i="2"/>
  <c r="DB203" i="2"/>
  <c r="DB201" i="2"/>
  <c r="DB199" i="2"/>
  <c r="DB197" i="2"/>
  <c r="DB195" i="2"/>
  <c r="DB193" i="2"/>
  <c r="DB191" i="2"/>
  <c r="DB189" i="2"/>
  <c r="DB187" i="2"/>
  <c r="DB185" i="2"/>
  <c r="DJ209" i="2"/>
  <c r="DI207" i="2"/>
  <c r="DG213" i="2"/>
  <c r="DC213" i="2"/>
  <c r="DE212" i="2"/>
  <c r="DG211" i="2"/>
  <c r="DC211" i="2"/>
  <c r="DE210" i="2"/>
  <c r="DG209" i="2"/>
  <c r="DC209" i="2"/>
  <c r="DE208" i="2"/>
  <c r="DG207" i="2"/>
  <c r="DH206" i="2"/>
  <c r="DD206" i="2"/>
  <c r="DF205" i="2"/>
  <c r="DG204" i="2"/>
  <c r="DC204" i="2"/>
  <c r="DC203" i="2"/>
  <c r="DE202" i="2"/>
  <c r="DG201" i="2"/>
  <c r="DC201" i="2"/>
  <c r="DE200" i="2"/>
  <c r="DG199" i="2"/>
  <c r="DC199" i="2"/>
  <c r="DE198" i="2"/>
  <c r="DG197" i="2"/>
  <c r="DC197" i="2"/>
  <c r="DE196" i="2"/>
  <c r="DG195" i="2"/>
  <c r="DC195" i="2"/>
  <c r="DE194" i="2"/>
  <c r="DG193" i="2"/>
  <c r="DC193" i="2"/>
  <c r="DE192" i="2"/>
  <c r="DG191" i="2"/>
  <c r="DC191" i="2"/>
  <c r="DE190" i="2"/>
  <c r="DG189" i="2"/>
  <c r="DC189" i="2"/>
  <c r="DE188" i="2"/>
  <c r="DG187" i="2"/>
  <c r="DC187" i="2"/>
  <c r="DE186" i="2"/>
  <c r="DG185" i="2"/>
  <c r="DC185" i="2"/>
  <c r="DE184" i="2"/>
  <c r="DG183" i="2"/>
  <c r="DC183" i="2"/>
  <c r="DE182" i="2"/>
  <c r="DK213" i="2"/>
  <c r="DJ216" i="2"/>
  <c r="DI213" i="2"/>
  <c r="DJ212" i="2"/>
  <c r="DD226" i="2"/>
  <c r="DD225" i="2"/>
  <c r="DD224" i="2"/>
  <c r="DD223" i="2"/>
  <c r="DE222" i="2"/>
  <c r="DH221" i="2"/>
  <c r="DD221" i="2"/>
  <c r="DG220" i="2"/>
  <c r="DC220" i="2"/>
  <c r="DH219" i="2"/>
  <c r="DD219" i="2"/>
  <c r="CX218" i="2"/>
  <c r="DF218" i="2"/>
  <c r="DB218" i="2"/>
  <c r="DI217" i="2"/>
  <c r="DE217" i="2"/>
  <c r="DA217" i="2"/>
  <c r="DH216" i="2"/>
  <c r="DD216" i="2"/>
  <c r="DG215" i="2"/>
  <c r="DC215" i="2"/>
  <c r="DF214" i="2"/>
  <c r="BX89" i="2"/>
  <c r="BR71" i="2"/>
  <c r="BH103" i="2"/>
  <c r="BP116" i="2"/>
  <c r="AZ107" i="2"/>
  <c r="CC132" i="2"/>
  <c r="BZ135" i="2"/>
  <c r="BY154" i="2"/>
  <c r="BV149" i="2"/>
  <c r="BP146" i="2"/>
  <c r="BM143" i="2"/>
  <c r="BV140" i="2"/>
  <c r="BN139" i="2"/>
  <c r="BJ165" i="2"/>
  <c r="BJ163" i="2"/>
  <c r="BC162" i="2"/>
  <c r="BG160" i="2"/>
  <c r="BB159" i="2"/>
  <c r="BI157" i="2"/>
  <c r="BD156" i="2"/>
  <c r="BF155" i="2"/>
  <c r="BB155" i="2"/>
  <c r="BK154" i="2"/>
  <c r="BG154" i="2"/>
  <c r="BC154" i="2"/>
  <c r="AY154" i="2"/>
  <c r="BI153" i="2"/>
  <c r="BE153" i="2"/>
  <c r="BA153" i="2"/>
  <c r="AW153" i="2"/>
  <c r="BI152" i="2"/>
  <c r="BE152" i="2"/>
  <c r="BA152" i="2"/>
  <c r="AW152" i="2"/>
  <c r="AM146" i="2"/>
  <c r="AK141" i="2"/>
  <c r="AL143" i="2"/>
  <c r="AL141" i="2"/>
  <c r="BK151" i="2"/>
  <c r="BG151" i="2"/>
  <c r="BC151" i="2"/>
  <c r="AY151" i="2"/>
  <c r="AU151" i="2"/>
  <c r="AQ151" i="2"/>
  <c r="BL150" i="2"/>
  <c r="BH150" i="2"/>
  <c r="BD150" i="2"/>
  <c r="AZ150" i="2"/>
  <c r="AV150" i="2"/>
  <c r="AR150" i="2"/>
  <c r="AN150" i="2"/>
  <c r="BI149" i="2"/>
  <c r="BE149" i="2"/>
  <c r="BA149" i="2"/>
  <c r="AW149" i="2"/>
  <c r="AS149" i="2"/>
  <c r="AO149" i="2"/>
  <c r="BI148" i="2"/>
  <c r="BE148" i="2"/>
  <c r="BA148" i="2"/>
  <c r="AW148" i="2"/>
  <c r="AS148" i="2"/>
  <c r="AO148" i="2"/>
  <c r="BI147" i="2"/>
  <c r="BE147" i="2"/>
  <c r="BA147" i="2"/>
  <c r="AW147" i="2"/>
  <c r="AS147" i="2"/>
  <c r="AO147" i="2"/>
  <c r="BI146" i="2"/>
  <c r="BE146" i="2"/>
  <c r="BA146" i="2"/>
  <c r="AW146" i="2"/>
  <c r="AS146" i="2"/>
  <c r="AO146" i="2"/>
  <c r="BI145" i="2"/>
  <c r="BE145" i="2"/>
  <c r="BA145" i="2"/>
  <c r="AW145" i="2"/>
  <c r="AS145" i="2"/>
  <c r="AO145" i="2"/>
  <c r="BI144" i="2"/>
  <c r="BE144" i="2"/>
  <c r="BA144" i="2"/>
  <c r="BX85" i="2"/>
  <c r="BY88" i="2"/>
  <c r="BY84" i="2"/>
  <c r="BX88" i="2"/>
  <c r="BX84" i="2"/>
  <c r="BX80" i="2"/>
  <c r="BP83" i="2"/>
  <c r="BT87" i="2"/>
  <c r="BS78" i="2"/>
  <c r="BV93" i="2"/>
  <c r="BY87" i="2"/>
  <c r="BY83" i="2"/>
  <c r="BX87" i="2"/>
  <c r="BX83" i="2"/>
  <c r="BH89" i="2"/>
  <c r="BN81" i="2"/>
  <c r="BT85" i="2"/>
  <c r="BR93" i="2"/>
  <c r="BV92" i="2"/>
  <c r="BY86" i="2"/>
  <c r="BY82" i="2"/>
  <c r="BX86" i="2"/>
  <c r="BX82" i="2"/>
  <c r="BJ93" i="2"/>
  <c r="BN91" i="2"/>
  <c r="BM76" i="2"/>
  <c r="BU80" i="2"/>
  <c r="BR79" i="2"/>
  <c r="BN103" i="2"/>
  <c r="BB111" i="2"/>
  <c r="BH111" i="2"/>
  <c r="BK106" i="2"/>
  <c r="BE102" i="2"/>
  <c r="BG97" i="2"/>
  <c r="AV115" i="2"/>
  <c r="AX107" i="2"/>
  <c r="BG116" i="2"/>
  <c r="BO114" i="2"/>
  <c r="BO112" i="2"/>
  <c r="BN109" i="2"/>
  <c r="AZ106" i="2"/>
  <c r="CF129" i="2"/>
  <c r="BX115" i="2"/>
  <c r="CA131" i="2"/>
  <c r="BZ128" i="2"/>
  <c r="CA124" i="2"/>
  <c r="CA121" i="2"/>
  <c r="BY157" i="2"/>
  <c r="CA154" i="2"/>
  <c r="BT159" i="2"/>
  <c r="BX155" i="2"/>
  <c r="BU154" i="2"/>
  <c r="BX152" i="2"/>
  <c r="BS151" i="2"/>
  <c r="BS150" i="2"/>
  <c r="BR149" i="2"/>
  <c r="BR148" i="2"/>
  <c r="BU147" i="2"/>
  <c r="BW146" i="2"/>
  <c r="BL146" i="2"/>
  <c r="BO145" i="2"/>
  <c r="BQ144" i="2"/>
  <c r="BS143" i="2"/>
  <c r="BV142" i="2"/>
  <c r="BS141" i="2"/>
  <c r="BM141" i="2"/>
  <c r="BU140" i="2"/>
  <c r="BP140" i="2"/>
  <c r="BW139" i="2"/>
  <c r="BR139" i="2"/>
  <c r="BM139" i="2"/>
  <c r="BI169" i="2"/>
  <c r="BH166" i="2"/>
  <c r="BI165" i="2"/>
  <c r="BL164" i="2"/>
  <c r="BH164" i="2"/>
  <c r="BI163" i="2"/>
  <c r="BE163" i="2"/>
  <c r="BJ162" i="2"/>
  <c r="BF162" i="2"/>
  <c r="BL161" i="2"/>
  <c r="BH161" i="2"/>
  <c r="BD161" i="2"/>
  <c r="BJ160" i="2"/>
  <c r="BF160" i="2"/>
  <c r="BI159" i="2"/>
  <c r="BE159" i="2"/>
  <c r="BI158" i="2"/>
  <c r="BE158" i="2"/>
  <c r="BL157" i="2"/>
  <c r="BH157" i="2"/>
  <c r="BD157" i="2"/>
  <c r="BK156" i="2"/>
  <c r="BG156" i="2"/>
  <c r="BC156" i="2"/>
  <c r="BJ155" i="2"/>
  <c r="BQ116" i="2"/>
  <c r="BB101" i="2"/>
  <c r="BI110" i="2"/>
  <c r="BD106" i="2"/>
  <c r="BG101" i="2"/>
  <c r="BH96" i="2"/>
  <c r="AV110" i="2"/>
  <c r="BM117" i="2"/>
  <c r="BB116" i="2"/>
  <c r="BJ114" i="2"/>
  <c r="BB112" i="2"/>
  <c r="BP108" i="2"/>
  <c r="AY106" i="2"/>
  <c r="CE131" i="2"/>
  <c r="BZ118" i="2"/>
  <c r="CC134" i="2"/>
  <c r="BZ131" i="2"/>
  <c r="CA127" i="2"/>
  <c r="BZ124" i="2"/>
  <c r="BZ121" i="2"/>
  <c r="BX157" i="2"/>
  <c r="BQ162" i="2"/>
  <c r="BT158" i="2"/>
  <c r="BW155" i="2"/>
  <c r="BZ153" i="2"/>
  <c r="BW152" i="2"/>
  <c r="BR151" i="2"/>
  <c r="BQ150" i="2"/>
  <c r="BQ149" i="2"/>
  <c r="BQ148" i="2"/>
  <c r="BS147" i="2"/>
  <c r="BV146" i="2"/>
  <c r="BX145" i="2"/>
  <c r="BM145" i="2"/>
  <c r="BP144" i="2"/>
  <c r="BR143" i="2"/>
  <c r="BT142" i="2"/>
  <c r="BW141" i="2"/>
  <c r="BQ141" i="2"/>
  <c r="BL141" i="2"/>
  <c r="BT140" i="2"/>
  <c r="BN140" i="2"/>
  <c r="BV139" i="2"/>
  <c r="BQ139" i="2"/>
  <c r="BJ169" i="2"/>
  <c r="BF166" i="2"/>
  <c r="BG166" i="2"/>
  <c r="BH165" i="2"/>
  <c r="BK164" i="2"/>
  <c r="BG164" i="2"/>
  <c r="BL163" i="2"/>
  <c r="BH163" i="2"/>
  <c r="BD163" i="2"/>
  <c r="BI162" i="2"/>
  <c r="BE162" i="2"/>
  <c r="BK161" i="2"/>
  <c r="BG161" i="2"/>
  <c r="BC161" i="2"/>
  <c r="BI160" i="2"/>
  <c r="BE160" i="2"/>
  <c r="BL159" i="2"/>
  <c r="BH159" i="2"/>
  <c r="BD159" i="2"/>
  <c r="BL158" i="2"/>
  <c r="BH158" i="2"/>
  <c r="BD158" i="2"/>
  <c r="BK157" i="2"/>
  <c r="BG157" i="2"/>
  <c r="BC157" i="2"/>
  <c r="BJ156" i="2"/>
  <c r="BF156" i="2"/>
  <c r="BB156" i="2"/>
  <c r="BI155" i="2"/>
  <c r="BG109" i="2"/>
  <c r="BH104" i="2"/>
  <c r="BK99" i="2"/>
  <c r="BE95" i="2"/>
  <c r="AX114" i="2"/>
  <c r="BD117" i="2"/>
  <c r="BL115" i="2"/>
  <c r="AZ114" i="2"/>
  <c r="BA111" i="2"/>
  <c r="BP107" i="2"/>
  <c r="CI129" i="2"/>
  <c r="CD131" i="2"/>
  <c r="BX118" i="2"/>
  <c r="CB133" i="2"/>
  <c r="CB129" i="2"/>
  <c r="BZ126" i="2"/>
  <c r="CB122" i="2"/>
  <c r="CB135" i="2"/>
  <c r="BT157" i="2"/>
  <c r="BS159" i="2"/>
  <c r="BW156" i="2"/>
  <c r="BZ154" i="2"/>
  <c r="BV153" i="2"/>
  <c r="BY151" i="2"/>
  <c r="BX150" i="2"/>
  <c r="BW149" i="2"/>
  <c r="BX148" i="2"/>
  <c r="BM148" i="2"/>
  <c r="BO147" i="2"/>
  <c r="BR146" i="2"/>
  <c r="BT145" i="2"/>
  <c r="BV144" i="2"/>
  <c r="BL144" i="2"/>
  <c r="BN143" i="2"/>
  <c r="BP142" i="2"/>
  <c r="BU141" i="2"/>
  <c r="BP141" i="2"/>
  <c r="BX140" i="2"/>
  <c r="BR140" i="2"/>
  <c r="BM140" i="2"/>
  <c r="BU139" i="2"/>
  <c r="BO139" i="2"/>
  <c r="BL153" i="2"/>
  <c r="BJ168" i="2"/>
  <c r="BJ166" i="2"/>
  <c r="BK165" i="2"/>
  <c r="BG165" i="2"/>
  <c r="BJ164" i="2"/>
  <c r="BF164" i="2"/>
  <c r="BK163" i="2"/>
  <c r="BG163" i="2"/>
  <c r="BL162" i="2"/>
  <c r="BH162" i="2"/>
  <c r="BD162" i="2"/>
  <c r="BJ161" i="2"/>
  <c r="BF161" i="2"/>
  <c r="BL160" i="2"/>
  <c r="BH160" i="2"/>
  <c r="BD160" i="2"/>
  <c r="BK159" i="2"/>
  <c r="BG159" i="2"/>
  <c r="BC159" i="2"/>
  <c r="BK158" i="2"/>
  <c r="BG158" i="2"/>
  <c r="BC158" i="2"/>
  <c r="BJ157" i="2"/>
  <c r="BF157" i="2"/>
  <c r="BB157" i="2"/>
  <c r="BI156" i="2"/>
  <c r="BE156" i="2"/>
  <c r="BM72" i="2"/>
  <c r="BY85" i="2"/>
  <c r="BS94" i="2"/>
  <c r="BX81" i="2"/>
  <c r="BY89" i="2"/>
  <c r="BX90" i="2"/>
  <c r="BK93" i="2"/>
  <c r="BU78" i="2"/>
  <c r="BR70" i="2"/>
  <c r="BM92" i="2"/>
  <c r="BK90" i="2"/>
  <c r="BL81" i="2"/>
  <c r="BP89" i="2"/>
  <c r="BP85" i="2"/>
  <c r="BP81" i="2"/>
  <c r="BM78" i="2"/>
  <c r="BM74" i="2"/>
  <c r="BU88" i="2"/>
  <c r="BU85" i="2"/>
  <c r="BU82" i="2"/>
  <c r="BT78" i="2"/>
  <c r="BS84" i="2"/>
  <c r="BS72" i="2"/>
  <c r="BR85" i="2"/>
  <c r="BR73" i="2"/>
  <c r="BL93" i="2"/>
  <c r="BH93" i="2"/>
  <c r="BO70" i="2"/>
  <c r="BN92" i="2"/>
  <c r="BH91" i="2"/>
  <c r="BL88" i="2"/>
  <c r="BQ90" i="2"/>
  <c r="BQ86" i="2"/>
  <c r="BN83" i="2"/>
  <c r="BO79" i="2"/>
  <c r="BP75" i="2"/>
  <c r="BU89" i="2"/>
  <c r="BW85" i="2"/>
  <c r="BT83" i="2"/>
  <c r="BT80" i="2"/>
  <c r="BS86" i="2"/>
  <c r="BS74" i="2"/>
  <c r="BR90" i="2"/>
  <c r="BR75" i="2"/>
  <c r="BM73" i="2"/>
  <c r="BK86" i="2"/>
  <c r="BL80" i="2"/>
  <c r="BN85" i="2"/>
  <c r="BN77" i="2"/>
  <c r="BW87" i="2"/>
  <c r="BU81" i="2"/>
  <c r="BS80" i="2"/>
  <c r="BR83" i="2"/>
  <c r="BI93" i="2"/>
  <c r="BT94" i="2"/>
  <c r="BI88" i="2"/>
  <c r="BO87" i="2"/>
  <c r="BM80" i="2"/>
  <c r="BU90" i="2"/>
  <c r="BW83" i="2"/>
  <c r="BS91" i="2"/>
  <c r="BR91" i="2"/>
  <c r="BT114" i="2"/>
  <c r="BR117" i="2"/>
  <c r="BR113" i="2"/>
  <c r="BL104" i="2"/>
  <c r="BA106" i="2"/>
  <c r="BB104" i="2"/>
  <c r="BC104" i="2"/>
  <c r="BG113" i="2"/>
  <c r="BE112" i="2"/>
  <c r="BE111" i="2"/>
  <c r="BK109" i="2"/>
  <c r="BI108" i="2"/>
  <c r="BH107" i="2"/>
  <c r="BE106" i="2"/>
  <c r="BE105" i="2"/>
  <c r="BD104" i="2"/>
  <c r="BI102" i="2"/>
  <c r="BH101" i="2"/>
  <c r="BH100" i="2"/>
  <c r="BE99" i="2"/>
  <c r="BD98" i="2"/>
  <c r="BH95" i="2"/>
  <c r="BH94" i="2"/>
  <c r="AU114" i="2"/>
  <c r="AV111" i="2"/>
  <c r="AX116" i="2"/>
  <c r="AW113" i="2"/>
  <c r="AW109" i="2"/>
  <c r="BN117" i="2"/>
  <c r="BH117" i="2"/>
  <c r="AZ117" i="2"/>
  <c r="BK116" i="2"/>
  <c r="BD116" i="2"/>
  <c r="BN115" i="2"/>
  <c r="BH115" i="2"/>
  <c r="BA115" i="2"/>
  <c r="BK114" i="2"/>
  <c r="BD114" i="2"/>
  <c r="BP113" i="2"/>
  <c r="AZ113" i="2"/>
  <c r="BC112" i="2"/>
  <c r="BN111" i="2"/>
  <c r="BP110" i="2"/>
  <c r="AY110" i="2"/>
  <c r="AZ109" i="2"/>
  <c r="AZ108" i="2"/>
  <c r="BL107" i="2"/>
  <c r="BT115" i="2"/>
  <c r="BN102" i="2"/>
  <c r="BQ114" i="2"/>
  <c r="BN105" i="2"/>
  <c r="BE93" i="2"/>
  <c r="BB105" i="2"/>
  <c r="BC106" i="2"/>
  <c r="BK113" i="2"/>
  <c r="BH112" i="2"/>
  <c r="BG111" i="2"/>
  <c r="BE110" i="2"/>
  <c r="BK108" i="2"/>
  <c r="BK107" i="2"/>
  <c r="BI106" i="2"/>
  <c r="BG105" i="2"/>
  <c r="BE104" i="2"/>
  <c r="BE103" i="2"/>
  <c r="BK101" i="2"/>
  <c r="BI100" i="2"/>
  <c r="BH99" i="2"/>
  <c r="BE98" i="2"/>
  <c r="BE97" i="2"/>
  <c r="BD96" i="2"/>
  <c r="BI94" i="2"/>
  <c r="AU116" i="2"/>
  <c r="AV114" i="2"/>
  <c r="AW117" i="2"/>
  <c r="AX113" i="2"/>
  <c r="AX110" i="2"/>
  <c r="BP117" i="2"/>
  <c r="BI117" i="2"/>
  <c r="BB117" i="2"/>
  <c r="BL116" i="2"/>
  <c r="BF116" i="2"/>
  <c r="AY116" i="2"/>
  <c r="BI115" i="2"/>
  <c r="BB115" i="2"/>
  <c r="BN114" i="2"/>
  <c r="BF114" i="2"/>
  <c r="AY114" i="2"/>
  <c r="BB113" i="2"/>
  <c r="BL112" i="2"/>
  <c r="BP111" i="2"/>
  <c r="AZ111" i="2"/>
  <c r="AZ110" i="2"/>
  <c r="BL109" i="2"/>
  <c r="BN108" i="2"/>
  <c r="BN107" i="2"/>
  <c r="BO106" i="2"/>
  <c r="BP105" i="2"/>
  <c r="CH128" i="2"/>
  <c r="CF131" i="2"/>
  <c r="CE125" i="2"/>
  <c r="CA120" i="2"/>
  <c r="BY116" i="2"/>
  <c r="BX116" i="2"/>
  <c r="CB134" i="2"/>
  <c r="CA133" i="2"/>
  <c r="CB131" i="2"/>
  <c r="CA130" i="2"/>
  <c r="BZ129" i="2"/>
  <c r="CB127" i="2"/>
  <c r="CA126" i="2"/>
  <c r="BZ125" i="2"/>
  <c r="CB123" i="2"/>
  <c r="BN104" i="2"/>
  <c r="BS112" i="2"/>
  <c r="BA103" i="2"/>
  <c r="BC100" i="2"/>
  <c r="BD112" i="2"/>
  <c r="BH109" i="2"/>
  <c r="BE107" i="2"/>
  <c r="BK104" i="2"/>
  <c r="BH102" i="2"/>
  <c r="BD100" i="2"/>
  <c r="BK97" i="2"/>
  <c r="BG95" i="2"/>
  <c r="AU112" i="2"/>
  <c r="AX115" i="2"/>
  <c r="AX108" i="2"/>
  <c r="BE117" i="2"/>
  <c r="BJ116" i="2"/>
  <c r="BM115" i="2"/>
  <c r="BP114" i="2"/>
  <c r="BC114" i="2"/>
  <c r="BP112" i="2"/>
  <c r="BL111" i="2"/>
  <c r="BP109" i="2"/>
  <c r="AY108" i="2"/>
  <c r="BN106" i="2"/>
  <c r="CF128" i="2"/>
  <c r="CD132" i="2"/>
  <c r="CD124" i="2"/>
  <c r="BZ116" i="2"/>
  <c r="BW116" i="2"/>
  <c r="CC133" i="2"/>
  <c r="CA132" i="2"/>
  <c r="BZ130" i="2"/>
  <c r="CA128" i="2"/>
  <c r="CB126" i="2"/>
  <c r="CB124" i="2"/>
  <c r="BZ123" i="2"/>
  <c r="CB121" i="2"/>
  <c r="BU159" i="2"/>
  <c r="BU157" i="2"/>
  <c r="CA153" i="2"/>
  <c r="BR161" i="2"/>
  <c r="BT160" i="2"/>
  <c r="BX156" i="2"/>
  <c r="BZ155" i="2"/>
  <c r="BT155" i="2"/>
  <c r="BV154" i="2"/>
  <c r="BX153" i="2"/>
  <c r="BY152" i="2"/>
  <c r="BT152" i="2"/>
  <c r="BU151" i="2"/>
  <c r="BY150" i="2"/>
  <c r="BT150" i="2"/>
  <c r="BY149" i="2"/>
  <c r="BS149" i="2"/>
  <c r="BN149" i="2"/>
  <c r="BT148" i="2"/>
  <c r="BN148" i="2"/>
  <c r="BV147" i="2"/>
  <c r="BQ147" i="2"/>
  <c r="BX146" i="2"/>
  <c r="BS146" i="2"/>
  <c r="BN146" i="2"/>
  <c r="BU145" i="2"/>
  <c r="BP145" i="2"/>
  <c r="BX144" i="2"/>
  <c r="BR144" i="2"/>
  <c r="BM144" i="2"/>
  <c r="BU143" i="2"/>
  <c r="BO143" i="2"/>
  <c r="BW142" i="2"/>
  <c r="BR142" i="2"/>
  <c r="BL142" i="2"/>
  <c r="BV118" i="2"/>
  <c r="BS115" i="2"/>
  <c r="BC108" i="2"/>
  <c r="BK112" i="2"/>
  <c r="BH110" i="2"/>
  <c r="BD108" i="2"/>
  <c r="BK105" i="2"/>
  <c r="BG103" i="2"/>
  <c r="BK100" i="2"/>
  <c r="BI98" i="2"/>
  <c r="BE96" i="2"/>
  <c r="BD94" i="2"/>
  <c r="AX118" i="2"/>
  <c r="AW111" i="2"/>
  <c r="BJ117" i="2"/>
  <c r="BO116" i="2"/>
  <c r="AZ116" i="2"/>
  <c r="BD115" i="2"/>
  <c r="BH114" i="2"/>
  <c r="BL113" i="2"/>
  <c r="AY112" i="2"/>
  <c r="BN110" i="2"/>
  <c r="BO108" i="2"/>
  <c r="BP106" i="2"/>
  <c r="AZ105" i="2"/>
  <c r="CG130" i="2"/>
  <c r="CE126" i="2"/>
  <c r="CD126" i="2"/>
  <c r="BY117" i="2"/>
  <c r="BX117" i="2"/>
  <c r="CA134" i="2"/>
  <c r="CB132" i="2"/>
  <c r="CB130" i="2"/>
  <c r="CB128" i="2"/>
  <c r="BZ127" i="2"/>
  <c r="CA125" i="2"/>
  <c r="CA123" i="2"/>
  <c r="BZ122" i="2"/>
  <c r="BZ137" i="2"/>
  <c r="BZ132" i="2"/>
  <c r="BW157" i="2"/>
  <c r="CB153" i="2"/>
  <c r="BQ161" i="2"/>
  <c r="BS157" i="2"/>
  <c r="BY156" i="2"/>
  <c r="BT156" i="2"/>
  <c r="BV155" i="2"/>
  <c r="BW154" i="2"/>
  <c r="BY153" i="2"/>
  <c r="BT153" i="2"/>
  <c r="BU152" i="2"/>
  <c r="BV151" i="2"/>
  <c r="BQ151" i="2"/>
  <c r="BU150" i="2"/>
  <c r="BZ149" i="2"/>
  <c r="BU149" i="2"/>
  <c r="BM149" i="2"/>
  <c r="BU148" i="2"/>
  <c r="BP148" i="2"/>
  <c r="BW147" i="2"/>
  <c r="BR147" i="2"/>
  <c r="BM147" i="2"/>
  <c r="BT146" i="2"/>
  <c r="BO146" i="2"/>
  <c r="BW145" i="2"/>
  <c r="BQ145" i="2"/>
  <c r="BL145" i="2"/>
  <c r="BT144" i="2"/>
  <c r="BN144" i="2"/>
  <c r="BV143" i="2"/>
  <c r="BQ143" i="2"/>
  <c r="BS142" i="2"/>
  <c r="BN142" i="2"/>
  <c r="BV141" i="2"/>
  <c r="BR141" i="2"/>
  <c r="BN141" i="2"/>
  <c r="BW140" i="2"/>
  <c r="BS140" i="2"/>
  <c r="BO140" i="2"/>
  <c r="BX139" i="2"/>
  <c r="BT139" i="2"/>
  <c r="BP139" i="2"/>
  <c r="BL139" i="2"/>
  <c r="BH168" i="2"/>
  <c r="BJ167" i="2"/>
  <c r="BT77" i="2"/>
  <c r="BS95" i="2"/>
  <c r="BU79" i="2"/>
  <c r="BU75" i="2"/>
  <c r="BN73" i="2"/>
  <c r="BO72" i="2"/>
  <c r="BP72" i="2"/>
  <c r="BR69" i="2"/>
  <c r="BT75" i="2"/>
  <c r="BU94" i="2"/>
  <c r="BT92" i="2"/>
  <c r="BG93" i="2"/>
  <c r="BK92" i="2"/>
  <c r="BI91" i="2"/>
  <c r="BH90" i="2"/>
  <c r="BK88" i="2"/>
  <c r="BI87" i="2"/>
  <c r="BL89" i="2"/>
  <c r="BL84" i="2"/>
  <c r="BL78" i="2"/>
  <c r="BO91" i="2"/>
  <c r="BO90" i="2"/>
  <c r="BN89" i="2"/>
  <c r="BN88" i="2"/>
  <c r="BN87" i="2"/>
  <c r="BM86" i="2"/>
  <c r="BM85" i="2"/>
  <c r="BM84" i="2"/>
  <c r="BQ82" i="2"/>
  <c r="BQ81" i="2"/>
  <c r="BQ80" i="2"/>
  <c r="BP79" i="2"/>
  <c r="BP78" i="2"/>
  <c r="BP77" i="2"/>
  <c r="BO76" i="2"/>
  <c r="BO75" i="2"/>
  <c r="BO74" i="2"/>
  <c r="BU91" i="2"/>
  <c r="BT90" i="2"/>
  <c r="BW88" i="2"/>
  <c r="BU87" i="2"/>
  <c r="BT86" i="2"/>
  <c r="BW84" i="2"/>
  <c r="BU83" i="2"/>
  <c r="BT82" i="2"/>
  <c r="BW80" i="2"/>
  <c r="BT79" i="2"/>
  <c r="BS92" i="2"/>
  <c r="BS87" i="2"/>
  <c r="BS82" i="2"/>
  <c r="BS76" i="2"/>
  <c r="BS71" i="2"/>
  <c r="BQ93" i="2"/>
  <c r="BR87" i="2"/>
  <c r="BR82" i="2"/>
  <c r="BR77" i="2"/>
  <c r="BQ72" i="2"/>
  <c r="BQ69" i="2"/>
  <c r="BU95" i="2"/>
  <c r="BL74" i="2"/>
  <c r="BN71" i="2"/>
  <c r="BP73" i="2"/>
  <c r="BR68" i="2"/>
  <c r="BT73" i="2"/>
  <c r="BU92" i="2"/>
  <c r="BF93" i="2"/>
  <c r="BK85" i="2"/>
  <c r="BK91" i="2"/>
  <c r="BK89" i="2"/>
  <c r="BH88" i="2"/>
  <c r="BL90" i="2"/>
  <c r="BL82" i="2"/>
  <c r="BP92" i="2"/>
  <c r="BP90" i="2"/>
  <c r="BM89" i="2"/>
  <c r="BP87" i="2"/>
  <c r="BO86" i="2"/>
  <c r="BQ84" i="2"/>
  <c r="BO83" i="2"/>
  <c r="BM82" i="2"/>
  <c r="BO80" i="2"/>
  <c r="BN79" i="2"/>
  <c r="BQ77" i="2"/>
  <c r="BN76" i="2"/>
  <c r="BQ74" i="2"/>
  <c r="BW91" i="2"/>
  <c r="BW89" i="2"/>
  <c r="BT88" i="2"/>
  <c r="BU86" i="2"/>
  <c r="BU84" i="2"/>
  <c r="BW82" i="2"/>
  <c r="BT81" i="2"/>
  <c r="BW78" i="2"/>
  <c r="BS90" i="2"/>
  <c r="BS83" i="2"/>
  <c r="BS75" i="2"/>
  <c r="BQ94" i="2"/>
  <c r="BR89" i="2"/>
  <c r="BR81" i="2"/>
  <c r="BR74" i="2"/>
  <c r="BQ70" i="2"/>
  <c r="BT95" i="2"/>
  <c r="BU77" i="2"/>
  <c r="BN72" i="2"/>
  <c r="BP71" i="2"/>
  <c r="BT76" i="2"/>
  <c r="BT93" i="2"/>
  <c r="BG92" i="2"/>
  <c r="BI92" i="2"/>
  <c r="BI90" i="2"/>
  <c r="BK87" i="2"/>
  <c r="BL86" i="2"/>
  <c r="BQ92" i="2"/>
  <c r="BM90" i="2"/>
  <c r="BO88" i="2"/>
  <c r="BP86" i="2"/>
  <c r="BO84" i="2"/>
  <c r="BP82" i="2"/>
  <c r="BM81" i="2"/>
  <c r="BQ78" i="2"/>
  <c r="BM77" i="2"/>
  <c r="BN75" i="2"/>
  <c r="BT91" i="2"/>
  <c r="BT89" i="2"/>
  <c r="BW86" i="2"/>
  <c r="BT84" i="2"/>
  <c r="BW81" i="2"/>
  <c r="BW79" i="2"/>
  <c r="BS88" i="2"/>
  <c r="BS79" i="2"/>
  <c r="BS70" i="2"/>
  <c r="BR86" i="2"/>
  <c r="BR78" i="2"/>
  <c r="BQ71" i="2"/>
  <c r="BR95" i="2"/>
  <c r="BU76" i="2"/>
  <c r="BO73" i="2"/>
  <c r="BP70" i="2"/>
  <c r="BT74" i="2"/>
  <c r="BO92" i="2"/>
  <c r="BK84" i="2"/>
  <c r="BH92" i="2"/>
  <c r="BI89" i="2"/>
  <c r="BH87" i="2"/>
  <c r="BL85" i="2"/>
  <c r="BP91" i="2"/>
  <c r="BQ89" i="2"/>
  <c r="BM88" i="2"/>
  <c r="BQ85" i="2"/>
  <c r="BN84" i="2"/>
  <c r="BO82" i="2"/>
  <c r="BN80" i="2"/>
  <c r="BO78" i="2"/>
  <c r="BQ76" i="2"/>
  <c r="BP74" i="2"/>
  <c r="BW90" i="2"/>
  <c r="BT113" i="2"/>
  <c r="BO103" i="2"/>
  <c r="BR109" i="2"/>
  <c r="BS116" i="2"/>
  <c r="BS114" i="2"/>
  <c r="BQ113" i="2"/>
  <c r="BR111" i="2"/>
  <c r="BM104" i="2"/>
  <c r="BL102" i="2"/>
  <c r="BA110" i="2"/>
  <c r="BA104" i="2"/>
  <c r="BB108" i="2"/>
  <c r="BB103" i="2"/>
  <c r="BC109" i="2"/>
  <c r="BC105" i="2"/>
  <c r="BC101" i="2"/>
  <c r="BJ113" i="2"/>
  <c r="BF113" i="2"/>
  <c r="BJ112" i="2"/>
  <c r="BF112" i="2"/>
  <c r="BJ111" i="2"/>
  <c r="BF111" i="2"/>
  <c r="BJ110" i="2"/>
  <c r="BF110" i="2"/>
  <c r="BJ109" i="2"/>
  <c r="BF109" i="2"/>
  <c r="BJ108" i="2"/>
  <c r="BF108" i="2"/>
  <c r="BJ107" i="2"/>
  <c r="BF107" i="2"/>
  <c r="BJ106" i="2"/>
  <c r="BF106" i="2"/>
  <c r="BJ105" i="2"/>
  <c r="BF105" i="2"/>
  <c r="BJ104" i="2"/>
  <c r="BF104" i="2"/>
  <c r="BJ103" i="2"/>
  <c r="BF103" i="2"/>
  <c r="BJ102" i="2"/>
  <c r="BF102" i="2"/>
  <c r="BJ101" i="2"/>
  <c r="BF101" i="2"/>
  <c r="BJ100" i="2"/>
  <c r="BF100" i="2"/>
  <c r="BJ99" i="2"/>
  <c r="BF99" i="2"/>
  <c r="BJ98" i="2"/>
  <c r="BF98" i="2"/>
  <c r="BJ97" i="2"/>
  <c r="BF97" i="2"/>
  <c r="BJ96" i="2"/>
  <c r="BF96" i="2"/>
  <c r="BJ95" i="2"/>
  <c r="BF95" i="2"/>
  <c r="BJ94" i="2"/>
  <c r="BF94" i="2"/>
  <c r="AU115" i="2"/>
  <c r="AV116" i="2"/>
  <c r="AV112" i="2"/>
  <c r="AW118" i="2"/>
  <c r="AW116" i="2"/>
  <c r="AW114" i="2"/>
  <c r="AW112" i="2"/>
  <c r="AW110" i="2"/>
  <c r="AW108" i="2"/>
  <c r="BO117" i="2"/>
  <c r="BK117" i="2"/>
  <c r="BG117" i="2"/>
  <c r="BC117" i="2"/>
  <c r="AY117" i="2"/>
  <c r="BM116" i="2"/>
  <c r="BI116" i="2"/>
  <c r="BE116" i="2"/>
  <c r="BA116" i="2"/>
  <c r="BO115" i="2"/>
  <c r="BK115" i="2"/>
  <c r="BG115" i="2"/>
  <c r="BC115" i="2"/>
  <c r="AY115" i="2"/>
  <c r="BM114" i="2"/>
  <c r="BI114" i="2"/>
  <c r="BE114" i="2"/>
  <c r="BA114" i="2"/>
  <c r="BO113" i="2"/>
  <c r="BC113" i="2"/>
  <c r="AY113" i="2"/>
  <c r="BM112" i="2"/>
  <c r="BA112" i="2"/>
  <c r="BO111" i="2"/>
  <c r="BC111" i="2"/>
  <c r="BQ110" i="2"/>
  <c r="BM110" i="2"/>
  <c r="BQ109" i="2"/>
  <c r="BM109" i="2"/>
  <c r="BQ108" i="2"/>
  <c r="BM108" i="2"/>
  <c r="BQ107" i="2"/>
  <c r="BM107" i="2"/>
  <c r="BQ106" i="2"/>
  <c r="BM106" i="2"/>
  <c r="BQ105" i="2"/>
  <c r="AY105" i="2"/>
  <c r="CH129" i="2"/>
  <c r="CG129" i="2"/>
  <c r="CF130" i="2"/>
  <c r="CE130" i="2"/>
  <c r="CD133" i="2"/>
  <c r="CD129" i="2"/>
  <c r="CD125" i="2"/>
  <c r="CB120" i="2"/>
  <c r="BZ117" i="2"/>
  <c r="BZ115" i="2"/>
  <c r="BP104" i="2"/>
  <c r="BP102" i="2"/>
  <c r="BQ117" i="2"/>
  <c r="BR114" i="2"/>
  <c r="BQ112" i="2"/>
  <c r="BM105" i="2"/>
  <c r="BA107" i="2"/>
  <c r="BB109" i="2"/>
  <c r="BB102" i="2"/>
  <c r="BC107" i="2"/>
  <c r="BC102" i="2"/>
  <c r="BI113" i="2"/>
  <c r="BD113" i="2"/>
  <c r="BG112" i="2"/>
  <c r="BI111" i="2"/>
  <c r="BD111" i="2"/>
  <c r="BG110" i="2"/>
  <c r="BI109" i="2"/>
  <c r="BD109" i="2"/>
  <c r="BG108" i="2"/>
  <c r="BI107" i="2"/>
  <c r="BD107" i="2"/>
  <c r="BG106" i="2"/>
  <c r="BI105" i="2"/>
  <c r="BD105" i="2"/>
  <c r="BG104" i="2"/>
  <c r="BI103" i="2"/>
  <c r="BD103" i="2"/>
  <c r="BG102" i="2"/>
  <c r="BI101" i="2"/>
  <c r="BD101" i="2"/>
  <c r="BG100" i="2"/>
  <c r="BI99" i="2"/>
  <c r="BD99" i="2"/>
  <c r="BG98" i="2"/>
  <c r="BI97" i="2"/>
  <c r="BD97" i="2"/>
  <c r="BG96" i="2"/>
  <c r="BI95" i="2"/>
  <c r="BD95" i="2"/>
  <c r="BO104" i="2"/>
  <c r="BR110" i="2"/>
  <c r="BR115" i="2"/>
  <c r="BS111" i="2"/>
  <c r="BM103" i="2"/>
  <c r="BA108" i="2"/>
  <c r="BB107" i="2"/>
  <c r="BC110" i="2"/>
  <c r="BC103" i="2"/>
  <c r="BH113" i="2"/>
  <c r="BI112" i="2"/>
  <c r="BK111" i="2"/>
  <c r="BK110" i="2"/>
  <c r="BD110" i="2"/>
  <c r="BE109" i="2"/>
  <c r="BE108" i="2"/>
  <c r="BG107" i="2"/>
  <c r="BH106" i="2"/>
  <c r="BH105" i="2"/>
  <c r="BI104" i="2"/>
  <c r="BK103" i="2"/>
  <c r="BK102" i="2"/>
  <c r="BD102" i="2"/>
  <c r="BE101" i="2"/>
  <c r="BE100" i="2"/>
  <c r="BG99" i="2"/>
  <c r="BH98" i="2"/>
  <c r="BH97" i="2"/>
  <c r="BI96" i="2"/>
  <c r="BK94" i="2"/>
  <c r="BE94" i="2"/>
  <c r="AU113" i="2"/>
  <c r="AV113" i="2"/>
  <c r="AX117" i="2"/>
  <c r="AW115" i="2"/>
  <c r="AX112" i="2"/>
  <c r="AX109" i="2"/>
  <c r="AW107" i="2"/>
  <c r="BL117" i="2"/>
  <c r="BF117" i="2"/>
  <c r="BA117" i="2"/>
  <c r="BN116" i="2"/>
  <c r="BH116" i="2"/>
  <c r="BC116" i="2"/>
  <c r="BP115" i="2"/>
  <c r="BJ115" i="2"/>
  <c r="BE115" i="2"/>
  <c r="AZ115" i="2"/>
  <c r="BL114" i="2"/>
  <c r="BG114" i="2"/>
  <c r="BB114" i="2"/>
  <c r="BN113" i="2"/>
  <c r="BA113" i="2"/>
  <c r="BN112" i="2"/>
  <c r="AZ112" i="2"/>
  <c r="BM111" i="2"/>
  <c r="AY111" i="2"/>
  <c r="BL110" i="2"/>
  <c r="BO109" i="2"/>
  <c r="AY109" i="2"/>
  <c r="BL108" i="2"/>
  <c r="BO107" i="2"/>
  <c r="AY107" i="2"/>
  <c r="BL106" i="2"/>
  <c r="BO105" i="2"/>
  <c r="CH130" i="2"/>
  <c r="CG128" i="2"/>
  <c r="CE132" i="2"/>
  <c r="CD128" i="2"/>
  <c r="CD123" i="2"/>
  <c r="BY118" i="2"/>
  <c r="BY115" i="2"/>
  <c r="BW117" i="2"/>
  <c r="BW115" i="2"/>
  <c r="BZ134" i="2"/>
  <c r="BZ133" i="2"/>
  <c r="CC131" i="2"/>
  <c r="CC130" i="2"/>
  <c r="CC129" i="2"/>
  <c r="CC128" i="2"/>
  <c r="CC127" i="2"/>
  <c r="CC126" i="2"/>
  <c r="CC125" i="2"/>
  <c r="CC124" i="2"/>
  <c r="CC123" i="2"/>
  <c r="CC122" i="2"/>
  <c r="CC121" i="2"/>
  <c r="BZ138" i="2"/>
  <c r="CA135" i="2"/>
  <c r="BU158" i="2"/>
  <c r="BV157" i="2"/>
  <c r="CB154" i="2"/>
  <c r="BR162" i="2"/>
  <c r="BS160" i="2"/>
  <c r="BS156" i="2"/>
  <c r="BZ156" i="2"/>
  <c r="BV156" i="2"/>
  <c r="BY155" i="2"/>
  <c r="BU155" i="2"/>
  <c r="BX154" i="2"/>
  <c r="BT154" i="2"/>
  <c r="BW153" i="2"/>
  <c r="BZ152" i="2"/>
  <c r="BV152" i="2"/>
  <c r="BX151" i="2"/>
  <c r="BT151" i="2"/>
  <c r="BZ150" i="2"/>
  <c r="BV150" i="2"/>
  <c r="BR150" i="2"/>
  <c r="BX149" i="2"/>
  <c r="BT149" i="2"/>
  <c r="BP149" i="2"/>
  <c r="BW148" i="2"/>
  <c r="BS148" i="2"/>
  <c r="BO148" i="2"/>
  <c r="BX147" i="2"/>
  <c r="BT147" i="2"/>
  <c r="BP147" i="2"/>
  <c r="BL147" i="2"/>
  <c r="BU146" i="2"/>
  <c r="BQ146" i="2"/>
  <c r="BM146" i="2"/>
  <c r="BV145" i="2"/>
  <c r="BR145" i="2"/>
  <c r="BN145" i="2"/>
  <c r="BW144" i="2"/>
  <c r="BS144" i="2"/>
  <c r="BO144" i="2"/>
  <c r="BT143" i="2"/>
  <c r="BP143" i="2"/>
  <c r="BL143" i="2"/>
  <c r="BU142" i="2"/>
  <c r="BQ142" i="2"/>
  <c r="BM142" i="2"/>
  <c r="BT72" i="2"/>
  <c r="BO71" i="2"/>
  <c r="BQ95" i="2"/>
  <c r="BP94" i="2"/>
  <c r="BU93" i="2"/>
  <c r="BO93" i="2"/>
  <c r="BL92" i="2"/>
  <c r="BF92" i="2"/>
  <c r="BJ92" i="2"/>
  <c r="BJ91" i="2"/>
  <c r="BJ90" i="2"/>
  <c r="BJ89" i="2"/>
  <c r="BJ88" i="2"/>
  <c r="BJ87" i="2"/>
  <c r="BL91" i="2"/>
  <c r="BL87" i="2"/>
  <c r="BL83" i="2"/>
  <c r="BL79" i="2"/>
  <c r="BQ91" i="2"/>
  <c r="BM91" i="2"/>
  <c r="BN90" i="2"/>
  <c r="BO89" i="2"/>
  <c r="BP88" i="2"/>
  <c r="BQ87" i="2"/>
  <c r="BM87" i="2"/>
  <c r="BN86" i="2"/>
  <c r="BO85" i="2"/>
  <c r="BP84" i="2"/>
  <c r="BQ83" i="2"/>
  <c r="BM83" i="2"/>
  <c r="BN82" i="2"/>
  <c r="BO81" i="2"/>
  <c r="BP80" i="2"/>
  <c r="BQ79" i="2"/>
  <c r="BM79" i="2"/>
  <c r="BN78" i="2"/>
  <c r="BO77" i="2"/>
  <c r="BP76" i="2"/>
  <c r="BQ75" i="2"/>
  <c r="BM75" i="2"/>
  <c r="BN74" i="2"/>
  <c r="BV91" i="2"/>
  <c r="BV90" i="2"/>
  <c r="BV89" i="2"/>
  <c r="BV88" i="2"/>
  <c r="BV87" i="2"/>
  <c r="BV86" i="2"/>
  <c r="BV85" i="2"/>
  <c r="BV84" i="2"/>
  <c r="BV83" i="2"/>
  <c r="BV82" i="2"/>
  <c r="BV81" i="2"/>
  <c r="BV80" i="2"/>
  <c r="BV79" i="2"/>
  <c r="BV78" i="2"/>
  <c r="BS93" i="2"/>
  <c r="BS89" i="2"/>
  <c r="BS85" i="2"/>
  <c r="BS81" i="2"/>
  <c r="BS77" i="2"/>
  <c r="BS73" i="2"/>
  <c r="BR94" i="2"/>
  <c r="BR92" i="2"/>
  <c r="BR88" i="2"/>
  <c r="BR84" i="2"/>
  <c r="BR80" i="2"/>
  <c r="BR76" i="2"/>
  <c r="BR72" i="2"/>
  <c r="BT116" i="2"/>
  <c r="BT112" i="2"/>
  <c r="BP103" i="2"/>
  <c r="BO102" i="2"/>
  <c r="BS117" i="2"/>
  <c r="BR116" i="2"/>
  <c r="BQ115" i="2"/>
  <c r="BS113" i="2"/>
  <c r="BR112" i="2"/>
  <c r="BQ111" i="2"/>
  <c r="BL105" i="2"/>
  <c r="BL103" i="2"/>
  <c r="BA109" i="2"/>
  <c r="BA105" i="2"/>
  <c r="BB110" i="2"/>
  <c r="BB106" i="2"/>
  <c r="BP93" i="2"/>
  <c r="CC135" i="2"/>
  <c r="CF132" i="2"/>
  <c r="BZ139" i="2"/>
  <c r="BS162" i="2"/>
  <c r="BS161" i="2"/>
  <c r="DF148" i="2"/>
  <c r="DM154" i="2"/>
  <c r="DI161" i="2"/>
  <c r="CV148" i="2"/>
  <c r="DN160" i="2"/>
  <c r="DF149" i="2"/>
  <c r="CN150" i="2"/>
  <c r="DH151" i="2"/>
  <c r="DN159" i="2"/>
  <c r="CN151" i="2"/>
  <c r="CW148" i="2"/>
  <c r="DD149" i="2"/>
  <c r="DE150" i="2"/>
  <c r="DH152" i="2"/>
  <c r="DM158" i="2"/>
  <c r="DJ161" i="2"/>
  <c r="CV146" i="2"/>
  <c r="CY149" i="2"/>
  <c r="DG151" i="2"/>
  <c r="DF151" i="2"/>
  <c r="DI153" i="2"/>
  <c r="DG161" i="2"/>
  <c r="DK161" i="2"/>
  <c r="CW146" i="2"/>
  <c r="CZ149" i="2"/>
  <c r="DG152" i="2"/>
  <c r="DE152" i="2"/>
  <c r="DI154" i="2"/>
  <c r="DH161" i="2"/>
  <c r="DL161" i="2"/>
  <c r="DM155" i="2"/>
  <c r="DM159" i="2"/>
  <c r="CM149" i="2"/>
  <c r="CW147" i="2"/>
  <c r="DE148" i="2"/>
  <c r="DG150" i="2"/>
  <c r="DE149" i="2"/>
  <c r="DE151" i="2"/>
  <c r="DH150" i="2"/>
  <c r="DI152" i="2"/>
  <c r="DM153" i="2"/>
  <c r="DM157" i="2"/>
  <c r="CM148" i="2"/>
  <c r="CN152" i="2"/>
  <c r="CV147" i="2"/>
  <c r="CU147" i="2"/>
  <c r="DA149" i="2"/>
  <c r="DG149" i="2"/>
  <c r="DG153" i="2"/>
  <c r="DF150" i="2"/>
  <c r="DF152" i="2"/>
  <c r="DI151" i="2"/>
  <c r="DJ152" i="2"/>
  <c r="DM156" i="2"/>
  <c r="DM160" i="2"/>
  <c r="CB152" i="2"/>
  <c r="CP149" i="2"/>
  <c r="CT149" i="2"/>
  <c r="CD146" i="2"/>
  <c r="CQ149" i="2"/>
  <c r="CU149" i="2"/>
  <c r="CB148" i="2"/>
  <c r="CN149" i="2"/>
  <c r="CR149" i="2"/>
  <c r="CV149" i="2"/>
  <c r="CA149" i="2"/>
  <c r="CO149" i="2"/>
  <c r="CS149" i="2"/>
  <c r="CW149" i="2"/>
  <c r="CF147" i="2"/>
  <c r="CB149" i="2"/>
  <c r="CA150" i="2"/>
  <c r="CB155" i="2"/>
  <c r="CA138" i="2"/>
  <c r="CC150" i="2"/>
  <c r="CB150" i="2"/>
  <c r="CA151" i="2"/>
  <c r="CJ147" i="2"/>
  <c r="CB144" i="2"/>
  <c r="CC154" i="2"/>
  <c r="CB151" i="2"/>
  <c r="CA152" i="2"/>
  <c r="CJ148" i="2"/>
  <c r="BY143" i="2"/>
  <c r="CE146" i="2"/>
  <c r="CG147" i="2"/>
  <c r="CC151" i="2"/>
  <c r="CC155" i="2"/>
  <c r="CB143" i="2"/>
  <c r="CF145" i="2"/>
  <c r="CH146" i="2"/>
  <c r="CC148" i="2"/>
  <c r="CC152" i="2"/>
  <c r="CC156" i="2"/>
  <c r="CC140" i="2"/>
  <c r="BY144" i="2"/>
  <c r="CG145" i="2"/>
  <c r="CI146" i="2"/>
  <c r="CC149" i="2"/>
  <c r="CC153" i="2"/>
  <c r="CC157" i="2"/>
  <c r="CC141" i="2"/>
  <c r="BZ143" i="2"/>
  <c r="BZ144" i="2"/>
  <c r="CD145" i="2"/>
  <c r="CH145" i="2"/>
  <c r="CF146" i="2"/>
  <c r="CD147" i="2"/>
  <c r="CH147" i="2"/>
  <c r="CH132" i="2"/>
  <c r="CC142" i="2"/>
  <c r="CA143" i="2"/>
  <c r="CA144" i="2"/>
  <c r="CE145" i="2"/>
  <c r="CI145" i="2"/>
  <c r="CG146" i="2"/>
  <c r="CE147" i="2"/>
  <c r="CI147" i="2"/>
  <c r="CF133" i="2"/>
  <c r="BZ140" i="2"/>
  <c r="BZ141" i="2"/>
  <c r="BZ142" i="2"/>
  <c r="CA139" i="2"/>
  <c r="CB138" i="2"/>
  <c r="CN134" i="2"/>
  <c r="CC143" i="2"/>
  <c r="CA140" i="2"/>
  <c r="CA141" i="2"/>
  <c r="CA142" i="2"/>
  <c r="CB139" i="2"/>
  <c r="CC138" i="2"/>
  <c r="CJ139" i="2"/>
  <c r="BY141" i="2"/>
  <c r="CB140" i="2"/>
  <c r="CB141" i="2"/>
  <c r="CB142" i="2"/>
  <c r="CC139" i="2"/>
  <c r="CB137" i="2"/>
  <c r="CJ134" i="2"/>
  <c r="CJ141" i="2"/>
  <c r="CG133" i="2"/>
  <c r="CC136" i="2"/>
  <c r="CC144" i="2"/>
  <c r="BY142" i="2"/>
  <c r="CZ151" i="2"/>
  <c r="CJ135" i="2"/>
  <c r="CJ142" i="2"/>
  <c r="CH134" i="2"/>
  <c r="CC137" i="2"/>
  <c r="CC145" i="2"/>
  <c r="CL136" i="2"/>
  <c r="CJ137" i="2"/>
  <c r="CG132" i="2"/>
  <c r="CH131" i="2"/>
  <c r="BY140" i="2"/>
  <c r="CJ133" i="2"/>
  <c r="CJ138" i="2"/>
  <c r="CJ143" i="2"/>
  <c r="CG134" i="2"/>
  <c r="CE133" i="2"/>
  <c r="CI134" i="2"/>
  <c r="CJ136" i="2"/>
  <c r="CJ140" i="2"/>
  <c r="CI130" i="2"/>
  <c r="CH133" i="2"/>
  <c r="CF134" i="2"/>
  <c r="CY158" i="2"/>
  <c r="CK133" i="2"/>
  <c r="CL140" i="2"/>
  <c r="CI131" i="2"/>
  <c r="DG168" i="2"/>
  <c r="CA157" i="2"/>
  <c r="CK137" i="2"/>
  <c r="CM135" i="2"/>
  <c r="CI132" i="2"/>
  <c r="DF158" i="2"/>
  <c r="CH154" i="2"/>
  <c r="CL132" i="2"/>
  <c r="CM139" i="2"/>
  <c r="CI133" i="2"/>
  <c r="CZ154" i="2"/>
  <c r="CI138" i="2"/>
  <c r="CK141" i="2"/>
  <c r="CM131" i="2"/>
  <c r="DK159" i="2"/>
  <c r="CW152" i="2"/>
  <c r="CV155" i="2"/>
  <c r="CX159" i="2"/>
  <c r="CF149" i="2"/>
  <c r="CG156" i="2"/>
  <c r="CH140" i="2"/>
  <c r="CK130" i="2"/>
  <c r="CK134" i="2"/>
  <c r="CK138" i="2"/>
  <c r="CK142" i="2"/>
  <c r="CL133" i="2"/>
  <c r="CL137" i="2"/>
  <c r="CL141" i="2"/>
  <c r="CM132" i="2"/>
  <c r="CM136" i="2"/>
  <c r="CN131" i="2"/>
  <c r="CN135" i="2"/>
  <c r="CZ180" i="2"/>
  <c r="CS150" i="2"/>
  <c r="CS153" i="2"/>
  <c r="CS156" i="2"/>
  <c r="BX158" i="2"/>
  <c r="CE151" i="2"/>
  <c r="CF135" i="2"/>
  <c r="CF142" i="2"/>
  <c r="CK131" i="2"/>
  <c r="CK135" i="2"/>
  <c r="CK139" i="2"/>
  <c r="CL130" i="2"/>
  <c r="CL134" i="2"/>
  <c r="CL138" i="2"/>
  <c r="CL142" i="2"/>
  <c r="CM133" i="2"/>
  <c r="CM137" i="2"/>
  <c r="CN132" i="2"/>
  <c r="CN136" i="2"/>
  <c r="DF174" i="2"/>
  <c r="DL155" i="2"/>
  <c r="CP151" i="2"/>
  <c r="CO154" i="2"/>
  <c r="CS157" i="2"/>
  <c r="CF158" i="2"/>
  <c r="CD153" i="2"/>
  <c r="CD137" i="2"/>
  <c r="CE144" i="2"/>
  <c r="CK132" i="2"/>
  <c r="CK136" i="2"/>
  <c r="CK140" i="2"/>
  <c r="CL131" i="2"/>
  <c r="CL135" i="2"/>
  <c r="CL139" i="2"/>
  <c r="CM130" i="2"/>
  <c r="CM134" i="2"/>
  <c r="CM138" i="2"/>
  <c r="CJ129" i="2"/>
  <c r="CI144" i="2"/>
  <c r="CD144" i="2"/>
  <c r="CD143" i="2"/>
  <c r="CE142" i="2"/>
  <c r="CF141" i="2"/>
  <c r="CF140" i="2"/>
  <c r="CG139" i="2"/>
  <c r="CH138" i="2"/>
  <c r="CH137" i="2"/>
  <c r="CI136" i="2"/>
  <c r="CD136" i="2"/>
  <c r="CD135" i="2"/>
  <c r="CE157" i="2"/>
  <c r="CF156" i="2"/>
  <c r="CF155" i="2"/>
  <c r="CG154" i="2"/>
  <c r="CH153" i="2"/>
  <c r="CH152" i="2"/>
  <c r="CI151" i="2"/>
  <c r="CD151" i="2"/>
  <c r="CD150" i="2"/>
  <c r="CE149" i="2"/>
  <c r="CF148" i="2"/>
  <c r="CA156" i="2"/>
  <c r="CJ158" i="2"/>
  <c r="CE158" i="2"/>
  <c r="BY158" i="2"/>
  <c r="CO157" i="2"/>
  <c r="CQ159" i="2"/>
  <c r="CR158" i="2"/>
  <c r="CV157" i="2"/>
  <c r="DA156" i="2"/>
  <c r="DD155" i="2"/>
  <c r="CU155" i="2"/>
  <c r="DC154" i="2"/>
  <c r="CR154" i="2"/>
  <c r="DA153" i="2"/>
  <c r="CR153" i="2"/>
  <c r="CX152" i="2"/>
  <c r="CO152" i="2"/>
  <c r="CX151" i="2"/>
  <c r="DD150" i="2"/>
  <c r="CU150" i="2"/>
  <c r="DI160" i="2"/>
  <c r="DF159" i="2"/>
  <c r="DL157" i="2"/>
  <c r="DI156" i="2"/>
  <c r="DF155" i="2"/>
  <c r="DJ153" i="2"/>
  <c r="DI169" i="2"/>
  <c r="DG169" i="2"/>
  <c r="DF166" i="2"/>
  <c r="DC177" i="2"/>
  <c r="CZ185" i="2"/>
  <c r="CJ132" i="2"/>
  <c r="CH144" i="2"/>
  <c r="CH143" i="2"/>
  <c r="CI142" i="2"/>
  <c r="CD142" i="2"/>
  <c r="CD141" i="2"/>
  <c r="CE140" i="2"/>
  <c r="CF139" i="2"/>
  <c r="CF138" i="2"/>
  <c r="CG137" i="2"/>
  <c r="CH136" i="2"/>
  <c r="CH135" i="2"/>
  <c r="CI157" i="2"/>
  <c r="CD157" i="2"/>
  <c r="CD156" i="2"/>
  <c r="CE155" i="2"/>
  <c r="CF154" i="2"/>
  <c r="CF153" i="2"/>
  <c r="CG152" i="2"/>
  <c r="CH151" i="2"/>
  <c r="CH150" i="2"/>
  <c r="CI149" i="2"/>
  <c r="CD149" i="2"/>
  <c r="CD148" i="2"/>
  <c r="CN158" i="2"/>
  <c r="CI158" i="2"/>
  <c r="CZ182" i="2"/>
  <c r="DG174" i="2"/>
  <c r="DF170" i="2"/>
  <c r="DK154" i="2"/>
  <c r="DK156" i="2"/>
  <c r="DJ158" i="2"/>
  <c r="DG160" i="2"/>
  <c r="CV150" i="2"/>
  <c r="CR151" i="2"/>
  <c r="DD151" i="2"/>
  <c r="DB152" i="2"/>
  <c r="CV153" i="2"/>
  <c r="CQ154" i="2"/>
  <c r="DE154" i="2"/>
  <c r="CZ155" i="2"/>
  <c r="CT156" i="2"/>
  <c r="CZ157" i="2"/>
  <c r="CZ158" i="2"/>
  <c r="DB159" i="2"/>
  <c r="CA158" i="2"/>
  <c r="CG158" i="2"/>
  <c r="CB157" i="2"/>
  <c r="CH149" i="2"/>
  <c r="CF151" i="2"/>
  <c r="CE153" i="2"/>
  <c r="CD155" i="2"/>
  <c r="CH156" i="2"/>
  <c r="CG135" i="2"/>
  <c r="CF137" i="2"/>
  <c r="CD139" i="2"/>
  <c r="CI140" i="2"/>
  <c r="CH142" i="2"/>
  <c r="CF144" i="2"/>
  <c r="DB177" i="2"/>
  <c r="DH166" i="2"/>
  <c r="DF171" i="2"/>
  <c r="DJ155" i="2"/>
  <c r="DF157" i="2"/>
  <c r="DK158" i="2"/>
  <c r="DL160" i="2"/>
  <c r="CZ150" i="2"/>
  <c r="CT151" i="2"/>
  <c r="CQ152" i="2"/>
  <c r="DC152" i="2"/>
  <c r="CX153" i="2"/>
  <c r="CV154" i="2"/>
  <c r="CP155" i="2"/>
  <c r="DB155" i="2"/>
  <c r="DB156" i="2"/>
  <c r="DD157" i="2"/>
  <c r="DC158" i="2"/>
  <c r="CO158" i="2"/>
  <c r="CB158" i="2"/>
  <c r="CK158" i="2"/>
  <c r="CG148" i="2"/>
  <c r="CF150" i="2"/>
  <c r="CD152" i="2"/>
  <c r="CI153" i="2"/>
  <c r="CH155" i="2"/>
  <c r="CF157" i="2"/>
  <c r="CE136" i="2"/>
  <c r="CD138" i="2"/>
  <c r="CH139" i="2"/>
  <c r="CG141" i="2"/>
  <c r="CF143" i="2"/>
  <c r="CD134" i="2"/>
  <c r="CJ130" i="2"/>
  <c r="CY184" i="2"/>
  <c r="DF173" i="2"/>
  <c r="DF168" i="2"/>
  <c r="DG171" i="2"/>
  <c r="DF154" i="2"/>
  <c r="DK155" i="2"/>
  <c r="DI157" i="2"/>
  <c r="DJ159" i="2"/>
  <c r="CO150" i="2"/>
  <c r="DA150" i="2"/>
  <c r="CY151" i="2"/>
  <c r="CT152" i="2"/>
  <c r="DB153" i="2"/>
  <c r="CW154" i="2"/>
  <c r="CT155" i="2"/>
  <c r="CP156" i="2"/>
  <c r="DE156" i="2"/>
  <c r="CQ158" i="2"/>
  <c r="CT159" i="2"/>
  <c r="BW158" i="2"/>
  <c r="CC158" i="2"/>
  <c r="CM158" i="2"/>
  <c r="CH148" i="2"/>
  <c r="CG150" i="2"/>
  <c r="CF152" i="2"/>
  <c r="CD154" i="2"/>
  <c r="CI155" i="2"/>
  <c r="CH157" i="2"/>
  <c r="CF136" i="2"/>
  <c r="CE138" i="2"/>
  <c r="CD140" i="2"/>
  <c r="CH141" i="2"/>
  <c r="CG143" i="2"/>
  <c r="CJ131" i="2"/>
  <c r="CZ179" i="2"/>
  <c r="DC176" i="2"/>
  <c r="DF175" i="2"/>
  <c r="DG167" i="2"/>
  <c r="DH169" i="2"/>
  <c r="DI167" i="2"/>
  <c r="DH153" i="2"/>
  <c r="DG154" i="2"/>
  <c r="DG155" i="2"/>
  <c r="DH156" i="2"/>
  <c r="DH157" i="2"/>
  <c r="DG158" i="2"/>
  <c r="DH159" i="2"/>
  <c r="DH160" i="2"/>
  <c r="CQ150" i="2"/>
  <c r="CY150" i="2"/>
  <c r="CU151" i="2"/>
  <c r="DC151" i="2"/>
  <c r="CS152" i="2"/>
  <c r="CY152" i="2"/>
  <c r="CP153" i="2"/>
  <c r="CW153" i="2"/>
  <c r="DD153" i="2"/>
  <c r="CU154" i="2"/>
  <c r="DA154" i="2"/>
  <c r="CQ155" i="2"/>
  <c r="CY155" i="2"/>
  <c r="CO156" i="2"/>
  <c r="CW156" i="2"/>
  <c r="CR157" i="2"/>
  <c r="DA157" i="2"/>
  <c r="CU158" i="2"/>
  <c r="CP159" i="2"/>
  <c r="CY159" i="2"/>
  <c r="BV158" i="2"/>
  <c r="BZ158" i="2"/>
  <c r="CD158" i="2"/>
  <c r="CH158" i="2"/>
  <c r="CL158" i="2"/>
  <c r="CB156" i="2"/>
  <c r="CE148" i="2"/>
  <c r="CI148" i="2"/>
  <c r="CG149" i="2"/>
  <c r="CE150" i="2"/>
  <c r="CI150" i="2"/>
  <c r="CG151" i="2"/>
  <c r="CE152" i="2"/>
  <c r="CI152" i="2"/>
  <c r="CG153" i="2"/>
  <c r="CE154" i="2"/>
  <c r="CI154" i="2"/>
  <c r="CG155" i="2"/>
  <c r="CE156" i="2"/>
  <c r="CI156" i="2"/>
  <c r="CG157" i="2"/>
  <c r="CE135" i="2"/>
  <c r="CI135" i="2"/>
  <c r="CG136" i="2"/>
  <c r="CE137" i="2"/>
  <c r="CI137" i="2"/>
  <c r="CG138" i="2"/>
  <c r="CE139" i="2"/>
  <c r="CI139" i="2"/>
  <c r="CG140" i="2"/>
  <c r="CE141" i="2"/>
  <c r="CI141" i="2"/>
  <c r="CG142" i="2"/>
  <c r="CE143" i="2"/>
  <c r="CI143" i="2"/>
  <c r="CG144" i="2"/>
  <c r="CE134" i="2"/>
  <c r="BX190" i="2"/>
  <c r="DE159" i="2"/>
  <c r="DA159" i="2"/>
  <c r="CW159" i="2"/>
  <c r="CS159" i="2"/>
  <c r="CO159" i="2"/>
  <c r="DB158" i="2"/>
  <c r="CX158" i="2"/>
  <c r="CT158" i="2"/>
  <c r="CP158" i="2"/>
  <c r="DC157" i="2"/>
  <c r="CY157" i="2"/>
  <c r="CU157" i="2"/>
  <c r="CQ157" i="2"/>
  <c r="DD156" i="2"/>
  <c r="CZ156" i="2"/>
  <c r="CV156" i="2"/>
  <c r="CR156" i="2"/>
  <c r="DE155" i="2"/>
  <c r="DA155" i="2"/>
  <c r="CW155" i="2"/>
  <c r="CS155" i="2"/>
  <c r="CO155" i="2"/>
  <c r="DB154" i="2"/>
  <c r="CX154" i="2"/>
  <c r="CT154" i="2"/>
  <c r="CP154" i="2"/>
  <c r="DC153" i="2"/>
  <c r="CY153" i="2"/>
  <c r="CU153" i="2"/>
  <c r="CQ153" i="2"/>
  <c r="DD152" i="2"/>
  <c r="CZ152" i="2"/>
  <c r="CV152" i="2"/>
  <c r="CR152" i="2"/>
  <c r="DA151" i="2"/>
  <c r="CW151" i="2"/>
  <c r="CS151" i="2"/>
  <c r="CO151" i="2"/>
  <c r="DB150" i="2"/>
  <c r="CX150" i="2"/>
  <c r="CT150" i="2"/>
  <c r="CP150" i="2"/>
  <c r="DJ160" i="2"/>
  <c r="DF160" i="2"/>
  <c r="DI159" i="2"/>
  <c r="DL158" i="2"/>
  <c r="DH158" i="2"/>
  <c r="DK157" i="2"/>
  <c r="DG157" i="2"/>
  <c r="DJ156" i="2"/>
  <c r="DF156" i="2"/>
  <c r="DI155" i="2"/>
  <c r="DL154" i="2"/>
  <c r="DH154" i="2"/>
  <c r="DK153" i="2"/>
  <c r="DH171" i="2"/>
  <c r="DG170" i="2"/>
  <c r="DF169" i="2"/>
  <c r="DH167" i="2"/>
  <c r="DG166" i="2"/>
  <c r="DG172" i="2"/>
  <c r="DF172" i="2"/>
  <c r="DB180" i="2"/>
  <c r="DA180" i="2"/>
  <c r="CY183" i="2"/>
  <c r="DD159" i="2"/>
  <c r="CZ159" i="2"/>
  <c r="CV159" i="2"/>
  <c r="CR159" i="2"/>
  <c r="DE158" i="2"/>
  <c r="DA158" i="2"/>
  <c r="CW158" i="2"/>
  <c r="CS158" i="2"/>
  <c r="DB157" i="2"/>
  <c r="CX157" i="2"/>
  <c r="CT157" i="2"/>
  <c r="CP157" i="2"/>
  <c r="DC156" i="2"/>
  <c r="CY156" i="2"/>
  <c r="CU156" i="2"/>
  <c r="CY187" i="2"/>
  <c r="DA182" i="2"/>
  <c r="DC179" i="2"/>
  <c r="DG173" i="2"/>
  <c r="DF167" i="2"/>
  <c r="DH168" i="2"/>
  <c r="DH170" i="2"/>
  <c r="DI168" i="2"/>
  <c r="DF153" i="2"/>
  <c r="DL153" i="2"/>
  <c r="DJ154" i="2"/>
  <c r="DH155" i="2"/>
  <c r="DG156" i="2"/>
  <c r="DL156" i="2"/>
  <c r="DJ157" i="2"/>
  <c r="DI158" i="2"/>
  <c r="DG159" i="2"/>
  <c r="DL159" i="2"/>
  <c r="DK160" i="2"/>
  <c r="CR150" i="2"/>
  <c r="CW150" i="2"/>
  <c r="DC150" i="2"/>
  <c r="CQ151" i="2"/>
  <c r="CV151" i="2"/>
  <c r="DB151" i="2"/>
  <c r="CP152" i="2"/>
  <c r="CU152" i="2"/>
  <c r="DA152" i="2"/>
  <c r="CO153" i="2"/>
  <c r="CT153" i="2"/>
  <c r="CZ153" i="2"/>
  <c r="DE153" i="2"/>
  <c r="CS154" i="2"/>
  <c r="CY154" i="2"/>
  <c r="DD154" i="2"/>
  <c r="CR155" i="2"/>
  <c r="CX155" i="2"/>
  <c r="DC155" i="2"/>
  <c r="CQ156" i="2"/>
  <c r="CX156" i="2"/>
  <c r="CW157" i="2"/>
  <c r="DE157" i="2"/>
  <c r="CV158" i="2"/>
  <c r="DD158" i="2"/>
  <c r="CU159" i="2"/>
  <c r="DC159" i="2"/>
  <c r="CY185" i="2"/>
  <c r="CZ187" i="2"/>
  <c r="CZ181" i="2"/>
  <c r="DB179" i="2"/>
  <c r="DC178" i="2"/>
  <c r="CZ184" i="2"/>
  <c r="CZ186" i="2"/>
  <c r="DA179" i="2"/>
  <c r="DA181" i="2"/>
  <c r="DB178" i="2"/>
  <c r="CY188" i="2"/>
  <c r="CV182" i="2"/>
  <c r="CT183" i="2"/>
  <c r="BT185" i="2"/>
  <c r="BU188" i="2"/>
  <c r="CG186" i="2"/>
  <c r="CH187" i="2"/>
  <c r="CJ186" i="2"/>
  <c r="BP182" i="2"/>
  <c r="BN183" i="2"/>
  <c r="BN184" i="2"/>
  <c r="BK186" i="2"/>
  <c r="BY188" i="2"/>
  <c r="CH186" i="2"/>
  <c r="CF188" i="2"/>
  <c r="CK186" i="2"/>
  <c r="BW182" i="2"/>
  <c r="BW183" i="2"/>
  <c r="CD184" i="2"/>
  <c r="BO186" i="2"/>
  <c r="BW190" i="2"/>
  <c r="CF187" i="2"/>
  <c r="CG188" i="2"/>
  <c r="CL186" i="2"/>
  <c r="CF182" i="2"/>
  <c r="CM183" i="2"/>
  <c r="CK184" i="2"/>
  <c r="BO187" i="2"/>
  <c r="CF186" i="2"/>
  <c r="CG187" i="2"/>
  <c r="CH188" i="2"/>
  <c r="CM186" i="2"/>
  <c r="CM182" i="2"/>
  <c r="CD183" i="2"/>
  <c r="BU184" i="2"/>
  <c r="CB185" i="2"/>
  <c r="BS187" i="2"/>
  <c r="BS153" i="2"/>
  <c r="BX189" i="2"/>
  <c r="BT189" i="2"/>
  <c r="BX188" i="2"/>
  <c r="BT188" i="2"/>
  <c r="BP188" i="2"/>
  <c r="BV187" i="2"/>
  <c r="BR187" i="2"/>
  <c r="BN187" i="2"/>
  <c r="BV186" i="2"/>
  <c r="BR186" i="2"/>
  <c r="BN186" i="2"/>
  <c r="CW185" i="2"/>
  <c r="CO185" i="2"/>
  <c r="CG185" i="2"/>
  <c r="BY185" i="2"/>
  <c r="BQ185" i="2"/>
  <c r="CX184" i="2"/>
  <c r="CP184" i="2"/>
  <c r="CH184" i="2"/>
  <c r="BZ184" i="2"/>
  <c r="BR184" i="2"/>
  <c r="CQ183" i="2"/>
  <c r="CI183" i="2"/>
  <c r="CA183" i="2"/>
  <c r="BS183" i="2"/>
  <c r="BK183" i="2"/>
  <c r="CR182" i="2"/>
  <c r="CJ182" i="2"/>
  <c r="CB182" i="2"/>
  <c r="BT182" i="2"/>
  <c r="BL182" i="2"/>
  <c r="BV190" i="2"/>
  <c r="BW189" i="2"/>
  <c r="BS189" i="2"/>
  <c r="BW188" i="2"/>
  <c r="BS188" i="2"/>
  <c r="BY187" i="2"/>
  <c r="BU187" i="2"/>
  <c r="BQ187" i="2"/>
  <c r="BU186" i="2"/>
  <c r="BQ186" i="2"/>
  <c r="BM186" i="2"/>
  <c r="CV185" i="2"/>
  <c r="CN185" i="2"/>
  <c r="CF185" i="2"/>
  <c r="BX185" i="2"/>
  <c r="BP185" i="2"/>
  <c r="CW184" i="2"/>
  <c r="CO184" i="2"/>
  <c r="CG184" i="2"/>
  <c r="BY184" i="2"/>
  <c r="BQ184" i="2"/>
  <c r="CX183" i="2"/>
  <c r="CP183" i="2"/>
  <c r="CH183" i="2"/>
  <c r="BZ183" i="2"/>
  <c r="BR183" i="2"/>
  <c r="CY182" i="2"/>
  <c r="CQ182" i="2"/>
  <c r="CI182" i="2"/>
  <c r="CA182" i="2"/>
  <c r="BS182" i="2"/>
  <c r="BK182" i="2"/>
  <c r="BV191" i="2"/>
  <c r="BV189" i="2"/>
  <c r="BR189" i="2"/>
  <c r="BV188" i="2"/>
  <c r="BR188" i="2"/>
  <c r="BX187" i="2"/>
  <c r="BT187" i="2"/>
  <c r="BP187" i="2"/>
  <c r="BX186" i="2"/>
  <c r="BT186" i="2"/>
  <c r="BP186" i="2"/>
  <c r="BL186" i="2"/>
  <c r="CK185" i="2"/>
  <c r="CC185" i="2"/>
  <c r="BU185" i="2"/>
  <c r="BM185" i="2"/>
  <c r="CT184" i="2"/>
  <c r="CL184" i="2"/>
  <c r="BX182" i="2"/>
  <c r="CN182" i="2"/>
  <c r="BO183" i="2"/>
  <c r="CE183" i="2"/>
  <c r="CU183" i="2"/>
  <c r="BV184" i="2"/>
  <c r="CS184" i="2"/>
  <c r="CJ185" i="2"/>
  <c r="BS186" i="2"/>
  <c r="BW187" i="2"/>
  <c r="BU189" i="2"/>
  <c r="BO182" i="2"/>
  <c r="CE182" i="2"/>
  <c r="CU182" i="2"/>
  <c r="BV183" i="2"/>
  <c r="CL183" i="2"/>
  <c r="BM184" i="2"/>
  <c r="CC184" i="2"/>
  <c r="BL185" i="2"/>
  <c r="CR185" i="2"/>
  <c r="BW186" i="2"/>
  <c r="BQ188" i="2"/>
  <c r="BM182" i="2"/>
  <c r="BQ182" i="2"/>
  <c r="BU182" i="2"/>
  <c r="BY182" i="2"/>
  <c r="CC182" i="2"/>
  <c r="CG182" i="2"/>
  <c r="CK182" i="2"/>
  <c r="CO182" i="2"/>
  <c r="CS182" i="2"/>
  <c r="CW182" i="2"/>
  <c r="BL183" i="2"/>
  <c r="BP183" i="2"/>
  <c r="BT183" i="2"/>
  <c r="BX183" i="2"/>
  <c r="CB183" i="2"/>
  <c r="CF183" i="2"/>
  <c r="CJ183" i="2"/>
  <c r="CN183" i="2"/>
  <c r="CR183" i="2"/>
  <c r="CV183" i="2"/>
  <c r="BK184" i="2"/>
  <c r="BO184" i="2"/>
  <c r="BS184" i="2"/>
  <c r="BW184" i="2"/>
  <c r="CA184" i="2"/>
  <c r="CE184" i="2"/>
  <c r="CI184" i="2"/>
  <c r="CM184" i="2"/>
  <c r="CQ184" i="2"/>
  <c r="CU184" i="2"/>
  <c r="BN185" i="2"/>
  <c r="BR185" i="2"/>
  <c r="BV185" i="2"/>
  <c r="BZ185" i="2"/>
  <c r="CD185" i="2"/>
  <c r="CH185" i="2"/>
  <c r="CL185" i="2"/>
  <c r="CP185" i="2"/>
  <c r="CX185" i="2"/>
  <c r="BN182" i="2"/>
  <c r="BR182" i="2"/>
  <c r="BV182" i="2"/>
  <c r="BZ182" i="2"/>
  <c r="CD182" i="2"/>
  <c r="CH182" i="2"/>
  <c r="CL182" i="2"/>
  <c r="CP182" i="2"/>
  <c r="CT182" i="2"/>
  <c r="CX182" i="2"/>
  <c r="BM183" i="2"/>
  <c r="BQ183" i="2"/>
  <c r="BU183" i="2"/>
  <c r="BY183" i="2"/>
  <c r="CC183" i="2"/>
  <c r="CG183" i="2"/>
  <c r="CK183" i="2"/>
  <c r="CO183" i="2"/>
  <c r="CS183" i="2"/>
  <c r="CW183" i="2"/>
  <c r="BL184" i="2"/>
  <c r="BP184" i="2"/>
  <c r="BT184" i="2"/>
  <c r="BX184" i="2"/>
  <c r="CB184" i="2"/>
  <c r="CF184" i="2"/>
  <c r="CJ184" i="2"/>
  <c r="CN184" i="2"/>
  <c r="CR184" i="2"/>
  <c r="CV184" i="2"/>
  <c r="BK185" i="2"/>
  <c r="BO185" i="2"/>
  <c r="BS185" i="2"/>
  <c r="BW185" i="2"/>
  <c r="CA185" i="2"/>
  <c r="CE185" i="2"/>
  <c r="CI185" i="2"/>
  <c r="CM185" i="2"/>
  <c r="CQ185" i="2"/>
  <c r="BI175" i="2"/>
  <c r="BJ171" i="2"/>
  <c r="BJ173" i="2"/>
  <c r="BJ175" i="2"/>
  <c r="BK171" i="2"/>
  <c r="BK173" i="2"/>
  <c r="BK175" i="2"/>
  <c r="BJ170" i="2"/>
  <c r="BJ172" i="2"/>
  <c r="BJ174" i="2"/>
  <c r="BJ176" i="2"/>
  <c r="BK170" i="2"/>
  <c r="BK172" i="2"/>
  <c r="BK174" i="2"/>
  <c r="BK176" i="2"/>
  <c r="BK166" i="2"/>
  <c r="CM167" i="2"/>
  <c r="CL172" i="2"/>
  <c r="CF159" i="2"/>
  <c r="BS152" i="2"/>
  <c r="BM156" i="2"/>
  <c r="BI178" i="2"/>
  <c r="CY168" i="2"/>
  <c r="CU173" i="2"/>
  <c r="CJ162" i="2"/>
  <c r="BM157" i="2"/>
  <c r="CB179" i="2"/>
  <c r="BN170" i="2"/>
  <c r="BL175" i="2"/>
  <c r="CM166" i="2"/>
  <c r="BM154" i="2"/>
  <c r="BM165" i="2"/>
  <c r="BJ181" i="2"/>
  <c r="BY171" i="2"/>
  <c r="BY176" i="2"/>
  <c r="BP158" i="2"/>
  <c r="BM155" i="2"/>
  <c r="BN165" i="2"/>
  <c r="BN178" i="2"/>
  <c r="CG179" i="2"/>
  <c r="BO181" i="2"/>
  <c r="CR167" i="2"/>
  <c r="DA168" i="2"/>
  <c r="BR170" i="2"/>
  <c r="CE171" i="2"/>
  <c r="CM172" i="2"/>
  <c r="CY173" i="2"/>
  <c r="BQ175" i="2"/>
  <c r="BZ176" i="2"/>
  <c r="CI159" i="2"/>
  <c r="CZ162" i="2"/>
  <c r="BU160" i="2"/>
  <c r="BQ154" i="2"/>
  <c r="BV177" i="2"/>
  <c r="CO178" i="2"/>
  <c r="BO180" i="2"/>
  <c r="BQ167" i="2"/>
  <c r="BU168" i="2"/>
  <c r="CF169" i="2"/>
  <c r="CS170" i="2"/>
  <c r="DA171" i="2"/>
  <c r="BS173" i="2"/>
  <c r="CE174" i="2"/>
  <c r="CN175" i="2"/>
  <c r="DB176" i="2"/>
  <c r="CG160" i="2"/>
  <c r="CH164" i="2"/>
  <c r="BP163" i="2"/>
  <c r="BS154" i="2"/>
  <c r="CA177" i="2"/>
  <c r="CT178" i="2"/>
  <c r="BT180" i="2"/>
  <c r="BR167" i="2"/>
  <c r="BY168" i="2"/>
  <c r="CK169" i="2"/>
  <c r="CT170" i="2"/>
  <c r="DE171" i="2"/>
  <c r="BX173" i="2"/>
  <c r="CG174" i="2"/>
  <c r="CR175" i="2"/>
  <c r="BN153" i="2"/>
  <c r="DA160" i="2"/>
  <c r="DC164" i="2"/>
  <c r="BQ164" i="2"/>
  <c r="BR160" i="2"/>
  <c r="BR156" i="2"/>
  <c r="BR152" i="2"/>
  <c r="BQ157" i="2"/>
  <c r="BQ153" i="2"/>
  <c r="BP159" i="2"/>
  <c r="BP155" i="2"/>
  <c r="BR166" i="2"/>
  <c r="BR165" i="2"/>
  <c r="BR164" i="2"/>
  <c r="BR163" i="2"/>
  <c r="BS166" i="2"/>
  <c r="BT166" i="2"/>
  <c r="BT162" i="2"/>
  <c r="BU162" i="2"/>
  <c r="CY166" i="2"/>
  <c r="CK166" i="2"/>
  <c r="BW166" i="2"/>
  <c r="CS165" i="2"/>
  <c r="CF165" i="2"/>
  <c r="DB164" i="2"/>
  <c r="CM164" i="2"/>
  <c r="BZ164" i="2"/>
  <c r="CV163" i="2"/>
  <c r="CH163" i="2"/>
  <c r="DE162" i="2"/>
  <c r="CQ162" i="2"/>
  <c r="CB162" i="2"/>
  <c r="CZ161" i="2"/>
  <c r="CK161" i="2"/>
  <c r="BV161" i="2"/>
  <c r="CT160" i="2"/>
  <c r="CE160" i="2"/>
  <c r="CN159" i="2"/>
  <c r="BZ159" i="2"/>
  <c r="BN157" i="2"/>
  <c r="DD176" i="2"/>
  <c r="CP176" i="2"/>
  <c r="CE176" i="2"/>
  <c r="BU176" i="2"/>
  <c r="DD175" i="2"/>
  <c r="CS175" i="2"/>
  <c r="CI175" i="2"/>
  <c r="BX175" i="2"/>
  <c r="BM175" i="2"/>
  <c r="CW174" i="2"/>
  <c r="CL174" i="2"/>
  <c r="CA174" i="2"/>
  <c r="BQ174" i="2"/>
  <c r="CZ173" i="2"/>
  <c r="CO173" i="2"/>
  <c r="CE173" i="2"/>
  <c r="BT173" i="2"/>
  <c r="DC172" i="2"/>
  <c r="CS172" i="2"/>
  <c r="CH172" i="2"/>
  <c r="BW172" i="2"/>
  <c r="BM172" i="2"/>
  <c r="CV171" i="2"/>
  <c r="CK171" i="2"/>
  <c r="CA171" i="2"/>
  <c r="BP171" i="2"/>
  <c r="CY170" i="2"/>
  <c r="CO170" i="2"/>
  <c r="CD170" i="2"/>
  <c r="BS170" i="2"/>
  <c r="DC169" i="2"/>
  <c r="CR169" i="2"/>
  <c r="CG169" i="2"/>
  <c r="BW169" i="2"/>
  <c r="BL169" i="2"/>
  <c r="CU168" i="2"/>
  <c r="CK168" i="2"/>
  <c r="BZ168" i="2"/>
  <c r="BO168" i="2"/>
  <c r="CY167" i="2"/>
  <c r="CN167" i="2"/>
  <c r="CD167" i="2"/>
  <c r="BV167" i="2"/>
  <c r="BN167" i="2"/>
  <c r="CL181" i="2"/>
  <c r="BR181" i="2"/>
  <c r="CU180" i="2"/>
  <c r="CE180" i="2"/>
  <c r="BR159" i="2"/>
  <c r="BR154" i="2"/>
  <c r="BQ158" i="2"/>
  <c r="BP162" i="2"/>
  <c r="BP157" i="2"/>
  <c r="BP152" i="2"/>
  <c r="BQ165" i="2"/>
  <c r="BP164" i="2"/>
  <c r="BO163" i="2"/>
  <c r="BT165" i="2"/>
  <c r="BU164" i="2"/>
  <c r="DA166" i="2"/>
  <c r="CF166" i="2"/>
  <c r="DA165" i="2"/>
  <c r="CG165" i="2"/>
  <c r="CW164" i="2"/>
  <c r="CG164" i="2"/>
  <c r="CX163" i="2"/>
  <c r="CB163" i="2"/>
  <c r="CW162" i="2"/>
  <c r="CE162" i="2"/>
  <c r="CT161" i="2"/>
  <c r="CD161" i="2"/>
  <c r="CU160" i="2"/>
  <c r="BZ160" i="2"/>
  <c r="CA159" i="2"/>
  <c r="BN156" i="2"/>
  <c r="CV176" i="2"/>
  <c r="CI176" i="2"/>
  <c r="BS176" i="2"/>
  <c r="CY175" i="2"/>
  <c r="CM175" i="2"/>
  <c r="BW175" i="2"/>
  <c r="DB174" i="2"/>
  <c r="CP174" i="2"/>
  <c r="BZ174" i="2"/>
  <c r="DE173" i="2"/>
  <c r="CS173" i="2"/>
  <c r="CC173" i="2"/>
  <c r="BO173" i="2"/>
  <c r="CW172" i="2"/>
  <c r="CG172" i="2"/>
  <c r="BR172" i="2"/>
  <c r="CZ171" i="2"/>
  <c r="CJ171" i="2"/>
  <c r="BU171" i="2"/>
  <c r="DC170" i="2"/>
  <c r="CM170" i="2"/>
  <c r="BY170" i="2"/>
  <c r="BM170" i="2"/>
  <c r="CQ169" i="2"/>
  <c r="CB169" i="2"/>
  <c r="BP169" i="2"/>
  <c r="CT168" i="2"/>
  <c r="CE168" i="2"/>
  <c r="BS168" i="2"/>
  <c r="CW167" i="2"/>
  <c r="CI167" i="2"/>
  <c r="BY167" i="2"/>
  <c r="BM167" i="2"/>
  <c r="BZ181" i="2"/>
  <c r="CB180" i="2"/>
  <c r="BL180" i="2"/>
  <c r="CO179" i="2"/>
  <c r="BY179" i="2"/>
  <c r="BI179" i="2"/>
  <c r="CL178" i="2"/>
  <c r="BV178" i="2"/>
  <c r="CY177" i="2"/>
  <c r="CI177" i="2"/>
  <c r="BS177" i="2"/>
  <c r="BR158" i="2"/>
  <c r="BR153" i="2"/>
  <c r="BQ156" i="2"/>
  <c r="BP161" i="2"/>
  <c r="BP156" i="2"/>
  <c r="BQ166" i="2"/>
  <c r="BP165" i="2"/>
  <c r="BO164" i="2"/>
  <c r="BS165" i="2"/>
  <c r="BT164" i="2"/>
  <c r="BU163" i="2"/>
  <c r="CS166" i="2"/>
  <c r="CC166" i="2"/>
  <c r="CV165" i="2"/>
  <c r="BZ165" i="2"/>
  <c r="CU164" i="2"/>
  <c r="CA164" i="2"/>
  <c r="CQ163" i="2"/>
  <c r="CA163" i="2"/>
  <c r="CR162" i="2"/>
  <c r="BW162" i="2"/>
  <c r="CR161" i="2"/>
  <c r="BY161" i="2"/>
  <c r="CO160" i="2"/>
  <c r="BY160" i="2"/>
  <c r="BN164" i="2"/>
  <c r="BO153" i="2"/>
  <c r="CU176" i="2"/>
  <c r="CD176" i="2"/>
  <c r="BO176" i="2"/>
  <c r="CW175" i="2"/>
  <c r="CG175" i="2"/>
  <c r="BS175" i="2"/>
  <c r="DA174" i="2"/>
  <c r="CK174" i="2"/>
  <c r="BV174" i="2"/>
  <c r="DD173" i="2"/>
  <c r="CN173" i="2"/>
  <c r="BY173" i="2"/>
  <c r="BM173" i="2"/>
  <c r="CQ172" i="2"/>
  <c r="CC172" i="2"/>
  <c r="BQ172" i="2"/>
  <c r="CU171" i="2"/>
  <c r="CF171" i="2"/>
  <c r="BT171" i="2"/>
  <c r="CX170" i="2"/>
  <c r="CI170" i="2"/>
  <c r="BW170" i="2"/>
  <c r="DA169" i="2"/>
  <c r="CM169" i="2"/>
  <c r="CA169" i="2"/>
  <c r="DE168" i="2"/>
  <c r="CP168" i="2"/>
  <c r="CD168" i="2"/>
  <c r="BN168" i="2"/>
  <c r="CS167" i="2"/>
  <c r="CG167" i="2"/>
  <c r="BU167" i="2"/>
  <c r="BL166" i="2"/>
  <c r="BW181" i="2"/>
  <c r="CR180" i="2"/>
  <c r="BW180" i="2"/>
  <c r="CJ179" i="2"/>
  <c r="BT179" i="2"/>
  <c r="CW178" i="2"/>
  <c r="CG178" i="2"/>
  <c r="BQ178" i="2"/>
  <c r="CT177" i="2"/>
  <c r="CD177" i="2"/>
  <c r="BN177" i="2"/>
  <c r="BR157" i="2"/>
  <c r="BQ160" i="2"/>
  <c r="BQ155" i="2"/>
  <c r="BP160" i="2"/>
  <c r="BP154" i="2"/>
  <c r="BP166" i="2"/>
  <c r="BO165" i="2"/>
  <c r="BQ163" i="2"/>
  <c r="BS164" i="2"/>
  <c r="BT163" i="2"/>
  <c r="BU161" i="2"/>
  <c r="CR166" i="2"/>
  <c r="BX166" i="2"/>
  <c r="CN165" i="2"/>
  <c r="BX165" i="2"/>
  <c r="CP164" i="2"/>
  <c r="CP163" i="2"/>
  <c r="BV163" i="2"/>
  <c r="CK162" i="2"/>
  <c r="DF161" i="2"/>
  <c r="CL161" i="2"/>
  <c r="DB160" i="2"/>
  <c r="CL160" i="2"/>
  <c r="CL177" i="2"/>
  <c r="BY178" i="2"/>
  <c r="BL179" i="2"/>
  <c r="CR179" i="2"/>
  <c r="CJ180" i="2"/>
  <c r="CH181" i="2"/>
  <c r="BZ167" i="2"/>
  <c r="DC167" i="2"/>
  <c r="CI168" i="2"/>
  <c r="BQ169" i="2"/>
  <c r="CV169" i="2"/>
  <c r="CC170" i="2"/>
  <c r="DE170" i="2"/>
  <c r="CO171" i="2"/>
  <c r="BV172" i="2"/>
  <c r="CX172" i="2"/>
  <c r="CI173" i="2"/>
  <c r="BO174" i="2"/>
  <c r="CQ174" i="2"/>
  <c r="CB175" i="2"/>
  <c r="DC175" i="2"/>
  <c r="CK176" i="2"/>
  <c r="BO159" i="2"/>
  <c r="CF161" i="2"/>
  <c r="CJ163" i="2"/>
  <c r="CL165" i="2"/>
  <c r="BU165" i="2"/>
  <c r="BO166" i="2"/>
  <c r="BQ159" i="2"/>
  <c r="BK177" i="2"/>
  <c r="CQ177" i="2"/>
  <c r="CD178" i="2"/>
  <c r="BQ179" i="2"/>
  <c r="CW179" i="2"/>
  <c r="CM180" i="2"/>
  <c r="CX181" i="2"/>
  <c r="CC167" i="2"/>
  <c r="DD167" i="2"/>
  <c r="CO168" i="2"/>
  <c r="BU169" i="2"/>
  <c r="CW169" i="2"/>
  <c r="CH170" i="2"/>
  <c r="BO171" i="2"/>
  <c r="CQ171" i="2"/>
  <c r="CA172" i="2"/>
  <c r="DB172" i="2"/>
  <c r="CJ173" i="2"/>
  <c r="BU174" i="2"/>
  <c r="CU174" i="2"/>
  <c r="CC175" i="2"/>
  <c r="BN176" i="2"/>
  <c r="CO176" i="2"/>
  <c r="BN161" i="2"/>
  <c r="DA161" i="2"/>
  <c r="DC163" i="2"/>
  <c r="DB165" i="2"/>
  <c r="BS163" i="2"/>
  <c r="BP153" i="2"/>
  <c r="BR155" i="2"/>
  <c r="BI176" i="2"/>
  <c r="DB166" i="2"/>
  <c r="CX166" i="2"/>
  <c r="CT166" i="2"/>
  <c r="CP166" i="2"/>
  <c r="CL166" i="2"/>
  <c r="CH166" i="2"/>
  <c r="CD166" i="2"/>
  <c r="BZ166" i="2"/>
  <c r="BV166" i="2"/>
  <c r="DC165" i="2"/>
  <c r="CY165" i="2"/>
  <c r="CU165" i="2"/>
  <c r="CQ165" i="2"/>
  <c r="CM165" i="2"/>
  <c r="CI165" i="2"/>
  <c r="CE165" i="2"/>
  <c r="CA165" i="2"/>
  <c r="BW165" i="2"/>
  <c r="DD164" i="2"/>
  <c r="CZ164" i="2"/>
  <c r="CV164" i="2"/>
  <c r="CR164" i="2"/>
  <c r="CN164" i="2"/>
  <c r="CJ164" i="2"/>
  <c r="CF164" i="2"/>
  <c r="CB164" i="2"/>
  <c r="BX164" i="2"/>
  <c r="DE163" i="2"/>
  <c r="DA163" i="2"/>
  <c r="CW163" i="2"/>
  <c r="CS163" i="2"/>
  <c r="CO163" i="2"/>
  <c r="CK163" i="2"/>
  <c r="CG163" i="2"/>
  <c r="CC163" i="2"/>
  <c r="BY163" i="2"/>
  <c r="DB162" i="2"/>
  <c r="CX162" i="2"/>
  <c r="CT162" i="2"/>
  <c r="CP162" i="2"/>
  <c r="CL162" i="2"/>
  <c r="CH162" i="2"/>
  <c r="CD162" i="2"/>
  <c r="BZ162" i="2"/>
  <c r="BV162" i="2"/>
  <c r="DC161" i="2"/>
  <c r="CY161" i="2"/>
  <c r="CU161" i="2"/>
  <c r="CQ161" i="2"/>
  <c r="CM161" i="2"/>
  <c r="CI161" i="2"/>
  <c r="CE161" i="2"/>
  <c r="CA161" i="2"/>
  <c r="BW161" i="2"/>
  <c r="DD160" i="2"/>
  <c r="CZ160" i="2"/>
  <c r="CV160" i="2"/>
  <c r="CR160" i="2"/>
  <c r="CN160" i="2"/>
  <c r="CJ160" i="2"/>
  <c r="CF160" i="2"/>
  <c r="CB160" i="2"/>
  <c r="BX160" i="2"/>
  <c r="CK159" i="2"/>
  <c r="CG159" i="2"/>
  <c r="CC159" i="2"/>
  <c r="BY159" i="2"/>
  <c r="BO162" i="2"/>
  <c r="BO160" i="2"/>
  <c r="BO158" i="2"/>
  <c r="BO156" i="2"/>
  <c r="BO154" i="2"/>
  <c r="BO152" i="2"/>
  <c r="DE176" i="2"/>
  <c r="DA176" i="2"/>
  <c r="CW176" i="2"/>
  <c r="CS176" i="2"/>
  <c r="DE166" i="2"/>
  <c r="CZ166" i="2"/>
  <c r="CU166" i="2"/>
  <c r="CO166" i="2"/>
  <c r="CJ166" i="2"/>
  <c r="CE166" i="2"/>
  <c r="BY166" i="2"/>
  <c r="DE165" i="2"/>
  <c r="CZ165" i="2"/>
  <c r="CT165" i="2"/>
  <c r="CO165" i="2"/>
  <c r="CJ165" i="2"/>
  <c r="CD165" i="2"/>
  <c r="BY165" i="2"/>
  <c r="DE164" i="2"/>
  <c r="CY164" i="2"/>
  <c r="CT164" i="2"/>
  <c r="CO164" i="2"/>
  <c r="CI164" i="2"/>
  <c r="CD164" i="2"/>
  <c r="BY164" i="2"/>
  <c r="DD163" i="2"/>
  <c r="CY163" i="2"/>
  <c r="CT163" i="2"/>
  <c r="CN163" i="2"/>
  <c r="CI163" i="2"/>
  <c r="CD163" i="2"/>
  <c r="BX163" i="2"/>
  <c r="DD162" i="2"/>
  <c r="CY162" i="2"/>
  <c r="CS162" i="2"/>
  <c r="CN162" i="2"/>
  <c r="CI162" i="2"/>
  <c r="CC162" i="2"/>
  <c r="BX162" i="2"/>
  <c r="DD161" i="2"/>
  <c r="CX161" i="2"/>
  <c r="CS161" i="2"/>
  <c r="CN161" i="2"/>
  <c r="CH161" i="2"/>
  <c r="CC161" i="2"/>
  <c r="BX161" i="2"/>
  <c r="DC160" i="2"/>
  <c r="CX160" i="2"/>
  <c r="CS160" i="2"/>
  <c r="CM160" i="2"/>
  <c r="CH160" i="2"/>
  <c r="CC160" i="2"/>
  <c r="BW160" i="2"/>
  <c r="CM159" i="2"/>
  <c r="CH159" i="2"/>
  <c r="CB159" i="2"/>
  <c r="BW159" i="2"/>
  <c r="BN163" i="2"/>
  <c r="BN160" i="2"/>
  <c r="BO157" i="2"/>
  <c r="BN155" i="2"/>
  <c r="BN152" i="2"/>
  <c r="CX176" i="2"/>
  <c r="CR176" i="2"/>
  <c r="CN176" i="2"/>
  <c r="CJ176" i="2"/>
  <c r="CF176" i="2"/>
  <c r="CB176" i="2"/>
  <c r="BX176" i="2"/>
  <c r="BT176" i="2"/>
  <c r="BP176" i="2"/>
  <c r="BL176" i="2"/>
  <c r="DB175" i="2"/>
  <c r="CX175" i="2"/>
  <c r="CT175" i="2"/>
  <c r="CP175" i="2"/>
  <c r="CL175" i="2"/>
  <c r="CH175" i="2"/>
  <c r="CD175" i="2"/>
  <c r="BZ175" i="2"/>
  <c r="BV175" i="2"/>
  <c r="BR175" i="2"/>
  <c r="BN175" i="2"/>
  <c r="DD174" i="2"/>
  <c r="CZ174" i="2"/>
  <c r="CV174" i="2"/>
  <c r="CR174" i="2"/>
  <c r="CN174" i="2"/>
  <c r="CJ174" i="2"/>
  <c r="CF174" i="2"/>
  <c r="CB174" i="2"/>
  <c r="BX174" i="2"/>
  <c r="BT174" i="2"/>
  <c r="BP174" i="2"/>
  <c r="BL174" i="2"/>
  <c r="DB173" i="2"/>
  <c r="CX173" i="2"/>
  <c r="CT173" i="2"/>
  <c r="CP173" i="2"/>
  <c r="CL173" i="2"/>
  <c r="CH173" i="2"/>
  <c r="CD173" i="2"/>
  <c r="BZ173" i="2"/>
  <c r="BV173" i="2"/>
  <c r="BR173" i="2"/>
  <c r="BN173" i="2"/>
  <c r="DD172" i="2"/>
  <c r="CZ172" i="2"/>
  <c r="CV172" i="2"/>
  <c r="CR172" i="2"/>
  <c r="CN172" i="2"/>
  <c r="CJ172" i="2"/>
  <c r="CF172" i="2"/>
  <c r="CB172" i="2"/>
  <c r="BX172" i="2"/>
  <c r="BT172" i="2"/>
  <c r="BP172" i="2"/>
  <c r="BL172" i="2"/>
  <c r="DB171" i="2"/>
  <c r="CX171" i="2"/>
  <c r="CT171" i="2"/>
  <c r="CP171" i="2"/>
  <c r="CL171" i="2"/>
  <c r="CH171" i="2"/>
  <c r="CD171" i="2"/>
  <c r="BZ171" i="2"/>
  <c r="BV171" i="2"/>
  <c r="BR171" i="2"/>
  <c r="BN171" i="2"/>
  <c r="DD170" i="2"/>
  <c r="CZ170" i="2"/>
  <c r="CV170" i="2"/>
  <c r="CR170" i="2"/>
  <c r="CN170" i="2"/>
  <c r="CJ170" i="2"/>
  <c r="CF170" i="2"/>
  <c r="CB170" i="2"/>
  <c r="BX170" i="2"/>
  <c r="BT170" i="2"/>
  <c r="BP170" i="2"/>
  <c r="BL170" i="2"/>
  <c r="DB169" i="2"/>
  <c r="CX169" i="2"/>
  <c r="CT169" i="2"/>
  <c r="CP169" i="2"/>
  <c r="CL169" i="2"/>
  <c r="CH169" i="2"/>
  <c r="CD169" i="2"/>
  <c r="BZ169" i="2"/>
  <c r="BV169" i="2"/>
  <c r="BR169" i="2"/>
  <c r="BN169" i="2"/>
  <c r="DD168" i="2"/>
  <c r="CZ168" i="2"/>
  <c r="CV168" i="2"/>
  <c r="CR168" i="2"/>
  <c r="CN168" i="2"/>
  <c r="CJ168" i="2"/>
  <c r="CF168" i="2"/>
  <c r="CB168" i="2"/>
  <c r="BX168" i="2"/>
  <c r="BT168" i="2"/>
  <c r="BP168" i="2"/>
  <c r="BL168" i="2"/>
  <c r="DB167" i="2"/>
  <c r="CX167" i="2"/>
  <c r="CT167" i="2"/>
  <c r="CP167" i="2"/>
  <c r="CL167" i="2"/>
  <c r="CH167" i="2"/>
  <c r="BO177" i="2"/>
  <c r="BW177" i="2"/>
  <c r="CE177" i="2"/>
  <c r="CM177" i="2"/>
  <c r="CU177" i="2"/>
  <c r="BJ178" i="2"/>
  <c r="BR178" i="2"/>
  <c r="BZ178" i="2"/>
  <c r="CH178" i="2"/>
  <c r="CP178" i="2"/>
  <c r="CX178" i="2"/>
  <c r="BM179" i="2"/>
  <c r="BU179" i="2"/>
  <c r="CC179" i="2"/>
  <c r="CK179" i="2"/>
  <c r="CS179" i="2"/>
  <c r="BP180" i="2"/>
  <c r="BX180" i="2"/>
  <c r="CF180" i="2"/>
  <c r="CN180" i="2"/>
  <c r="CV180" i="2"/>
  <c r="BK181" i="2"/>
  <c r="BS181" i="2"/>
  <c r="CA181" i="2"/>
  <c r="CP181" i="2"/>
  <c r="BM166" i="2"/>
  <c r="BU166" i="2"/>
  <c r="BO167" i="2"/>
  <c r="BS167" i="2"/>
  <c r="BW167" i="2"/>
  <c r="CA167" i="2"/>
  <c r="CE167" i="2"/>
  <c r="CJ167" i="2"/>
  <c r="CO167" i="2"/>
  <c r="CU167" i="2"/>
  <c r="CZ167" i="2"/>
  <c r="DE167" i="2"/>
  <c r="BQ168" i="2"/>
  <c r="BV168" i="2"/>
  <c r="CA168" i="2"/>
  <c r="CG168" i="2"/>
  <c r="CL168" i="2"/>
  <c r="CQ168" i="2"/>
  <c r="CW168" i="2"/>
  <c r="DB168" i="2"/>
  <c r="BM169" i="2"/>
  <c r="BS169" i="2"/>
  <c r="BX169" i="2"/>
  <c r="CC169" i="2"/>
  <c r="CI169" i="2"/>
  <c r="CN169" i="2"/>
  <c r="CS169" i="2"/>
  <c r="CY169" i="2"/>
  <c r="DD169" i="2"/>
  <c r="BO170" i="2"/>
  <c r="BU170" i="2"/>
  <c r="BZ170" i="2"/>
  <c r="CE170" i="2"/>
  <c r="CK170" i="2"/>
  <c r="CP170" i="2"/>
  <c r="CU170" i="2"/>
  <c r="DA170" i="2"/>
  <c r="BL171" i="2"/>
  <c r="BQ171" i="2"/>
  <c r="BW171" i="2"/>
  <c r="CB171" i="2"/>
  <c r="CG171" i="2"/>
  <c r="CM171" i="2"/>
  <c r="CR171" i="2"/>
  <c r="CW171" i="2"/>
  <c r="DC171" i="2"/>
  <c r="BN172" i="2"/>
  <c r="BS172" i="2"/>
  <c r="BY172" i="2"/>
  <c r="CD172" i="2"/>
  <c r="CI172" i="2"/>
  <c r="CO172" i="2"/>
  <c r="CT172" i="2"/>
  <c r="CY172" i="2"/>
  <c r="DE172" i="2"/>
  <c r="BP173" i="2"/>
  <c r="BU173" i="2"/>
  <c r="CA173" i="2"/>
  <c r="CF173" i="2"/>
  <c r="CK173" i="2"/>
  <c r="CQ173" i="2"/>
  <c r="CV173" i="2"/>
  <c r="DA173" i="2"/>
  <c r="BM174" i="2"/>
  <c r="BR174" i="2"/>
  <c r="BW174" i="2"/>
  <c r="CC174" i="2"/>
  <c r="CH174" i="2"/>
  <c r="CM174" i="2"/>
  <c r="CS174" i="2"/>
  <c r="CX174" i="2"/>
  <c r="DC174" i="2"/>
  <c r="BO175" i="2"/>
  <c r="BT175" i="2"/>
  <c r="BY175" i="2"/>
  <c r="CE175" i="2"/>
  <c r="CJ175" i="2"/>
  <c r="CO175" i="2"/>
  <c r="CU175" i="2"/>
  <c r="CZ175" i="2"/>
  <c r="DE175" i="2"/>
  <c r="BQ176" i="2"/>
  <c r="BV176" i="2"/>
  <c r="CA176" i="2"/>
  <c r="CG176" i="2"/>
  <c r="CL176" i="2"/>
  <c r="CQ176" i="2"/>
  <c r="CY176" i="2"/>
  <c r="BN151" i="2"/>
  <c r="BN154" i="2"/>
  <c r="BN158" i="2"/>
  <c r="BO161" i="2"/>
  <c r="BV159" i="2"/>
  <c r="CD159" i="2"/>
  <c r="CJ159" i="2"/>
  <c r="CA160" i="2"/>
  <c r="CI160" i="2"/>
  <c r="CP160" i="2"/>
  <c r="CW160" i="2"/>
  <c r="DE160" i="2"/>
  <c r="BZ161" i="2"/>
  <c r="CG161" i="2"/>
  <c r="CO161" i="2"/>
  <c r="CV161" i="2"/>
  <c r="DB161" i="2"/>
  <c r="BY162" i="2"/>
  <c r="CF162" i="2"/>
  <c r="CM162" i="2"/>
  <c r="CU162" i="2"/>
  <c r="DA162" i="2"/>
  <c r="BW163" i="2"/>
  <c r="CE163" i="2"/>
  <c r="CL163" i="2"/>
  <c r="CR163" i="2"/>
  <c r="CZ163" i="2"/>
  <c r="BV164" i="2"/>
  <c r="CC164" i="2"/>
  <c r="CK164" i="2"/>
  <c r="CQ164" i="2"/>
  <c r="CX164" i="2"/>
  <c r="DF164" i="2"/>
  <c r="CB165" i="2"/>
  <c r="CH165" i="2"/>
  <c r="CP165" i="2"/>
  <c r="CW165" i="2"/>
  <c r="DD165" i="2"/>
  <c r="CA166" i="2"/>
  <c r="CG166" i="2"/>
  <c r="CN166" i="2"/>
  <c r="CV166" i="2"/>
  <c r="DC166" i="2"/>
  <c r="BJ177" i="2"/>
  <c r="BR177" i="2"/>
  <c r="BZ177" i="2"/>
  <c r="CH177" i="2"/>
  <c r="CP177" i="2"/>
  <c r="CX177" i="2"/>
  <c r="BM178" i="2"/>
  <c r="BU178" i="2"/>
  <c r="CC178" i="2"/>
  <c r="CK178" i="2"/>
  <c r="CS178" i="2"/>
  <c r="DA178" i="2"/>
  <c r="BP179" i="2"/>
  <c r="BX179" i="2"/>
  <c r="CF179" i="2"/>
  <c r="CN179" i="2"/>
  <c r="CV179" i="2"/>
  <c r="BK180" i="2"/>
  <c r="BS180" i="2"/>
  <c r="CA180" i="2"/>
  <c r="CI180" i="2"/>
  <c r="CQ180" i="2"/>
  <c r="CY180" i="2"/>
  <c r="BN181" i="2"/>
  <c r="BV181" i="2"/>
  <c r="CD181" i="2"/>
  <c r="CT181" i="2"/>
  <c r="BN166" i="2"/>
  <c r="BL167" i="2"/>
  <c r="BP167" i="2"/>
  <c r="BT167" i="2"/>
  <c r="BX167" i="2"/>
  <c r="CB167" i="2"/>
  <c r="CF167" i="2"/>
  <c r="CK167" i="2"/>
  <c r="CQ167" i="2"/>
  <c r="CV167" i="2"/>
  <c r="DA167" i="2"/>
  <c r="BM168" i="2"/>
  <c r="BR168" i="2"/>
  <c r="BW168" i="2"/>
  <c r="CC168" i="2"/>
  <c r="CH168" i="2"/>
  <c r="CM168" i="2"/>
  <c r="CS168" i="2"/>
  <c r="CX168" i="2"/>
  <c r="DC168" i="2"/>
  <c r="BO169" i="2"/>
  <c r="BT169" i="2"/>
  <c r="BY169" i="2"/>
  <c r="CE169" i="2"/>
  <c r="CJ169" i="2"/>
  <c r="CO169" i="2"/>
  <c r="CU169" i="2"/>
  <c r="CZ169" i="2"/>
  <c r="DE169" i="2"/>
  <c r="BQ170" i="2"/>
  <c r="BV170" i="2"/>
  <c r="CA170" i="2"/>
  <c r="CG170" i="2"/>
  <c r="CL170" i="2"/>
  <c r="CQ170" i="2"/>
  <c r="CW170" i="2"/>
  <c r="DB170" i="2"/>
  <c r="BM171" i="2"/>
  <c r="BS171" i="2"/>
  <c r="BX171" i="2"/>
  <c r="CC171" i="2"/>
  <c r="CI171" i="2"/>
  <c r="CN171" i="2"/>
  <c r="CS171" i="2"/>
  <c r="CY171" i="2"/>
  <c r="DD171" i="2"/>
  <c r="BO172" i="2"/>
  <c r="BU172" i="2"/>
  <c r="BZ172" i="2"/>
  <c r="CE172" i="2"/>
  <c r="CK172" i="2"/>
  <c r="CP172" i="2"/>
  <c r="CU172" i="2"/>
  <c r="DA172" i="2"/>
  <c r="BL173" i="2"/>
  <c r="BQ173" i="2"/>
  <c r="BW173" i="2"/>
  <c r="CB173" i="2"/>
  <c r="CG173" i="2"/>
  <c r="CM173" i="2"/>
  <c r="CR173" i="2"/>
  <c r="CW173" i="2"/>
  <c r="DC173" i="2"/>
  <c r="BN174" i="2"/>
  <c r="BS174" i="2"/>
  <c r="BY174" i="2"/>
  <c r="CD174" i="2"/>
  <c r="CI174" i="2"/>
  <c r="CO174" i="2"/>
  <c r="CT174" i="2"/>
  <c r="CY174" i="2"/>
  <c r="DE174" i="2"/>
  <c r="BP175" i="2"/>
  <c r="BU175" i="2"/>
  <c r="CA175" i="2"/>
  <c r="CF175" i="2"/>
  <c r="CK175" i="2"/>
  <c r="CQ175" i="2"/>
  <c r="CV175" i="2"/>
  <c r="DA175" i="2"/>
  <c r="BM176" i="2"/>
  <c r="BR176" i="2"/>
  <c r="BW176" i="2"/>
  <c r="CC176" i="2"/>
  <c r="CH176" i="2"/>
  <c r="CM176" i="2"/>
  <c r="CT176" i="2"/>
  <c r="CZ176" i="2"/>
  <c r="BO151" i="2"/>
  <c r="BO155" i="2"/>
  <c r="BN159" i="2"/>
  <c r="BN162" i="2"/>
  <c r="BX159" i="2"/>
  <c r="CE159" i="2"/>
  <c r="CL159" i="2"/>
  <c r="BV160" i="2"/>
  <c r="CD160" i="2"/>
  <c r="CK160" i="2"/>
  <c r="CQ160" i="2"/>
  <c r="CY160" i="2"/>
  <c r="CB161" i="2"/>
  <c r="CJ161" i="2"/>
  <c r="CP161" i="2"/>
  <c r="CW161" i="2"/>
  <c r="DE161" i="2"/>
  <c r="CA162" i="2"/>
  <c r="CG162" i="2"/>
  <c r="CO162" i="2"/>
  <c r="CV162" i="2"/>
  <c r="DC162" i="2"/>
  <c r="BZ163" i="2"/>
  <c r="CF163" i="2"/>
  <c r="CM163" i="2"/>
  <c r="CU163" i="2"/>
  <c r="DB163" i="2"/>
  <c r="BW164" i="2"/>
  <c r="CE164" i="2"/>
  <c r="CL164" i="2"/>
  <c r="CS164" i="2"/>
  <c r="DA164" i="2"/>
  <c r="BV165" i="2"/>
  <c r="CC165" i="2"/>
  <c r="CK165" i="2"/>
  <c r="CR165" i="2"/>
  <c r="CX165" i="2"/>
  <c r="DF165" i="2"/>
  <c r="CB166" i="2"/>
  <c r="CI166" i="2"/>
  <c r="CQ166" i="2"/>
  <c r="CW166" i="2"/>
  <c r="DD166" i="2"/>
  <c r="BL177" i="2"/>
  <c r="BP177" i="2"/>
  <c r="BT177" i="2"/>
  <c r="BX177" i="2"/>
  <c r="CB177" i="2"/>
  <c r="CF177" i="2"/>
  <c r="CJ177" i="2"/>
  <c r="CN177" i="2"/>
  <c r="CR177" i="2"/>
  <c r="CV177" i="2"/>
  <c r="CZ177" i="2"/>
  <c r="BK178" i="2"/>
  <c r="BO178" i="2"/>
  <c r="BS178" i="2"/>
  <c r="BW178" i="2"/>
  <c r="CA178" i="2"/>
  <c r="CE178" i="2"/>
  <c r="CI178" i="2"/>
  <c r="CM178" i="2"/>
  <c r="CQ178" i="2"/>
  <c r="CU178" i="2"/>
  <c r="CY178" i="2"/>
  <c r="BJ179" i="2"/>
  <c r="BN179" i="2"/>
  <c r="BR179" i="2"/>
  <c r="BV179" i="2"/>
  <c r="BZ179" i="2"/>
  <c r="CD179" i="2"/>
  <c r="CH179" i="2"/>
  <c r="CL179" i="2"/>
  <c r="CP179" i="2"/>
  <c r="CT179" i="2"/>
  <c r="CX179" i="2"/>
  <c r="BI180" i="2"/>
  <c r="BM180" i="2"/>
  <c r="BQ180" i="2"/>
  <c r="BU180" i="2"/>
  <c r="BY180" i="2"/>
  <c r="CC180" i="2"/>
  <c r="CG180" i="2"/>
  <c r="CK180" i="2"/>
  <c r="CO180" i="2"/>
  <c r="CS180" i="2"/>
  <c r="CW180" i="2"/>
  <c r="BL181" i="2"/>
  <c r="BP181" i="2"/>
  <c r="BT181" i="2"/>
  <c r="BX181" i="2"/>
  <c r="CB181" i="2"/>
  <c r="CF181" i="2"/>
  <c r="CJ181" i="2"/>
  <c r="CN181" i="2"/>
  <c r="CR181" i="2"/>
  <c r="CV181" i="2"/>
  <c r="CE181" i="2"/>
  <c r="CI181" i="2"/>
  <c r="CM181" i="2"/>
  <c r="CQ181" i="2"/>
  <c r="CU181" i="2"/>
  <c r="CY181" i="2"/>
  <c r="BI177" i="2"/>
  <c r="BM177" i="2"/>
  <c r="BQ177" i="2"/>
  <c r="BU177" i="2"/>
  <c r="BY177" i="2"/>
  <c r="CC177" i="2"/>
  <c r="CG177" i="2"/>
  <c r="CK177" i="2"/>
  <c r="CO177" i="2"/>
  <c r="CS177" i="2"/>
  <c r="CW177" i="2"/>
  <c r="DA177" i="2"/>
  <c r="BL178" i="2"/>
  <c r="BP178" i="2"/>
  <c r="BT178" i="2"/>
  <c r="BX178" i="2"/>
  <c r="CB178" i="2"/>
  <c r="CF178" i="2"/>
  <c r="CJ178" i="2"/>
  <c r="CN178" i="2"/>
  <c r="CR178" i="2"/>
  <c r="CV178" i="2"/>
  <c r="CZ178" i="2"/>
  <c r="BK179" i="2"/>
  <c r="BO179" i="2"/>
  <c r="BS179" i="2"/>
  <c r="BW179" i="2"/>
  <c r="CA179" i="2"/>
  <c r="CE179" i="2"/>
  <c r="CI179" i="2"/>
  <c r="CM179" i="2"/>
  <c r="CQ179" i="2"/>
  <c r="CU179" i="2"/>
  <c r="CY179" i="2"/>
  <c r="BJ180" i="2"/>
  <c r="BN180" i="2"/>
  <c r="BR180" i="2"/>
  <c r="BV180" i="2"/>
  <c r="BZ180" i="2"/>
  <c r="CD180" i="2"/>
  <c r="CH180" i="2"/>
  <c r="CL180" i="2"/>
  <c r="CP180" i="2"/>
  <c r="CT180" i="2"/>
  <c r="CX180" i="2"/>
  <c r="BI181" i="2"/>
  <c r="BM181" i="2"/>
  <c r="BQ181" i="2"/>
  <c r="BU181" i="2"/>
  <c r="BY181" i="2"/>
  <c r="CC181" i="2"/>
  <c r="CG181" i="2"/>
  <c r="CK181" i="2"/>
  <c r="CO181" i="2"/>
  <c r="CS181" i="2"/>
  <c r="CW181" i="2"/>
  <c r="BC178" i="2"/>
  <c r="BC192" i="2"/>
  <c r="BB198" i="2"/>
  <c r="AZ186" i="2"/>
  <c r="BB194" i="2"/>
  <c r="BB199" i="2"/>
  <c r="AY190" i="2"/>
  <c r="BC194" i="2"/>
  <c r="BG170" i="2"/>
  <c r="AY194" i="2"/>
  <c r="BA185" i="2"/>
  <c r="BB192" i="2"/>
  <c r="BB196" i="2"/>
  <c r="BB201" i="2"/>
  <c r="BF178" i="2"/>
  <c r="BB188" i="2"/>
  <c r="AZ194" i="2"/>
  <c r="BB193" i="2"/>
  <c r="BB195" i="2"/>
  <c r="BC196" i="2"/>
  <c r="BB200" i="2"/>
  <c r="BF180" i="2"/>
  <c r="BA189" i="2"/>
  <c r="AZ196" i="2"/>
  <c r="BC193" i="2"/>
  <c r="BC195" i="2"/>
  <c r="BE180" i="2"/>
  <c r="BF182" i="2"/>
  <c r="BD186" i="2"/>
  <c r="AZ190" i="2"/>
  <c r="AZ198" i="2"/>
  <c r="BD192" i="2"/>
  <c r="BD193" i="2"/>
  <c r="BD194" i="2"/>
  <c r="BD195" i="2"/>
  <c r="BD196" i="2"/>
  <c r="BC182" i="2"/>
  <c r="BB184" i="2"/>
  <c r="BC187" i="2"/>
  <c r="BD190" i="2"/>
  <c r="AZ192" i="2"/>
  <c r="BE192" i="2"/>
  <c r="BE193" i="2"/>
  <c r="BE194" i="2"/>
  <c r="BE195" i="2"/>
  <c r="BE196" i="2"/>
  <c r="BH172" i="2"/>
  <c r="AX179" i="2"/>
  <c r="AZ181" i="2"/>
  <c r="BC184" i="2"/>
  <c r="BB185" i="2"/>
  <c r="BA186" i="2"/>
  <c r="AZ187" i="2"/>
  <c r="BD187" i="2"/>
  <c r="BC188" i="2"/>
  <c r="BB189" i="2"/>
  <c r="BA190" i="2"/>
  <c r="AY187" i="2"/>
  <c r="AY191" i="2"/>
  <c r="AY195" i="2"/>
  <c r="AY199" i="2"/>
  <c r="BA192" i="2"/>
  <c r="BA194" i="2"/>
  <c r="BA196" i="2"/>
  <c r="BA198" i="2"/>
  <c r="BI171" i="2"/>
  <c r="BB179" i="2"/>
  <c r="BD181" i="2"/>
  <c r="BB183" i="2"/>
  <c r="BF179" i="2"/>
  <c r="BF181" i="2"/>
  <c r="AZ184" i="2"/>
  <c r="BD184" i="2"/>
  <c r="BC185" i="2"/>
  <c r="BB186" i="2"/>
  <c r="BA187" i="2"/>
  <c r="AZ188" i="2"/>
  <c r="BD188" i="2"/>
  <c r="BC189" i="2"/>
  <c r="BB190" i="2"/>
  <c r="AY188" i="2"/>
  <c r="AY192" i="2"/>
  <c r="AY196" i="2"/>
  <c r="AZ191" i="2"/>
  <c r="AZ193" i="2"/>
  <c r="AZ195" i="2"/>
  <c r="AZ197" i="2"/>
  <c r="AZ199" i="2"/>
  <c r="BB168" i="2"/>
  <c r="AY178" i="2"/>
  <c r="BA180" i="2"/>
  <c r="AY182" i="2"/>
  <c r="BF183" i="2"/>
  <c r="BA184" i="2"/>
  <c r="AZ185" i="2"/>
  <c r="BD185" i="2"/>
  <c r="BC186" i="2"/>
  <c r="BB187" i="2"/>
  <c r="BA188" i="2"/>
  <c r="AZ189" i="2"/>
  <c r="BD189" i="2"/>
  <c r="BC190" i="2"/>
  <c r="AY189" i="2"/>
  <c r="AY193" i="2"/>
  <c r="BA193" i="2"/>
  <c r="BA195" i="2"/>
  <c r="BA197" i="2"/>
  <c r="BA199" i="2"/>
  <c r="BC166" i="2"/>
  <c r="BG174" i="2"/>
  <c r="BH173" i="2"/>
  <c r="BI172" i="2"/>
  <c r="AZ178" i="2"/>
  <c r="BD178" i="2"/>
  <c r="AY179" i="2"/>
  <c r="BC179" i="2"/>
  <c r="AX180" i="2"/>
  <c r="BB180" i="2"/>
  <c r="BA181" i="2"/>
  <c r="BE181" i="2"/>
  <c r="AZ182" i="2"/>
  <c r="BD182" i="2"/>
  <c r="AY183" i="2"/>
  <c r="BC183" i="2"/>
  <c r="BD166" i="2"/>
  <c r="BH170" i="2"/>
  <c r="BH174" i="2"/>
  <c r="BI173" i="2"/>
  <c r="BA178" i="2"/>
  <c r="BE178" i="2"/>
  <c r="AZ179" i="2"/>
  <c r="BD179" i="2"/>
  <c r="AY180" i="2"/>
  <c r="BC180" i="2"/>
  <c r="BB181" i="2"/>
  <c r="BA182" i="2"/>
  <c r="BE182" i="2"/>
  <c r="AZ183" i="2"/>
  <c r="BD183" i="2"/>
  <c r="BB160" i="2"/>
  <c r="BE167" i="2"/>
  <c r="BH171" i="2"/>
  <c r="BI170" i="2"/>
  <c r="AX178" i="2"/>
  <c r="BB178" i="2"/>
  <c r="BA179" i="2"/>
  <c r="BE179" i="2"/>
  <c r="AZ180" i="2"/>
  <c r="BD180" i="2"/>
  <c r="AY181" i="2"/>
  <c r="BC181" i="2"/>
  <c r="BB182" i="2"/>
  <c r="BA183" i="2"/>
  <c r="BE183" i="2"/>
  <c r="BB163" i="2"/>
  <c r="BC163" i="2"/>
  <c r="BC167" i="2"/>
  <c r="BD167" i="2"/>
  <c r="BE168" i="2"/>
  <c r="BG171" i="2"/>
  <c r="BG175" i="2"/>
  <c r="BB164" i="2"/>
  <c r="BC164" i="2"/>
  <c r="BD164" i="2"/>
  <c r="BD168" i="2"/>
  <c r="BG168" i="2"/>
  <c r="BG172" i="2"/>
  <c r="BB167" i="2"/>
  <c r="BC165" i="2"/>
  <c r="BD165" i="2"/>
  <c r="BE166" i="2"/>
  <c r="BG169" i="2"/>
  <c r="BG173" i="2"/>
  <c r="BB161" i="2"/>
  <c r="BB165" i="2"/>
  <c r="BB162" i="2"/>
  <c r="BB166" i="2"/>
  <c r="AG177" i="2"/>
  <c r="AQ185" i="2"/>
  <c r="AS187" i="2"/>
  <c r="AK192" i="2"/>
  <c r="AS183" i="2"/>
  <c r="AH191" i="2"/>
  <c r="AR183" i="2"/>
  <c r="AH182" i="2"/>
  <c r="AQ181" i="2"/>
  <c r="AS186" i="2"/>
  <c r="AD176" i="2"/>
  <c r="AK193" i="2"/>
  <c r="AQ189" i="2"/>
  <c r="AS184" i="2"/>
  <c r="AS188" i="2"/>
  <c r="AE185" i="2"/>
  <c r="AM182" i="2"/>
  <c r="AR187" i="2"/>
  <c r="AS185" i="2"/>
  <c r="AS189" i="2"/>
  <c r="AF177" i="2"/>
  <c r="AD185" i="2"/>
  <c r="AJ192" i="2"/>
  <c r="AL184" i="2"/>
  <c r="AP183" i="2"/>
  <c r="AP187" i="2"/>
  <c r="AR184" i="2"/>
  <c r="AR188" i="2"/>
  <c r="AM184" i="2"/>
  <c r="AQ183" i="2"/>
  <c r="AQ187" i="2"/>
  <c r="AR185" i="2"/>
  <c r="AR189" i="2"/>
  <c r="AF181" i="2"/>
  <c r="AG174" i="2"/>
  <c r="AF189" i="2"/>
  <c r="AJ193" i="2"/>
  <c r="AL182" i="2"/>
  <c r="AP181" i="2"/>
  <c r="AP185" i="2"/>
  <c r="AP189" i="2"/>
  <c r="AR186" i="2"/>
  <c r="AR190" i="2"/>
  <c r="AH174" i="2"/>
  <c r="AE183" i="2"/>
  <c r="AE187" i="2"/>
  <c r="AK191" i="2"/>
  <c r="AJ194" i="2"/>
  <c r="AL181" i="2"/>
  <c r="AL183" i="2"/>
  <c r="AP180" i="2"/>
  <c r="AP182" i="2"/>
  <c r="AP184" i="2"/>
  <c r="AP186" i="2"/>
  <c r="AP188" i="2"/>
  <c r="AP190" i="2"/>
  <c r="AH175" i="2"/>
  <c r="AJ174" i="2"/>
  <c r="AF183" i="2"/>
  <c r="AF187" i="2"/>
  <c r="AL191" i="2"/>
  <c r="AK194" i="2"/>
  <c r="AM181" i="2"/>
  <c r="AM183" i="2"/>
  <c r="AQ180" i="2"/>
  <c r="AQ182" i="2"/>
  <c r="AQ184" i="2"/>
  <c r="AQ186" i="2"/>
  <c r="AQ188" i="2"/>
  <c r="AQ190" i="2"/>
  <c r="AN186" i="2"/>
  <c r="AF176" i="2"/>
  <c r="AH177" i="2"/>
  <c r="AI172" i="2"/>
  <c r="AE176" i="2"/>
  <c r="AD184" i="2"/>
  <c r="AE186" i="2"/>
  <c r="AE188" i="2"/>
  <c r="AI191" i="2"/>
  <c r="AH192" i="2"/>
  <c r="AL192" i="2"/>
  <c r="AL193" i="2"/>
  <c r="AL194" i="2"/>
  <c r="AH188" i="2"/>
  <c r="AG176" i="2"/>
  <c r="AJ173" i="2"/>
  <c r="AF174" i="2"/>
  <c r="AC183" i="2"/>
  <c r="AF184" i="2"/>
  <c r="AF186" i="2"/>
  <c r="AF188" i="2"/>
  <c r="AJ191" i="2"/>
  <c r="AI192" i="2"/>
  <c r="AM191" i="2"/>
  <c r="AI193" i="2"/>
  <c r="AM193" i="2"/>
  <c r="AI185" i="2"/>
  <c r="AG175" i="2"/>
  <c r="AH176" i="2"/>
  <c r="AC176" i="2"/>
  <c r="AD183" i="2"/>
  <c r="AE184" i="2"/>
  <c r="AF185" i="2"/>
  <c r="AO183" i="2"/>
  <c r="AM189" i="2"/>
  <c r="AI175" i="2"/>
  <c r="AI176" i="2"/>
  <c r="AI177" i="2"/>
  <c r="AI174" i="2"/>
  <c r="AE170" i="2"/>
  <c r="AM190" i="2"/>
  <c r="AI190" i="2"/>
  <c r="AL189" i="2"/>
  <c r="AH189" i="2"/>
  <c r="AO188" i="2"/>
  <c r="AK188" i="2"/>
  <c r="AG188" i="2"/>
  <c r="AN187" i="2"/>
  <c r="AJ187" i="2"/>
  <c r="AM186" i="2"/>
  <c r="AI186" i="2"/>
  <c r="AL185" i="2"/>
  <c r="AH185" i="2"/>
  <c r="AO184" i="2"/>
  <c r="AK184" i="2"/>
  <c r="AG184" i="2"/>
  <c r="AN183" i="2"/>
  <c r="AJ183" i="2"/>
  <c r="AG182" i="2"/>
  <c r="AS181" i="2"/>
  <c r="AN181" i="2"/>
  <c r="AI181" i="2"/>
  <c r="AC181" i="2"/>
  <c r="AL190" i="2"/>
  <c r="AH190" i="2"/>
  <c r="AO189" i="2"/>
  <c r="AK189" i="2"/>
  <c r="AG189" i="2"/>
  <c r="AN188" i="2"/>
  <c r="AJ188" i="2"/>
  <c r="AM187" i="2"/>
  <c r="AI187" i="2"/>
  <c r="AL186" i="2"/>
  <c r="AH186" i="2"/>
  <c r="AO185" i="2"/>
  <c r="AK185" i="2"/>
  <c r="AG185" i="2"/>
  <c r="AN184" i="2"/>
  <c r="AJ184" i="2"/>
  <c r="AI183" i="2"/>
  <c r="AK182" i="2"/>
  <c r="AE182" i="2"/>
  <c r="AR181" i="2"/>
  <c r="AG181" i="2"/>
  <c r="AB181" i="2"/>
  <c r="AO190" i="2"/>
  <c r="AK190" i="2"/>
  <c r="AG190" i="2"/>
  <c r="AN189" i="2"/>
  <c r="AJ189" i="2"/>
  <c r="AM188" i="2"/>
  <c r="AI188" i="2"/>
  <c r="AL187" i="2"/>
  <c r="AH187" i="2"/>
  <c r="AO186" i="2"/>
  <c r="AK186" i="2"/>
  <c r="AG186" i="2"/>
  <c r="AN185" i="2"/>
  <c r="AJ185" i="2"/>
  <c r="AI184" i="2"/>
  <c r="AH183" i="2"/>
  <c r="AO182" i="2"/>
  <c r="AI182" i="2"/>
  <c r="AD182" i="2"/>
  <c r="AK181" i="2"/>
  <c r="AJ181" i="2"/>
  <c r="AH184" i="2"/>
  <c r="AM185" i="2"/>
  <c r="AG187" i="2"/>
  <c r="AL188" i="2"/>
  <c r="AO181" i="2"/>
  <c r="AG183" i="2"/>
  <c r="AK187" i="2"/>
  <c r="AJ190" i="2"/>
  <c r="AE181" i="2"/>
  <c r="AC182" i="2"/>
  <c r="AK183" i="2"/>
  <c r="AJ186" i="2"/>
  <c r="AO187" i="2"/>
  <c r="AI189" i="2"/>
  <c r="AN190" i="2"/>
  <c r="AD181" i="2"/>
  <c r="AH181" i="2"/>
  <c r="AB182" i="2"/>
  <c r="AF182" i="2"/>
  <c r="AJ182" i="2"/>
  <c r="AN182" i="2"/>
  <c r="AR182" i="2"/>
  <c r="AC179" i="2"/>
  <c r="AH179" i="2"/>
  <c r="AM179" i="2"/>
  <c r="AS179" i="2"/>
  <c r="AC180" i="2"/>
  <c r="AG180" i="2"/>
  <c r="AK180" i="2"/>
  <c r="AO180" i="2"/>
  <c r="AS180" i="2"/>
  <c r="AD179" i="2"/>
  <c r="AI179" i="2"/>
  <c r="AO179" i="2"/>
  <c r="AT179" i="2"/>
  <c r="AD180" i="2"/>
  <c r="AH180" i="2"/>
  <c r="AL180" i="2"/>
  <c r="AT180" i="2"/>
  <c r="Z179" i="2"/>
  <c r="AE179" i="2"/>
  <c r="AK179" i="2"/>
  <c r="AP179" i="2"/>
  <c r="AA180" i="2"/>
  <c r="AE180" i="2"/>
  <c r="AI180" i="2"/>
  <c r="AM180" i="2"/>
  <c r="AA179" i="2"/>
  <c r="AG179" i="2"/>
  <c r="AL179" i="2"/>
  <c r="AQ179" i="2"/>
  <c r="AB180" i="2"/>
  <c r="AF180" i="2"/>
  <c r="AJ180" i="2"/>
  <c r="AN180" i="2"/>
  <c r="AR180" i="2"/>
  <c r="AB179" i="2"/>
  <c r="AF179" i="2"/>
  <c r="AJ179" i="2"/>
  <c r="AN179" i="2"/>
  <c r="AR179" i="2"/>
  <c r="AA177" i="2"/>
  <c r="AA178" i="2"/>
  <c r="AE178" i="2"/>
  <c r="AI178" i="2"/>
  <c r="AE177" i="2"/>
  <c r="AB178" i="2"/>
  <c r="AF178" i="2"/>
  <c r="AJ178" i="2"/>
  <c r="AR171" i="2"/>
  <c r="AC178" i="2"/>
  <c r="AG178" i="2"/>
  <c r="AC171" i="2"/>
  <c r="Z178" i="2"/>
  <c r="AD178" i="2"/>
  <c r="AH178" i="2"/>
  <c r="AM176" i="2"/>
  <c r="AB177" i="2"/>
  <c r="AJ177" i="2"/>
  <c r="AA167" i="2"/>
  <c r="Y177" i="2"/>
  <c r="AC177" i="2"/>
  <c r="AW168" i="2"/>
  <c r="AH168" i="2"/>
  <c r="Z177" i="2"/>
  <c r="AD177" i="2"/>
  <c r="AM174" i="2"/>
  <c r="AE169" i="2"/>
  <c r="AT170" i="2"/>
  <c r="AL175" i="2"/>
  <c r="Z168" i="2"/>
  <c r="AB171" i="2"/>
  <c r="AW155" i="2"/>
  <c r="AQ172" i="2"/>
  <c r="AA169" i="2"/>
  <c r="Y176" i="2"/>
  <c r="AV169" i="2"/>
  <c r="AO173" i="2"/>
  <c r="AV177" i="2"/>
  <c r="AD168" i="2"/>
  <c r="AB170" i="2"/>
  <c r="BC168" i="2"/>
  <c r="BA169" i="2"/>
  <c r="AY170" i="2"/>
  <c r="AX171" i="2"/>
  <c r="AV172" i="2"/>
  <c r="AT173" i="2"/>
  <c r="AS174" i="2"/>
  <c r="AQ175" i="2"/>
  <c r="AU176" i="2"/>
  <c r="BD177" i="2"/>
  <c r="X167" i="2"/>
  <c r="AB167" i="2"/>
  <c r="AA168" i="2"/>
  <c r="AE168" i="2"/>
  <c r="AB169" i="2"/>
  <c r="AF169" i="2"/>
  <c r="AC170" i="2"/>
  <c r="AM168" i="2"/>
  <c r="AK169" i="2"/>
  <c r="BF169" i="2"/>
  <c r="BE170" i="2"/>
  <c r="BC171" i="2"/>
  <c r="BA172" i="2"/>
  <c r="AZ173" i="2"/>
  <c r="AX174" i="2"/>
  <c r="AV175" i="2"/>
  <c r="BC176" i="2"/>
  <c r="AO178" i="2"/>
  <c r="Y167" i="2"/>
  <c r="W167" i="2"/>
  <c r="AB168" i="2"/>
  <c r="AF168" i="2"/>
  <c r="Y169" i="2"/>
  <c r="AC169" i="2"/>
  <c r="AG169" i="2"/>
  <c r="AD170" i="2"/>
  <c r="AP152" i="2"/>
  <c r="AR168" i="2"/>
  <c r="AP169" i="2"/>
  <c r="AO170" i="2"/>
  <c r="AM171" i="2"/>
  <c r="AK172" i="2"/>
  <c r="BE173" i="2"/>
  <c r="BC174" i="2"/>
  <c r="BB175" i="2"/>
  <c r="AN177" i="2"/>
  <c r="AW178" i="2"/>
  <c r="Z167" i="2"/>
  <c r="Y168" i="2"/>
  <c r="AC168" i="2"/>
  <c r="AG168" i="2"/>
  <c r="Z169" i="2"/>
  <c r="AD169" i="2"/>
  <c r="AA170" i="2"/>
  <c r="AD156" i="2"/>
  <c r="AV178" i="2"/>
  <c r="AR178" i="2"/>
  <c r="AN178" i="2"/>
  <c r="BC177" i="2"/>
  <c r="AY177" i="2"/>
  <c r="AU177" i="2"/>
  <c r="AQ177" i="2"/>
  <c r="AM177" i="2"/>
  <c r="BF176" i="2"/>
  <c r="BB176" i="2"/>
  <c r="AX176" i="2"/>
  <c r="AT176" i="2"/>
  <c r="AP176" i="2"/>
  <c r="AL176" i="2"/>
  <c r="BE175" i="2"/>
  <c r="BA175" i="2"/>
  <c r="AW175" i="2"/>
  <c r="AS175" i="2"/>
  <c r="AO175" i="2"/>
  <c r="AK175" i="2"/>
  <c r="BD174" i="2"/>
  <c r="AZ174" i="2"/>
  <c r="AV174" i="2"/>
  <c r="AR174" i="2"/>
  <c r="AN174" i="2"/>
  <c r="BC173" i="2"/>
  <c r="AY173" i="2"/>
  <c r="AU173" i="2"/>
  <c r="AQ173" i="2"/>
  <c r="AM173" i="2"/>
  <c r="BF172" i="2"/>
  <c r="BB172" i="2"/>
  <c r="AX172" i="2"/>
  <c r="AT172" i="2"/>
  <c r="AP172" i="2"/>
  <c r="AL172" i="2"/>
  <c r="BE171" i="2"/>
  <c r="BA171" i="2"/>
  <c r="AW171" i="2"/>
  <c r="AS171" i="2"/>
  <c r="AO171" i="2"/>
  <c r="AK171" i="2"/>
  <c r="BD170" i="2"/>
  <c r="AZ170" i="2"/>
  <c r="AV170" i="2"/>
  <c r="AR170" i="2"/>
  <c r="AN170" i="2"/>
  <c r="AJ170" i="2"/>
  <c r="BC169" i="2"/>
  <c r="AY169" i="2"/>
  <c r="AU169" i="2"/>
  <c r="AQ169" i="2"/>
  <c r="AM169" i="2"/>
  <c r="BF168" i="2"/>
  <c r="AX168" i="2"/>
  <c r="AT168" i="2"/>
  <c r="AP168" i="2"/>
  <c r="AL168" i="2"/>
  <c r="AZ156" i="2"/>
  <c r="AS152" i="2"/>
  <c r="AO152" i="2"/>
  <c r="AU178" i="2"/>
  <c r="AQ178" i="2"/>
  <c r="AM178" i="2"/>
  <c r="BF177" i="2"/>
  <c r="BB177" i="2"/>
  <c r="AX177" i="2"/>
  <c r="AT177" i="2"/>
  <c r="AP177" i="2"/>
  <c r="AL177" i="2"/>
  <c r="BE176" i="2"/>
  <c r="BA176" i="2"/>
  <c r="AW176" i="2"/>
  <c r="AS176" i="2"/>
  <c r="AO176" i="2"/>
  <c r="AK176" i="2"/>
  <c r="BD175" i="2"/>
  <c r="AQ152" i="2"/>
  <c r="AY156" i="2"/>
  <c r="AX155" i="2"/>
  <c r="AN168" i="2"/>
  <c r="AS168" i="2"/>
  <c r="AY168" i="2"/>
  <c r="AL169" i="2"/>
  <c r="AR169" i="2"/>
  <c r="AW169" i="2"/>
  <c r="BB169" i="2"/>
  <c r="AK170" i="2"/>
  <c r="AP170" i="2"/>
  <c r="AU170" i="2"/>
  <c r="BA170" i="2"/>
  <c r="BF170" i="2"/>
  <c r="AN171" i="2"/>
  <c r="AT171" i="2"/>
  <c r="AY171" i="2"/>
  <c r="BD171" i="2"/>
  <c r="AM172" i="2"/>
  <c r="AR172" i="2"/>
  <c r="AW172" i="2"/>
  <c r="BC172" i="2"/>
  <c r="AK173" i="2"/>
  <c r="AP173" i="2"/>
  <c r="AV173" i="2"/>
  <c r="BA173" i="2"/>
  <c r="BF173" i="2"/>
  <c r="AO174" i="2"/>
  <c r="AT174" i="2"/>
  <c r="AY174" i="2"/>
  <c r="BE174" i="2"/>
  <c r="AM175" i="2"/>
  <c r="AR175" i="2"/>
  <c r="AX175" i="2"/>
  <c r="BC175" i="2"/>
  <c r="AN176" i="2"/>
  <c r="AV176" i="2"/>
  <c r="BD176" i="2"/>
  <c r="AO177" i="2"/>
  <c r="AW177" i="2"/>
  <c r="BE177" i="2"/>
  <c r="AP178" i="2"/>
  <c r="AR152" i="2"/>
  <c r="BA156" i="2"/>
  <c r="AJ168" i="2"/>
  <c r="AO168" i="2"/>
  <c r="AU168" i="2"/>
  <c r="AZ168" i="2"/>
  <c r="AN169" i="2"/>
  <c r="AS169" i="2"/>
  <c r="AX169" i="2"/>
  <c r="BD169" i="2"/>
  <c r="AL170" i="2"/>
  <c r="AQ170" i="2"/>
  <c r="AW170" i="2"/>
  <c r="BB170" i="2"/>
  <c r="AJ171" i="2"/>
  <c r="AP171" i="2"/>
  <c r="AU171" i="2"/>
  <c r="AZ171" i="2"/>
  <c r="BF171" i="2"/>
  <c r="AN172" i="2"/>
  <c r="AS172" i="2"/>
  <c r="AY172" i="2"/>
  <c r="BD172" i="2"/>
  <c r="AL173" i="2"/>
  <c r="AR173" i="2"/>
  <c r="AW173" i="2"/>
  <c r="BB173" i="2"/>
  <c r="AK174" i="2"/>
  <c r="AP174" i="2"/>
  <c r="AU174" i="2"/>
  <c r="BA174" i="2"/>
  <c r="BF174" i="2"/>
  <c r="AN175" i="2"/>
  <c r="AT175" i="2"/>
  <c r="AY175" i="2"/>
  <c r="BF175" i="2"/>
  <c r="AQ176" i="2"/>
  <c r="AY176" i="2"/>
  <c r="AR177" i="2"/>
  <c r="AZ177" i="2"/>
  <c r="AK178" i="2"/>
  <c r="AS178" i="2"/>
  <c r="AN153" i="2"/>
  <c r="AW154" i="2"/>
  <c r="AK168" i="2"/>
  <c r="AQ168" i="2"/>
  <c r="AV168" i="2"/>
  <c r="BA168" i="2"/>
  <c r="AJ169" i="2"/>
  <c r="AO169" i="2"/>
  <c r="AT169" i="2"/>
  <c r="AZ169" i="2"/>
  <c r="BE169" i="2"/>
  <c r="AM170" i="2"/>
  <c r="AS170" i="2"/>
  <c r="AX170" i="2"/>
  <c r="BC170" i="2"/>
  <c r="AL171" i="2"/>
  <c r="AQ171" i="2"/>
  <c r="AV171" i="2"/>
  <c r="BB171" i="2"/>
  <c r="AJ172" i="2"/>
  <c r="AO172" i="2"/>
  <c r="AU172" i="2"/>
  <c r="AZ172" i="2"/>
  <c r="BE172" i="2"/>
  <c r="AN173" i="2"/>
  <c r="AS173" i="2"/>
  <c r="AX173" i="2"/>
  <c r="BD173" i="2"/>
  <c r="AL174" i="2"/>
  <c r="AQ174" i="2"/>
  <c r="AW174" i="2"/>
  <c r="BB174" i="2"/>
  <c r="AJ175" i="2"/>
  <c r="AP175" i="2"/>
  <c r="AU175" i="2"/>
  <c r="AZ175" i="2"/>
  <c r="AJ176" i="2"/>
  <c r="AR176" i="2"/>
  <c r="AZ176" i="2"/>
  <c r="AK177" i="2"/>
  <c r="AS177" i="2"/>
  <c r="BA177" i="2"/>
  <c r="AL178" i="2"/>
  <c r="AT178" i="2"/>
  <c r="AJ157" i="2"/>
  <c r="AY158" i="2"/>
  <c r="AN154" i="2"/>
  <c r="AU155" i="2"/>
  <c r="AR157" i="2"/>
  <c r="AR156" i="2"/>
  <c r="AR154" i="2"/>
  <c r="AN152" i="2"/>
  <c r="AI159" i="2"/>
  <c r="AZ157" i="2"/>
  <c r="AO153" i="2"/>
  <c r="AV154" i="2"/>
  <c r="AL165" i="2"/>
  <c r="AQ158" i="2"/>
  <c r="AS153" i="2"/>
  <c r="AQ155" i="2"/>
  <c r="AT160" i="2"/>
  <c r="AF157" i="2"/>
  <c r="AM157" i="2"/>
  <c r="AU157" i="2"/>
  <c r="AL158" i="2"/>
  <c r="AT158" i="2"/>
  <c r="AM156" i="2"/>
  <c r="AU156" i="2"/>
  <c r="AP153" i="2"/>
  <c r="AT153" i="2"/>
  <c r="AO154" i="2"/>
  <c r="AS154" i="2"/>
  <c r="AN155" i="2"/>
  <c r="AR155" i="2"/>
  <c r="AV155" i="2"/>
  <c r="BA161" i="2"/>
  <c r="AE157" i="2"/>
  <c r="AN157" i="2"/>
  <c r="AV157" i="2"/>
  <c r="AM158" i="2"/>
  <c r="AU158" i="2"/>
  <c r="AN156" i="2"/>
  <c r="AV156" i="2"/>
  <c r="AQ153" i="2"/>
  <c r="AU153" i="2"/>
  <c r="AP154" i="2"/>
  <c r="AT154" i="2"/>
  <c r="AO155" i="2"/>
  <c r="AS155" i="2"/>
  <c r="AF158" i="2"/>
  <c r="AE164" i="2"/>
  <c r="AI157" i="2"/>
  <c r="AQ157" i="2"/>
  <c r="AY157" i="2"/>
  <c r="AP158" i="2"/>
  <c r="AX158" i="2"/>
  <c r="AQ156" i="2"/>
  <c r="AR153" i="2"/>
  <c r="AV153" i="2"/>
  <c r="AQ154" i="2"/>
  <c r="AU154" i="2"/>
  <c r="AP155" i="2"/>
  <c r="AT155" i="2"/>
  <c r="AO159" i="2"/>
  <c r="AL162" i="2"/>
  <c r="AW165" i="2"/>
  <c r="AI155" i="2"/>
  <c r="AK157" i="2"/>
  <c r="AO157" i="2"/>
  <c r="AS157" i="2"/>
  <c r="AW157" i="2"/>
  <c r="AJ158" i="2"/>
  <c r="AN158" i="2"/>
  <c r="AR158" i="2"/>
  <c r="AV158" i="2"/>
  <c r="AZ158" i="2"/>
  <c r="AO156" i="2"/>
  <c r="AS156" i="2"/>
  <c r="AW156" i="2"/>
  <c r="AL160" i="2"/>
  <c r="AS163" i="2"/>
  <c r="AG157" i="2"/>
  <c r="AI156" i="2"/>
  <c r="AL157" i="2"/>
  <c r="AP157" i="2"/>
  <c r="AT157" i="2"/>
  <c r="AX157" i="2"/>
  <c r="AK158" i="2"/>
  <c r="AO158" i="2"/>
  <c r="AS158" i="2"/>
  <c r="AW158" i="2"/>
  <c r="AL156" i="2"/>
  <c r="AP156" i="2"/>
  <c r="AT156" i="2"/>
  <c r="AX156" i="2"/>
  <c r="AW159" i="2"/>
  <c r="AE161" i="2"/>
  <c r="AW162" i="2"/>
  <c r="AP164" i="2"/>
  <c r="AH166" i="2"/>
  <c r="BA158" i="2"/>
  <c r="AE160" i="2"/>
  <c r="AP161" i="2"/>
  <c r="AI163" i="2"/>
  <c r="AZ164" i="2"/>
  <c r="AS166" i="2"/>
  <c r="AE167" i="2"/>
  <c r="AO167" i="2"/>
  <c r="AZ167" i="2"/>
  <c r="AG158" i="2"/>
  <c r="AC159" i="2"/>
  <c r="AJ159" i="2"/>
  <c r="AR159" i="2"/>
  <c r="AY159" i="2"/>
  <c r="AF160" i="2"/>
  <c r="AN160" i="2"/>
  <c r="AU160" i="2"/>
  <c r="AG161" i="2"/>
  <c r="AQ161" i="2"/>
  <c r="AC162" i="2"/>
  <c r="AN162" i="2"/>
  <c r="AX162" i="2"/>
  <c r="AJ163" i="2"/>
  <c r="AU163" i="2"/>
  <c r="AF164" i="2"/>
  <c r="AQ164" i="2"/>
  <c r="AC165" i="2"/>
  <c r="AM165" i="2"/>
  <c r="AX165" i="2"/>
  <c r="AJ166" i="2"/>
  <c r="AT166" i="2"/>
  <c r="AF167" i="2"/>
  <c r="AQ167" i="2"/>
  <c r="BA167" i="2"/>
  <c r="AH158" i="2"/>
  <c r="AE159" i="2"/>
  <c r="AM159" i="2"/>
  <c r="AS159" i="2"/>
  <c r="AZ159" i="2"/>
  <c r="AI160" i="2"/>
  <c r="AP160" i="2"/>
  <c r="AY160" i="2"/>
  <c r="AK161" i="2"/>
  <c r="AU161" i="2"/>
  <c r="AG162" i="2"/>
  <c r="AR162" i="2"/>
  <c r="AC163" i="2"/>
  <c r="AN163" i="2"/>
  <c r="AY163" i="2"/>
  <c r="AJ164" i="2"/>
  <c r="AU164" i="2"/>
  <c r="AG165" i="2"/>
  <c r="AQ165" i="2"/>
  <c r="AC166" i="2"/>
  <c r="AN166" i="2"/>
  <c r="AX166" i="2"/>
  <c r="AJ167" i="2"/>
  <c r="AU167" i="2"/>
  <c r="V164" i="2"/>
  <c r="AG156" i="2"/>
  <c r="AD157" i="2"/>
  <c r="AY167" i="2"/>
  <c r="AS167" i="2"/>
  <c r="AN167" i="2"/>
  <c r="AI167" i="2"/>
  <c r="AC167" i="2"/>
  <c r="AW166" i="2"/>
  <c r="AR166" i="2"/>
  <c r="AL166" i="2"/>
  <c r="AG166" i="2"/>
  <c r="BA165" i="2"/>
  <c r="AU165" i="2"/>
  <c r="AP165" i="2"/>
  <c r="AK165" i="2"/>
  <c r="AE165" i="2"/>
  <c r="AY164" i="2"/>
  <c r="AT164" i="2"/>
  <c r="AN164" i="2"/>
  <c r="AI164" i="2"/>
  <c r="AD164" i="2"/>
  <c r="AW163" i="2"/>
  <c r="AR163" i="2"/>
  <c r="AM163" i="2"/>
  <c r="AG163" i="2"/>
  <c r="BA162" i="2"/>
  <c r="AV162" i="2"/>
  <c r="AP162" i="2"/>
  <c r="AK162" i="2"/>
  <c r="AF162" i="2"/>
  <c r="AY161" i="2"/>
  <c r="AT161" i="2"/>
  <c r="AO161" i="2"/>
  <c r="AI161" i="2"/>
  <c r="AD161" i="2"/>
  <c r="AX160" i="2"/>
  <c r="AR160" i="2"/>
  <c r="AM160" i="2"/>
  <c r="AH160" i="2"/>
  <c r="BA159" i="2"/>
  <c r="AV159" i="2"/>
  <c r="AQ159" i="2"/>
  <c r="AK159" i="2"/>
  <c r="AF159" i="2"/>
  <c r="AD158" i="2"/>
  <c r="AH156" i="2"/>
  <c r="AC157" i="2"/>
  <c r="AW167" i="2"/>
  <c r="AR167" i="2"/>
  <c r="AM167" i="2"/>
  <c r="AG167" i="2"/>
  <c r="BA166" i="2"/>
  <c r="AV166" i="2"/>
  <c r="AP166" i="2"/>
  <c r="AK166" i="2"/>
  <c r="AF166" i="2"/>
  <c r="AY165" i="2"/>
  <c r="AT165" i="2"/>
  <c r="AO165" i="2"/>
  <c r="AI165" i="2"/>
  <c r="AD165" i="2"/>
  <c r="AX164" i="2"/>
  <c r="AR164" i="2"/>
  <c r="AM164" i="2"/>
  <c r="AH164" i="2"/>
  <c r="BA163" i="2"/>
  <c r="AV163" i="2"/>
  <c r="AQ163" i="2"/>
  <c r="AK163" i="2"/>
  <c r="AF163" i="2"/>
  <c r="AZ162" i="2"/>
  <c r="AT162" i="2"/>
  <c r="AO162" i="2"/>
  <c r="AJ162" i="2"/>
  <c r="AD162" i="2"/>
  <c r="AX161" i="2"/>
  <c r="AS161" i="2"/>
  <c r="AM161" i="2"/>
  <c r="AH161" i="2"/>
  <c r="AC161" i="2"/>
  <c r="AV160" i="2"/>
  <c r="AC158" i="2"/>
  <c r="AG159" i="2"/>
  <c r="AN159" i="2"/>
  <c r="AU159" i="2"/>
  <c r="AD160" i="2"/>
  <c r="AJ160" i="2"/>
  <c r="AQ160" i="2"/>
  <c r="AZ160" i="2"/>
  <c r="AL161" i="2"/>
  <c r="AW161" i="2"/>
  <c r="AH162" i="2"/>
  <c r="AS162" i="2"/>
  <c r="AE163" i="2"/>
  <c r="AO163" i="2"/>
  <c r="AZ163" i="2"/>
  <c r="AL164" i="2"/>
  <c r="AV164" i="2"/>
  <c r="AH165" i="2"/>
  <c r="AS165" i="2"/>
  <c r="AD166" i="2"/>
  <c r="AO166" i="2"/>
  <c r="AZ166" i="2"/>
  <c r="AK167" i="2"/>
  <c r="AV167" i="2"/>
  <c r="AH157" i="2"/>
  <c r="AE158" i="2"/>
  <c r="AI158" i="2"/>
  <c r="AD159" i="2"/>
  <c r="AH159" i="2"/>
  <c r="AL159" i="2"/>
  <c r="AP159" i="2"/>
  <c r="AT159" i="2"/>
  <c r="AX159" i="2"/>
  <c r="AC160" i="2"/>
  <c r="AG160" i="2"/>
  <c r="AK160" i="2"/>
  <c r="AO160" i="2"/>
  <c r="AS160" i="2"/>
  <c r="AW160" i="2"/>
  <c r="BA160" i="2"/>
  <c r="AF161" i="2"/>
  <c r="AJ161" i="2"/>
  <c r="AN161" i="2"/>
  <c r="AR161" i="2"/>
  <c r="AV161" i="2"/>
  <c r="AZ161" i="2"/>
  <c r="AE162" i="2"/>
  <c r="AI162" i="2"/>
  <c r="AM162" i="2"/>
  <c r="AQ162" i="2"/>
  <c r="AU162" i="2"/>
  <c r="AY162" i="2"/>
  <c r="AD163" i="2"/>
  <c r="AH163" i="2"/>
  <c r="AL163" i="2"/>
  <c r="AP163" i="2"/>
  <c r="AT163" i="2"/>
  <c r="AX163" i="2"/>
  <c r="AC164" i="2"/>
  <c r="AG164" i="2"/>
  <c r="AK164" i="2"/>
  <c r="AO164" i="2"/>
  <c r="AS164" i="2"/>
  <c r="AW164" i="2"/>
  <c r="BA164" i="2"/>
  <c r="AF165" i="2"/>
  <c r="AJ165" i="2"/>
  <c r="AN165" i="2"/>
  <c r="AR165" i="2"/>
  <c r="AV165" i="2"/>
  <c r="AZ165" i="2"/>
  <c r="AE166" i="2"/>
  <c r="AI166" i="2"/>
  <c r="AM166" i="2"/>
  <c r="AQ166" i="2"/>
  <c r="AU166" i="2"/>
  <c r="AY166" i="2"/>
  <c r="AD167" i="2"/>
  <c r="AH167" i="2"/>
  <c r="AL167" i="2"/>
  <c r="AP167" i="2"/>
  <c r="AT167" i="2"/>
  <c r="AX167" i="2"/>
  <c r="AC156" i="2"/>
  <c r="AB156" i="2"/>
  <c r="AB157" i="2"/>
  <c r="AB158" i="2"/>
  <c r="AB159" i="2"/>
  <c r="X160" i="2"/>
  <c r="Y156" i="2"/>
  <c r="Y157" i="2"/>
  <c r="Y158" i="2"/>
  <c r="Y159" i="2"/>
  <c r="X156" i="2"/>
  <c r="Z162" i="2"/>
  <c r="X163" i="2"/>
  <c r="Z156" i="2"/>
  <c r="Z157" i="2"/>
  <c r="Z158" i="2"/>
  <c r="Z159" i="2"/>
  <c r="X157" i="2"/>
  <c r="AA156" i="2"/>
  <c r="AA157" i="2"/>
  <c r="AA158" i="2"/>
  <c r="AA159" i="2"/>
  <c r="X158" i="2"/>
  <c r="W160" i="2"/>
  <c r="AB161" i="2"/>
  <c r="Y162" i="2"/>
  <c r="AB164" i="2"/>
  <c r="V162" i="2"/>
  <c r="T160" i="2"/>
  <c r="AA160" i="2"/>
  <c r="X161" i="2"/>
  <c r="Z163" i="2"/>
  <c r="W164" i="2"/>
  <c r="X165" i="2"/>
  <c r="Y166" i="2"/>
  <c r="V163" i="2"/>
  <c r="W159" i="2"/>
  <c r="AB160" i="2"/>
  <c r="Y161" i="2"/>
  <c r="W162" i="2"/>
  <c r="AA163" i="2"/>
  <c r="AA164" i="2"/>
  <c r="AB165" i="2"/>
  <c r="U159" i="2"/>
  <c r="AB166" i="2"/>
  <c r="X166" i="2"/>
  <c r="AA165" i="2"/>
  <c r="W165" i="2"/>
  <c r="Z164" i="2"/>
  <c r="Y163" i="2"/>
  <c r="AB162" i="2"/>
  <c r="X162" i="2"/>
  <c r="AA161" i="2"/>
  <c r="W161" i="2"/>
  <c r="Z160" i="2"/>
  <c r="AA166" i="2"/>
  <c r="W166" i="2"/>
  <c r="Z165" i="2"/>
  <c r="Y164" i="2"/>
  <c r="X159" i="2"/>
  <c r="Y160" i="2"/>
  <c r="Z161" i="2"/>
  <c r="AA162" i="2"/>
  <c r="W163" i="2"/>
  <c r="AB163" i="2"/>
  <c r="X164" i="2"/>
  <c r="Y165" i="2"/>
  <c r="Z166" i="2"/>
  <c r="T159" i="2"/>
  <c r="U162" i="2"/>
  <c r="V160" i="2"/>
  <c r="V161" i="2"/>
  <c r="U161" i="2"/>
  <c r="V159" i="2"/>
  <c r="U160" i="2"/>
  <c r="CO321" i="2"/>
  <c r="BB246" i="2" l="1"/>
  <c r="BB245" i="2"/>
  <c r="BF257" i="2"/>
  <c r="BD251" i="2"/>
  <c r="CC272" i="2"/>
  <c r="BH264" i="2"/>
  <c r="BI268" i="2"/>
  <c r="BJ274" i="2"/>
  <c r="BI267" i="2"/>
  <c r="BJ273" i="2"/>
  <c r="BI266" i="2"/>
  <c r="BH265" i="2"/>
  <c r="BJ272" i="2"/>
  <c r="BL286" i="2"/>
  <c r="BT310" i="2"/>
  <c r="BT309" i="2"/>
  <c r="BT308" i="2"/>
  <c r="BT311" i="2"/>
  <c r="BT307" i="2"/>
  <c r="BM288" i="2"/>
  <c r="BV323" i="2"/>
  <c r="BV319" i="2"/>
  <c r="BV315" i="2"/>
  <c r="BU310" i="2"/>
  <c r="BR299" i="2"/>
  <c r="BO293" i="2"/>
  <c r="BV322" i="2"/>
  <c r="BV318" i="2"/>
  <c r="BU313" i="2"/>
  <c r="BR302" i="2"/>
  <c r="BS306" i="2"/>
  <c r="BV321" i="2"/>
  <c r="BV317" i="2"/>
  <c r="BU312" i="2"/>
  <c r="BV309" i="2"/>
  <c r="BR301" i="2"/>
  <c r="BM289" i="2"/>
  <c r="BS305" i="2"/>
  <c r="BV320" i="2"/>
  <c r="BV316" i="2"/>
  <c r="BV310" i="2"/>
  <c r="BU309" i="2"/>
  <c r="BR300" i="2"/>
  <c r="BX326" i="2"/>
  <c r="BP295" i="2"/>
  <c r="BQ298" i="2"/>
  <c r="EP179" i="2"/>
  <c r="EQ187" i="2"/>
  <c r="DW177" i="2"/>
  <c r="DU179" i="2"/>
  <c r="DU178" i="2"/>
  <c r="DT182" i="2"/>
  <c r="DX179" i="2"/>
  <c r="DX178" i="2"/>
  <c r="DT185" i="2"/>
  <c r="DT181" i="2"/>
  <c r="DW179" i="2"/>
  <c r="DW178" i="2"/>
  <c r="DT184" i="2"/>
  <c r="DT180" i="2"/>
  <c r="DV179" i="2"/>
  <c r="DV178" i="2"/>
  <c r="DT183" i="2"/>
  <c r="DY177" i="2"/>
  <c r="DX177" i="2"/>
  <c r="DZ177" i="2"/>
  <c r="EB176" i="2"/>
  <c r="EC176" i="2"/>
  <c r="DL225" i="2"/>
  <c r="DL224" i="2"/>
  <c r="DF228" i="2"/>
  <c r="EF205" i="2"/>
  <c r="DE228" i="2"/>
  <c r="DK225" i="2"/>
  <c r="DG227" i="2"/>
  <c r="DF225" i="2"/>
  <c r="DJ226" i="2"/>
  <c r="DF227" i="2"/>
  <c r="DF224" i="2"/>
  <c r="DI226" i="2"/>
  <c r="DI220" i="2"/>
  <c r="DH227" i="2"/>
  <c r="DQ222" i="2"/>
  <c r="DQ218" i="2"/>
  <c r="DQ221" i="2"/>
  <c r="DQ220" i="2"/>
  <c r="DQ219" i="2"/>
  <c r="DS217" i="2"/>
  <c r="DS216" i="2"/>
  <c r="DS219" i="2"/>
  <c r="DS218" i="2"/>
  <c r="DT213" i="2"/>
  <c r="DS214" i="2"/>
  <c r="DR191" i="2"/>
  <c r="DS188" i="2"/>
  <c r="DR190" i="2"/>
  <c r="DS187" i="2"/>
  <c r="DS190" i="2"/>
  <c r="DS189" i="2"/>
  <c r="CY190" i="2"/>
  <c r="BV192" i="2"/>
  <c r="CY189" i="2"/>
  <c r="BX192" i="2"/>
  <c r="BW192" i="2"/>
  <c r="BU192" i="2"/>
  <c r="BT191" i="2"/>
  <c r="BU191" i="2"/>
  <c r="CN189" i="2"/>
  <c r="CJ189" i="2"/>
  <c r="CP186" i="2"/>
  <c r="CR188" i="2"/>
  <c r="CN188" i="2"/>
  <c r="CM189" i="2"/>
  <c r="CI189" i="2"/>
  <c r="CU188" i="2"/>
  <c r="CQ188" i="2"/>
  <c r="CL189" i="2"/>
  <c r="CH189" i="2"/>
  <c r="CT188" i="2"/>
  <c r="CP188" i="2"/>
  <c r="CO189" i="2"/>
  <c r="CK189" i="2"/>
  <c r="CQ186" i="2"/>
  <c r="CS188" i="2"/>
  <c r="CO188" i="2"/>
  <c r="CK188" i="2"/>
  <c r="CC188" i="2"/>
  <c r="BQ189" i="2"/>
  <c r="CJ188" i="2"/>
  <c r="CB188" i="2"/>
  <c r="BP189" i="2"/>
  <c r="CI188" i="2"/>
  <c r="CA188" i="2"/>
  <c r="BO189" i="2"/>
  <c r="CD188" i="2"/>
  <c r="BZ188" i="2"/>
  <c r="BN189" i="2"/>
  <c r="BC202" i="2"/>
  <c r="AY202" i="2"/>
  <c r="BB202" i="2"/>
  <c r="BA202" i="2"/>
  <c r="AZ202" i="2"/>
  <c r="BD197" i="2"/>
  <c r="BE190" i="2"/>
  <c r="BC197" i="2"/>
  <c r="BB197" i="2"/>
  <c r="BE197" i="2"/>
  <c r="BE191" i="2"/>
  <c r="BH187" i="2"/>
  <c r="BG188" i="2"/>
  <c r="BF193" i="2"/>
  <c r="BA242" i="2"/>
  <c r="AZ234" i="2"/>
  <c r="AZ230" i="2"/>
  <c r="AX208" i="2"/>
  <c r="AX211" i="2"/>
  <c r="AY224" i="2"/>
  <c r="AY220" i="2"/>
  <c r="AY216" i="2"/>
  <c r="AY212" i="2"/>
  <c r="AY208" i="2"/>
  <c r="BH186" i="2"/>
  <c r="BF188" i="2"/>
  <c r="BF192" i="2"/>
  <c r="BA241" i="2"/>
  <c r="AZ233" i="2"/>
  <c r="AZ229" i="2"/>
  <c r="AW204" i="2"/>
  <c r="AX210" i="2"/>
  <c r="AY223" i="2"/>
  <c r="AY219" i="2"/>
  <c r="AY215" i="2"/>
  <c r="AY211" i="2"/>
  <c r="BI188" i="2"/>
  <c r="BF195" i="2"/>
  <c r="BC249" i="2"/>
  <c r="BA240" i="2"/>
  <c r="AZ232" i="2"/>
  <c r="AZ228" i="2"/>
  <c r="AX213" i="2"/>
  <c r="AX209" i="2"/>
  <c r="AY222" i="2"/>
  <c r="AY218" i="2"/>
  <c r="AY214" i="2"/>
  <c r="AY210" i="2"/>
  <c r="BH188" i="2"/>
  <c r="BF194" i="2"/>
  <c r="BC248" i="2"/>
  <c r="BA239" i="2"/>
  <c r="AZ231" i="2"/>
  <c r="AX214" i="2"/>
  <c r="AX212" i="2"/>
  <c r="AY225" i="2"/>
  <c r="AY221" i="2"/>
  <c r="AY217" i="2"/>
  <c r="AY213" i="2"/>
  <c r="AY209" i="2"/>
  <c r="CA272" i="2"/>
  <c r="CA271" i="2"/>
  <c r="CB271" i="2"/>
  <c r="CB270" i="2"/>
  <c r="CQ322" i="2"/>
  <c r="CW277" i="2"/>
  <c r="CP321" i="2"/>
  <c r="DJ208" i="2"/>
  <c r="DJ207" i="2"/>
  <c r="DK210" i="2"/>
  <c r="DK209" i="2"/>
  <c r="DK211" i="2"/>
  <c r="DK212" i="2"/>
  <c r="BL188" i="2"/>
  <c r="BK188" i="2"/>
  <c r="BN188" i="2"/>
  <c r="BM188" i="2"/>
  <c r="BI191" i="2"/>
  <c r="BI190" i="2"/>
  <c r="BI189" i="2"/>
  <c r="BH191" i="2"/>
  <c r="BH190" i="2"/>
  <c r="BH189" i="2"/>
  <c r="BG191" i="2"/>
  <c r="BG190" i="2"/>
  <c r="BG189" i="2"/>
  <c r="BF191" i="2"/>
  <c r="BF190" i="2"/>
  <c r="BF189" i="2"/>
  <c r="CB223" i="2"/>
  <c r="BJ189" i="2"/>
  <c r="BJ187" i="2"/>
  <c r="BJ185" i="2"/>
  <c r="BI187" i="2"/>
  <c r="BI185" i="2"/>
  <c r="BI186" i="2"/>
  <c r="BJ188" i="2"/>
  <c r="BJ186" i="2"/>
  <c r="DJ218" i="2"/>
  <c r="DK217" i="2"/>
  <c r="DK218" i="2"/>
  <c r="DI221" i="2"/>
  <c r="DG226" i="2"/>
  <c r="DH226" i="2"/>
  <c r="DF226" i="2"/>
  <c r="DG224" i="2"/>
  <c r="DI224" i="2"/>
  <c r="DI222" i="2"/>
  <c r="DL222" i="2"/>
  <c r="DH224" i="2"/>
  <c r="DL221" i="2"/>
  <c r="DI225" i="2"/>
  <c r="DG225" i="2"/>
  <c r="DH225" i="2"/>
  <c r="DH223" i="2"/>
  <c r="DL223" i="2"/>
  <c r="DG223" i="2"/>
  <c r="DH222" i="2"/>
  <c r="DI223" i="2"/>
  <c r="DP220" i="2"/>
  <c r="DJ224" i="2"/>
  <c r="DJ222" i="2"/>
  <c r="DJ220" i="2"/>
  <c r="DK223" i="2"/>
  <c r="DK221" i="2"/>
  <c r="DK219" i="2"/>
  <c r="DJ223" i="2"/>
  <c r="DJ221" i="2"/>
  <c r="DJ219" i="2"/>
  <c r="DK224" i="2"/>
  <c r="DK222" i="2"/>
  <c r="DK220" i="2"/>
  <c r="DJ225" i="2"/>
  <c r="DN220" i="2"/>
  <c r="DP221" i="2"/>
  <c r="DO221" i="2"/>
  <c r="DN221" i="2"/>
  <c r="DP218" i="2"/>
  <c r="DM219" i="2"/>
  <c r="DP219" i="2"/>
  <c r="DO219" i="2"/>
  <c r="DO220" i="2"/>
  <c r="DN219" i="2"/>
  <c r="DO218" i="2"/>
  <c r="DM218" i="2"/>
  <c r="DN218" i="2"/>
  <c r="DY215" i="2"/>
  <c r="DX214" i="2"/>
  <c r="DY213" i="2"/>
  <c r="EA213" i="2"/>
  <c r="DX213" i="2"/>
  <c r="DW215" i="2"/>
  <c r="DW213" i="2"/>
  <c r="DZ215" i="2"/>
  <c r="DY214" i="2"/>
  <c r="DZ213" i="2"/>
  <c r="DV213" i="2"/>
  <c r="DX215" i="2"/>
  <c r="DW214" i="2"/>
  <c r="DZ214" i="2"/>
  <c r="DV214" i="2"/>
  <c r="DO214" i="2"/>
  <c r="DP217" i="2"/>
  <c r="DQ216" i="2"/>
  <c r="DM216" i="2"/>
  <c r="DN215" i="2"/>
  <c r="DL218" i="2"/>
  <c r="DL214" i="2"/>
  <c r="DL210" i="2"/>
  <c r="DL207" i="2"/>
  <c r="DJ206" i="2"/>
  <c r="DJ204" i="2"/>
  <c r="DQ206" i="2"/>
  <c r="DR205" i="2"/>
  <c r="DS204" i="2"/>
  <c r="DO204" i="2"/>
  <c r="DP203" i="2"/>
  <c r="DR214" i="2"/>
  <c r="DN214" i="2"/>
  <c r="DO217" i="2"/>
  <c r="DP216" i="2"/>
  <c r="DQ215" i="2"/>
  <c r="DM215" i="2"/>
  <c r="DL217" i="2"/>
  <c r="DL213" i="2"/>
  <c r="DL209" i="2"/>
  <c r="DK207" i="2"/>
  <c r="DI204" i="2"/>
  <c r="DP206" i="2"/>
  <c r="DQ205" i="2"/>
  <c r="DR204" i="2"/>
  <c r="DS203" i="2"/>
  <c r="DO203" i="2"/>
  <c r="DQ214" i="2"/>
  <c r="DM214" i="2"/>
  <c r="DN217" i="2"/>
  <c r="DO216" i="2"/>
  <c r="DP215" i="2"/>
  <c r="DL220" i="2"/>
  <c r="DL216" i="2"/>
  <c r="DL212" i="2"/>
  <c r="DL208" i="2"/>
  <c r="DL206" i="2"/>
  <c r="DK205" i="2"/>
  <c r="DS206" i="2"/>
  <c r="DO206" i="2"/>
  <c r="DP205" i="2"/>
  <c r="DQ204" i="2"/>
  <c r="DR203" i="2"/>
  <c r="DR216" i="2"/>
  <c r="DP214" i="2"/>
  <c r="DQ217" i="2"/>
  <c r="DM217" i="2"/>
  <c r="DN216" i="2"/>
  <c r="DO215" i="2"/>
  <c r="DL219" i="2"/>
  <c r="DL215" i="2"/>
  <c r="DL211" i="2"/>
  <c r="DK208" i="2"/>
  <c r="DK206" i="2"/>
  <c r="DJ205" i="2"/>
  <c r="DR206" i="2"/>
  <c r="DS205" i="2"/>
  <c r="DO205" i="2"/>
  <c r="DP204" i="2"/>
  <c r="DQ203" i="2"/>
  <c r="DR213" i="2"/>
  <c r="DN213" i="2"/>
  <c r="DQ212" i="2"/>
  <c r="DM212" i="2"/>
  <c r="DP211" i="2"/>
  <c r="DS210" i="2"/>
  <c r="DO210" i="2"/>
  <c r="DR209" i="2"/>
  <c r="DN209" i="2"/>
  <c r="DQ208" i="2"/>
  <c r="DM208" i="2"/>
  <c r="DP207" i="2"/>
  <c r="DS191" i="2"/>
  <c r="DT192" i="2"/>
  <c r="DP192" i="2"/>
  <c r="DU194" i="2"/>
  <c r="DQ194" i="2"/>
  <c r="DV193" i="2"/>
  <c r="DR193" i="2"/>
  <c r="DN193" i="2"/>
  <c r="DQ197" i="2"/>
  <c r="DM197" i="2"/>
  <c r="DQ196" i="2"/>
  <c r="DM196" i="2"/>
  <c r="DQ195" i="2"/>
  <c r="DM195" i="2"/>
  <c r="DQ213" i="2"/>
  <c r="DM213" i="2"/>
  <c r="DP212" i="2"/>
  <c r="DS211" i="2"/>
  <c r="DO211" i="2"/>
  <c r="DR210" i="2"/>
  <c r="DN210" i="2"/>
  <c r="DQ209" i="2"/>
  <c r="DM209" i="2"/>
  <c r="DP208" i="2"/>
  <c r="DS207" i="2"/>
  <c r="DO207" i="2"/>
  <c r="DS192" i="2"/>
  <c r="DO192" i="2"/>
  <c r="DT194" i="2"/>
  <c r="DP194" i="2"/>
  <c r="DU193" i="2"/>
  <c r="DQ193" i="2"/>
  <c r="DT197" i="2"/>
  <c r="DP197" i="2"/>
  <c r="DT196" i="2"/>
  <c r="DP196" i="2"/>
  <c r="DT195" i="2"/>
  <c r="DP195" i="2"/>
  <c r="DP213" i="2"/>
  <c r="DS212" i="2"/>
  <c r="DO212" i="2"/>
  <c r="DR211" i="2"/>
  <c r="DN211" i="2"/>
  <c r="DQ210" i="2"/>
  <c r="DM210" i="2"/>
  <c r="DP209" i="2"/>
  <c r="DS208" i="2"/>
  <c r="DO208" i="2"/>
  <c r="DR207" i="2"/>
  <c r="DN207" i="2"/>
  <c r="DR192" i="2"/>
  <c r="DN192" i="2"/>
  <c r="DS194" i="2"/>
  <c r="DO194" i="2"/>
  <c r="DT193" i="2"/>
  <c r="DP193" i="2"/>
  <c r="DS197" i="2"/>
  <c r="DO197" i="2"/>
  <c r="DS196" i="2"/>
  <c r="DO196" i="2"/>
  <c r="DS195" i="2"/>
  <c r="DO195" i="2"/>
  <c r="DS213" i="2"/>
  <c r="DO213" i="2"/>
  <c r="DR212" i="2"/>
  <c r="DN212" i="2"/>
  <c r="DQ211" i="2"/>
  <c r="DM211" i="2"/>
  <c r="DR208" i="2"/>
  <c r="DR194" i="2"/>
  <c r="DR197" i="2"/>
  <c r="DR195" i="2"/>
  <c r="DP210" i="2"/>
  <c r="DN208" i="2"/>
  <c r="DU192" i="2"/>
  <c r="DN194" i="2"/>
  <c r="DN197" i="2"/>
  <c r="DN195" i="2"/>
  <c r="DS209" i="2"/>
  <c r="DQ207" i="2"/>
  <c r="DQ192" i="2"/>
  <c r="DS193" i="2"/>
  <c r="DR196" i="2"/>
  <c r="DO209" i="2"/>
  <c r="DM207" i="2"/>
  <c r="DV194" i="2"/>
  <c r="DO193" i="2"/>
  <c r="DN196" i="2"/>
  <c r="DT202" i="2"/>
  <c r="DP202" i="2"/>
  <c r="DT201" i="2"/>
  <c r="DP201" i="2"/>
  <c r="DT200" i="2"/>
  <c r="DP200" i="2"/>
  <c r="DT199" i="2"/>
  <c r="DP199" i="2"/>
  <c r="DT198" i="2"/>
  <c r="DP198" i="2"/>
  <c r="DO202" i="2"/>
  <c r="DO201" i="2"/>
  <c r="DO200" i="2"/>
  <c r="DO199" i="2"/>
  <c r="DO198" i="2"/>
  <c r="DN202" i="2"/>
  <c r="DN201" i="2"/>
  <c r="DN200" i="2"/>
  <c r="DN199" i="2"/>
  <c r="DN198" i="2"/>
  <c r="DQ202" i="2"/>
  <c r="DM202" i="2"/>
  <c r="DQ201" i="2"/>
  <c r="DM201" i="2"/>
  <c r="DQ200" i="2"/>
  <c r="DM200" i="2"/>
  <c r="DQ199" i="2"/>
  <c r="DM199" i="2"/>
  <c r="DQ198" i="2"/>
  <c r="DM198" i="2"/>
  <c r="DS202" i="2"/>
  <c r="DS201" i="2"/>
  <c r="DS200" i="2"/>
  <c r="DS199" i="2"/>
  <c r="DS198" i="2"/>
  <c r="DR202" i="2"/>
  <c r="DR201" i="2"/>
  <c r="DR200" i="2"/>
  <c r="DR199" i="2"/>
  <c r="DR198" i="2"/>
  <c r="ES183" i="2"/>
  <c r="ER185" i="2"/>
  <c r="ES182" i="2"/>
  <c r="ER183" i="2"/>
  <c r="ER184" i="2"/>
  <c r="ER181" i="2"/>
  <c r="ER182" i="2"/>
  <c r="CW195" i="2"/>
  <c r="CE207" i="2"/>
  <c r="EQ194" i="2"/>
  <c r="EP196" i="2"/>
  <c r="EH203" i="2"/>
  <c r="EG204" i="2"/>
  <c r="EE208" i="2"/>
  <c r="EQ193" i="2"/>
  <c r="EN201" i="2"/>
  <c r="EJ204" i="2"/>
  <c r="EF204" i="2"/>
  <c r="EE207" i="2"/>
  <c r="EQ192" i="2"/>
  <c r="EN200" i="2"/>
  <c r="EI204" i="2"/>
  <c r="EE204" i="2"/>
  <c r="EE206" i="2"/>
  <c r="EP197" i="2"/>
  <c r="EN199" i="2"/>
  <c r="EH204" i="2"/>
  <c r="EE209" i="2"/>
  <c r="EE205" i="2"/>
  <c r="CO193" i="2"/>
  <c r="EC211" i="2"/>
  <c r="EB210" i="2"/>
  <c r="ED208" i="2"/>
  <c r="EC207" i="2"/>
  <c r="EB206" i="2"/>
  <c r="ED204" i="2"/>
  <c r="ED210" i="2"/>
  <c r="EB208" i="2"/>
  <c r="EB204" i="2"/>
  <c r="EC210" i="2"/>
  <c r="ED207" i="2"/>
  <c r="EB205" i="2"/>
  <c r="EB211" i="2"/>
  <c r="ED209" i="2"/>
  <c r="EC208" i="2"/>
  <c r="EB207" i="2"/>
  <c r="ED205" i="2"/>
  <c r="EC204" i="2"/>
  <c r="EC209" i="2"/>
  <c r="ED206" i="2"/>
  <c r="EC205" i="2"/>
  <c r="ED211" i="2"/>
  <c r="EB209" i="2"/>
  <c r="EC206" i="2"/>
  <c r="CM198" i="2"/>
  <c r="BL216" i="2"/>
  <c r="BG209" i="2"/>
  <c r="CV207" i="2"/>
  <c r="CB194" i="2"/>
  <c r="EG203" i="2"/>
  <c r="EC203" i="2"/>
  <c r="EJ203" i="2"/>
  <c r="EF203" i="2"/>
  <c r="EB203" i="2"/>
  <c r="EI203" i="2"/>
  <c r="EE203" i="2"/>
  <c r="ED203" i="2"/>
  <c r="EM202" i="2"/>
  <c r="EI202" i="2"/>
  <c r="EE202" i="2"/>
  <c r="EM201" i="2"/>
  <c r="EI201" i="2"/>
  <c r="EE201" i="2"/>
  <c r="EM200" i="2"/>
  <c r="EI200" i="2"/>
  <c r="EE200" i="2"/>
  <c r="EM199" i="2"/>
  <c r="EI199" i="2"/>
  <c r="EE199" i="2"/>
  <c r="EH202" i="2"/>
  <c r="ED202" i="2"/>
  <c r="EL201" i="2"/>
  <c r="EH201" i="2"/>
  <c r="ED201" i="2"/>
  <c r="EL200" i="2"/>
  <c r="EH200" i="2"/>
  <c r="ED200" i="2"/>
  <c r="EL199" i="2"/>
  <c r="EH199" i="2"/>
  <c r="ED199" i="2"/>
  <c r="EG202" i="2"/>
  <c r="EC202" i="2"/>
  <c r="EK201" i="2"/>
  <c r="EG201" i="2"/>
  <c r="EC201" i="2"/>
  <c r="EK200" i="2"/>
  <c r="EG200" i="2"/>
  <c r="EC200" i="2"/>
  <c r="EK199" i="2"/>
  <c r="EG199" i="2"/>
  <c r="EC199" i="2"/>
  <c r="EJ202" i="2"/>
  <c r="EF202" i="2"/>
  <c r="EB202" i="2"/>
  <c r="EJ201" i="2"/>
  <c r="EF201" i="2"/>
  <c r="EB201" i="2"/>
  <c r="EJ200" i="2"/>
  <c r="EF200" i="2"/>
  <c r="EB200" i="2"/>
  <c r="EJ199" i="2"/>
  <c r="EF199" i="2"/>
  <c r="EB199" i="2"/>
  <c r="DW212" i="2"/>
  <c r="EA211" i="2"/>
  <c r="DW211" i="2"/>
  <c r="EA210" i="2"/>
  <c r="DW210" i="2"/>
  <c r="EA209" i="2"/>
  <c r="DW209" i="2"/>
  <c r="EA208" i="2"/>
  <c r="DW208" i="2"/>
  <c r="EA207" i="2"/>
  <c r="DW207" i="2"/>
  <c r="EA206" i="2"/>
  <c r="DW206" i="2"/>
  <c r="EA205" i="2"/>
  <c r="DW205" i="2"/>
  <c r="EA204" i="2"/>
  <c r="DW204" i="2"/>
  <c r="EA203" i="2"/>
  <c r="DW203" i="2"/>
  <c r="EA202" i="2"/>
  <c r="DW202" i="2"/>
  <c r="EA201" i="2"/>
  <c r="DW201" i="2"/>
  <c r="EA200" i="2"/>
  <c r="DW200" i="2"/>
  <c r="EA199" i="2"/>
  <c r="DW199" i="2"/>
  <c r="EA198" i="2"/>
  <c r="DW198" i="2"/>
  <c r="EA197" i="2"/>
  <c r="DW197" i="2"/>
  <c r="EA196" i="2"/>
  <c r="DW196" i="2"/>
  <c r="EA195" i="2"/>
  <c r="DW195" i="2"/>
  <c r="EA194" i="2"/>
  <c r="DW194" i="2"/>
  <c r="EA193" i="2"/>
  <c r="DW193" i="2"/>
  <c r="EA192" i="2"/>
  <c r="DW192" i="2"/>
  <c r="EA191" i="2"/>
  <c r="DW191" i="2"/>
  <c r="EA190" i="2"/>
  <c r="DW190" i="2"/>
  <c r="EA189" i="2"/>
  <c r="DW189" i="2"/>
  <c r="EA188" i="2"/>
  <c r="DW188" i="2"/>
  <c r="EA187" i="2"/>
  <c r="DW187" i="2"/>
  <c r="EA186" i="2"/>
  <c r="DW186" i="2"/>
  <c r="EA185" i="2"/>
  <c r="DW185" i="2"/>
  <c r="DU212" i="2"/>
  <c r="DU211" i="2"/>
  <c r="DU210" i="2"/>
  <c r="DU209" i="2"/>
  <c r="DU208" i="2"/>
  <c r="DU207" i="2"/>
  <c r="DU206" i="2"/>
  <c r="DU205" i="2"/>
  <c r="DU204" i="2"/>
  <c r="DU203" i="2"/>
  <c r="DU202" i="2"/>
  <c r="DU201" i="2"/>
  <c r="DU200" i="2"/>
  <c r="DU198" i="2"/>
  <c r="DU197" i="2"/>
  <c r="DU196" i="2"/>
  <c r="DU195" i="2"/>
  <c r="DU191" i="2"/>
  <c r="DU190" i="2"/>
  <c r="DU189" i="2"/>
  <c r="DU188" i="2"/>
  <c r="DU187" i="2"/>
  <c r="DU186" i="2"/>
  <c r="DU185" i="2"/>
  <c r="DZ212" i="2"/>
  <c r="DV212" i="2"/>
  <c r="DZ211" i="2"/>
  <c r="DV211" i="2"/>
  <c r="DZ210" i="2"/>
  <c r="DV210" i="2"/>
  <c r="DZ209" i="2"/>
  <c r="DV209" i="2"/>
  <c r="DZ208" i="2"/>
  <c r="DV208" i="2"/>
  <c r="DZ207" i="2"/>
  <c r="DV207" i="2"/>
  <c r="DZ206" i="2"/>
  <c r="DV206" i="2"/>
  <c r="DZ205" i="2"/>
  <c r="DV205" i="2"/>
  <c r="DZ204" i="2"/>
  <c r="DV204" i="2"/>
  <c r="DZ203" i="2"/>
  <c r="DV203" i="2"/>
  <c r="DZ202" i="2"/>
  <c r="DV202" i="2"/>
  <c r="DZ201" i="2"/>
  <c r="DV201" i="2"/>
  <c r="DZ200" i="2"/>
  <c r="DV200" i="2"/>
  <c r="DZ199" i="2"/>
  <c r="DV199" i="2"/>
  <c r="DZ198" i="2"/>
  <c r="DV198" i="2"/>
  <c r="DZ197" i="2"/>
  <c r="DV197" i="2"/>
  <c r="DZ196" i="2"/>
  <c r="DV196" i="2"/>
  <c r="DZ195" i="2"/>
  <c r="DV195" i="2"/>
  <c r="DZ194" i="2"/>
  <c r="DZ193" i="2"/>
  <c r="DZ192" i="2"/>
  <c r="DV192" i="2"/>
  <c r="DZ191" i="2"/>
  <c r="DV191" i="2"/>
  <c r="DZ190" i="2"/>
  <c r="DV190" i="2"/>
  <c r="DZ189" i="2"/>
  <c r="DV189" i="2"/>
  <c r="DZ188" i="2"/>
  <c r="DV188" i="2"/>
  <c r="DZ187" i="2"/>
  <c r="DV187" i="2"/>
  <c r="DZ186" i="2"/>
  <c r="DV186" i="2"/>
  <c r="DZ185" i="2"/>
  <c r="DV185" i="2"/>
  <c r="DY212" i="2"/>
  <c r="DY211" i="2"/>
  <c r="DY210" i="2"/>
  <c r="DY209" i="2"/>
  <c r="DY208" i="2"/>
  <c r="DY207" i="2"/>
  <c r="DY206" i="2"/>
  <c r="DY205" i="2"/>
  <c r="DY204" i="2"/>
  <c r="DY203" i="2"/>
  <c r="DY202" i="2"/>
  <c r="DY201" i="2"/>
  <c r="DY200" i="2"/>
  <c r="DY199" i="2"/>
  <c r="DU199" i="2"/>
  <c r="DY198" i="2"/>
  <c r="DY197" i="2"/>
  <c r="DY196" i="2"/>
  <c r="DY195" i="2"/>
  <c r="DY194" i="2"/>
  <c r="DY193" i="2"/>
  <c r="DY192" i="2"/>
  <c r="DY191" i="2"/>
  <c r="DY190" i="2"/>
  <c r="DY189" i="2"/>
  <c r="DY188" i="2"/>
  <c r="DY187" i="2"/>
  <c r="DY186" i="2"/>
  <c r="DY185" i="2"/>
  <c r="DX212" i="2"/>
  <c r="DX210" i="2"/>
  <c r="DX208" i="2"/>
  <c r="DX206" i="2"/>
  <c r="DX204" i="2"/>
  <c r="DX202" i="2"/>
  <c r="DX200" i="2"/>
  <c r="DX198" i="2"/>
  <c r="DX196" i="2"/>
  <c r="DX194" i="2"/>
  <c r="DX192" i="2"/>
  <c r="DX190" i="2"/>
  <c r="DX188" i="2"/>
  <c r="DX186" i="2"/>
  <c r="DT212" i="2"/>
  <c r="DT210" i="2"/>
  <c r="DT208" i="2"/>
  <c r="DT206" i="2"/>
  <c r="DT204" i="2"/>
  <c r="DT190" i="2"/>
  <c r="DT188" i="2"/>
  <c r="DT186" i="2"/>
  <c r="DX211" i="2"/>
  <c r="DX209" i="2"/>
  <c r="DX207" i="2"/>
  <c r="DX205" i="2"/>
  <c r="DX203" i="2"/>
  <c r="DX201" i="2"/>
  <c r="DX199" i="2"/>
  <c r="DX197" i="2"/>
  <c r="DX195" i="2"/>
  <c r="DX193" i="2"/>
  <c r="DX191" i="2"/>
  <c r="DX189" i="2"/>
  <c r="DX187" i="2"/>
  <c r="DX185" i="2"/>
  <c r="DT211" i="2"/>
  <c r="DT209" i="2"/>
  <c r="DT207" i="2"/>
  <c r="DT205" i="2"/>
  <c r="DT203" i="2"/>
  <c r="DT191" i="2"/>
  <c r="DT189" i="2"/>
  <c r="DT187" i="2"/>
  <c r="CO206" i="2"/>
  <c r="BH202" i="2"/>
  <c r="BF230" i="2"/>
  <c r="DZ179" i="2"/>
  <c r="DZ178" i="2"/>
  <c r="ED179" i="2"/>
  <c r="ED178" i="2"/>
  <c r="ED177" i="2"/>
  <c r="DY179" i="2"/>
  <c r="DY178" i="2"/>
  <c r="EC179" i="2"/>
  <c r="EC178" i="2"/>
  <c r="EC177" i="2"/>
  <c r="EB179" i="2"/>
  <c r="EB178" i="2"/>
  <c r="EB177" i="2"/>
  <c r="EA178" i="2"/>
  <c r="EA177" i="2"/>
  <c r="EA179" i="2"/>
  <c r="EI180" i="2"/>
  <c r="EE180" i="2"/>
  <c r="EA180" i="2"/>
  <c r="DW180" i="2"/>
  <c r="EH180" i="2"/>
  <c r="ED180" i="2"/>
  <c r="DZ180" i="2"/>
  <c r="DV180" i="2"/>
  <c r="EG180" i="2"/>
  <c r="EC180" i="2"/>
  <c r="DY180" i="2"/>
  <c r="DU180" i="2"/>
  <c r="EF180" i="2"/>
  <c r="EB180" i="2"/>
  <c r="DX180" i="2"/>
  <c r="EO177" i="2"/>
  <c r="EK177" i="2"/>
  <c r="EK175" i="2"/>
  <c r="EM177" i="2"/>
  <c r="EN177" i="2"/>
  <c r="EL177" i="2"/>
  <c r="EL175" i="2"/>
  <c r="EL176" i="2"/>
  <c r="EK176" i="2"/>
  <c r="EN180" i="2"/>
  <c r="EN179" i="2"/>
  <c r="EN178" i="2"/>
  <c r="EM180" i="2"/>
  <c r="EM179" i="2"/>
  <c r="EM178" i="2"/>
  <c r="EL180" i="2"/>
  <c r="EL179" i="2"/>
  <c r="EL178" i="2"/>
  <c r="EK180" i="2"/>
  <c r="EK179" i="2"/>
  <c r="EK178" i="2"/>
  <c r="CT207" i="2"/>
  <c r="CH193" i="2"/>
  <c r="BO194" i="2"/>
  <c r="BW225" i="2"/>
  <c r="EQ183" i="2"/>
  <c r="EQ186" i="2"/>
  <c r="EQ182" i="2"/>
  <c r="EQ185" i="2"/>
  <c r="EQ181" i="2"/>
  <c r="EQ184" i="2"/>
  <c r="EN188" i="2"/>
  <c r="EJ188" i="2"/>
  <c r="EF188" i="2"/>
  <c r="EB188" i="2"/>
  <c r="EN187" i="2"/>
  <c r="EJ187" i="2"/>
  <c r="EF187" i="2"/>
  <c r="EB187" i="2"/>
  <c r="EN186" i="2"/>
  <c r="EJ186" i="2"/>
  <c r="EF186" i="2"/>
  <c r="EB186" i="2"/>
  <c r="EN185" i="2"/>
  <c r="EJ185" i="2"/>
  <c r="EF185" i="2"/>
  <c r="EB185" i="2"/>
  <c r="EN184" i="2"/>
  <c r="EJ184" i="2"/>
  <c r="EF184" i="2"/>
  <c r="EB184" i="2"/>
  <c r="DX184" i="2"/>
  <c r="EN183" i="2"/>
  <c r="EJ183" i="2"/>
  <c r="EF183" i="2"/>
  <c r="EB183" i="2"/>
  <c r="DX183" i="2"/>
  <c r="EN182" i="2"/>
  <c r="EJ182" i="2"/>
  <c r="EF182" i="2"/>
  <c r="EB182" i="2"/>
  <c r="DX182" i="2"/>
  <c r="EN181" i="2"/>
  <c r="EJ181" i="2"/>
  <c r="EF181" i="2"/>
  <c r="EB181" i="2"/>
  <c r="DX181" i="2"/>
  <c r="EM188" i="2"/>
  <c r="EI188" i="2"/>
  <c r="EE188" i="2"/>
  <c r="EM187" i="2"/>
  <c r="EI187" i="2"/>
  <c r="EE187" i="2"/>
  <c r="EM186" i="2"/>
  <c r="EI186" i="2"/>
  <c r="EE186" i="2"/>
  <c r="EM185" i="2"/>
  <c r="EI185" i="2"/>
  <c r="EE185" i="2"/>
  <c r="EM184" i="2"/>
  <c r="EI184" i="2"/>
  <c r="EE184" i="2"/>
  <c r="EA184" i="2"/>
  <c r="DW184" i="2"/>
  <c r="EM183" i="2"/>
  <c r="EI183" i="2"/>
  <c r="EE183" i="2"/>
  <c r="EA183" i="2"/>
  <c r="DW183" i="2"/>
  <c r="EM182" i="2"/>
  <c r="EI182" i="2"/>
  <c r="EE182" i="2"/>
  <c r="EA182" i="2"/>
  <c r="DW182" i="2"/>
  <c r="EM181" i="2"/>
  <c r="EI181" i="2"/>
  <c r="EE181" i="2"/>
  <c r="EA181" i="2"/>
  <c r="DW181" i="2"/>
  <c r="EL188" i="2"/>
  <c r="EH188" i="2"/>
  <c r="ED188" i="2"/>
  <c r="EK188" i="2"/>
  <c r="EG187" i="2"/>
  <c r="EK186" i="2"/>
  <c r="EC186" i="2"/>
  <c r="EG185" i="2"/>
  <c r="EK184" i="2"/>
  <c r="EC184" i="2"/>
  <c r="DU184" i="2"/>
  <c r="EG183" i="2"/>
  <c r="DY183" i="2"/>
  <c r="EK182" i="2"/>
  <c r="EC182" i="2"/>
  <c r="DU182" i="2"/>
  <c r="EG181" i="2"/>
  <c r="DY181" i="2"/>
  <c r="EG188" i="2"/>
  <c r="EL187" i="2"/>
  <c r="ED187" i="2"/>
  <c r="EH186" i="2"/>
  <c r="EL185" i="2"/>
  <c r="ED185" i="2"/>
  <c r="EH184" i="2"/>
  <c r="DZ184" i="2"/>
  <c r="EL183" i="2"/>
  <c r="ED183" i="2"/>
  <c r="DV183" i="2"/>
  <c r="EH182" i="2"/>
  <c r="DZ182" i="2"/>
  <c r="EL181" i="2"/>
  <c r="ED181" i="2"/>
  <c r="DV181" i="2"/>
  <c r="EC188" i="2"/>
  <c r="EK187" i="2"/>
  <c r="EC187" i="2"/>
  <c r="EG186" i="2"/>
  <c r="EK185" i="2"/>
  <c r="EC185" i="2"/>
  <c r="EG184" i="2"/>
  <c r="DY184" i="2"/>
  <c r="EK183" i="2"/>
  <c r="EC183" i="2"/>
  <c r="DU183" i="2"/>
  <c r="EG182" i="2"/>
  <c r="DY182" i="2"/>
  <c r="EK181" i="2"/>
  <c r="EC181" i="2"/>
  <c r="DU181" i="2"/>
  <c r="EH187" i="2"/>
  <c r="EL186" i="2"/>
  <c r="ED186" i="2"/>
  <c r="EH185" i="2"/>
  <c r="EL184" i="2"/>
  <c r="ED184" i="2"/>
  <c r="DV184" i="2"/>
  <c r="EH183" i="2"/>
  <c r="DZ183" i="2"/>
  <c r="EL182" i="2"/>
  <c r="ED182" i="2"/>
  <c r="DV182" i="2"/>
  <c r="EH181" i="2"/>
  <c r="DZ181" i="2"/>
  <c r="EK198" i="2"/>
  <c r="EG198" i="2"/>
  <c r="EC198" i="2"/>
  <c r="EM197" i="2"/>
  <c r="EI197" i="2"/>
  <c r="EE197" i="2"/>
  <c r="EO196" i="2"/>
  <c r="EK196" i="2"/>
  <c r="EG196" i="2"/>
  <c r="EC196" i="2"/>
  <c r="EM195" i="2"/>
  <c r="EI195" i="2"/>
  <c r="EE195" i="2"/>
  <c r="EO194" i="2"/>
  <c r="EK194" i="2"/>
  <c r="EG194" i="2"/>
  <c r="EC194" i="2"/>
  <c r="EM193" i="2"/>
  <c r="EI193" i="2"/>
  <c r="EE193" i="2"/>
  <c r="EO192" i="2"/>
  <c r="EK192" i="2"/>
  <c r="EG192" i="2"/>
  <c r="EC192" i="2"/>
  <c r="EM191" i="2"/>
  <c r="EE191" i="2"/>
  <c r="EK190" i="2"/>
  <c r="EM189" i="2"/>
  <c r="EJ198" i="2"/>
  <c r="ED197" i="2"/>
  <c r="EN196" i="2"/>
  <c r="EF196" i="2"/>
  <c r="EH195" i="2"/>
  <c r="EJ194" i="2"/>
  <c r="EL193" i="2"/>
  <c r="EL198" i="2"/>
  <c r="EH198" i="2"/>
  <c r="ED198" i="2"/>
  <c r="EN197" i="2"/>
  <c r="EJ197" i="2"/>
  <c r="EF197" i="2"/>
  <c r="EB197" i="2"/>
  <c r="EL196" i="2"/>
  <c r="EH196" i="2"/>
  <c r="ED196" i="2"/>
  <c r="EN195" i="2"/>
  <c r="EJ195" i="2"/>
  <c r="EF195" i="2"/>
  <c r="EB195" i="2"/>
  <c r="EL194" i="2"/>
  <c r="EH194" i="2"/>
  <c r="ED194" i="2"/>
  <c r="EN193" i="2"/>
  <c r="EJ193" i="2"/>
  <c r="EF193" i="2"/>
  <c r="EB193" i="2"/>
  <c r="EL192" i="2"/>
  <c r="EH192" i="2"/>
  <c r="ED192" i="2"/>
  <c r="EN191" i="2"/>
  <c r="EJ191" i="2"/>
  <c r="EF191" i="2"/>
  <c r="EB191" i="2"/>
  <c r="EL190" i="2"/>
  <c r="EH190" i="2"/>
  <c r="ED190" i="2"/>
  <c r="EN189" i="2"/>
  <c r="EJ189" i="2"/>
  <c r="EF189" i="2"/>
  <c r="EB189" i="2"/>
  <c r="EI191" i="2"/>
  <c r="EO190" i="2"/>
  <c r="EG190" i="2"/>
  <c r="EC190" i="2"/>
  <c r="EI189" i="2"/>
  <c r="EE189" i="2"/>
  <c r="EN198" i="2"/>
  <c r="EF198" i="2"/>
  <c r="EB198" i="2"/>
  <c r="EL197" i="2"/>
  <c r="EH197" i="2"/>
  <c r="EJ196" i="2"/>
  <c r="EB196" i="2"/>
  <c r="EL195" i="2"/>
  <c r="ED195" i="2"/>
  <c r="EN194" i="2"/>
  <c r="EF194" i="2"/>
  <c r="EB194" i="2"/>
  <c r="EH193" i="2"/>
  <c r="ED193" i="2"/>
  <c r="EM198" i="2"/>
  <c r="EC197" i="2"/>
  <c r="EI196" i="2"/>
  <c r="EO195" i="2"/>
  <c r="EE194" i="2"/>
  <c r="EK193" i="2"/>
  <c r="EI192" i="2"/>
  <c r="EO191" i="2"/>
  <c r="EG191" i="2"/>
  <c r="EM190" i="2"/>
  <c r="EE190" i="2"/>
  <c r="EK189" i="2"/>
  <c r="EC189" i="2"/>
  <c r="EI198" i="2"/>
  <c r="EO197" i="2"/>
  <c r="EE196" i="2"/>
  <c r="EK195" i="2"/>
  <c r="EG193" i="2"/>
  <c r="ED191" i="2"/>
  <c r="EB190" i="2"/>
  <c r="EH189" i="2"/>
  <c r="EK197" i="2"/>
  <c r="EG195" i="2"/>
  <c r="EM192" i="2"/>
  <c r="EK191" i="2"/>
  <c r="EG197" i="2"/>
  <c r="EM196" i="2"/>
  <c r="EC195" i="2"/>
  <c r="EI194" i="2"/>
  <c r="EO193" i="2"/>
  <c r="EJ192" i="2"/>
  <c r="EB192" i="2"/>
  <c r="EH191" i="2"/>
  <c r="EN190" i="2"/>
  <c r="EF190" i="2"/>
  <c r="EL189" i="2"/>
  <c r="ED189" i="2"/>
  <c r="EN192" i="2"/>
  <c r="EF192" i="2"/>
  <c r="EL191" i="2"/>
  <c r="EJ190" i="2"/>
  <c r="EE198" i="2"/>
  <c r="EM194" i="2"/>
  <c r="EC193" i="2"/>
  <c r="EE192" i="2"/>
  <c r="EC191" i="2"/>
  <c r="EI190" i="2"/>
  <c r="EO189" i="2"/>
  <c r="EG189" i="2"/>
  <c r="CV203" i="2"/>
  <c r="CP204" i="2"/>
  <c r="CL198" i="2"/>
  <c r="CD204" i="2"/>
  <c r="BJ201" i="2"/>
  <c r="BG215" i="2"/>
  <c r="EO185" i="2"/>
  <c r="EO181" i="2"/>
  <c r="EO184" i="2"/>
  <c r="EO183" i="2"/>
  <c r="EO186" i="2"/>
  <c r="EO182" i="2"/>
  <c r="EO178" i="2"/>
  <c r="EO188" i="2"/>
  <c r="EO180" i="2"/>
  <c r="EO187" i="2"/>
  <c r="EO179" i="2"/>
  <c r="CT202" i="2"/>
  <c r="CO187" i="2"/>
  <c r="CM191" i="2"/>
  <c r="CA193" i="2"/>
  <c r="BK194" i="2"/>
  <c r="BX207" i="2"/>
  <c r="BK225" i="2"/>
  <c r="BC231" i="2"/>
  <c r="EP195" i="2"/>
  <c r="EP194" i="2"/>
  <c r="EP190" i="2"/>
  <c r="EP186" i="2"/>
  <c r="EP182" i="2"/>
  <c r="EP193" i="2"/>
  <c r="EP189" i="2"/>
  <c r="EP185" i="2"/>
  <c r="EP181" i="2"/>
  <c r="EP192" i="2"/>
  <c r="EP188" i="2"/>
  <c r="EP184" i="2"/>
  <c r="EP180" i="2"/>
  <c r="EP191" i="2"/>
  <c r="EP187" i="2"/>
  <c r="EP183" i="2"/>
  <c r="CV217" i="2"/>
  <c r="CW216" i="2"/>
  <c r="CU195" i="2"/>
  <c r="CX203" i="2"/>
  <c r="CO198" i="2"/>
  <c r="CS205" i="2"/>
  <c r="CH195" i="2"/>
  <c r="CI203" i="2"/>
  <c r="CD198" i="2"/>
  <c r="CB215" i="2"/>
  <c r="BG197" i="2"/>
  <c r="BQ204" i="2"/>
  <c r="BJ212" i="2"/>
  <c r="BK219" i="2"/>
  <c r="BK189" i="2"/>
  <c r="BH230" i="2"/>
  <c r="CW217" i="2"/>
  <c r="CU203" i="2"/>
  <c r="CW207" i="2"/>
  <c r="CS189" i="2"/>
  <c r="CP200" i="2"/>
  <c r="CP208" i="2"/>
  <c r="CH196" i="2"/>
  <c r="CH205" i="2"/>
  <c r="CC200" i="2"/>
  <c r="CF215" i="2"/>
  <c r="BT198" i="2"/>
  <c r="BX204" i="2"/>
  <c r="BN212" i="2"/>
  <c r="BO221" i="2"/>
  <c r="BI234" i="2"/>
  <c r="CW189" i="2"/>
  <c r="CV190" i="2"/>
  <c r="CU191" i="2"/>
  <c r="CU207" i="2"/>
  <c r="CW199" i="2"/>
  <c r="CX210" i="2"/>
  <c r="CW197" i="2"/>
  <c r="CQ190" i="2"/>
  <c r="CO195" i="2"/>
  <c r="CO201" i="2"/>
  <c r="CO207" i="2"/>
  <c r="CM190" i="2"/>
  <c r="CL193" i="2"/>
  <c r="CL196" i="2"/>
  <c r="CL200" i="2"/>
  <c r="CG206" i="2"/>
  <c r="CD194" i="2"/>
  <c r="CB202" i="2"/>
  <c r="CA209" i="2"/>
  <c r="CH209" i="2"/>
  <c r="BX195" i="2"/>
  <c r="BX198" i="2"/>
  <c r="BS202" i="2"/>
  <c r="BR206" i="2"/>
  <c r="BJ210" i="2"/>
  <c r="BM213" i="2"/>
  <c r="BK217" i="2"/>
  <c r="BK222" i="2"/>
  <c r="BY227" i="2"/>
  <c r="BF211" i="2"/>
  <c r="BA206" i="2"/>
  <c r="BQ230" i="2"/>
  <c r="CW192" i="2"/>
  <c r="CV199" i="2"/>
  <c r="CU194" i="2"/>
  <c r="CT195" i="2"/>
  <c r="CW203" i="2"/>
  <c r="CX212" i="2"/>
  <c r="CV198" i="2"/>
  <c r="CT191" i="2"/>
  <c r="CP196" i="2"/>
  <c r="CO202" i="2"/>
  <c r="CS197" i="2"/>
  <c r="CH191" i="2"/>
  <c r="CL194" i="2"/>
  <c r="CM197" i="2"/>
  <c r="CJ201" i="2"/>
  <c r="CI190" i="2"/>
  <c r="CC197" i="2"/>
  <c r="CC204" i="2"/>
  <c r="CE210" i="2"/>
  <c r="BI193" i="2"/>
  <c r="BT196" i="2"/>
  <c r="BH200" i="2"/>
  <c r="BM204" i="2"/>
  <c r="BI207" i="2"/>
  <c r="BP210" i="2"/>
  <c r="BS214" i="2"/>
  <c r="BV218" i="2"/>
  <c r="BG223" i="2"/>
  <c r="BS190" i="2"/>
  <c r="BF229" i="2"/>
  <c r="AX205" i="2"/>
  <c r="BL237" i="2"/>
  <c r="CW213" i="2"/>
  <c r="CV191" i="2"/>
  <c r="CV211" i="2"/>
  <c r="CU202" i="2"/>
  <c r="CT199" i="2"/>
  <c r="CX199" i="2"/>
  <c r="CY207" i="2"/>
  <c r="CV195" i="2"/>
  <c r="CX189" i="2"/>
  <c r="CS191" i="2"/>
  <c r="CO194" i="2"/>
  <c r="CP198" i="2"/>
  <c r="CO204" i="2"/>
  <c r="CS194" i="2"/>
  <c r="CQ208" i="2"/>
  <c r="CL192" i="2"/>
  <c r="CM194" i="2"/>
  <c r="CH197" i="2"/>
  <c r="CH200" i="2"/>
  <c r="CJ203" i="2"/>
  <c r="CF190" i="2"/>
  <c r="CD196" i="2"/>
  <c r="CC201" i="2"/>
  <c r="CC205" i="2"/>
  <c r="CF212" i="2"/>
  <c r="BM195" i="2"/>
  <c r="BJ198" i="2"/>
  <c r="BN200" i="2"/>
  <c r="BK203" i="2"/>
  <c r="BG206" i="2"/>
  <c r="BV208" i="2"/>
  <c r="BH211" i="2"/>
  <c r="BW213" i="2"/>
  <c r="BY216" i="2"/>
  <c r="BL220" i="2"/>
  <c r="BW224" i="2"/>
  <c r="CA190" i="2"/>
  <c r="BE202" i="2"/>
  <c r="BE249" i="2"/>
  <c r="AX207" i="2"/>
  <c r="BH249" i="2"/>
  <c r="CW193" i="2"/>
  <c r="CV216" i="2"/>
  <c r="CV202" i="2"/>
  <c r="CV212" i="2"/>
  <c r="CU199" i="2"/>
  <c r="CT194" i="2"/>
  <c r="CT203" i="2"/>
  <c r="CX201" i="2"/>
  <c r="CW208" i="2"/>
  <c r="CZ210" i="2"/>
  <c r="CV197" i="2"/>
  <c r="CX192" i="2"/>
  <c r="CR190" i="2"/>
  <c r="CP192" i="2"/>
  <c r="CO196" i="2"/>
  <c r="CO199" i="2"/>
  <c r="CO203" i="2"/>
  <c r="CP206" i="2"/>
  <c r="CS201" i="2"/>
  <c r="CH190" i="2"/>
  <c r="CH192" i="2"/>
  <c r="CM193" i="2"/>
  <c r="CM195" i="2"/>
  <c r="CL197" i="2"/>
  <c r="CI199" i="2"/>
  <c r="CJ202" i="2"/>
  <c r="CI205" i="2"/>
  <c r="CB192" i="2"/>
  <c r="CB196" i="2"/>
  <c r="CB199" i="2"/>
  <c r="CE202" i="2"/>
  <c r="CE206" i="2"/>
  <c r="CB212" i="2"/>
  <c r="CF216" i="2"/>
  <c r="BS193" i="2"/>
  <c r="BQ195" i="2"/>
  <c r="BR197" i="2"/>
  <c r="BW199" i="2"/>
  <c r="BQ201" i="2"/>
  <c r="BO203" i="2"/>
  <c r="BS205" i="2"/>
  <c r="BT207" i="2"/>
  <c r="BN209" i="2"/>
  <c r="BS211" i="2"/>
  <c r="BQ213" i="2"/>
  <c r="BQ215" i="2"/>
  <c r="BP218" i="2"/>
  <c r="BU220" i="2"/>
  <c r="BL223" i="2"/>
  <c r="BJ227" i="2"/>
  <c r="BR192" i="2"/>
  <c r="BD211" i="2"/>
  <c r="BD240" i="2"/>
  <c r="BB213" i="2"/>
  <c r="BK230" i="2"/>
  <c r="BL238" i="2"/>
  <c r="BH248" i="2"/>
  <c r="BO233" i="2"/>
  <c r="BB229" i="2"/>
  <c r="BA213" i="2"/>
  <c r="BC229" i="2"/>
  <c r="BF239" i="2"/>
  <c r="BE220" i="2"/>
  <c r="BE201" i="2"/>
  <c r="BQ191" i="2"/>
  <c r="BR228" i="2"/>
  <c r="BL226" i="2"/>
  <c r="BJ224" i="2"/>
  <c r="BP222" i="2"/>
  <c r="BG221" i="2"/>
  <c r="BP219" i="2"/>
  <c r="BG218" i="2"/>
  <c r="BQ216" i="2"/>
  <c r="BK215" i="2"/>
  <c r="BH214" i="2"/>
  <c r="BY212" i="2"/>
  <c r="BW211" i="2"/>
  <c r="BT210" i="2"/>
  <c r="BR209" i="2"/>
  <c r="BP208" i="2"/>
  <c r="BM207" i="2"/>
  <c r="BK206" i="2"/>
  <c r="BI205" i="2"/>
  <c r="BY203" i="2"/>
  <c r="BW202" i="2"/>
  <c r="BU201" i="2"/>
  <c r="BR200" i="2"/>
  <c r="BP199" i="2"/>
  <c r="BN198" i="2"/>
  <c r="BK197" i="2"/>
  <c r="BI196" i="2"/>
  <c r="BG195" i="2"/>
  <c r="BW193" i="2"/>
  <c r="CI207" i="2"/>
  <c r="CC217" i="2"/>
  <c r="CB214" i="2"/>
  <c r="CB211" i="2"/>
  <c r="CB208" i="2"/>
  <c r="CE205" i="2"/>
  <c r="CE203" i="2"/>
  <c r="CD201" i="2"/>
  <c r="CE199" i="2"/>
  <c r="CD197" i="2"/>
  <c r="CC195" i="2"/>
  <c r="CD193" i="2"/>
  <c r="CA191" i="2"/>
  <c r="CI206" i="2"/>
  <c r="CJ204" i="2"/>
  <c r="CL202" i="2"/>
  <c r="CM200" i="2"/>
  <c r="CJ199" i="2"/>
  <c r="CI198" i="2"/>
  <c r="CI197" i="2"/>
  <c r="CI196" i="2"/>
  <c r="CI195" i="2"/>
  <c r="CI194" i="2"/>
  <c r="CI193" i="2"/>
  <c r="CI192" i="2"/>
  <c r="CI191" i="2"/>
  <c r="CV210" i="2"/>
  <c r="CS206" i="2"/>
  <c r="CS198" i="2"/>
  <c r="CP207" i="2"/>
  <c r="CP205" i="2"/>
  <c r="CP203" i="2"/>
  <c r="CP201" i="2"/>
  <c r="CP199" i="2"/>
  <c r="CP197" i="2"/>
  <c r="CP195" i="2"/>
  <c r="CP193" i="2"/>
  <c r="CP187" i="2"/>
  <c r="CP191" i="2"/>
  <c r="CT189" i="2"/>
  <c r="CX193" i="2"/>
  <c r="CW198" i="2"/>
  <c r="CW196" i="2"/>
  <c r="CX213" i="2"/>
  <c r="CX208" i="2"/>
  <c r="CX205" i="2"/>
  <c r="CW188" i="2"/>
  <c r="CW212" i="2"/>
  <c r="CV215" i="2"/>
  <c r="CV194" i="2"/>
  <c r="CV206" i="2"/>
  <c r="CU190" i="2"/>
  <c r="CU198" i="2"/>
  <c r="CU206" i="2"/>
  <c r="CT198" i="2"/>
  <c r="CT206" i="2"/>
  <c r="CW201" i="2"/>
  <c r="CW205" i="2"/>
  <c r="CY209" i="2"/>
  <c r="DA210" i="2"/>
  <c r="CV196" i="2"/>
  <c r="CP189" i="2"/>
  <c r="CO191" i="2"/>
  <c r="CO192" i="2"/>
  <c r="CP194" i="2"/>
  <c r="CO197" i="2"/>
  <c r="CO200" i="2"/>
  <c r="CP202" i="2"/>
  <c r="CO205" i="2"/>
  <c r="CS193" i="2"/>
  <c r="CS202" i="2"/>
  <c r="CU209" i="2"/>
  <c r="CL191" i="2"/>
  <c r="CM192" i="2"/>
  <c r="CH194" i="2"/>
  <c r="CL195" i="2"/>
  <c r="CM196" i="2"/>
  <c r="CH198" i="2"/>
  <c r="CN199" i="2"/>
  <c r="CM201" i="2"/>
  <c r="CH204" i="2"/>
  <c r="CC192" i="2"/>
  <c r="CB195" i="2"/>
  <c r="CB198" i="2"/>
  <c r="CD200" i="2"/>
  <c r="CC203" i="2"/>
  <c r="CD206" i="2"/>
  <c r="CE209" i="2"/>
  <c r="CE213" i="2"/>
  <c r="CG208" i="2"/>
  <c r="BM193" i="2"/>
  <c r="BV194" i="2"/>
  <c r="BP196" i="2"/>
  <c r="BV197" i="2"/>
  <c r="BL199" i="2"/>
  <c r="BY200" i="2"/>
  <c r="BL202" i="2"/>
  <c r="BU203" i="2"/>
  <c r="BO205" i="2"/>
  <c r="BV206" i="2"/>
  <c r="BL208" i="2"/>
  <c r="BY209" i="2"/>
  <c r="BL211" i="2"/>
  <c r="BU212" i="2"/>
  <c r="BO214" i="2"/>
  <c r="BU215" i="2"/>
  <c r="BU217" i="2"/>
  <c r="BY219" i="2"/>
  <c r="BU221" i="2"/>
  <c r="BV223" i="2"/>
  <c r="BV226" i="2"/>
  <c r="BZ191" i="2"/>
  <c r="BD221" i="2"/>
  <c r="BD249" i="2"/>
  <c r="BB206" i="2"/>
  <c r="BB230" i="2"/>
  <c r="BU229" i="2"/>
  <c r="BZ227" i="2"/>
  <c r="CW187" i="2"/>
  <c r="CW191" i="2"/>
  <c r="CW211" i="2"/>
  <c r="CW215" i="2"/>
  <c r="CV214" i="2"/>
  <c r="CV189" i="2"/>
  <c r="CV193" i="2"/>
  <c r="CV201" i="2"/>
  <c r="CV205" i="2"/>
  <c r="CV209" i="2"/>
  <c r="CU189" i="2"/>
  <c r="CU193" i="2"/>
  <c r="CU197" i="2"/>
  <c r="CU201" i="2"/>
  <c r="CU205" i="2"/>
  <c r="CT193" i="2"/>
  <c r="CT197" i="2"/>
  <c r="CT201" i="2"/>
  <c r="CT205" i="2"/>
  <c r="CX194" i="2"/>
  <c r="CX200" i="2"/>
  <c r="CX202" i="2"/>
  <c r="CX204" i="2"/>
  <c r="CX206" i="2"/>
  <c r="CX207" i="2"/>
  <c r="CX209" i="2"/>
  <c r="CX211" i="2"/>
  <c r="DA209" i="2"/>
  <c r="CZ207" i="2"/>
  <c r="CY199" i="2"/>
  <c r="CY197" i="2"/>
  <c r="CY198" i="2"/>
  <c r="CX191" i="2"/>
  <c r="CR189" i="2"/>
  <c r="CP190" i="2"/>
  <c r="CT190" i="2"/>
  <c r="CR191" i="2"/>
  <c r="CT192" i="2"/>
  <c r="CR187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S196" i="2"/>
  <c r="CS200" i="2"/>
  <c r="CS204" i="2"/>
  <c r="CO208" i="2"/>
  <c r="CS208" i="2"/>
  <c r="CG190" i="2"/>
  <c r="CG191" i="2"/>
  <c r="CK191" i="2"/>
  <c r="CG192" i="2"/>
  <c r="CK192" i="2"/>
  <c r="CG193" i="2"/>
  <c r="CK193" i="2"/>
  <c r="CG194" i="2"/>
  <c r="CK194" i="2"/>
  <c r="CG195" i="2"/>
  <c r="CK195" i="2"/>
  <c r="CG196" i="2"/>
  <c r="CK196" i="2"/>
  <c r="CG197" i="2"/>
  <c r="CK197" i="2"/>
  <c r="CG198" i="2"/>
  <c r="CK198" i="2"/>
  <c r="CH199" i="2"/>
  <c r="CM199" i="2"/>
  <c r="CJ200" i="2"/>
  <c r="CI201" i="2"/>
  <c r="CH202" i="2"/>
  <c r="CH203" i="2"/>
  <c r="CN203" i="2"/>
  <c r="CM204" i="2"/>
  <c r="CN205" i="2"/>
  <c r="CK190" i="2"/>
  <c r="CF191" i="2"/>
  <c r="BZ193" i="2"/>
  <c r="BZ194" i="2"/>
  <c r="CA195" i="2"/>
  <c r="BZ196" i="2"/>
  <c r="BZ197" i="2"/>
  <c r="CA198" i="2"/>
  <c r="CA199" i="2"/>
  <c r="BZ200" i="2"/>
  <c r="CA201" i="2"/>
  <c r="CA202" i="2"/>
  <c r="CA203" i="2"/>
  <c r="CB204" i="2"/>
  <c r="CA205" i="2"/>
  <c r="CA206" i="2"/>
  <c r="CC207" i="2"/>
  <c r="BZ209" i="2"/>
  <c r="CD210" i="2"/>
  <c r="BZ212" i="2"/>
  <c r="CD213" i="2"/>
  <c r="CA215" i="2"/>
  <c r="CD216" i="2"/>
  <c r="CH207" i="2"/>
  <c r="CH211" i="2"/>
  <c r="BG193" i="2"/>
  <c r="BR193" i="2"/>
  <c r="BJ194" i="2"/>
  <c r="BT194" i="2"/>
  <c r="BL195" i="2"/>
  <c r="BW195" i="2"/>
  <c r="BN196" i="2"/>
  <c r="BY196" i="2"/>
  <c r="BQ197" i="2"/>
  <c r="BH198" i="2"/>
  <c r="BS198" i="2"/>
  <c r="BK199" i="2"/>
  <c r="BU199" i="2"/>
  <c r="BM200" i="2"/>
  <c r="BX200" i="2"/>
  <c r="BO201" i="2"/>
  <c r="BG202" i="2"/>
  <c r="BR202" i="2"/>
  <c r="BI203" i="2"/>
  <c r="BT203" i="2"/>
  <c r="BL204" i="2"/>
  <c r="BV204" i="2"/>
  <c r="BN205" i="2"/>
  <c r="BY205" i="2"/>
  <c r="BP206" i="2"/>
  <c r="BH207" i="2"/>
  <c r="BS207" i="2"/>
  <c r="BJ208" i="2"/>
  <c r="BU208" i="2"/>
  <c r="BM209" i="2"/>
  <c r="BW209" i="2"/>
  <c r="BO210" i="2"/>
  <c r="BG211" i="2"/>
  <c r="BQ211" i="2"/>
  <c r="BI212" i="2"/>
  <c r="BT212" i="2"/>
  <c r="BK213" i="2"/>
  <c r="BV213" i="2"/>
  <c r="BN214" i="2"/>
  <c r="BX214" i="2"/>
  <c r="BP215" i="2"/>
  <c r="BI216" i="2"/>
  <c r="BX216" i="2"/>
  <c r="BS217" i="2"/>
  <c r="BN218" i="2"/>
  <c r="BI219" i="2"/>
  <c r="BX219" i="2"/>
  <c r="BR220" i="2"/>
  <c r="BN221" i="2"/>
  <c r="BJ222" i="2"/>
  <c r="BW222" i="2"/>
  <c r="BU223" i="2"/>
  <c r="BT224" i="2"/>
  <c r="BT225" i="2"/>
  <c r="BT226" i="2"/>
  <c r="BV227" i="2"/>
  <c r="CB189" i="2"/>
  <c r="BQ190" i="2"/>
  <c r="BO192" i="2"/>
  <c r="BF206" i="2"/>
  <c r="BE216" i="2"/>
  <c r="BF225" i="2"/>
  <c r="BD235" i="2"/>
  <c r="BD245" i="2"/>
  <c r="BC199" i="2"/>
  <c r="AZ203" i="2"/>
  <c r="BA210" i="2"/>
  <c r="BB218" i="2"/>
  <c r="AZ223" i="2"/>
  <c r="BA235" i="2"/>
  <c r="BI232" i="2"/>
  <c r="BG236" i="2"/>
  <c r="BH239" i="2"/>
  <c r="CC219" i="2"/>
  <c r="BU233" i="2"/>
  <c r="CB222" i="2"/>
  <c r="BW229" i="2"/>
  <c r="BJ241" i="2"/>
  <c r="BO237" i="2"/>
  <c r="BL239" i="2"/>
  <c r="BQ235" i="2"/>
  <c r="BH242" i="2"/>
  <c r="BI246" i="2"/>
  <c r="BV233" i="2"/>
  <c r="BQ232" i="2"/>
  <c r="BH240" i="2"/>
  <c r="BH250" i="2"/>
  <c r="BZ226" i="2"/>
  <c r="CA223" i="2"/>
  <c r="CB221" i="2"/>
  <c r="CC220" i="2"/>
  <c r="CE219" i="2"/>
  <c r="CA219" i="2"/>
  <c r="CC218" i="2"/>
  <c r="BG186" i="2"/>
  <c r="BG184" i="2"/>
  <c r="BC246" i="2"/>
  <c r="BH246" i="2"/>
  <c r="BG248" i="2"/>
  <c r="BG244" i="2"/>
  <c r="BG240" i="2"/>
  <c r="BG239" i="2"/>
  <c r="BH238" i="2"/>
  <c r="BT232" i="2"/>
  <c r="BT231" i="2"/>
  <c r="BT230" i="2"/>
  <c r="BV229" i="2"/>
  <c r="BR229" i="2"/>
  <c r="BI237" i="2"/>
  <c r="BN236" i="2"/>
  <c r="BJ236" i="2"/>
  <c r="BP235" i="2"/>
  <c r="BL235" i="2"/>
  <c r="BH235" i="2"/>
  <c r="BN234" i="2"/>
  <c r="BJ234" i="2"/>
  <c r="BP233" i="2"/>
  <c r="BL233" i="2"/>
  <c r="BH233" i="2"/>
  <c r="BN232" i="2"/>
  <c r="BJ232" i="2"/>
  <c r="BP231" i="2"/>
  <c r="BL231" i="2"/>
  <c r="BH231" i="2"/>
  <c r="BN230" i="2"/>
  <c r="BJ230" i="2"/>
  <c r="BP229" i="2"/>
  <c r="BL229" i="2"/>
  <c r="BH229" i="2"/>
  <c r="BA237" i="2"/>
  <c r="BB244" i="2"/>
  <c r="BB240" i="2"/>
  <c r="BB236" i="2"/>
  <c r="BA233" i="2"/>
  <c r="BA231" i="2"/>
  <c r="BA229" i="2"/>
  <c r="BA227" i="2"/>
  <c r="AZ226" i="2"/>
  <c r="BB224" i="2"/>
  <c r="BA223" i="2"/>
  <c r="AZ222" i="2"/>
  <c r="AX206" i="2"/>
  <c r="AX204" i="2"/>
  <c r="AX202" i="2"/>
  <c r="AZ220" i="2"/>
  <c r="AZ219" i="2"/>
  <c r="AZ218" i="2"/>
  <c r="AZ217" i="2"/>
  <c r="AZ216" i="2"/>
  <c r="AZ215" i="2"/>
  <c r="AZ214" i="2"/>
  <c r="CD222" i="2"/>
  <c r="BV230" i="2"/>
  <c r="BJ240" i="2"/>
  <c r="BN237" i="2"/>
  <c r="BQ231" i="2"/>
  <c r="BO236" i="2"/>
  <c r="BI247" i="2"/>
  <c r="BT233" i="2"/>
  <c r="BI240" i="2"/>
  <c r="BF251" i="2"/>
  <c r="CA224" i="2"/>
  <c r="CA221" i="2"/>
  <c r="CA220" i="2"/>
  <c r="CB219" i="2"/>
  <c r="CB218" i="2"/>
  <c r="BG185" i="2"/>
  <c r="BC247" i="2"/>
  <c r="BH245" i="2"/>
  <c r="BG246" i="2"/>
  <c r="BG241" i="2"/>
  <c r="BK238" i="2"/>
  <c r="BV232" i="2"/>
  <c r="BU231" i="2"/>
  <c r="BS230" i="2"/>
  <c r="BT229" i="2"/>
  <c r="BJ237" i="2"/>
  <c r="BM236" i="2"/>
  <c r="BH236" i="2"/>
  <c r="BM235" i="2"/>
  <c r="BG235" i="2"/>
  <c r="BL234" i="2"/>
  <c r="BG234" i="2"/>
  <c r="BK233" i="2"/>
  <c r="BP232" i="2"/>
  <c r="BK232" i="2"/>
  <c r="BO231" i="2"/>
  <c r="BJ231" i="2"/>
  <c r="BO230" i="2"/>
  <c r="BI230" i="2"/>
  <c r="BN229" i="2"/>
  <c r="BI229" i="2"/>
  <c r="BA236" i="2"/>
  <c r="BB242" i="2"/>
  <c r="BB237" i="2"/>
  <c r="BB232" i="2"/>
  <c r="BA230" i="2"/>
  <c r="BB227" i="2"/>
  <c r="BB225" i="2"/>
  <c r="AZ224" i="2"/>
  <c r="BA222" i="2"/>
  <c r="AY206" i="2"/>
  <c r="AY203" i="2"/>
  <c r="BB220" i="2"/>
  <c r="BA219" i="2"/>
  <c r="BC217" i="2"/>
  <c r="BB216" i="2"/>
  <c r="BA215" i="2"/>
  <c r="BC213" i="2"/>
  <c r="BC212" i="2"/>
  <c r="BC211" i="2"/>
  <c r="BC210" i="2"/>
  <c r="BC209" i="2"/>
  <c r="BC208" i="2"/>
  <c r="BC207" i="2"/>
  <c r="BC206" i="2"/>
  <c r="BC205" i="2"/>
  <c r="BC204" i="2"/>
  <c r="BC203" i="2"/>
  <c r="BC244" i="2"/>
  <c r="BC240" i="2"/>
  <c r="BC236" i="2"/>
  <c r="BC232" i="2"/>
  <c r="BC228" i="2"/>
  <c r="BC224" i="2"/>
  <c r="BC198" i="2"/>
  <c r="BF198" i="2"/>
  <c r="BE199" i="2"/>
  <c r="BD250" i="2"/>
  <c r="BF248" i="2"/>
  <c r="BE247" i="2"/>
  <c r="BD246" i="2"/>
  <c r="BF244" i="2"/>
  <c r="BE243" i="2"/>
  <c r="BD242" i="2"/>
  <c r="BF240" i="2"/>
  <c r="BE239" i="2"/>
  <c r="BD238" i="2"/>
  <c r="BF236" i="2"/>
  <c r="BE235" i="2"/>
  <c r="BD234" i="2"/>
  <c r="BF232" i="2"/>
  <c r="BE231" i="2"/>
  <c r="BD230" i="2"/>
  <c r="BF228" i="2"/>
  <c r="BE227" i="2"/>
  <c r="BD226" i="2"/>
  <c r="BF224" i="2"/>
  <c r="BE223" i="2"/>
  <c r="BD222" i="2"/>
  <c r="BF220" i="2"/>
  <c r="BE219" i="2"/>
  <c r="BD218" i="2"/>
  <c r="BF216" i="2"/>
  <c r="BE215" i="2"/>
  <c r="BD214" i="2"/>
  <c r="BF212" i="2"/>
  <c r="BE211" i="2"/>
  <c r="BD210" i="2"/>
  <c r="BF208" i="2"/>
  <c r="BE207" i="2"/>
  <c r="BD206" i="2"/>
  <c r="BF204" i="2"/>
  <c r="BE203" i="2"/>
  <c r="BD202" i="2"/>
  <c r="BE200" i="2"/>
  <c r="BH184" i="2"/>
  <c r="BM189" i="2"/>
  <c r="BT192" i="2"/>
  <c r="BP192" i="2"/>
  <c r="BL192" i="2"/>
  <c r="BH192" i="2"/>
  <c r="BS191" i="2"/>
  <c r="BO191" i="2"/>
  <c r="BK191" i="2"/>
  <c r="BR190" i="2"/>
  <c r="BN190" i="2"/>
  <c r="BJ190" i="2"/>
  <c r="BZ190" i="2"/>
  <c r="CD190" i="2"/>
  <c r="CB186" i="2"/>
  <c r="CC189" i="2"/>
  <c r="CB187" i="2"/>
  <c r="BY228" i="2"/>
  <c r="BU228" i="2"/>
  <c r="BQ228" i="2"/>
  <c r="BM228" i="2"/>
  <c r="BI228" i="2"/>
  <c r="BX227" i="2"/>
  <c r="BT227" i="2"/>
  <c r="BP227" i="2"/>
  <c r="BL227" i="2"/>
  <c r="BH227" i="2"/>
  <c r="BW226" i="2"/>
  <c r="BS226" i="2"/>
  <c r="BO226" i="2"/>
  <c r="BK226" i="2"/>
  <c r="BG226" i="2"/>
  <c r="BV225" i="2"/>
  <c r="BR225" i="2"/>
  <c r="BN225" i="2"/>
  <c r="BJ225" i="2"/>
  <c r="BY224" i="2"/>
  <c r="BU224" i="2"/>
  <c r="BQ224" i="2"/>
  <c r="BM224" i="2"/>
  <c r="BI224" i="2"/>
  <c r="BX223" i="2"/>
  <c r="BT223" i="2"/>
  <c r="BP223" i="2"/>
  <c r="CR209" i="2"/>
  <c r="BW230" i="2"/>
  <c r="BM238" i="2"/>
  <c r="BR232" i="2"/>
  <c r="BI241" i="2"/>
  <c r="BG250" i="2"/>
  <c r="BQ237" i="2"/>
  <c r="CN207" i="2"/>
  <c r="BZ225" i="2"/>
  <c r="BZ222" i="2"/>
  <c r="BZ220" i="2"/>
  <c r="CE218" i="2"/>
  <c r="BF186" i="2"/>
  <c r="BC245" i="2"/>
  <c r="BG249" i="2"/>
  <c r="BG242" i="2"/>
  <c r="BJ238" i="2"/>
  <c r="BS232" i="2"/>
  <c r="BU230" i="2"/>
  <c r="BS229" i="2"/>
  <c r="BG237" i="2"/>
  <c r="BI236" i="2"/>
  <c r="BK235" i="2"/>
  <c r="BO234" i="2"/>
  <c r="BH234" i="2"/>
  <c r="BJ233" i="2"/>
  <c r="BM232" i="2"/>
  <c r="BG232" i="2"/>
  <c r="BI231" i="2"/>
  <c r="BL230" i="2"/>
  <c r="BO229" i="2"/>
  <c r="BG229" i="2"/>
  <c r="BA234" i="2"/>
  <c r="BB238" i="2"/>
  <c r="BA232" i="2"/>
  <c r="BB228" i="2"/>
  <c r="BA226" i="2"/>
  <c r="BB223" i="2"/>
  <c r="BA221" i="2"/>
  <c r="AY205" i="2"/>
  <c r="BB219" i="2"/>
  <c r="BB217" i="2"/>
  <c r="BC215" i="2"/>
  <c r="BA214" i="2"/>
  <c r="BB212" i="2"/>
  <c r="BA211" i="2"/>
  <c r="AZ210" i="2"/>
  <c r="BB208" i="2"/>
  <c r="BA207" i="2"/>
  <c r="AZ206" i="2"/>
  <c r="BB204" i="2"/>
  <c r="BA203" i="2"/>
  <c r="BC241" i="2"/>
  <c r="BC235" i="2"/>
  <c r="BC230" i="2"/>
  <c r="BC225" i="2"/>
  <c r="BC201" i="2"/>
  <c r="BD199" i="2"/>
  <c r="BF200" i="2"/>
  <c r="BF249" i="2"/>
  <c r="BD248" i="2"/>
  <c r="BE246" i="2"/>
  <c r="BE244" i="2"/>
  <c r="BF242" i="2"/>
  <c r="BD241" i="2"/>
  <c r="BD239" i="2"/>
  <c r="BE237" i="2"/>
  <c r="BF235" i="2"/>
  <c r="BF233" i="2"/>
  <c r="BD232" i="2"/>
  <c r="BE230" i="2"/>
  <c r="BE228" i="2"/>
  <c r="BF226" i="2"/>
  <c r="BD225" i="2"/>
  <c r="BD223" i="2"/>
  <c r="BE221" i="2"/>
  <c r="BF219" i="2"/>
  <c r="BF217" i="2"/>
  <c r="BD216" i="2"/>
  <c r="BE214" i="2"/>
  <c r="BE212" i="2"/>
  <c r="BF210" i="2"/>
  <c r="BD209" i="2"/>
  <c r="BD207" i="2"/>
  <c r="BE205" i="2"/>
  <c r="BF203" i="2"/>
  <c r="BF201" i="2"/>
  <c r="BH183" i="2"/>
  <c r="BM187" i="2"/>
  <c r="BU190" i="2"/>
  <c r="BQ192" i="2"/>
  <c r="BK192" i="2"/>
  <c r="BP191" i="2"/>
  <c r="BJ191" i="2"/>
  <c r="BT190" i="2"/>
  <c r="BO190" i="2"/>
  <c r="BZ192" i="2"/>
  <c r="CD191" i="2"/>
  <c r="CC190" i="2"/>
  <c r="CA189" i="2"/>
  <c r="BY191" i="2"/>
  <c r="BT228" i="2"/>
  <c r="BO228" i="2"/>
  <c r="BJ228" i="2"/>
  <c r="BW227" i="2"/>
  <c r="BR227" i="2"/>
  <c r="BM227" i="2"/>
  <c r="BG227" i="2"/>
  <c r="BU226" i="2"/>
  <c r="BP226" i="2"/>
  <c r="BJ226" i="2"/>
  <c r="BX225" i="2"/>
  <c r="BS225" i="2"/>
  <c r="BM225" i="2"/>
  <c r="BH225" i="2"/>
  <c r="BV224" i="2"/>
  <c r="BP224" i="2"/>
  <c r="BK224" i="2"/>
  <c r="BY223" i="2"/>
  <c r="BS223" i="2"/>
  <c r="BN223" i="2"/>
  <c r="BJ223" i="2"/>
  <c r="BY222" i="2"/>
  <c r="BU222" i="2"/>
  <c r="BQ222" i="2"/>
  <c r="BM222" i="2"/>
  <c r="BI222" i="2"/>
  <c r="BX221" i="2"/>
  <c r="BT221" i="2"/>
  <c r="BP221" i="2"/>
  <c r="BL221" i="2"/>
  <c r="BH221" i="2"/>
  <c r="BW220" i="2"/>
  <c r="BS220" i="2"/>
  <c r="BO220" i="2"/>
  <c r="BK220" i="2"/>
  <c r="BG220" i="2"/>
  <c r="BV219" i="2"/>
  <c r="BR219" i="2"/>
  <c r="BN219" i="2"/>
  <c r="BJ219" i="2"/>
  <c r="BY218" i="2"/>
  <c r="BU218" i="2"/>
  <c r="BQ218" i="2"/>
  <c r="BM218" i="2"/>
  <c r="BI218" i="2"/>
  <c r="BX217" i="2"/>
  <c r="BT217" i="2"/>
  <c r="BP217" i="2"/>
  <c r="BL217" i="2"/>
  <c r="BH217" i="2"/>
  <c r="BW216" i="2"/>
  <c r="BS216" i="2"/>
  <c r="BO216" i="2"/>
  <c r="BK216" i="2"/>
  <c r="BG216" i="2"/>
  <c r="BV215" i="2"/>
  <c r="BR215" i="2"/>
  <c r="BN215" i="2"/>
  <c r="BJ215" i="2"/>
  <c r="BY214" i="2"/>
  <c r="BU214" i="2"/>
  <c r="BQ214" i="2"/>
  <c r="BM214" i="2"/>
  <c r="BI214" i="2"/>
  <c r="BX213" i="2"/>
  <c r="BT213" i="2"/>
  <c r="BP213" i="2"/>
  <c r="BL213" i="2"/>
  <c r="BH213" i="2"/>
  <c r="BW212" i="2"/>
  <c r="BS212" i="2"/>
  <c r="BO212" i="2"/>
  <c r="BK212" i="2"/>
  <c r="BG212" i="2"/>
  <c r="BV211" i="2"/>
  <c r="BR211" i="2"/>
  <c r="BN211" i="2"/>
  <c r="BJ211" i="2"/>
  <c r="BY210" i="2"/>
  <c r="BU210" i="2"/>
  <c r="BQ210" i="2"/>
  <c r="BM210" i="2"/>
  <c r="BI210" i="2"/>
  <c r="BX209" i="2"/>
  <c r="BT209" i="2"/>
  <c r="BP209" i="2"/>
  <c r="BL209" i="2"/>
  <c r="BH209" i="2"/>
  <c r="BW208" i="2"/>
  <c r="BS208" i="2"/>
  <c r="BO208" i="2"/>
  <c r="BK208" i="2"/>
  <c r="BG208" i="2"/>
  <c r="BV207" i="2"/>
  <c r="BR207" i="2"/>
  <c r="BN207" i="2"/>
  <c r="BJ207" i="2"/>
  <c r="BY206" i="2"/>
  <c r="BU206" i="2"/>
  <c r="BQ206" i="2"/>
  <c r="BM206" i="2"/>
  <c r="BI206" i="2"/>
  <c r="BX205" i="2"/>
  <c r="BT205" i="2"/>
  <c r="BP205" i="2"/>
  <c r="BL205" i="2"/>
  <c r="BH205" i="2"/>
  <c r="BW204" i="2"/>
  <c r="BS204" i="2"/>
  <c r="BO204" i="2"/>
  <c r="BK204" i="2"/>
  <c r="BG204" i="2"/>
  <c r="BV203" i="2"/>
  <c r="BR203" i="2"/>
  <c r="BN203" i="2"/>
  <c r="BJ203" i="2"/>
  <c r="BY202" i="2"/>
  <c r="BU202" i="2"/>
  <c r="BQ202" i="2"/>
  <c r="BM202" i="2"/>
  <c r="BI202" i="2"/>
  <c r="BX201" i="2"/>
  <c r="BT201" i="2"/>
  <c r="BP201" i="2"/>
  <c r="BL201" i="2"/>
  <c r="BH201" i="2"/>
  <c r="BW200" i="2"/>
  <c r="BS200" i="2"/>
  <c r="BO200" i="2"/>
  <c r="BK200" i="2"/>
  <c r="BG200" i="2"/>
  <c r="BV199" i="2"/>
  <c r="BR199" i="2"/>
  <c r="BN199" i="2"/>
  <c r="BJ199" i="2"/>
  <c r="BY198" i="2"/>
  <c r="BU198" i="2"/>
  <c r="BQ198" i="2"/>
  <c r="BM198" i="2"/>
  <c r="BI198" i="2"/>
  <c r="BX197" i="2"/>
  <c r="BT197" i="2"/>
  <c r="BP197" i="2"/>
  <c r="BL197" i="2"/>
  <c r="BH197" i="2"/>
  <c r="BW196" i="2"/>
  <c r="BS196" i="2"/>
  <c r="BO196" i="2"/>
  <c r="BK196" i="2"/>
  <c r="BG196" i="2"/>
  <c r="BV195" i="2"/>
  <c r="BR195" i="2"/>
  <c r="BN195" i="2"/>
  <c r="BJ195" i="2"/>
  <c r="BY194" i="2"/>
  <c r="BU194" i="2"/>
  <c r="BQ194" i="2"/>
  <c r="BM194" i="2"/>
  <c r="BI194" i="2"/>
  <c r="BX193" i="2"/>
  <c r="BT193" i="2"/>
  <c r="BP193" i="2"/>
  <c r="BL193" i="2"/>
  <c r="BH193" i="2"/>
  <c r="CJ205" i="2"/>
  <c r="CH212" i="2"/>
  <c r="CG211" i="2"/>
  <c r="CI209" i="2"/>
  <c r="CH208" i="2"/>
  <c r="CF217" i="2"/>
  <c r="CB217" i="2"/>
  <c r="CE216" i="2"/>
  <c r="CA216" i="2"/>
  <c r="CD215" i="2"/>
  <c r="BZ215" i="2"/>
  <c r="CC214" i="2"/>
  <c r="CF213" i="2"/>
  <c r="CB213" i="2"/>
  <c r="CE212" i="2"/>
  <c r="CA212" i="2"/>
  <c r="CD211" i="2"/>
  <c r="BZ211" i="2"/>
  <c r="CC210" i="2"/>
  <c r="CF209" i="2"/>
  <c r="CB209" i="2"/>
  <c r="CE208" i="2"/>
  <c r="CA208" i="2"/>
  <c r="CD207" i="2"/>
  <c r="BZ207" i="2"/>
  <c r="CC206" i="2"/>
  <c r="CF205" i="2"/>
  <c r="CB205" i="2"/>
  <c r="CE204" i="2"/>
  <c r="CA204" i="2"/>
  <c r="CD203" i="2"/>
  <c r="BZ203" i="2"/>
  <c r="CC202" i="2"/>
  <c r="CF201" i="2"/>
  <c r="CB201" i="2"/>
  <c r="CE200" i="2"/>
  <c r="CA200" i="2"/>
  <c r="CD199" i="2"/>
  <c r="BZ199" i="2"/>
  <c r="CC198" i="2"/>
  <c r="CF197" i="2"/>
  <c r="CB197" i="2"/>
  <c r="CE196" i="2"/>
  <c r="CA196" i="2"/>
  <c r="CD195" i="2"/>
  <c r="BZ195" i="2"/>
  <c r="CC194" i="2"/>
  <c r="CF193" i="2"/>
  <c r="CB193" i="2"/>
  <c r="CE192" i="2"/>
  <c r="CA192" i="2"/>
  <c r="CB191" i="2"/>
  <c r="CL190" i="2"/>
  <c r="CN206" i="2"/>
  <c r="CH206" i="2"/>
  <c r="CL205" i="2"/>
  <c r="CG205" i="2"/>
  <c r="CK204" i="2"/>
  <c r="CG204" i="2"/>
  <c r="CK203" i="2"/>
  <c r="CG203" i="2"/>
  <c r="CK202" i="2"/>
  <c r="CG202" i="2"/>
  <c r="CK201" i="2"/>
  <c r="CG201" i="2"/>
  <c r="CK200" i="2"/>
  <c r="CG200" i="2"/>
  <c r="CK199" i="2"/>
  <c r="CG199" i="2"/>
  <c r="CQ209" i="2"/>
  <c r="BZ224" i="2"/>
  <c r="BN238" i="2"/>
  <c r="BQ236" i="2"/>
  <c r="BI248" i="2"/>
  <c r="BH241" i="2"/>
  <c r="CA222" i="2"/>
  <c r="CD219" i="2"/>
  <c r="CA218" i="2"/>
  <c r="BG247" i="2"/>
  <c r="BI239" i="2"/>
  <c r="BU232" i="2"/>
  <c r="BR230" i="2"/>
  <c r="BK237" i="2"/>
  <c r="BK236" i="2"/>
  <c r="BJ235" i="2"/>
  <c r="BK234" i="2"/>
  <c r="BM233" i="2"/>
  <c r="BL232" i="2"/>
  <c r="BM231" i="2"/>
  <c r="BM230" i="2"/>
  <c r="BM229" i="2"/>
  <c r="BA238" i="2"/>
  <c r="BB239" i="2"/>
  <c r="BB231" i="2"/>
  <c r="AZ227" i="2"/>
  <c r="BA224" i="2"/>
  <c r="AZ221" i="2"/>
  <c r="AY207" i="2"/>
  <c r="AX203" i="2"/>
  <c r="BC218" i="2"/>
  <c r="BC216" i="2"/>
  <c r="BB214" i="2"/>
  <c r="BA212" i="2"/>
  <c r="BB210" i="2"/>
  <c r="AZ209" i="2"/>
  <c r="AZ207" i="2"/>
  <c r="BA205" i="2"/>
  <c r="BB203" i="2"/>
  <c r="BC239" i="2"/>
  <c r="BC233" i="2"/>
  <c r="BC226" i="2"/>
  <c r="BC200" i="2"/>
  <c r="BF197" i="2"/>
  <c r="BE250" i="2"/>
  <c r="BF247" i="2"/>
  <c r="BE245" i="2"/>
  <c r="BD243" i="2"/>
  <c r="BE240" i="2"/>
  <c r="BE238" i="2"/>
  <c r="BD236" i="2"/>
  <c r="BE233" i="2"/>
  <c r="BD231" i="2"/>
  <c r="BD229" i="2"/>
  <c r="BE226" i="2"/>
  <c r="BD224" i="2"/>
  <c r="BF221" i="2"/>
  <c r="BD219" i="2"/>
  <c r="BD217" i="2"/>
  <c r="BF214" i="2"/>
  <c r="BD212" i="2"/>
  <c r="BF209" i="2"/>
  <c r="BF207" i="2"/>
  <c r="BD205" i="2"/>
  <c r="BF202" i="2"/>
  <c r="BD200" i="2"/>
  <c r="BI183" i="2"/>
  <c r="BL187" i="2"/>
  <c r="BS192" i="2"/>
  <c r="BM192" i="2"/>
  <c r="BM191" i="2"/>
  <c r="BM190" i="2"/>
  <c r="CD187" i="2"/>
  <c r="CB190" i="2"/>
  <c r="CA187" i="2"/>
  <c r="BV228" i="2"/>
  <c r="BN228" i="2"/>
  <c r="BG228" i="2"/>
  <c r="BS227" i="2"/>
  <c r="BK227" i="2"/>
  <c r="BX226" i="2"/>
  <c r="BQ226" i="2"/>
  <c r="BI226" i="2"/>
  <c r="BU225" i="2"/>
  <c r="BO225" i="2"/>
  <c r="BG225" i="2"/>
  <c r="BS224" i="2"/>
  <c r="BL224" i="2"/>
  <c r="BW223" i="2"/>
  <c r="BQ223" i="2"/>
  <c r="BK223" i="2"/>
  <c r="BX222" i="2"/>
  <c r="BS222" i="2"/>
  <c r="BN222" i="2"/>
  <c r="BH222" i="2"/>
  <c r="BV221" i="2"/>
  <c r="BQ221" i="2"/>
  <c r="BK221" i="2"/>
  <c r="BY220" i="2"/>
  <c r="BT220" i="2"/>
  <c r="BN220" i="2"/>
  <c r="BI220" i="2"/>
  <c r="BW219" i="2"/>
  <c r="BQ219" i="2"/>
  <c r="BL219" i="2"/>
  <c r="BG219" i="2"/>
  <c r="BT218" i="2"/>
  <c r="BO218" i="2"/>
  <c r="BJ218" i="2"/>
  <c r="BW217" i="2"/>
  <c r="BR217" i="2"/>
  <c r="BM217" i="2"/>
  <c r="BG217" i="2"/>
  <c r="BU216" i="2"/>
  <c r="BP216" i="2"/>
  <c r="BJ216" i="2"/>
  <c r="BX215" i="2"/>
  <c r="CD221" i="2"/>
  <c r="BM237" i="2"/>
  <c r="BQ233" i="2"/>
  <c r="BI245" i="2"/>
  <c r="BQ234" i="2"/>
  <c r="BZ223" i="2"/>
  <c r="CB220" i="2"/>
  <c r="CD218" i="2"/>
  <c r="BF184" i="2"/>
  <c r="BH244" i="2"/>
  <c r="BJ239" i="2"/>
  <c r="BG238" i="2"/>
  <c r="BR231" i="2"/>
  <c r="BQ229" i="2"/>
  <c r="BL236" i="2"/>
  <c r="BN235" i="2"/>
  <c r="BM234" i="2"/>
  <c r="BN233" i="2"/>
  <c r="BO232" i="2"/>
  <c r="BN231" i="2"/>
  <c r="BP230" i="2"/>
  <c r="BG230" i="2"/>
  <c r="BB241" i="2"/>
  <c r="BB233" i="2"/>
  <c r="BA228" i="2"/>
  <c r="AZ225" i="2"/>
  <c r="BB221" i="2"/>
  <c r="AY204" i="2"/>
  <c r="BC219" i="2"/>
  <c r="BA217" i="2"/>
  <c r="BC214" i="2"/>
  <c r="AZ213" i="2"/>
  <c r="AZ211" i="2"/>
  <c r="BA209" i="2"/>
  <c r="BB207" i="2"/>
  <c r="BB205" i="2"/>
  <c r="AZ204" i="2"/>
  <c r="BC242" i="2"/>
  <c r="BC234" i="2"/>
  <c r="BC227" i="2"/>
  <c r="BC221" i="2"/>
  <c r="BF199" i="2"/>
  <c r="BF250" i="2"/>
  <c r="BE248" i="2"/>
  <c r="BF245" i="2"/>
  <c r="BF243" i="2"/>
  <c r="BE241" i="2"/>
  <c r="BF238" i="2"/>
  <c r="BE236" i="2"/>
  <c r="BE234" i="2"/>
  <c r="BF231" i="2"/>
  <c r="BE229" i="2"/>
  <c r="BD227" i="2"/>
  <c r="BE224" i="2"/>
  <c r="BE222" i="2"/>
  <c r="BD220" i="2"/>
  <c r="BE217" i="2"/>
  <c r="BD215" i="2"/>
  <c r="BD213" i="2"/>
  <c r="BE210" i="2"/>
  <c r="BD208" i="2"/>
  <c r="BF205" i="2"/>
  <c r="BD203" i="2"/>
  <c r="BD201" i="2"/>
  <c r="BI184" i="2"/>
  <c r="BN192" i="2"/>
  <c r="BG192" i="2"/>
  <c r="BN191" i="2"/>
  <c r="BP190" i="2"/>
  <c r="BZ189" i="2"/>
  <c r="CC186" i="2"/>
  <c r="CC187" i="2"/>
  <c r="BW228" i="2"/>
  <c r="BP228" i="2"/>
  <c r="BH228" i="2"/>
  <c r="BU227" i="2"/>
  <c r="CD223" i="2"/>
  <c r="BK240" i="2"/>
  <c r="BG251" i="2"/>
  <c r="BH247" i="2"/>
  <c r="CD220" i="2"/>
  <c r="BF185" i="2"/>
  <c r="BG243" i="2"/>
  <c r="BS231" i="2"/>
  <c r="BP236" i="2"/>
  <c r="BP234" i="2"/>
  <c r="BG233" i="2"/>
  <c r="BG231" i="2"/>
  <c r="BJ229" i="2"/>
  <c r="BB234" i="2"/>
  <c r="BA225" i="2"/>
  <c r="BA220" i="2"/>
  <c r="BB215" i="2"/>
  <c r="BB211" i="2"/>
  <c r="AZ208" i="2"/>
  <c r="BA204" i="2"/>
  <c r="BC237" i="2"/>
  <c r="BC222" i="2"/>
  <c r="BE198" i="2"/>
  <c r="BF246" i="2"/>
  <c r="BF241" i="2"/>
  <c r="BD237" i="2"/>
  <c r="BE232" i="2"/>
  <c r="BF227" i="2"/>
  <c r="BF222" i="2"/>
  <c r="BE218" i="2"/>
  <c r="BE213" i="2"/>
  <c r="BE208" i="2"/>
  <c r="BD204" i="2"/>
  <c r="BH185" i="2"/>
  <c r="BI192" i="2"/>
  <c r="BK190" i="2"/>
  <c r="CD186" i="2"/>
  <c r="BK228" i="2"/>
  <c r="BO227" i="2"/>
  <c r="BY226" i="2"/>
  <c r="BN226" i="2"/>
  <c r="BY225" i="2"/>
  <c r="BP225" i="2"/>
  <c r="BX224" i="2"/>
  <c r="BO224" i="2"/>
  <c r="BG224" i="2"/>
  <c r="BO223" i="2"/>
  <c r="BH223" i="2"/>
  <c r="BT222" i="2"/>
  <c r="BL222" i="2"/>
  <c r="BY221" i="2"/>
  <c r="BR221" i="2"/>
  <c r="BJ221" i="2"/>
  <c r="BV220" i="2"/>
  <c r="BP220" i="2"/>
  <c r="BH220" i="2"/>
  <c r="BT219" i="2"/>
  <c r="BM219" i="2"/>
  <c r="BX218" i="2"/>
  <c r="BR218" i="2"/>
  <c r="BK218" i="2"/>
  <c r="BV217" i="2"/>
  <c r="BO217" i="2"/>
  <c r="BI217" i="2"/>
  <c r="BT216" i="2"/>
  <c r="BM216" i="2"/>
  <c r="BY215" i="2"/>
  <c r="BS215" i="2"/>
  <c r="BM215" i="2"/>
  <c r="BH215" i="2"/>
  <c r="BV214" i="2"/>
  <c r="BP214" i="2"/>
  <c r="BK214" i="2"/>
  <c r="BY213" i="2"/>
  <c r="BS213" i="2"/>
  <c r="BN213" i="2"/>
  <c r="BI213" i="2"/>
  <c r="BV212" i="2"/>
  <c r="BQ212" i="2"/>
  <c r="BL212" i="2"/>
  <c r="BY211" i="2"/>
  <c r="BT211" i="2"/>
  <c r="BO211" i="2"/>
  <c r="BI211" i="2"/>
  <c r="BW210" i="2"/>
  <c r="BR210" i="2"/>
  <c r="BL210" i="2"/>
  <c r="BG210" i="2"/>
  <c r="BU209" i="2"/>
  <c r="BO209" i="2"/>
  <c r="BJ209" i="2"/>
  <c r="BX208" i="2"/>
  <c r="BR208" i="2"/>
  <c r="BM208" i="2"/>
  <c r="BH208" i="2"/>
  <c r="BU207" i="2"/>
  <c r="BP207" i="2"/>
  <c r="BK207" i="2"/>
  <c r="BX206" i="2"/>
  <c r="BS206" i="2"/>
  <c r="BN206" i="2"/>
  <c r="BH206" i="2"/>
  <c r="BV205" i="2"/>
  <c r="BQ205" i="2"/>
  <c r="BK205" i="2"/>
  <c r="BY204" i="2"/>
  <c r="BT204" i="2"/>
  <c r="BN204" i="2"/>
  <c r="BI204" i="2"/>
  <c r="BW203" i="2"/>
  <c r="BQ203" i="2"/>
  <c r="BL203" i="2"/>
  <c r="BG203" i="2"/>
  <c r="BT202" i="2"/>
  <c r="BO202" i="2"/>
  <c r="BJ202" i="2"/>
  <c r="BW201" i="2"/>
  <c r="BR201" i="2"/>
  <c r="BM201" i="2"/>
  <c r="BG201" i="2"/>
  <c r="BU200" i="2"/>
  <c r="BP200" i="2"/>
  <c r="BJ200" i="2"/>
  <c r="BX199" i="2"/>
  <c r="BS199" i="2"/>
  <c r="BM199" i="2"/>
  <c r="BH199" i="2"/>
  <c r="BV198" i="2"/>
  <c r="BP198" i="2"/>
  <c r="BK198" i="2"/>
  <c r="BY197" i="2"/>
  <c r="BS197" i="2"/>
  <c r="BN197" i="2"/>
  <c r="BI197" i="2"/>
  <c r="BV196" i="2"/>
  <c r="BQ196" i="2"/>
  <c r="BL196" i="2"/>
  <c r="BY195" i="2"/>
  <c r="BT195" i="2"/>
  <c r="BO195" i="2"/>
  <c r="BI195" i="2"/>
  <c r="BW194" i="2"/>
  <c r="BR194" i="2"/>
  <c r="BL194" i="2"/>
  <c r="BG194" i="2"/>
  <c r="BU193" i="2"/>
  <c r="BO193" i="2"/>
  <c r="BJ193" i="2"/>
  <c r="CH210" i="2"/>
  <c r="CI208" i="2"/>
  <c r="CE217" i="2"/>
  <c r="BZ217" i="2"/>
  <c r="CB216" i="2"/>
  <c r="CC215" i="2"/>
  <c r="CE214" i="2"/>
  <c r="BZ214" i="2"/>
  <c r="CA213" i="2"/>
  <c r="CC212" i="2"/>
  <c r="CE211" i="2"/>
  <c r="CF210" i="2"/>
  <c r="CA210" i="2"/>
  <c r="CC209" i="2"/>
  <c r="CD208" i="2"/>
  <c r="CF207" i="2"/>
  <c r="CA207" i="2"/>
  <c r="CB206" i="2"/>
  <c r="CD205" i="2"/>
  <c r="CF204" i="2"/>
  <c r="BZ204" i="2"/>
  <c r="CB203" i="2"/>
  <c r="CD202" i="2"/>
  <c r="CE201" i="2"/>
  <c r="BZ201" i="2"/>
  <c r="CB200" i="2"/>
  <c r="CC199" i="2"/>
  <c r="CE198" i="2"/>
  <c r="BZ198" i="2"/>
  <c r="CA197" i="2"/>
  <c r="CC196" i="2"/>
  <c r="CE195" i="2"/>
  <c r="CF194" i="2"/>
  <c r="CA194" i="2"/>
  <c r="CC193" i="2"/>
  <c r="CD192" i="2"/>
  <c r="CE191" i="2"/>
  <c r="CE190" i="2"/>
  <c r="CL206" i="2"/>
  <c r="CM205" i="2"/>
  <c r="CN204" i="2"/>
  <c r="CI204" i="2"/>
  <c r="CL203" i="2"/>
  <c r="CN202" i="2"/>
  <c r="CI202" i="2"/>
  <c r="CL201" i="2"/>
  <c r="CN200" i="2"/>
  <c r="BK239" i="2"/>
  <c r="BP237" i="2"/>
  <c r="BH243" i="2"/>
  <c r="BZ221" i="2"/>
  <c r="BZ218" i="2"/>
  <c r="BG245" i="2"/>
  <c r="BV231" i="2"/>
  <c r="BH237" i="2"/>
  <c r="BI235" i="2"/>
  <c r="BI233" i="2"/>
  <c r="BK231" i="2"/>
  <c r="BK229" i="2"/>
  <c r="BB235" i="2"/>
  <c r="BB226" i="2"/>
  <c r="BC220" i="2"/>
  <c r="BA216" i="2"/>
  <c r="AZ212" i="2"/>
  <c r="BA208" i="2"/>
  <c r="AZ205" i="2"/>
  <c r="BC238" i="2"/>
  <c r="BC223" i="2"/>
  <c r="BF196" i="2"/>
  <c r="BD247" i="2"/>
  <c r="BE242" i="2"/>
  <c r="BF237" i="2"/>
  <c r="BD233" i="2"/>
  <c r="BD228" i="2"/>
  <c r="BF223" i="2"/>
  <c r="BF218" i="2"/>
  <c r="BF213" i="2"/>
  <c r="BE209" i="2"/>
  <c r="BE204" i="2"/>
  <c r="BK187" i="2"/>
  <c r="BJ192" i="2"/>
  <c r="BL191" i="2"/>
  <c r="BL190" i="2"/>
  <c r="CD189" i="2"/>
  <c r="BY192" i="2"/>
  <c r="BL228" i="2"/>
  <c r="BQ227" i="2"/>
  <c r="BI227" i="2"/>
  <c r="BR226" i="2"/>
  <c r="BH226" i="2"/>
  <c r="BQ225" i="2"/>
  <c r="BI225" i="2"/>
  <c r="BR224" i="2"/>
  <c r="BH224" i="2"/>
  <c r="BR223" i="2"/>
  <c r="BI223" i="2"/>
  <c r="BV222" i="2"/>
  <c r="BO222" i="2"/>
  <c r="BG222" i="2"/>
  <c r="BS221" i="2"/>
  <c r="BM221" i="2"/>
  <c r="BX220" i="2"/>
  <c r="BQ220" i="2"/>
  <c r="BJ220" i="2"/>
  <c r="BU219" i="2"/>
  <c r="BO219" i="2"/>
  <c r="BH219" i="2"/>
  <c r="BS218" i="2"/>
  <c r="BL218" i="2"/>
  <c r="BY217" i="2"/>
  <c r="BQ217" i="2"/>
  <c r="BJ217" i="2"/>
  <c r="BV216" i="2"/>
  <c r="BN216" i="2"/>
  <c r="BH216" i="2"/>
  <c r="BT215" i="2"/>
  <c r="BO215" i="2"/>
  <c r="BI215" i="2"/>
  <c r="BW214" i="2"/>
  <c r="BR214" i="2"/>
  <c r="BL214" i="2"/>
  <c r="BG214" i="2"/>
  <c r="BU213" i="2"/>
  <c r="BO213" i="2"/>
  <c r="BJ213" i="2"/>
  <c r="BX212" i="2"/>
  <c r="BR212" i="2"/>
  <c r="BM212" i="2"/>
  <c r="BH212" i="2"/>
  <c r="BU211" i="2"/>
  <c r="BP211" i="2"/>
  <c r="BK211" i="2"/>
  <c r="BX210" i="2"/>
  <c r="BS210" i="2"/>
  <c r="BN210" i="2"/>
  <c r="BH210" i="2"/>
  <c r="BV209" i="2"/>
  <c r="BQ209" i="2"/>
  <c r="BK209" i="2"/>
  <c r="BY208" i="2"/>
  <c r="BT208" i="2"/>
  <c r="BN208" i="2"/>
  <c r="BI208" i="2"/>
  <c r="BW207" i="2"/>
  <c r="BQ207" i="2"/>
  <c r="BL207" i="2"/>
  <c r="BG207" i="2"/>
  <c r="BT206" i="2"/>
  <c r="BO206" i="2"/>
  <c r="BJ206" i="2"/>
  <c r="BW205" i="2"/>
  <c r="BR205" i="2"/>
  <c r="BM205" i="2"/>
  <c r="BG205" i="2"/>
  <c r="BU204" i="2"/>
  <c r="BP204" i="2"/>
  <c r="BJ204" i="2"/>
  <c r="BX203" i="2"/>
  <c r="BS203" i="2"/>
  <c r="BM203" i="2"/>
  <c r="BH203" i="2"/>
  <c r="BV202" i="2"/>
  <c r="BP202" i="2"/>
  <c r="BK202" i="2"/>
  <c r="BY201" i="2"/>
  <c r="BS201" i="2"/>
  <c r="BN201" i="2"/>
  <c r="BI201" i="2"/>
  <c r="BV200" i="2"/>
  <c r="BQ200" i="2"/>
  <c r="BL200" i="2"/>
  <c r="BY199" i="2"/>
  <c r="BT199" i="2"/>
  <c r="BO199" i="2"/>
  <c r="BI199" i="2"/>
  <c r="BW198" i="2"/>
  <c r="BR198" i="2"/>
  <c r="BL198" i="2"/>
  <c r="BG198" i="2"/>
  <c r="BU197" i="2"/>
  <c r="BO197" i="2"/>
  <c r="BJ197" i="2"/>
  <c r="BX196" i="2"/>
  <c r="BR196" i="2"/>
  <c r="BM196" i="2"/>
  <c r="BH196" i="2"/>
  <c r="BU195" i="2"/>
  <c r="BP195" i="2"/>
  <c r="BK195" i="2"/>
  <c r="BX194" i="2"/>
  <c r="BS194" i="2"/>
  <c r="BN194" i="2"/>
  <c r="BH194" i="2"/>
  <c r="BV193" i="2"/>
  <c r="BQ193" i="2"/>
  <c r="BK193" i="2"/>
  <c r="CK206" i="2"/>
  <c r="CI210" i="2"/>
  <c r="CG209" i="2"/>
  <c r="CG207" i="2"/>
  <c r="CA217" i="2"/>
  <c r="CC216" i="2"/>
  <c r="CE215" i="2"/>
  <c r="CF214" i="2"/>
  <c r="CA214" i="2"/>
  <c r="CC213" i="2"/>
  <c r="CD212" i="2"/>
  <c r="CF211" i="2"/>
  <c r="CA211" i="2"/>
  <c r="CB210" i="2"/>
  <c r="CD209" i="2"/>
  <c r="CF208" i="2"/>
  <c r="BZ208" i="2"/>
  <c r="CB207" i="2"/>
  <c r="CW190" i="2"/>
  <c r="CW210" i="2"/>
  <c r="CW214" i="2"/>
  <c r="CV188" i="2"/>
  <c r="CV192" i="2"/>
  <c r="CV200" i="2"/>
  <c r="CV204" i="2"/>
  <c r="CV208" i="2"/>
  <c r="CV213" i="2"/>
  <c r="CU192" i="2"/>
  <c r="CU196" i="2"/>
  <c r="CU200" i="2"/>
  <c r="CU204" i="2"/>
  <c r="CU208" i="2"/>
  <c r="CT196" i="2"/>
  <c r="CT200" i="2"/>
  <c r="CT204" i="2"/>
  <c r="CW194" i="2"/>
  <c r="CW200" i="2"/>
  <c r="CW202" i="2"/>
  <c r="CW204" i="2"/>
  <c r="CW206" i="2"/>
  <c r="CW209" i="2"/>
  <c r="CY208" i="2"/>
  <c r="CY210" i="2"/>
  <c r="CZ209" i="2"/>
  <c r="CZ208" i="2"/>
  <c r="CY200" i="2"/>
  <c r="CX195" i="2"/>
  <c r="CX196" i="2"/>
  <c r="CX197" i="2"/>
  <c r="CX198" i="2"/>
  <c r="CX190" i="2"/>
  <c r="CX188" i="2"/>
  <c r="CQ189" i="2"/>
  <c r="CO190" i="2"/>
  <c r="CS190" i="2"/>
  <c r="CQ191" i="2"/>
  <c r="CS192" i="2"/>
  <c r="CQ187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S195" i="2"/>
  <c r="CS199" i="2"/>
  <c r="CS203" i="2"/>
  <c r="CS207" i="2"/>
  <c r="CR208" i="2"/>
  <c r="CT208" i="2"/>
  <c r="CN190" i="2"/>
  <c r="CJ191" i="2"/>
  <c r="CN191" i="2"/>
  <c r="CJ192" i="2"/>
  <c r="CN192" i="2"/>
  <c r="CJ193" i="2"/>
  <c r="CN193" i="2"/>
  <c r="CJ194" i="2"/>
  <c r="CN194" i="2"/>
  <c r="CJ195" i="2"/>
  <c r="CN195" i="2"/>
  <c r="CJ196" i="2"/>
  <c r="CN196" i="2"/>
  <c r="CJ197" i="2"/>
  <c r="CN197" i="2"/>
  <c r="CJ198" i="2"/>
  <c r="CN198" i="2"/>
  <c r="CL199" i="2"/>
  <c r="CI200" i="2"/>
  <c r="CH201" i="2"/>
  <c r="CN201" i="2"/>
  <c r="CM202" i="2"/>
  <c r="CM203" i="2"/>
  <c r="CL204" i="2"/>
  <c r="CK205" i="2"/>
  <c r="CM206" i="2"/>
  <c r="CJ190" i="2"/>
  <c r="CC191" i="2"/>
  <c r="CF192" i="2"/>
  <c r="CE193" i="2"/>
  <c r="CE194" i="2"/>
  <c r="CF195" i="2"/>
  <c r="CF196" i="2"/>
  <c r="CE197" i="2"/>
  <c r="CF198" i="2"/>
  <c r="CF199" i="2"/>
  <c r="CF200" i="2"/>
  <c r="BZ202" i="2"/>
  <c r="CF202" i="2"/>
  <c r="CF203" i="2"/>
  <c r="BZ205" i="2"/>
  <c r="BZ206" i="2"/>
  <c r="CF206" i="2"/>
  <c r="CC208" i="2"/>
  <c r="BZ210" i="2"/>
  <c r="CC211" i="2"/>
  <c r="BZ213" i="2"/>
  <c r="CD214" i="2"/>
  <c r="BZ216" i="2"/>
  <c r="CD217" i="2"/>
  <c r="CG210" i="2"/>
  <c r="BN193" i="2"/>
  <c r="BY193" i="2"/>
  <c r="BP194" i="2"/>
  <c r="BH195" i="2"/>
  <c r="BS195" i="2"/>
  <c r="BJ196" i="2"/>
  <c r="BU196" i="2"/>
  <c r="BM197" i="2"/>
  <c r="BW197" i="2"/>
  <c r="BO198" i="2"/>
  <c r="BG199" i="2"/>
  <c r="BQ199" i="2"/>
  <c r="BI200" i="2"/>
  <c r="BT200" i="2"/>
  <c r="BK201" i="2"/>
  <c r="BV201" i="2"/>
  <c r="BN202" i="2"/>
  <c r="BX202" i="2"/>
  <c r="BP203" i="2"/>
  <c r="BH204" i="2"/>
  <c r="BR204" i="2"/>
  <c r="BJ205" i="2"/>
  <c r="BU205" i="2"/>
  <c r="BL206" i="2"/>
  <c r="BW206" i="2"/>
  <c r="BO207" i="2"/>
  <c r="BY207" i="2"/>
  <c r="BQ208" i="2"/>
  <c r="BI209" i="2"/>
  <c r="BS209" i="2"/>
  <c r="BK210" i="2"/>
  <c r="BV210" i="2"/>
  <c r="BM211" i="2"/>
  <c r="BX211" i="2"/>
  <c r="BP212" i="2"/>
  <c r="BG213" i="2"/>
  <c r="BR213" i="2"/>
  <c r="BJ214" i="2"/>
  <c r="BT214" i="2"/>
  <c r="BL215" i="2"/>
  <c r="BW215" i="2"/>
  <c r="BR216" i="2"/>
  <c r="BN217" i="2"/>
  <c r="BH218" i="2"/>
  <c r="BW218" i="2"/>
  <c r="BS219" i="2"/>
  <c r="BM220" i="2"/>
  <c r="BI221" i="2"/>
  <c r="BW221" i="2"/>
  <c r="BR222" i="2"/>
  <c r="BM223" i="2"/>
  <c r="BN224" i="2"/>
  <c r="BL225" i="2"/>
  <c r="BM226" i="2"/>
  <c r="BN227" i="2"/>
  <c r="BS228" i="2"/>
  <c r="BR191" i="2"/>
  <c r="BL189" i="2"/>
  <c r="BE206" i="2"/>
  <c r="BF215" i="2"/>
  <c r="BE225" i="2"/>
  <c r="BF234" i="2"/>
  <c r="BD244" i="2"/>
  <c r="BD198" i="2"/>
  <c r="BC243" i="2"/>
  <c r="BB209" i="2"/>
  <c r="BA218" i="2"/>
  <c r="BB222" i="2"/>
  <c r="BB243" i="2"/>
  <c r="BH232" i="2"/>
  <c r="BO235" i="2"/>
  <c r="BI238" i="2"/>
  <c r="BZ219" i="2"/>
  <c r="BS233" i="2"/>
  <c r="CC221" i="2"/>
  <c r="CT278" i="2"/>
  <c r="CK300" i="2"/>
  <c r="CJ277" i="2"/>
  <c r="CE318" i="2"/>
  <c r="BQ285" i="2"/>
  <c r="CQ309" i="2"/>
  <c r="CI289" i="2"/>
  <c r="CE326" i="2"/>
  <c r="CC302" i="2"/>
  <c r="BX293" i="2"/>
  <c r="CC229" i="2"/>
  <c r="CC324" i="2"/>
  <c r="CN308" i="2"/>
  <c r="CA304" i="2"/>
  <c r="CW282" i="2"/>
  <c r="CH274" i="2"/>
  <c r="CD225" i="2"/>
  <c r="CN307" i="2"/>
  <c r="CS302" i="2"/>
  <c r="CL298" i="2"/>
  <c r="CF316" i="2"/>
  <c r="CO294" i="2"/>
  <c r="CL287" i="2"/>
  <c r="CC289" i="2"/>
  <c r="BT264" i="2"/>
  <c r="CJ265" i="2"/>
  <c r="CK323" i="2"/>
  <c r="CD304" i="2"/>
  <c r="CM311" i="2"/>
  <c r="CJ318" i="2"/>
  <c r="BV298" i="2"/>
  <c r="CM285" i="2"/>
  <c r="CT295" i="2"/>
  <c r="BX245" i="2"/>
  <c r="CA277" i="2"/>
  <c r="BZ268" i="2"/>
  <c r="BU234" i="2"/>
  <c r="BO271" i="2"/>
  <c r="CE333" i="2"/>
  <c r="CF298" i="2"/>
  <c r="CD305" i="2"/>
  <c r="CL312" i="2"/>
  <c r="CC317" i="2"/>
  <c r="CO287" i="2"/>
  <c r="CO281" i="2"/>
  <c r="CI327" i="2"/>
  <c r="BX273" i="2"/>
  <c r="CD282" i="2"/>
  <c r="CA247" i="2"/>
  <c r="BS239" i="2"/>
  <c r="BJ245" i="2"/>
  <c r="CV275" i="2"/>
  <c r="CT271" i="2"/>
  <c r="CE325" i="2"/>
  <c r="CG322" i="2"/>
  <c r="CJ302" i="2"/>
  <c r="CH308" i="2"/>
  <c r="CF314" i="2"/>
  <c r="CJ321" i="2"/>
  <c r="CA310" i="2"/>
  <c r="CO296" i="2"/>
  <c r="CR298" i="2"/>
  <c r="CU306" i="2"/>
  <c r="CM291" i="2"/>
  <c r="BY264" i="2"/>
  <c r="BZ284" i="2"/>
  <c r="CA230" i="2"/>
  <c r="BW261" i="2"/>
  <c r="BV274" i="2"/>
  <c r="DD245" i="2"/>
  <c r="CD329" i="2"/>
  <c r="CG297" i="2"/>
  <c r="CE301" i="2"/>
  <c r="CD306" i="2"/>
  <c r="CM310" i="2"/>
  <c r="CK315" i="2"/>
  <c r="CJ319" i="2"/>
  <c r="CB304" i="2"/>
  <c r="CP285" i="2"/>
  <c r="CQ302" i="2"/>
  <c r="CR293" i="2"/>
  <c r="CU286" i="2"/>
  <c r="CK294" i="2"/>
  <c r="BX236" i="2"/>
  <c r="BY255" i="2"/>
  <c r="CB278" i="2"/>
  <c r="CF283" i="2"/>
  <c r="CA239" i="2"/>
  <c r="BW233" i="2"/>
  <c r="BV259" i="2"/>
  <c r="BM244" i="2"/>
  <c r="CI257" i="2"/>
  <c r="CH270" i="2"/>
  <c r="CC332" i="2"/>
  <c r="CD330" i="2"/>
  <c r="CG296" i="2"/>
  <c r="CF300" i="2"/>
  <c r="CE303" i="2"/>
  <c r="CI306" i="2"/>
  <c r="CH310" i="2"/>
  <c r="CL313" i="2"/>
  <c r="CK316" i="2"/>
  <c r="CK320" i="2"/>
  <c r="CB299" i="2"/>
  <c r="BZ309" i="2"/>
  <c r="CP292" i="2"/>
  <c r="CQ304" i="2"/>
  <c r="CS282" i="2"/>
  <c r="CT281" i="2"/>
  <c r="CT309" i="2"/>
  <c r="CI295" i="2"/>
  <c r="CS279" i="2"/>
  <c r="BX282" i="2"/>
  <c r="BY284" i="2"/>
  <c r="CC281" i="2"/>
  <c r="CB291" i="2"/>
  <c r="BZ236" i="2"/>
  <c r="CB240" i="2"/>
  <c r="BW251" i="2"/>
  <c r="BU244" i="2"/>
  <c r="BS287" i="2"/>
  <c r="BN281" i="2"/>
  <c r="CK252" i="2"/>
  <c r="CF266" i="2"/>
  <c r="CR245" i="2"/>
  <c r="CU257" i="2"/>
  <c r="CP279" i="2"/>
  <c r="DU221" i="2"/>
  <c r="CG333" i="2"/>
  <c r="CE327" i="2"/>
  <c r="CF323" i="2"/>
  <c r="CL296" i="2"/>
  <c r="CF299" i="2"/>
  <c r="CE302" i="2"/>
  <c r="CJ304" i="2"/>
  <c r="CN306" i="2"/>
  <c r="CM309" i="2"/>
  <c r="CG312" i="2"/>
  <c r="CL314" i="2"/>
  <c r="CK317" i="2"/>
  <c r="CE320" i="2"/>
  <c r="CC309" i="2"/>
  <c r="CA299" i="2"/>
  <c r="BX298" i="2"/>
  <c r="CQ288" i="2"/>
  <c r="CO300" i="2"/>
  <c r="CM282" i="2"/>
  <c r="CS286" i="2"/>
  <c r="CS309" i="2"/>
  <c r="CU288" i="2"/>
  <c r="CK286" i="2"/>
  <c r="CF289" i="2"/>
  <c r="BX253" i="2"/>
  <c r="BY244" i="2"/>
  <c r="BY293" i="2"/>
  <c r="CC279" i="2"/>
  <c r="BZ288" i="2"/>
  <c r="CI284" i="2"/>
  <c r="BZ244" i="2"/>
  <c r="CB230" i="2"/>
  <c r="BW270" i="2"/>
  <c r="BT254" i="2"/>
  <c r="BV279" i="2"/>
  <c r="BN252" i="2"/>
  <c r="CT250" i="2"/>
  <c r="CR262" i="2"/>
  <c r="CG264" i="2"/>
  <c r="DS223" i="2"/>
  <c r="DJ242" i="2"/>
  <c r="CX248" i="2"/>
  <c r="CW250" i="2"/>
  <c r="CQ277" i="2"/>
  <c r="CC251" i="2"/>
  <c r="CJ269" i="2"/>
  <c r="CN264" i="2"/>
  <c r="CM259" i="2"/>
  <c r="CO254" i="2"/>
  <c r="CT249" i="2"/>
  <c r="CT244" i="2"/>
  <c r="CK275" i="2"/>
  <c r="DM227" i="2"/>
  <c r="DE241" i="2"/>
  <c r="DB241" i="2"/>
  <c r="CU273" i="2"/>
  <c r="CE266" i="2"/>
  <c r="CH253" i="2"/>
  <c r="CN260" i="2"/>
  <c r="CP266" i="2"/>
  <c r="DI236" i="2"/>
  <c r="CL248" i="2"/>
  <c r="CP255" i="2"/>
  <c r="CU261" i="2"/>
  <c r="CN267" i="2"/>
  <c r="CB260" i="2"/>
  <c r="CF331" i="2"/>
  <c r="CD328" i="2"/>
  <c r="CH324" i="2"/>
  <c r="CM322" i="2"/>
  <c r="CL297" i="2"/>
  <c r="CK299" i="2"/>
  <c r="CK301" i="2"/>
  <c r="CJ303" i="2"/>
  <c r="CI305" i="2"/>
  <c r="CI307" i="2"/>
  <c r="CH309" i="2"/>
  <c r="CG311" i="2"/>
  <c r="CG313" i="2"/>
  <c r="CF315" i="2"/>
  <c r="CE317" i="2"/>
  <c r="CE319" i="2"/>
  <c r="CE321" i="2"/>
  <c r="CC296" i="2"/>
  <c r="CB310" i="2"/>
  <c r="BZ300" i="2"/>
  <c r="CP283" i="2"/>
  <c r="CQ290" i="2"/>
  <c r="CQ297" i="2"/>
  <c r="CO307" i="2"/>
  <c r="CN292" i="2"/>
  <c r="CS289" i="2"/>
  <c r="CS305" i="2"/>
  <c r="CW284" i="2"/>
  <c r="CT303" i="2"/>
  <c r="CP314" i="2"/>
  <c r="CI293" i="2"/>
  <c r="CK290" i="2"/>
  <c r="BX264" i="2"/>
  <c r="BY235" i="2"/>
  <c r="BY273" i="2"/>
  <c r="CA276" i="2"/>
  <c r="CD280" i="2"/>
  <c r="CD285" i="2"/>
  <c r="CC293" i="2"/>
  <c r="CG272" i="2"/>
  <c r="BZ253" i="2"/>
  <c r="CC247" i="2"/>
  <c r="CC237" i="2"/>
  <c r="BW241" i="2"/>
  <c r="BW281" i="2"/>
  <c r="BS249" i="2"/>
  <c r="BU269" i="2"/>
  <c r="BQ249" i="2"/>
  <c r="BN260" i="2"/>
  <c r="BH256" i="2"/>
  <c r="CV277" i="2"/>
  <c r="CR279" i="2"/>
  <c r="CD270" i="2"/>
  <c r="DZ217" i="2"/>
  <c r="DW219" i="2"/>
  <c r="DM225" i="2"/>
  <c r="DI227" i="2"/>
  <c r="DJ232" i="2"/>
  <c r="DI239" i="2"/>
  <c r="DG235" i="2"/>
  <c r="DA246" i="2"/>
  <c r="CX242" i="2"/>
  <c r="DA238" i="2"/>
  <c r="CV249" i="2"/>
  <c r="CW266" i="2"/>
  <c r="CV256" i="2"/>
  <c r="CJ271" i="2"/>
  <c r="CS275" i="2"/>
  <c r="CS273" i="2"/>
  <c r="CL271" i="2"/>
  <c r="BZ260" i="2"/>
  <c r="CC260" i="2"/>
  <c r="CD263" i="2"/>
  <c r="CE271" i="2"/>
  <c r="CE254" i="2"/>
  <c r="CF261" i="2"/>
  <c r="CG259" i="2"/>
  <c r="CO270" i="2"/>
  <c r="CP269" i="2"/>
  <c r="CP268" i="2"/>
  <c r="CR267" i="2"/>
  <c r="CR266" i="2"/>
  <c r="CU265" i="2"/>
  <c r="CI265" i="2"/>
  <c r="CH264" i="2"/>
  <c r="CJ263" i="2"/>
  <c r="CN262" i="2"/>
  <c r="CM261" i="2"/>
  <c r="CO260" i="2"/>
  <c r="CQ259" i="2"/>
  <c r="CP258" i="2"/>
  <c r="CT257" i="2"/>
  <c r="CH257" i="2"/>
  <c r="CU255" i="2"/>
  <c r="CI255" i="2"/>
  <c r="CL254" i="2"/>
  <c r="CL253" i="2"/>
  <c r="CN252" i="2"/>
  <c r="CN251" i="2"/>
  <c r="CO250" i="2"/>
  <c r="CR249" i="2"/>
  <c r="CS248" i="2"/>
  <c r="CT247" i="2"/>
  <c r="CT246" i="2"/>
  <c r="CU278" i="2"/>
  <c r="CJ282" i="2"/>
  <c r="CK277" i="2"/>
  <c r="DU222" i="2"/>
  <c r="DW218" i="2"/>
  <c r="DO228" i="2"/>
  <c r="DJ236" i="2"/>
  <c r="DG239" i="2"/>
  <c r="DB244" i="2"/>
  <c r="DA240" i="2"/>
  <c r="CV243" i="2"/>
  <c r="CV271" i="2"/>
  <c r="CO278" i="2"/>
  <c r="CM276" i="2"/>
  <c r="CU272" i="2"/>
  <c r="CB255" i="2"/>
  <c r="CC265" i="2"/>
  <c r="CD259" i="2"/>
  <c r="CE260" i="2"/>
  <c r="CF259" i="2"/>
  <c r="CG256" i="2"/>
  <c r="CS270" i="2"/>
  <c r="CR269" i="2"/>
  <c r="CO268" i="2"/>
  <c r="CL267" i="2"/>
  <c r="CJ266" i="2"/>
  <c r="CR264" i="2"/>
  <c r="CQ263" i="2"/>
  <c r="CO262" i="2"/>
  <c r="CJ261" i="2"/>
  <c r="CH260" i="2"/>
  <c r="CH259" i="2"/>
  <c r="CP257" i="2"/>
  <c r="CN256" i="2"/>
  <c r="CL255" i="2"/>
  <c r="CU253" i="2"/>
  <c r="CT252" i="2"/>
  <c r="CR251" i="2"/>
  <c r="CL250" i="2"/>
  <c r="CJ249" i="2"/>
  <c r="CK248" i="2"/>
  <c r="CS246" i="2"/>
  <c r="CQ245" i="2"/>
  <c r="DU216" i="2"/>
  <c r="DP222" i="2"/>
  <c r="DO225" i="2"/>
  <c r="DJ228" i="2"/>
  <c r="DG237" i="2"/>
  <c r="CZ249" i="2"/>
  <c r="CZ244" i="2"/>
  <c r="DB239" i="2"/>
  <c r="CV267" i="2"/>
  <c r="CM278" i="2"/>
  <c r="CM275" i="2"/>
  <c r="CO272" i="2"/>
  <c r="BZ264" i="2"/>
  <c r="CC256" i="2"/>
  <c r="CD257" i="2"/>
  <c r="CE256" i="2"/>
  <c r="CF251" i="2"/>
  <c r="CG269" i="2"/>
  <c r="CG252" i="2"/>
  <c r="CR270" i="2"/>
  <c r="CL269" i="2"/>
  <c r="CJ268" i="2"/>
  <c r="CI267" i="2"/>
  <c r="CR265" i="2"/>
  <c r="CP264" i="2"/>
  <c r="CN263" i="2"/>
  <c r="CH262" i="2"/>
  <c r="CH261" i="2"/>
  <c r="CT259" i="2"/>
  <c r="CO258" i="2"/>
  <c r="CM257" i="2"/>
  <c r="CL256" i="2"/>
  <c r="CT254" i="2"/>
  <c r="CR253" i="2"/>
  <c r="CO252" i="2"/>
  <c r="CL251" i="2"/>
  <c r="CK250" i="2"/>
  <c r="CQ247" i="2"/>
  <c r="CT242" i="2"/>
  <c r="CR243" i="2"/>
  <c r="CN248" i="2"/>
  <c r="CH251" i="2"/>
  <c r="CP253" i="2"/>
  <c r="CT255" i="2"/>
  <c r="CL258" i="2"/>
  <c r="CP260" i="2"/>
  <c r="CI263" i="2"/>
  <c r="CN265" i="2"/>
  <c r="CH268" i="2"/>
  <c r="CJ270" i="2"/>
  <c r="CG251" i="2"/>
  <c r="CF271" i="2"/>
  <c r="CE272" i="2"/>
  <c r="CA264" i="2"/>
  <c r="CN274" i="2"/>
  <c r="CV259" i="2"/>
  <c r="CZ243" i="2"/>
  <c r="DD247" i="2"/>
  <c r="DG243" i="2"/>
  <c r="DN224" i="2"/>
  <c r="DR219" i="2"/>
  <c r="BV297" i="2"/>
  <c r="CC304" i="2"/>
  <c r="CX282" i="2"/>
  <c r="BY303" i="2"/>
  <c r="CS244" i="2"/>
  <c r="CN249" i="2"/>
  <c r="CT251" i="2"/>
  <c r="CN254" i="2"/>
  <c r="CP256" i="2"/>
  <c r="CI259" i="2"/>
  <c r="CQ261" i="2"/>
  <c r="CU263" i="2"/>
  <c r="CO266" i="2"/>
  <c r="CS268" i="2"/>
  <c r="CG263" i="2"/>
  <c r="CD269" i="2"/>
  <c r="CB256" i="2"/>
  <c r="CS276" i="2"/>
  <c r="CW268" i="2"/>
  <c r="CV248" i="2"/>
  <c r="DB246" i="2"/>
  <c r="DJ241" i="2"/>
  <c r="DP228" i="2"/>
  <c r="CT277" i="2"/>
  <c r="CU292" i="2"/>
  <c r="CT294" i="2"/>
  <c r="CL281" i="2"/>
  <c r="CI272" i="2"/>
  <c r="DS227" i="2"/>
  <c r="DV217" i="2"/>
  <c r="DR220" i="2"/>
  <c r="DU220" i="2"/>
  <c r="DT222" i="2"/>
  <c r="DR223" i="2"/>
  <c r="DR229" i="2"/>
  <c r="DP226" i="2"/>
  <c r="DN231" i="2"/>
  <c r="DM232" i="2"/>
  <c r="DI229" i="2"/>
  <c r="DL230" i="2"/>
  <c r="DJ237" i="2"/>
  <c r="DJ231" i="2"/>
  <c r="DI242" i="2"/>
  <c r="DE240" i="2"/>
  <c r="DG238" i="2"/>
  <c r="DH236" i="2"/>
  <c r="DG234" i="2"/>
  <c r="DD242" i="2"/>
  <c r="CX249" i="2"/>
  <c r="CX247" i="2"/>
  <c r="DB245" i="2"/>
  <c r="CX244" i="2"/>
  <c r="CZ242" i="2"/>
  <c r="DB240" i="2"/>
  <c r="CZ239" i="2"/>
  <c r="CV251" i="2"/>
  <c r="CW246" i="2"/>
  <c r="CW242" i="2"/>
  <c r="CW271" i="2"/>
  <c r="CV276" i="2"/>
  <c r="CV263" i="2"/>
  <c r="CV254" i="2"/>
  <c r="CO279" i="2"/>
  <c r="CK274" i="2"/>
  <c r="CP277" i="2"/>
  <c r="CO276" i="2"/>
  <c r="CO275" i="2"/>
  <c r="CQ274" i="2"/>
  <c r="CQ273" i="2"/>
  <c r="CQ272" i="2"/>
  <c r="CQ271" i="2"/>
  <c r="CA254" i="2"/>
  <c r="CB250" i="2"/>
  <c r="CA265" i="2"/>
  <c r="CB263" i="2"/>
  <c r="CC261" i="2"/>
  <c r="CC255" i="2"/>
  <c r="CD268" i="2"/>
  <c r="CD260" i="2"/>
  <c r="CD253" i="2"/>
  <c r="CE270" i="2"/>
  <c r="CE262" i="2"/>
  <c r="CE255" i="2"/>
  <c r="CF270" i="2"/>
  <c r="CF262" i="2"/>
  <c r="CF255" i="2"/>
  <c r="CL282" i="2"/>
  <c r="CF272" i="2"/>
  <c r="DX222" i="2"/>
  <c r="DT216" i="2"/>
  <c r="DT221" i="2"/>
  <c r="DP224" i="2"/>
  <c r="DR227" i="2"/>
  <c r="DN230" i="2"/>
  <c r="DM226" i="2"/>
  <c r="DL234" i="2"/>
  <c r="DJ239" i="2"/>
  <c r="DK230" i="2"/>
  <c r="DF241" i="2"/>
  <c r="DH238" i="2"/>
  <c r="DI235" i="2"/>
  <c r="DH233" i="2"/>
  <c r="DD239" i="2"/>
  <c r="DB248" i="2"/>
  <c r="DC247" i="2"/>
  <c r="CY245" i="2"/>
  <c r="CY243" i="2"/>
  <c r="CY241" i="2"/>
  <c r="DB238" i="2"/>
  <c r="CV253" i="2"/>
  <c r="CV246" i="2"/>
  <c r="CW263" i="2"/>
  <c r="CV262" i="2"/>
  <c r="CO280" i="2"/>
  <c r="CJ272" i="2"/>
  <c r="CN277" i="2"/>
  <c r="CT275" i="2"/>
  <c r="CR274" i="2"/>
  <c r="CM273" i="2"/>
  <c r="CM272" i="2"/>
  <c r="CA259" i="2"/>
  <c r="BZ265" i="2"/>
  <c r="CA260" i="2"/>
  <c r="CC264" i="2"/>
  <c r="CC253" i="2"/>
  <c r="CD264" i="2"/>
  <c r="CD255" i="2"/>
  <c r="CE267" i="2"/>
  <c r="CE259" i="2"/>
  <c r="CE250" i="2"/>
  <c r="CF265" i="2"/>
  <c r="CF254" i="2"/>
  <c r="CG268" i="2"/>
  <c r="CG261" i="2"/>
  <c r="CG253" i="2"/>
  <c r="CT270" i="2"/>
  <c r="CN270" i="2"/>
  <c r="CU269" i="2"/>
  <c r="CM269" i="2"/>
  <c r="CT268" i="2"/>
  <c r="CN268" i="2"/>
  <c r="CT267" i="2"/>
  <c r="CM267" i="2"/>
  <c r="CT266" i="2"/>
  <c r="CL266" i="2"/>
  <c r="CT265" i="2"/>
  <c r="CM265" i="2"/>
  <c r="CS264" i="2"/>
  <c r="CL264" i="2"/>
  <c r="CT263" i="2"/>
  <c r="CL263" i="2"/>
  <c r="CS262" i="2"/>
  <c r="CL262" i="2"/>
  <c r="CR261" i="2"/>
  <c r="CL261" i="2"/>
  <c r="CS260" i="2"/>
  <c r="CK260" i="2"/>
  <c r="CR259" i="2"/>
  <c r="CL259" i="2"/>
  <c r="CR258" i="2"/>
  <c r="CK258" i="2"/>
  <c r="CR257" i="2"/>
  <c r="CJ257" i="2"/>
  <c r="CR256" i="2"/>
  <c r="CK256" i="2"/>
  <c r="CQ255" i="2"/>
  <c r="CJ255" i="2"/>
  <c r="CR254" i="2"/>
  <c r="CJ254" i="2"/>
  <c r="CQ253" i="2"/>
  <c r="CJ253" i="2"/>
  <c r="CP252" i="2"/>
  <c r="CJ252" i="2"/>
  <c r="CQ251" i="2"/>
  <c r="CI251" i="2"/>
  <c r="CP250" i="2"/>
  <c r="CJ250" i="2"/>
  <c r="CP249" i="2"/>
  <c r="CP248" i="2"/>
  <c r="CP247" i="2"/>
  <c r="CT243" i="2"/>
  <c r="CU245" i="2"/>
  <c r="CR246" i="2"/>
  <c r="CU247" i="2"/>
  <c r="CR248" i="2"/>
  <c r="CM249" i="2"/>
  <c r="CU249" i="2"/>
  <c r="CR250" i="2"/>
  <c r="CM251" i="2"/>
  <c r="CH252" i="2"/>
  <c r="CS252" i="2"/>
  <c r="CM253" i="2"/>
  <c r="CH254" i="2"/>
  <c r="CS254" i="2"/>
  <c r="CN255" i="2"/>
  <c r="CH256" i="2"/>
  <c r="CS256" i="2"/>
  <c r="CN257" i="2"/>
  <c r="CJ258" i="2"/>
  <c r="CT258" i="2"/>
  <c r="CN259" i="2"/>
  <c r="CJ260" i="2"/>
  <c r="CT260" i="2"/>
  <c r="CP261" i="2"/>
  <c r="CJ262" i="2"/>
  <c r="CT262" i="2"/>
  <c r="CP263" i="2"/>
  <c r="CK264" i="2"/>
  <c r="CH265" i="2"/>
  <c r="CP265" i="2"/>
  <c r="CK266" i="2"/>
  <c r="CH267" i="2"/>
  <c r="CQ267" i="2"/>
  <c r="CK268" i="2"/>
  <c r="CH269" i="2"/>
  <c r="CQ269" i="2"/>
  <c r="CL270" i="2"/>
  <c r="CG257" i="2"/>
  <c r="CG267" i="2"/>
  <c r="CF257" i="2"/>
  <c r="CF267" i="2"/>
  <c r="CE251" i="2"/>
  <c r="CE264" i="2"/>
  <c r="CD252" i="2"/>
  <c r="CD265" i="2"/>
  <c r="CC259" i="2"/>
  <c r="CB266" i="2"/>
  <c r="CB252" i="2"/>
  <c r="CP271" i="2"/>
  <c r="CL273" i="2"/>
  <c r="CL275" i="2"/>
  <c r="CR276" i="2"/>
  <c r="CK271" i="2"/>
  <c r="CM280" i="2"/>
  <c r="CV268" i="2"/>
  <c r="CV244" i="2"/>
  <c r="DC239" i="2"/>
  <c r="CX243" i="2"/>
  <c r="DC245" i="2"/>
  <c r="DA248" i="2"/>
  <c r="DD238" i="2"/>
  <c r="DF235" i="2"/>
  <c r="DI237" i="2"/>
  <c r="DE242" i="2"/>
  <c r="DK234" i="2"/>
  <c r="DL231" i="2"/>
  <c r="DM234" i="2"/>
  <c r="DR225" i="2"/>
  <c r="DT224" i="2"/>
  <c r="DX218" i="2"/>
  <c r="DR221" i="2"/>
  <c r="EA216" i="2"/>
  <c r="CT292" i="2"/>
  <c r="CK284" i="2"/>
  <c r="BG252" i="2"/>
  <c r="BE254" i="2"/>
  <c r="CW272" i="2"/>
  <c r="CU277" i="2"/>
  <c r="CQ279" i="2"/>
  <c r="CL280" i="2"/>
  <c r="CJ284" i="2"/>
  <c r="CK282" i="2"/>
  <c r="DZ216" i="2"/>
  <c r="CD272" i="2"/>
  <c r="CH271" i="2"/>
  <c r="CJ274" i="2"/>
  <c r="CL279" i="2"/>
  <c r="CD240" i="2"/>
  <c r="DZ218" i="2"/>
  <c r="DS226" i="2"/>
  <c r="DW222" i="2"/>
  <c r="DY218" i="2"/>
  <c r="DX217" i="2"/>
  <c r="DT217" i="2"/>
  <c r="DT215" i="2"/>
  <c r="DS220" i="2"/>
  <c r="DV221" i="2"/>
  <c r="DW220" i="2"/>
  <c r="DX219" i="2"/>
  <c r="DT219" i="2"/>
  <c r="DU218" i="2"/>
  <c r="DS222" i="2"/>
  <c r="DO224" i="2"/>
  <c r="DT223" i="2"/>
  <c r="DP223" i="2"/>
  <c r="DR224" i="2"/>
  <c r="DQ230" i="2"/>
  <c r="DQ229" i="2"/>
  <c r="DQ228" i="2"/>
  <c r="DQ227" i="2"/>
  <c r="DQ226" i="2"/>
  <c r="DQ225" i="2"/>
  <c r="DM222" i="2"/>
  <c r="DN233" i="2"/>
  <c r="DN229" i="2"/>
  <c r="DN225" i="2"/>
  <c r="DM233" i="2"/>
  <c r="DM229" i="2"/>
  <c r="DK227" i="2"/>
  <c r="DI228" i="2"/>
  <c r="DL232" i="2"/>
  <c r="DL228" i="2"/>
  <c r="DK241" i="2"/>
  <c r="DK239" i="2"/>
  <c r="DK237" i="2"/>
  <c r="DK235" i="2"/>
  <c r="DK233" i="2"/>
  <c r="DK231" i="2"/>
  <c r="DK229" i="2"/>
  <c r="DI243" i="2"/>
  <c r="DE243" i="2"/>
  <c r="DF242" i="2"/>
  <c r="DG241" i="2"/>
  <c r="DH240" i="2"/>
  <c r="CW273" i="2"/>
  <c r="CV269" i="2"/>
  <c r="CQ281" i="2"/>
  <c r="CS278" i="2"/>
  <c r="CJ285" i="2"/>
  <c r="EB214" i="2"/>
  <c r="CE273" i="2"/>
  <c r="CI273" i="2"/>
  <c r="CL278" i="2"/>
  <c r="DT226" i="2"/>
  <c r="DV222" i="2"/>
  <c r="DY217" i="2"/>
  <c r="DU217" i="2"/>
  <c r="DU214" i="2"/>
  <c r="DW221" i="2"/>
  <c r="DV220" i="2"/>
  <c r="DV219" i="2"/>
  <c r="DV218" i="2"/>
  <c r="DR222" i="2"/>
  <c r="DV223" i="2"/>
  <c r="DQ223" i="2"/>
  <c r="DQ224" i="2"/>
  <c r="DO230" i="2"/>
  <c r="DR228" i="2"/>
  <c r="DP227" i="2"/>
  <c r="DO226" i="2"/>
  <c r="DM221" i="2"/>
  <c r="DN232" i="2"/>
  <c r="DN227" i="2"/>
  <c r="DL226" i="2"/>
  <c r="DM228" i="2"/>
  <c r="DK226" i="2"/>
  <c r="DL233" i="2"/>
  <c r="DL227" i="2"/>
  <c r="DK240" i="2"/>
  <c r="DJ238" i="2"/>
  <c r="DJ235" i="2"/>
  <c r="DK232" i="2"/>
  <c r="DJ230" i="2"/>
  <c r="DH243" i="2"/>
  <c r="DH242" i="2"/>
  <c r="DH241" i="2"/>
  <c r="DG240" i="2"/>
  <c r="DH239" i="2"/>
  <c r="DI238" i="2"/>
  <c r="DE238" i="2"/>
  <c r="DF237" i="2"/>
  <c r="DG236" i="2"/>
  <c r="DH235" i="2"/>
  <c r="DI234" i="2"/>
  <c r="DD244" i="2"/>
  <c r="DD240" i="2"/>
  <c r="DB247" i="2"/>
  <c r="CX250" i="2"/>
  <c r="CZ248" i="2"/>
  <c r="DA247" i="2"/>
  <c r="DC246" i="2"/>
  <c r="CY246" i="2"/>
  <c r="DA245" i="2"/>
  <c r="DC244" i="2"/>
  <c r="CY244" i="2"/>
  <c r="DA243" i="2"/>
  <c r="DC242" i="2"/>
  <c r="CY242" i="2"/>
  <c r="DA241" i="2"/>
  <c r="DC240" i="2"/>
  <c r="CY240" i="2"/>
  <c r="DA239" i="2"/>
  <c r="DC238" i="2"/>
  <c r="CW253" i="2"/>
  <c r="CW251" i="2"/>
  <c r="CW249" i="2"/>
  <c r="CW247" i="2"/>
  <c r="CW245" i="2"/>
  <c r="CW243" i="2"/>
  <c r="CW241" i="2"/>
  <c r="CW269" i="2"/>
  <c r="CW265" i="2"/>
  <c r="CV274" i="2"/>
  <c r="CV270" i="2"/>
  <c r="CV265" i="2"/>
  <c r="CV261" i="2"/>
  <c r="CV257" i="2"/>
  <c r="CN280" i="2"/>
  <c r="CP280" i="2"/>
  <c r="CN279" i="2"/>
  <c r="CN278" i="2"/>
  <c r="CJ273" i="2"/>
  <c r="CK272" i="2"/>
  <c r="CS277" i="2"/>
  <c r="CO277" i="2"/>
  <c r="CT276" i="2"/>
  <c r="CP276" i="2"/>
  <c r="CL276" i="2"/>
  <c r="CR275" i="2"/>
  <c r="CN275" i="2"/>
  <c r="CT274" i="2"/>
  <c r="CP274" i="2"/>
  <c r="CL274" i="2"/>
  <c r="CR273" i="2"/>
  <c r="CN273" i="2"/>
  <c r="CT272" i="2"/>
  <c r="CP272" i="2"/>
  <c r="CL272" i="2"/>
  <c r="CR271" i="2"/>
  <c r="CN271" i="2"/>
  <c r="CA255" i="2"/>
  <c r="CB257" i="2"/>
  <c r="CB253" i="2"/>
  <c r="CB259" i="2"/>
  <c r="BZ263" i="2"/>
  <c r="CA266" i="2"/>
  <c r="CA262" i="2"/>
  <c r="CB265" i="2"/>
  <c r="CB261" i="2"/>
  <c r="CW274" i="2"/>
  <c r="CU276" i="2"/>
  <c r="CR278" i="2"/>
  <c r="CK285" i="2"/>
  <c r="EA215" i="2"/>
  <c r="CD271" i="2"/>
  <c r="CI274" i="2"/>
  <c r="CD239" i="2"/>
  <c r="DT225" i="2"/>
  <c r="DY219" i="2"/>
  <c r="DV216" i="2"/>
  <c r="DS221" i="2"/>
  <c r="DR218" i="2"/>
  <c r="DX220" i="2"/>
  <c r="DU219" i="2"/>
  <c r="DN223" i="2"/>
  <c r="DO223" i="2"/>
  <c r="DU224" i="2"/>
  <c r="DP230" i="2"/>
  <c r="DO229" i="2"/>
  <c r="DO227" i="2"/>
  <c r="DP225" i="2"/>
  <c r="DM224" i="2"/>
  <c r="DN226" i="2"/>
  <c r="DM231" i="2"/>
  <c r="DJ227" i="2"/>
  <c r="DL235" i="2"/>
  <c r="DL229" i="2"/>
  <c r="DJ240" i="2"/>
  <c r="DK236" i="2"/>
  <c r="DJ233" i="2"/>
  <c r="DJ229" i="2"/>
  <c r="DF243" i="2"/>
  <c r="DI241" i="2"/>
  <c r="DF240" i="2"/>
  <c r="DF239" i="2"/>
  <c r="DF238" i="2"/>
  <c r="DE237" i="2"/>
  <c r="DE236" i="2"/>
  <c r="DI233" i="2"/>
  <c r="DI232" i="2"/>
  <c r="DI231" i="2"/>
  <c r="DD246" i="2"/>
  <c r="DD241" i="2"/>
  <c r="CY249" i="2"/>
  <c r="CY248" i="2"/>
  <c r="CY247" i="2"/>
  <c r="CZ246" i="2"/>
  <c r="CZ245" i="2"/>
  <c r="DA244" i="2"/>
  <c r="DB243" i="2"/>
  <c r="DB242" i="2"/>
  <c r="DC241" i="2"/>
  <c r="CX241" i="2"/>
  <c r="CZ238" i="2"/>
  <c r="CW252" i="2"/>
  <c r="CV250" i="2"/>
  <c r="CV247" i="2"/>
  <c r="CW244" i="2"/>
  <c r="CV242" i="2"/>
  <c r="CW270" i="2"/>
  <c r="CW264" i="2"/>
  <c r="CV272" i="2"/>
  <c r="CV266" i="2"/>
  <c r="CV260" i="2"/>
  <c r="CV255" i="2"/>
  <c r="CK283" i="2"/>
  <c r="CM279" i="2"/>
  <c r="CQ278" i="2"/>
  <c r="CK273" i="2"/>
  <c r="CR277" i="2"/>
  <c r="CM277" i="2"/>
  <c r="CQ276" i="2"/>
  <c r="CU275" i="2"/>
  <c r="CP275" i="2"/>
  <c r="CU274" i="2"/>
  <c r="CO274" i="2"/>
  <c r="CT273" i="2"/>
  <c r="CO273" i="2"/>
  <c r="CS272" i="2"/>
  <c r="CN272" i="2"/>
  <c r="CS271" i="2"/>
  <c r="CM271" i="2"/>
  <c r="CA253" i="2"/>
  <c r="CB254" i="2"/>
  <c r="BZ259" i="2"/>
  <c r="BZ261" i="2"/>
  <c r="CA263" i="2"/>
  <c r="CB264" i="2"/>
  <c r="CC266" i="2"/>
  <c r="CC262" i="2"/>
  <c r="CC258" i="2"/>
  <c r="CC254" i="2"/>
  <c r="CC250" i="2"/>
  <c r="CD266" i="2"/>
  <c r="CD262" i="2"/>
  <c r="CD258" i="2"/>
  <c r="CD254" i="2"/>
  <c r="CD250" i="2"/>
  <c r="CE269" i="2"/>
  <c r="CE265" i="2"/>
  <c r="CE261" i="2"/>
  <c r="CE257" i="2"/>
  <c r="CE253" i="2"/>
  <c r="CF268" i="2"/>
  <c r="CF264" i="2"/>
  <c r="CF260" i="2"/>
  <c r="CF256" i="2"/>
  <c r="CF252" i="2"/>
  <c r="CG270" i="2"/>
  <c r="CG266" i="2"/>
  <c r="CG262" i="2"/>
  <c r="CG258" i="2"/>
  <c r="CG254" i="2"/>
  <c r="CU270" i="2"/>
  <c r="CQ270" i="2"/>
  <c r="CM270" i="2"/>
  <c r="CI270" i="2"/>
  <c r="CS269" i="2"/>
  <c r="CO269" i="2"/>
  <c r="CK269" i="2"/>
  <c r="CU268" i="2"/>
  <c r="CQ268" i="2"/>
  <c r="CM268" i="2"/>
  <c r="CI268" i="2"/>
  <c r="CS267" i="2"/>
  <c r="CO267" i="2"/>
  <c r="CK267" i="2"/>
  <c r="CU266" i="2"/>
  <c r="CQ266" i="2"/>
  <c r="CM266" i="2"/>
  <c r="CI266" i="2"/>
  <c r="CS265" i="2"/>
  <c r="CO265" i="2"/>
  <c r="CK265" i="2"/>
  <c r="CU264" i="2"/>
  <c r="CQ264" i="2"/>
  <c r="CM264" i="2"/>
  <c r="CI264" i="2"/>
  <c r="CS263" i="2"/>
  <c r="CO263" i="2"/>
  <c r="CK263" i="2"/>
  <c r="CU262" i="2"/>
  <c r="CQ262" i="2"/>
  <c r="CM262" i="2"/>
  <c r="CI262" i="2"/>
  <c r="CS261" i="2"/>
  <c r="CO261" i="2"/>
  <c r="CK261" i="2"/>
  <c r="CU260" i="2"/>
  <c r="CQ260" i="2"/>
  <c r="CM260" i="2"/>
  <c r="CI260" i="2"/>
  <c r="CS259" i="2"/>
  <c r="CO259" i="2"/>
  <c r="CK259" i="2"/>
  <c r="CU258" i="2"/>
  <c r="CQ258" i="2"/>
  <c r="CM258" i="2"/>
  <c r="CI258" i="2"/>
  <c r="CS257" i="2"/>
  <c r="CO257" i="2"/>
  <c r="CK257" i="2"/>
  <c r="CU256" i="2"/>
  <c r="CQ256" i="2"/>
  <c r="CM256" i="2"/>
  <c r="CI256" i="2"/>
  <c r="CS255" i="2"/>
  <c r="CO255" i="2"/>
  <c r="CK255" i="2"/>
  <c r="CU254" i="2"/>
  <c r="CQ254" i="2"/>
  <c r="CM254" i="2"/>
  <c r="CI254" i="2"/>
  <c r="CS253" i="2"/>
  <c r="CO253" i="2"/>
  <c r="CK253" i="2"/>
  <c r="CU252" i="2"/>
  <c r="CQ252" i="2"/>
  <c r="CM252" i="2"/>
  <c r="CI252" i="2"/>
  <c r="CS251" i="2"/>
  <c r="CO251" i="2"/>
  <c r="CK251" i="2"/>
  <c r="CU250" i="2"/>
  <c r="CQ250" i="2"/>
  <c r="CM250" i="2"/>
  <c r="CS249" i="2"/>
  <c r="CO249" i="2"/>
  <c r="CK249" i="2"/>
  <c r="CU248" i="2"/>
  <c r="CQ248" i="2"/>
  <c r="CM248" i="2"/>
  <c r="CS247" i="2"/>
  <c r="CO247" i="2"/>
  <c r="CU246" i="2"/>
  <c r="CQ246" i="2"/>
  <c r="CS245" i="2"/>
  <c r="CU244" i="2"/>
  <c r="CS243" i="2"/>
  <c r="CU242" i="2"/>
  <c r="CS242" i="2"/>
  <c r="CU243" i="2"/>
  <c r="CR244" i="2"/>
  <c r="CT245" i="2"/>
  <c r="CR247" i="2"/>
  <c r="CO248" i="2"/>
  <c r="CT248" i="2"/>
  <c r="CL249" i="2"/>
  <c r="CQ249" i="2"/>
  <c r="CN250" i="2"/>
  <c r="CS250" i="2"/>
  <c r="CJ251" i="2"/>
  <c r="CP251" i="2"/>
  <c r="CU251" i="2"/>
  <c r="CL252" i="2"/>
  <c r="CR252" i="2"/>
  <c r="CI253" i="2"/>
  <c r="CN253" i="2"/>
  <c r="CT253" i="2"/>
  <c r="CK254" i="2"/>
  <c r="CP254" i="2"/>
  <c r="CH255" i="2"/>
  <c r="CM255" i="2"/>
  <c r="CR255" i="2"/>
  <c r="CJ256" i="2"/>
  <c r="CO256" i="2"/>
  <c r="CT256" i="2"/>
  <c r="CL257" i="2"/>
  <c r="CQ257" i="2"/>
  <c r="CH258" i="2"/>
  <c r="CN258" i="2"/>
  <c r="CS258" i="2"/>
  <c r="CJ259" i="2"/>
  <c r="CP259" i="2"/>
  <c r="CU259" i="2"/>
  <c r="CL260" i="2"/>
  <c r="CR260" i="2"/>
  <c r="CI261" i="2"/>
  <c r="CN261" i="2"/>
  <c r="CT261" i="2"/>
  <c r="CK262" i="2"/>
  <c r="CP262" i="2"/>
  <c r="CH263" i="2"/>
  <c r="CM263" i="2"/>
  <c r="CR263" i="2"/>
  <c r="CJ264" i="2"/>
  <c r="CO264" i="2"/>
  <c r="CT264" i="2"/>
  <c r="CL265" i="2"/>
  <c r="CQ265" i="2"/>
  <c r="CH266" i="2"/>
  <c r="CN266" i="2"/>
  <c r="CS266" i="2"/>
  <c r="CJ267" i="2"/>
  <c r="CP267" i="2"/>
  <c r="CU267" i="2"/>
  <c r="CL268" i="2"/>
  <c r="CR268" i="2"/>
  <c r="CI269" i="2"/>
  <c r="CN269" i="2"/>
  <c r="CT269" i="2"/>
  <c r="CK270" i="2"/>
  <c r="CP270" i="2"/>
  <c r="CG255" i="2"/>
  <c r="CG260" i="2"/>
  <c r="CG265" i="2"/>
  <c r="CF253" i="2"/>
  <c r="CF258" i="2"/>
  <c r="CF263" i="2"/>
  <c r="CF269" i="2"/>
  <c r="CE252" i="2"/>
  <c r="CE258" i="2"/>
  <c r="CE263" i="2"/>
  <c r="CE268" i="2"/>
  <c r="CD251" i="2"/>
  <c r="CD256" i="2"/>
  <c r="CD261" i="2"/>
  <c r="CD267" i="2"/>
  <c r="CC252" i="2"/>
  <c r="CC257" i="2"/>
  <c r="CC263" i="2"/>
  <c r="CB262" i="2"/>
  <c r="CA261" i="2"/>
  <c r="BZ262" i="2"/>
  <c r="CB251" i="2"/>
  <c r="CB258" i="2"/>
  <c r="CO271" i="2"/>
  <c r="CU271" i="2"/>
  <c r="CR272" i="2"/>
  <c r="CP273" i="2"/>
  <c r="CM274" i="2"/>
  <c r="CS274" i="2"/>
  <c r="CQ275" i="2"/>
  <c r="CN276" i="2"/>
  <c r="CL277" i="2"/>
  <c r="CI271" i="2"/>
  <c r="CK276" i="2"/>
  <c r="CP278" i="2"/>
  <c r="CL284" i="2"/>
  <c r="CV258" i="2"/>
  <c r="CV264" i="2"/>
  <c r="CV273" i="2"/>
  <c r="CW267" i="2"/>
  <c r="CV245" i="2"/>
  <c r="CW248" i="2"/>
  <c r="CV252" i="2"/>
  <c r="CZ240" i="2"/>
  <c r="CZ241" i="2"/>
  <c r="DA242" i="2"/>
  <c r="DC243" i="2"/>
  <c r="CX245" i="2"/>
  <c r="CX246" i="2"/>
  <c r="CZ247" i="2"/>
  <c r="DC248" i="2"/>
  <c r="DD237" i="2"/>
  <c r="DD243" i="2"/>
  <c r="DH234" i="2"/>
  <c r="DF236" i="2"/>
  <c r="DH237" i="2"/>
  <c r="DE239" i="2"/>
  <c r="DI240" i="2"/>
  <c r="DG242" i="2"/>
  <c r="DK228" i="2"/>
  <c r="DJ234" i="2"/>
  <c r="DK238" i="2"/>
  <c r="DK242" i="2"/>
  <c r="DM230" i="2"/>
  <c r="DN228" i="2"/>
  <c r="DM223" i="2"/>
  <c r="DR226" i="2"/>
  <c r="DP229" i="2"/>
  <c r="DS224" i="2"/>
  <c r="DU223" i="2"/>
  <c r="DT218" i="2"/>
  <c r="DT220" i="2"/>
  <c r="DX221" i="2"/>
  <c r="DU215" i="2"/>
  <c r="DW217" i="2"/>
  <c r="DS225" i="2"/>
  <c r="CD241" i="2"/>
  <c r="CJ283" i="2"/>
  <c r="CG271" i="2"/>
  <c r="EA214" i="2"/>
  <c r="CL283" i="2"/>
  <c r="CQ280" i="2"/>
  <c r="CW275" i="2"/>
  <c r="CG283" i="2"/>
  <c r="BX297" i="2"/>
  <c r="BW301" i="2"/>
  <c r="CD335" i="2"/>
  <c r="CC315" i="2"/>
  <c r="BY304" i="2"/>
  <c r="CB295" i="2"/>
  <c r="CE294" i="2"/>
  <c r="BX301" i="2"/>
  <c r="CC329" i="2"/>
  <c r="BZ307" i="2"/>
  <c r="BW296" i="2"/>
  <c r="CE293" i="2"/>
  <c r="CL285" i="2"/>
  <c r="CW278" i="2"/>
  <c r="CT279" i="2"/>
  <c r="CH285" i="2"/>
  <c r="CF288" i="2"/>
  <c r="CJ292" i="2"/>
  <c r="CL291" i="2"/>
  <c r="CG291" i="2"/>
  <c r="CH290" i="2"/>
  <c r="CJ289" i="2"/>
  <c r="CL288" i="2"/>
  <c r="CM287" i="2"/>
  <c r="CH287" i="2"/>
  <c r="CJ286" i="2"/>
  <c r="CC322" i="2"/>
  <c r="CC314" i="2"/>
  <c r="CC294" i="2"/>
  <c r="CW276" i="2"/>
  <c r="CW279" i="2"/>
  <c r="CI285" i="2"/>
  <c r="CF286" i="2"/>
  <c r="CH292" i="2"/>
  <c r="CH291" i="2"/>
  <c r="CG290" i="2"/>
  <c r="CG289" i="2"/>
  <c r="CH288" i="2"/>
  <c r="CG287" i="2"/>
  <c r="CG286" i="2"/>
  <c r="CH293" i="2"/>
  <c r="CJ295" i="2"/>
  <c r="CE295" i="2"/>
  <c r="CI294" i="2"/>
  <c r="CI325" i="2"/>
  <c r="CO315" i="2"/>
  <c r="CP312" i="2"/>
  <c r="CU310" i="2"/>
  <c r="CT298" i="2"/>
  <c r="CT305" i="2"/>
  <c r="CT300" i="2"/>
  <c r="CU291" i="2"/>
  <c r="CV288" i="2"/>
  <c r="CT287" i="2"/>
  <c r="CW285" i="2"/>
  <c r="CU284" i="2"/>
  <c r="CT283" i="2"/>
  <c r="CW281" i="2"/>
  <c r="CU280" i="2"/>
  <c r="CR309" i="2"/>
  <c r="CS306" i="2"/>
  <c r="CS303" i="2"/>
  <c r="CR301" i="2"/>
  <c r="CR297" i="2"/>
  <c r="CS293" i="2"/>
  <c r="CR291" i="2"/>
  <c r="CS288" i="2"/>
  <c r="CS285" i="2"/>
  <c r="CR283" i="2"/>
  <c r="CS280" i="2"/>
  <c r="CN295" i="2"/>
  <c r="CN291" i="2"/>
  <c r="CN286" i="2"/>
  <c r="CM283" i="2"/>
  <c r="CO311" i="2"/>
  <c r="CP309" i="2"/>
  <c r="CP307" i="2"/>
  <c r="CQ305" i="2"/>
  <c r="CO304" i="2"/>
  <c r="CO302" i="2"/>
  <c r="CP300" i="2"/>
  <c r="CQ298" i="2"/>
  <c r="CO297" i="2"/>
  <c r="CQ295" i="2"/>
  <c r="CP294" i="2"/>
  <c r="CO293" i="2"/>
  <c r="CQ291" i="2"/>
  <c r="CP290" i="2"/>
  <c r="CO289" i="2"/>
  <c r="CQ287" i="2"/>
  <c r="CP286" i="2"/>
  <c r="CO285" i="2"/>
  <c r="CQ283" i="2"/>
  <c r="CP282" i="2"/>
  <c r="BW297" i="2"/>
  <c r="BY301" i="2"/>
  <c r="BZ310" i="2"/>
  <c r="BZ302" i="2"/>
  <c r="BZ298" i="2"/>
  <c r="CA309" i="2"/>
  <c r="CA305" i="2"/>
  <c r="CA301" i="2"/>
  <c r="CA297" i="2"/>
  <c r="CB309" i="2"/>
  <c r="CB305" i="2"/>
  <c r="CB301" i="2"/>
  <c r="CB297" i="2"/>
  <c r="CC301" i="2"/>
  <c r="CC297" i="2"/>
  <c r="CC307" i="2"/>
  <c r="CC311" i="2"/>
  <c r="CC318" i="2"/>
  <c r="CK321" i="2"/>
  <c r="CG321" i="2"/>
  <c r="CN320" i="2"/>
  <c r="CJ320" i="2"/>
  <c r="CF320" i="2"/>
  <c r="CL319" i="2"/>
  <c r="CH319" i="2"/>
  <c r="CD319" i="2"/>
  <c r="CK318" i="2"/>
  <c r="CG318" i="2"/>
  <c r="CN317" i="2"/>
  <c r="CJ317" i="2"/>
  <c r="CF317" i="2"/>
  <c r="CM316" i="2"/>
  <c r="CI316" i="2"/>
  <c r="CE316" i="2"/>
  <c r="CL315" i="2"/>
  <c r="CH315" i="2"/>
  <c r="CD315" i="2"/>
  <c r="CK314" i="2"/>
  <c r="CG314" i="2"/>
  <c r="CN313" i="2"/>
  <c r="CJ313" i="2"/>
  <c r="CF313" i="2"/>
  <c r="CM312" i="2"/>
  <c r="CI312" i="2"/>
  <c r="CE312" i="2"/>
  <c r="CL311" i="2"/>
  <c r="CH311" i="2"/>
  <c r="CD311" i="2"/>
  <c r="CK310" i="2"/>
  <c r="CG310" i="2"/>
  <c r="CN309" i="2"/>
  <c r="CJ309" i="2"/>
  <c r="CF309" i="2"/>
  <c r="CM308" i="2"/>
  <c r="CI308" i="2"/>
  <c r="CE308" i="2"/>
  <c r="CL307" i="2"/>
  <c r="CH307" i="2"/>
  <c r="CD307" i="2"/>
  <c r="CK306" i="2"/>
  <c r="CG306" i="2"/>
  <c r="CN305" i="2"/>
  <c r="CJ305" i="2"/>
  <c r="CF305" i="2"/>
  <c r="CM304" i="2"/>
  <c r="CI304" i="2"/>
  <c r="CE304" i="2"/>
  <c r="CL303" i="2"/>
  <c r="CH303" i="2"/>
  <c r="CD303" i="2"/>
  <c r="CK302" i="2"/>
  <c r="CG302" i="2"/>
  <c r="CN301" i="2"/>
  <c r="CJ301" i="2"/>
  <c r="CF301" i="2"/>
  <c r="CM300" i="2"/>
  <c r="CI300" i="2"/>
  <c r="CE300" i="2"/>
  <c r="CL299" i="2"/>
  <c r="CH299" i="2"/>
  <c r="CD299" i="2"/>
  <c r="CK298" i="2"/>
  <c r="CG298" i="2"/>
  <c r="CN297" i="2"/>
  <c r="CJ297" i="2"/>
  <c r="CF297" i="2"/>
  <c r="CM296" i="2"/>
  <c r="CI296" i="2"/>
  <c r="CE296" i="2"/>
  <c r="CL322" i="2"/>
  <c r="CH322" i="2"/>
  <c r="CD322" i="2"/>
  <c r="CI323" i="2"/>
  <c r="CE323" i="2"/>
  <c r="CI324" i="2"/>
  <c r="CE324" i="2"/>
  <c r="CG330" i="2"/>
  <c r="CC330" i="2"/>
  <c r="CE329" i="2"/>
  <c r="CF328" i="2"/>
  <c r="CH327" i="2"/>
  <c r="CD327" i="2"/>
  <c r="CF326" i="2"/>
  <c r="CG325" i="2"/>
  <c r="CC325" i="2"/>
  <c r="CE331" i="2"/>
  <c r="CD332" i="2"/>
  <c r="CD333" i="2"/>
  <c r="CG332" i="2"/>
  <c r="CE334" i="2"/>
  <c r="CF292" i="2"/>
  <c r="BY296" i="2"/>
  <c r="CD320" i="2"/>
  <c r="BZ306" i="2"/>
  <c r="CC295" i="2"/>
  <c r="CA251" i="2"/>
  <c r="CD276" i="2"/>
  <c r="CA270" i="2"/>
  <c r="BT293" i="2"/>
  <c r="BP239" i="2"/>
  <c r="BH257" i="2"/>
  <c r="BI259" i="2"/>
  <c r="BJ269" i="2"/>
  <c r="BJ255" i="2"/>
  <c r="BK280" i="2"/>
  <c r="BK266" i="2"/>
  <c r="BK251" i="2"/>
  <c r="BO281" i="2"/>
  <c r="BL279" i="2"/>
  <c r="BL276" i="2"/>
  <c r="BM273" i="2"/>
  <c r="BN270" i="2"/>
  <c r="BO267" i="2"/>
  <c r="BO264" i="2"/>
  <c r="BL262" i="2"/>
  <c r="BL259" i="2"/>
  <c r="BL256" i="2"/>
  <c r="BP253" i="2"/>
  <c r="BO251" i="2"/>
  <c r="BN249" i="2"/>
  <c r="BN247" i="2"/>
  <c r="BM245" i="2"/>
  <c r="BL243" i="2"/>
  <c r="BL241" i="2"/>
  <c r="BO283" i="2"/>
  <c r="BQ286" i="2"/>
  <c r="BQ276" i="2"/>
  <c r="BQ265" i="2"/>
  <c r="BQ254" i="2"/>
  <c r="BQ244" i="2"/>
  <c r="BU291" i="2"/>
  <c r="BU289" i="2"/>
  <c r="BU287" i="2"/>
  <c r="BT285" i="2"/>
  <c r="BS283" i="2"/>
  <c r="BS281" i="2"/>
  <c r="BS279" i="2"/>
  <c r="BR278" i="2"/>
  <c r="BU276" i="2"/>
  <c r="BR275" i="2"/>
  <c r="BU273" i="2"/>
  <c r="BT272" i="2"/>
  <c r="BV270" i="2"/>
  <c r="BT269" i="2"/>
  <c r="BR268" i="2"/>
  <c r="BT266" i="2"/>
  <c r="BS265" i="2"/>
  <c r="BV263" i="2"/>
  <c r="BS262" i="2"/>
  <c r="BV260" i="2"/>
  <c r="BU259" i="2"/>
  <c r="BR258" i="2"/>
  <c r="BU256" i="2"/>
  <c r="BS255" i="2"/>
  <c r="BU253" i="2"/>
  <c r="BT252" i="2"/>
  <c r="BR251" i="2"/>
  <c r="BT249" i="2"/>
  <c r="BR248" i="2"/>
  <c r="BV246" i="2"/>
  <c r="BS245" i="2"/>
  <c r="BV243" i="2"/>
  <c r="BT242" i="2"/>
  <c r="BV240" i="2"/>
  <c r="BU239" i="2"/>
  <c r="BS238" i="2"/>
  <c r="BU236" i="2"/>
  <c r="BT235" i="2"/>
  <c r="BT234" i="2"/>
  <c r="BW291" i="2"/>
  <c r="BW286" i="2"/>
  <c r="BY267" i="2"/>
  <c r="CB268" i="2"/>
  <c r="BO286" i="2"/>
  <c r="BG261" i="2"/>
  <c r="BI264" i="2"/>
  <c r="BJ267" i="2"/>
  <c r="BJ248" i="2"/>
  <c r="BK271" i="2"/>
  <c r="BK250" i="2"/>
  <c r="BN280" i="2"/>
  <c r="BM277" i="2"/>
  <c r="BP272" i="2"/>
  <c r="BP268" i="2"/>
  <c r="BO265" i="2"/>
  <c r="BN261" i="2"/>
  <c r="BO257" i="2"/>
  <c r="BO254" i="2"/>
  <c r="BN251" i="2"/>
  <c r="BN248" i="2"/>
  <c r="BL246" i="2"/>
  <c r="BP242" i="2"/>
  <c r="BM283" i="2"/>
  <c r="BQ291" i="2"/>
  <c r="BQ274" i="2"/>
  <c r="BQ260" i="2"/>
  <c r="BQ248" i="2"/>
  <c r="BV294" i="2"/>
  <c r="BU288" i="2"/>
  <c r="BS286" i="2"/>
  <c r="BR283" i="2"/>
  <c r="BR280" i="2"/>
  <c r="BS278" i="2"/>
  <c r="BR276" i="2"/>
  <c r="BT274" i="2"/>
  <c r="BU272" i="2"/>
  <c r="BT270" i="2"/>
  <c r="BU268" i="2"/>
  <c r="BR267" i="2"/>
  <c r="BV264" i="2"/>
  <c r="BR263" i="2"/>
  <c r="BS261" i="2"/>
  <c r="BR259" i="2"/>
  <c r="BT257" i="2"/>
  <c r="BU255" i="2"/>
  <c r="BT253" i="2"/>
  <c r="BU251" i="2"/>
  <c r="BR250" i="2"/>
  <c r="BV247" i="2"/>
  <c r="BR246" i="2"/>
  <c r="BR244" i="2"/>
  <c r="BR242" i="2"/>
  <c r="BT240" i="2"/>
  <c r="BT238" i="2"/>
  <c r="BT236" i="2"/>
  <c r="BV234" i="2"/>
  <c r="BW293" i="2"/>
  <c r="BW285" i="2"/>
  <c r="BW279" i="2"/>
  <c r="BW274" i="2"/>
  <c r="BW269" i="2"/>
  <c r="BW263" i="2"/>
  <c r="BW258" i="2"/>
  <c r="BW253" i="2"/>
  <c r="BW247" i="2"/>
  <c r="BW242" i="2"/>
  <c r="BW237" i="2"/>
  <c r="BW231" i="2"/>
  <c r="CC223" i="2"/>
  <c r="CD233" i="2"/>
  <c r="CD227" i="2"/>
  <c r="CD237" i="2"/>
  <c r="CC239" i="2"/>
  <c r="CC233" i="2"/>
  <c r="CC228" i="2"/>
  <c r="CB244" i="2"/>
  <c r="CB238" i="2"/>
  <c r="CB233" i="2"/>
  <c r="CB228" i="2"/>
  <c r="CB246" i="2"/>
  <c r="CA249" i="2"/>
  <c r="CA243" i="2"/>
  <c r="CA238" i="2"/>
  <c r="CA233" i="2"/>
  <c r="CA227" i="2"/>
  <c r="BZ256" i="2"/>
  <c r="BZ251" i="2"/>
  <c r="BZ245" i="2"/>
  <c r="BZ240" i="2"/>
  <c r="BZ235" i="2"/>
  <c r="BZ229" i="2"/>
  <c r="BZ272" i="2"/>
  <c r="CH273" i="2"/>
  <c r="CK279" i="2"/>
  <c r="CJ278" i="2"/>
  <c r="CI280" i="2"/>
  <c r="CI282" i="2"/>
  <c r="CE286" i="2"/>
  <c r="CE283" i="2"/>
  <c r="BZ294" i="2"/>
  <c r="BZ293" i="2"/>
  <c r="BZ292" i="2"/>
  <c r="CD290" i="2"/>
  <c r="CD289" i="2"/>
  <c r="CD288" i="2"/>
  <c r="CC287" i="2"/>
  <c r="CC286" i="2"/>
  <c r="CC285" i="2"/>
  <c r="CB284" i="2"/>
  <c r="CB283" i="2"/>
  <c r="CF282" i="2"/>
  <c r="BZ282" i="2"/>
  <c r="CD281" i="2"/>
  <c r="CH280" i="2"/>
  <c r="CB280" i="2"/>
  <c r="CF279" i="2"/>
  <c r="CA279" i="2"/>
  <c r="CD278" i="2"/>
  <c r="CH277" i="2"/>
  <c r="CC277" i="2"/>
  <c r="CF276" i="2"/>
  <c r="BZ276" i="2"/>
  <c r="CC275" i="2"/>
  <c r="CF274" i="2"/>
  <c r="BZ274" i="2"/>
  <c r="BY291" i="2"/>
  <c r="BY285" i="2"/>
  <c r="BY280" i="2"/>
  <c r="BY275" i="2"/>
  <c r="BY269" i="2"/>
  <c r="BY263" i="2"/>
  <c r="BY258" i="2"/>
  <c r="BY252" i="2"/>
  <c r="BY247" i="2"/>
  <c r="BY242" i="2"/>
  <c r="BY236" i="2"/>
  <c r="BY231" i="2"/>
  <c r="BX292" i="2"/>
  <c r="BX286" i="2"/>
  <c r="BX281" i="2"/>
  <c r="BX276" i="2"/>
  <c r="BX270" i="2"/>
  <c r="BX265" i="2"/>
  <c r="BX260" i="2"/>
  <c r="BX254" i="2"/>
  <c r="BX249" i="2"/>
  <c r="BX244" i="2"/>
  <c r="BX238" i="2"/>
  <c r="BX233" i="2"/>
  <c r="BP289" i="2"/>
  <c r="BH251" i="2"/>
  <c r="BJ261" i="2"/>
  <c r="BK279" i="2"/>
  <c r="BK256" i="2"/>
  <c r="BL280" i="2"/>
  <c r="BP274" i="2"/>
  <c r="BL270" i="2"/>
  <c r="BN264" i="2"/>
  <c r="BL260" i="2"/>
  <c r="BP254" i="2"/>
  <c r="BO250" i="2"/>
  <c r="BL247" i="2"/>
  <c r="BP243" i="2"/>
  <c r="BN284" i="2"/>
  <c r="BQ281" i="2"/>
  <c r="BQ264" i="2"/>
  <c r="BQ242" i="2"/>
  <c r="BT290" i="2"/>
  <c r="BT286" i="2"/>
  <c r="BS282" i="2"/>
  <c r="BR279" i="2"/>
  <c r="BV276" i="2"/>
  <c r="BR274" i="2"/>
  <c r="BU271" i="2"/>
  <c r="BS269" i="2"/>
  <c r="BS266" i="2"/>
  <c r="BR264" i="2"/>
  <c r="BU261" i="2"/>
  <c r="BV258" i="2"/>
  <c r="BT256" i="2"/>
  <c r="BS254" i="2"/>
  <c r="BS251" i="2"/>
  <c r="BV248" i="2"/>
  <c r="BS246" i="2"/>
  <c r="BU243" i="2"/>
  <c r="BT241" i="2"/>
  <c r="BV238" i="2"/>
  <c r="BR236" i="2"/>
  <c r="BR234" i="2"/>
  <c r="BW287" i="2"/>
  <c r="BW278" i="2"/>
  <c r="BW271" i="2"/>
  <c r="BW265" i="2"/>
  <c r="BW257" i="2"/>
  <c r="BW250" i="2"/>
  <c r="BW243" i="2"/>
  <c r="BW235" i="2"/>
  <c r="CB225" i="2"/>
  <c r="CD226" i="2"/>
  <c r="CC241" i="2"/>
  <c r="CC235" i="2"/>
  <c r="CC227" i="2"/>
  <c r="CB241" i="2"/>
  <c r="CB234" i="2"/>
  <c r="CB226" i="2"/>
  <c r="CB247" i="2"/>
  <c r="CA250" i="2"/>
  <c r="CA242" i="2"/>
  <c r="CA235" i="2"/>
  <c r="CA229" i="2"/>
  <c r="BZ255" i="2"/>
  <c r="BZ248" i="2"/>
  <c r="BZ241" i="2"/>
  <c r="BZ233" i="2"/>
  <c r="BZ266" i="2"/>
  <c r="CF273" i="2"/>
  <c r="CK278" i="2"/>
  <c r="CJ275" i="2"/>
  <c r="CI276" i="2"/>
  <c r="CE285" i="2"/>
  <c r="CE291" i="2"/>
  <c r="CA293" i="2"/>
  <c r="CC291" i="2"/>
  <c r="CB290" i="2"/>
  <c r="BZ289" i="2"/>
  <c r="CB287" i="2"/>
  <c r="BZ286" i="2"/>
  <c r="CD284" i="2"/>
  <c r="CA283" i="2"/>
  <c r="CC282" i="2"/>
  <c r="CE281" i="2"/>
  <c r="CF280" i="2"/>
  <c r="BZ280" i="2"/>
  <c r="CB279" i="2"/>
  <c r="CC278" i="2"/>
  <c r="CE277" i="2"/>
  <c r="CH276" i="2"/>
  <c r="CH275" i="2"/>
  <c r="BZ275" i="2"/>
  <c r="CA274" i="2"/>
  <c r="BY289" i="2"/>
  <c r="BY283" i="2"/>
  <c r="BY276" i="2"/>
  <c r="BY268" i="2"/>
  <c r="BY260" i="2"/>
  <c r="BY254" i="2"/>
  <c r="BY246" i="2"/>
  <c r="BY239" i="2"/>
  <c r="BY232" i="2"/>
  <c r="BX290" i="2"/>
  <c r="BX284" i="2"/>
  <c r="BX277" i="2"/>
  <c r="BX269" i="2"/>
  <c r="BX262" i="2"/>
  <c r="BX256" i="2"/>
  <c r="BX248" i="2"/>
  <c r="BX241" i="2"/>
  <c r="BX234" i="2"/>
  <c r="CB249" i="2"/>
  <c r="BU293" i="2"/>
  <c r="BM239" i="2"/>
  <c r="BI257" i="2"/>
  <c r="BJ260" i="2"/>
  <c r="BK272" i="2"/>
  <c r="BK244" i="2"/>
  <c r="BN278" i="2"/>
  <c r="BM274" i="2"/>
  <c r="BO268" i="2"/>
  <c r="BM263" i="2"/>
  <c r="BP258" i="2"/>
  <c r="BN253" i="2"/>
  <c r="BM250" i="2"/>
  <c r="BM246" i="2"/>
  <c r="BL242" i="2"/>
  <c r="BP288" i="2"/>
  <c r="BQ280" i="2"/>
  <c r="BQ258" i="2"/>
  <c r="BS292" i="2"/>
  <c r="BT289" i="2"/>
  <c r="BS285" i="2"/>
  <c r="BR282" i="2"/>
  <c r="BV278" i="2"/>
  <c r="BV275" i="2"/>
  <c r="BT273" i="2"/>
  <c r="BS271" i="2"/>
  <c r="BT268" i="2"/>
  <c r="BR266" i="2"/>
  <c r="BS263" i="2"/>
  <c r="BU260" i="2"/>
  <c r="BT258" i="2"/>
  <c r="BV255" i="2"/>
  <c r="BS253" i="2"/>
  <c r="BT250" i="2"/>
  <c r="BT248" i="2"/>
  <c r="BU245" i="2"/>
  <c r="BR243" i="2"/>
  <c r="BU240" i="2"/>
  <c r="BU237" i="2"/>
  <c r="BU235" i="2"/>
  <c r="BW294" i="2"/>
  <c r="BW283" i="2"/>
  <c r="CF333" i="2"/>
  <c r="CF334" i="2"/>
  <c r="CE332" i="2"/>
  <c r="CG331" i="2"/>
  <c r="CF325" i="2"/>
  <c r="CG326" i="2"/>
  <c r="CF327" i="2"/>
  <c r="CE328" i="2"/>
  <c r="CF329" i="2"/>
  <c r="CE330" i="2"/>
  <c r="CD324" i="2"/>
  <c r="CJ324" i="2"/>
  <c r="CG323" i="2"/>
  <c r="CL323" i="2"/>
  <c r="CI322" i="2"/>
  <c r="CN322" i="2"/>
  <c r="CH296" i="2"/>
  <c r="CN296" i="2"/>
  <c r="CH297" i="2"/>
  <c r="CM297" i="2"/>
  <c r="CH298" i="2"/>
  <c r="CM298" i="2"/>
  <c r="CG299" i="2"/>
  <c r="CM299" i="2"/>
  <c r="CG300" i="2"/>
  <c r="CL300" i="2"/>
  <c r="CG301" i="2"/>
  <c r="CL301" i="2"/>
  <c r="CF302" i="2"/>
  <c r="CL302" i="2"/>
  <c r="CF303" i="2"/>
  <c r="CK303" i="2"/>
  <c r="CF304" i="2"/>
  <c r="CK304" i="2"/>
  <c r="CE305" i="2"/>
  <c r="CK305" i="2"/>
  <c r="CE306" i="2"/>
  <c r="CJ306" i="2"/>
  <c r="CE307" i="2"/>
  <c r="CJ307" i="2"/>
  <c r="CD308" i="2"/>
  <c r="CJ308" i="2"/>
  <c r="CD309" i="2"/>
  <c r="CI309" i="2"/>
  <c r="CD310" i="2"/>
  <c r="CI310" i="2"/>
  <c r="CN310" i="2"/>
  <c r="CI311" i="2"/>
  <c r="CN311" i="2"/>
  <c r="CH312" i="2"/>
  <c r="CN312" i="2"/>
  <c r="CH313" i="2"/>
  <c r="CM313" i="2"/>
  <c r="CH314" i="2"/>
  <c r="CM314" i="2"/>
  <c r="CG315" i="2"/>
  <c r="CM315" i="2"/>
  <c r="CG316" i="2"/>
  <c r="CL316" i="2"/>
  <c r="CG317" i="2"/>
  <c r="CL317" i="2"/>
  <c r="CF318" i="2"/>
  <c r="CL318" i="2"/>
  <c r="CF319" i="2"/>
  <c r="CK319" i="2"/>
  <c r="CG320" i="2"/>
  <c r="CL320" i="2"/>
  <c r="CF321" i="2"/>
  <c r="CL321" i="2"/>
  <c r="CC313" i="2"/>
  <c r="CC308" i="2"/>
  <c r="CC298" i="2"/>
  <c r="CC303" i="2"/>
  <c r="CB300" i="2"/>
  <c r="CB306" i="2"/>
  <c r="CA295" i="2"/>
  <c r="CA300" i="2"/>
  <c r="CA306" i="2"/>
  <c r="BZ296" i="2"/>
  <c r="BZ301" i="2"/>
  <c r="BY298" i="2"/>
  <c r="BX299" i="2"/>
  <c r="CO282" i="2"/>
  <c r="CO284" i="2"/>
  <c r="CQ285" i="2"/>
  <c r="CP287" i="2"/>
  <c r="CP289" i="2"/>
  <c r="CO291" i="2"/>
  <c r="CQ292" i="2"/>
  <c r="CQ294" i="2"/>
  <c r="CP296" i="2"/>
  <c r="CO298" i="2"/>
  <c r="CQ300" i="2"/>
  <c r="CO303" i="2"/>
  <c r="CP305" i="2"/>
  <c r="CO308" i="2"/>
  <c r="CO310" i="2"/>
  <c r="CN282" i="2"/>
  <c r="CN287" i="2"/>
  <c r="CN293" i="2"/>
  <c r="CP281" i="2"/>
  <c r="CS283" i="2"/>
  <c r="CR287" i="2"/>
  <c r="CS290" i="2"/>
  <c r="CS294" i="2"/>
  <c r="CR299" i="2"/>
  <c r="CR303" i="2"/>
  <c r="CR307" i="2"/>
  <c r="CS310" i="2"/>
  <c r="CU281" i="2"/>
  <c r="CU283" i="2"/>
  <c r="CT285" i="2"/>
  <c r="CW286" i="2"/>
  <c r="CU289" i="2"/>
  <c r="CT296" i="2"/>
  <c r="CT304" i="2"/>
  <c r="CS296" i="2"/>
  <c r="CU308" i="2"/>
  <c r="CP315" i="2"/>
  <c r="CF294" i="2"/>
  <c r="CM294" i="2"/>
  <c r="CL295" i="2"/>
  <c r="CJ293" i="2"/>
  <c r="CL286" i="2"/>
  <c r="CI288" i="2"/>
  <c r="CK289" i="2"/>
  <c r="CL290" i="2"/>
  <c r="CI292" i="2"/>
  <c r="CE289" i="2"/>
  <c r="CV279" i="2"/>
  <c r="CX280" i="2"/>
  <c r="BX237" i="2"/>
  <c r="BX246" i="2"/>
  <c r="BX257" i="2"/>
  <c r="BX266" i="2"/>
  <c r="BX274" i="2"/>
  <c r="BX285" i="2"/>
  <c r="BX294" i="2"/>
  <c r="BY238" i="2"/>
  <c r="BY248" i="2"/>
  <c r="BY256" i="2"/>
  <c r="BY266" i="2"/>
  <c r="BY277" i="2"/>
  <c r="BY287" i="2"/>
  <c r="BY295" i="2"/>
  <c r="CA275" i="2"/>
  <c r="CC276" i="2"/>
  <c r="CD277" i="2"/>
  <c r="CF278" i="2"/>
  <c r="CE279" i="2"/>
  <c r="CE280" i="2"/>
  <c r="CG281" i="2"/>
  <c r="CG282" i="2"/>
  <c r="CA284" i="2"/>
  <c r="CB286" i="2"/>
  <c r="CA288" i="2"/>
  <c r="BZ290" i="2"/>
  <c r="CA292" i="2"/>
  <c r="CD293" i="2"/>
  <c r="CE284" i="2"/>
  <c r="CI277" i="2"/>
  <c r="CJ279" i="2"/>
  <c r="CH272" i="2"/>
  <c r="BZ228" i="2"/>
  <c r="BZ237" i="2"/>
  <c r="BZ247" i="2"/>
  <c r="BZ257" i="2"/>
  <c r="CA231" i="2"/>
  <c r="CA241" i="2"/>
  <c r="CB245" i="2"/>
  <c r="CC248" i="2"/>
  <c r="CB232" i="2"/>
  <c r="CB242" i="2"/>
  <c r="CC231" i="2"/>
  <c r="CC240" i="2"/>
  <c r="BW234" i="2"/>
  <c r="BW245" i="2"/>
  <c r="BW254" i="2"/>
  <c r="BW262" i="2"/>
  <c r="BW273" i="2"/>
  <c r="BW282" i="2"/>
  <c r="BS235" i="2"/>
  <c r="BV239" i="2"/>
  <c r="BV244" i="2"/>
  <c r="BS250" i="2"/>
  <c r="BV254" i="2"/>
  <c r="BR260" i="2"/>
  <c r="BT265" i="2"/>
  <c r="BS270" i="2"/>
  <c r="BU275" i="2"/>
  <c r="BV280" i="2"/>
  <c r="BT288" i="2"/>
  <c r="BQ253" i="2"/>
  <c r="BP284" i="2"/>
  <c r="BL245" i="2"/>
  <c r="BO252" i="2"/>
  <c r="BL263" i="2"/>
  <c r="BP271" i="2"/>
  <c r="BK242" i="2"/>
  <c r="BJ253" i="2"/>
  <c r="BH263" i="2"/>
  <c r="BW300" i="2"/>
  <c r="BW299" i="2"/>
  <c r="CA273" i="2"/>
  <c r="CF284" i="2"/>
  <c r="CC334" i="2"/>
  <c r="CF332" i="2"/>
  <c r="CC333" i="2"/>
  <c r="CC331" i="2"/>
  <c r="CH331" i="2"/>
  <c r="CH325" i="2"/>
  <c r="CH326" i="2"/>
  <c r="CG327" i="2"/>
  <c r="CG328" i="2"/>
  <c r="CG329" i="2"/>
  <c r="CF330" i="2"/>
  <c r="CF324" i="2"/>
  <c r="CK324" i="2"/>
  <c r="CH323" i="2"/>
  <c r="CE322" i="2"/>
  <c r="CJ322" i="2"/>
  <c r="CD296" i="2"/>
  <c r="CJ296" i="2"/>
  <c r="CD297" i="2"/>
  <c r="CI297" i="2"/>
  <c r="CD298" i="2"/>
  <c r="CI298" i="2"/>
  <c r="CN298" i="2"/>
  <c r="CI299" i="2"/>
  <c r="CN299" i="2"/>
  <c r="CH300" i="2"/>
  <c r="CN300" i="2"/>
  <c r="CH301" i="2"/>
  <c r="CM301" i="2"/>
  <c r="CH302" i="2"/>
  <c r="CM302" i="2"/>
  <c r="CG303" i="2"/>
  <c r="CM303" i="2"/>
  <c r="CG304" i="2"/>
  <c r="CL304" i="2"/>
  <c r="CG305" i="2"/>
  <c r="CL305" i="2"/>
  <c r="CF306" i="2"/>
  <c r="CL306" i="2"/>
  <c r="CF307" i="2"/>
  <c r="CK307" i="2"/>
  <c r="CF308" i="2"/>
  <c r="CK308" i="2"/>
  <c r="CE309" i="2"/>
  <c r="CK309" i="2"/>
  <c r="CE310" i="2"/>
  <c r="CJ310" i="2"/>
  <c r="CE311" i="2"/>
  <c r="CJ311" i="2"/>
  <c r="CD312" i="2"/>
  <c r="CJ312" i="2"/>
  <c r="CD313" i="2"/>
  <c r="CI313" i="2"/>
  <c r="CD314" i="2"/>
  <c r="CI314" i="2"/>
  <c r="CN314" i="2"/>
  <c r="CI315" i="2"/>
  <c r="CN315" i="2"/>
  <c r="CH316" i="2"/>
  <c r="CN316" i="2"/>
  <c r="CH317" i="2"/>
  <c r="CM317" i="2"/>
  <c r="CH318" i="2"/>
  <c r="CM318" i="2"/>
  <c r="CG319" i="2"/>
  <c r="CM319" i="2"/>
  <c r="CH320" i="2"/>
  <c r="CM320" i="2"/>
  <c r="CH321" i="2"/>
  <c r="CM321" i="2"/>
  <c r="CC312" i="2"/>
  <c r="CC306" i="2"/>
  <c r="CC299" i="2"/>
  <c r="CB296" i="2"/>
  <c r="CB302" i="2"/>
  <c r="CB307" i="2"/>
  <c r="CA296" i="2"/>
  <c r="CA302" i="2"/>
  <c r="CA307" i="2"/>
  <c r="BZ297" i="2"/>
  <c r="BZ303" i="2"/>
  <c r="BY299" i="2"/>
  <c r="BX300" i="2"/>
  <c r="CQ282" i="2"/>
  <c r="CP284" i="2"/>
  <c r="CO286" i="2"/>
  <c r="CO288" i="2"/>
  <c r="CQ289" i="2"/>
  <c r="CP291" i="2"/>
  <c r="CP293" i="2"/>
  <c r="CO295" i="2"/>
  <c r="CQ296" i="2"/>
  <c r="CO299" i="2"/>
  <c r="CP301" i="2"/>
  <c r="CP303" i="2"/>
  <c r="CO306" i="2"/>
  <c r="CP308" i="2"/>
  <c r="CQ310" i="2"/>
  <c r="CM284" i="2"/>
  <c r="CN288" i="2"/>
  <c r="CN294" i="2"/>
  <c r="CR281" i="2"/>
  <c r="CS284" i="2"/>
  <c r="CS287" i="2"/>
  <c r="CS291" i="2"/>
  <c r="CR295" i="2"/>
  <c r="CS300" i="2"/>
  <c r="CS304" i="2"/>
  <c r="CS307" i="2"/>
  <c r="CT280" i="2"/>
  <c r="CT282" i="2"/>
  <c r="CW283" i="2"/>
  <c r="CU285" i="2"/>
  <c r="CU287" i="2"/>
  <c r="CT290" i="2"/>
  <c r="CT299" i="2"/>
  <c r="CT307" i="2"/>
  <c r="CS297" i="2"/>
  <c r="CU309" i="2"/>
  <c r="CO313" i="2"/>
  <c r="CO317" i="2"/>
  <c r="CG294" i="2"/>
  <c r="CF295" i="2"/>
  <c r="CM295" i="2"/>
  <c r="CL293" i="2"/>
  <c r="CI287" i="2"/>
  <c r="CJ288" i="2"/>
  <c r="CM289" i="2"/>
  <c r="CI291" i="2"/>
  <c r="CL292" i="2"/>
  <c r="CG285" i="2"/>
  <c r="CX279" i="2"/>
  <c r="BX230" i="2"/>
  <c r="BX240" i="2"/>
  <c r="BX250" i="2"/>
  <c r="BX258" i="2"/>
  <c r="BX268" i="2"/>
  <c r="BX278" i="2"/>
  <c r="BX288" i="2"/>
  <c r="BY230" i="2"/>
  <c r="BY240" i="2"/>
  <c r="BY250" i="2"/>
  <c r="BY259" i="2"/>
  <c r="BY271" i="2"/>
  <c r="BY279" i="2"/>
  <c r="BY288" i="2"/>
  <c r="CC274" i="2"/>
  <c r="CE275" i="2"/>
  <c r="CE276" i="2"/>
  <c r="CG277" i="2"/>
  <c r="CG278" i="2"/>
  <c r="CG279" i="2"/>
  <c r="BZ281" i="2"/>
  <c r="CH281" i="2"/>
  <c r="CH282" i="2"/>
  <c r="BZ285" i="2"/>
  <c r="CD286" i="2"/>
  <c r="CB288" i="2"/>
  <c r="CC290" i="2"/>
  <c r="CB292" i="2"/>
  <c r="CB294" i="2"/>
  <c r="CE287" i="2"/>
  <c r="CI278" i="2"/>
  <c r="CJ281" i="2"/>
  <c r="BZ273" i="2"/>
  <c r="BZ231" i="2"/>
  <c r="BZ239" i="2"/>
  <c r="BZ249" i="2"/>
  <c r="CA257" i="2"/>
  <c r="CA234" i="2"/>
  <c r="CA245" i="2"/>
  <c r="CD245" i="2"/>
  <c r="CB236" i="2"/>
  <c r="CC224" i="2"/>
  <c r="CC232" i="2"/>
  <c r="CC222" i="2"/>
  <c r="BW238" i="2"/>
  <c r="BW246" i="2"/>
  <c r="BW255" i="2"/>
  <c r="BW266" i="2"/>
  <c r="BW275" i="2"/>
  <c r="BW289" i="2"/>
  <c r="BS237" i="2"/>
  <c r="BU241" i="2"/>
  <c r="BR247" i="2"/>
  <c r="BR252" i="2"/>
  <c r="BV256" i="2"/>
  <c r="BR262" i="2"/>
  <c r="BS267" i="2"/>
  <c r="BV271" i="2"/>
  <c r="BS277" i="2"/>
  <c r="BR284" i="2"/>
  <c r="BV290" i="2"/>
  <c r="BQ269" i="2"/>
  <c r="BO240" i="2"/>
  <c r="BM248" i="2"/>
  <c r="BP255" i="2"/>
  <c r="BM266" i="2"/>
  <c r="BP275" i="2"/>
  <c r="BK258" i="2"/>
  <c r="BI251" i="2"/>
  <c r="CA258" i="2"/>
  <c r="CC316" i="2"/>
  <c r="BW295" i="2"/>
  <c r="CE290" i="2"/>
  <c r="CD334" i="2"/>
  <c r="CH332" i="2"/>
  <c r="CB333" i="2"/>
  <c r="CD331" i="2"/>
  <c r="CD325" i="2"/>
  <c r="CD326" i="2"/>
  <c r="CC327" i="2"/>
  <c r="CC328" i="2"/>
  <c r="CH328" i="2"/>
  <c r="CH329" i="2"/>
  <c r="CH330" i="2"/>
  <c r="CG324" i="2"/>
  <c r="CD323" i="2"/>
  <c r="CJ323" i="2"/>
  <c r="CF322" i="2"/>
  <c r="CK322" i="2"/>
  <c r="CF296" i="2"/>
  <c r="CK296" i="2"/>
  <c r="CE297" i="2"/>
  <c r="CK297" i="2"/>
  <c r="CE298" i="2"/>
  <c r="CJ298" i="2"/>
  <c r="CE299" i="2"/>
  <c r="CJ299" i="2"/>
  <c r="CD300" i="2"/>
  <c r="CJ300" i="2"/>
  <c r="CD301" i="2"/>
  <c r="CI301" i="2"/>
  <c r="CD302" i="2"/>
  <c r="CI302" i="2"/>
  <c r="CN302" i="2"/>
  <c r="CI303" i="2"/>
  <c r="CN303" i="2"/>
  <c r="CH304" i="2"/>
  <c r="CN304" i="2"/>
  <c r="CH305" i="2"/>
  <c r="CM305" i="2"/>
  <c r="CH306" i="2"/>
  <c r="CM306" i="2"/>
  <c r="CG307" i="2"/>
  <c r="CM307" i="2"/>
  <c r="CG308" i="2"/>
  <c r="CL308" i="2"/>
  <c r="CG309" i="2"/>
  <c r="CL309" i="2"/>
  <c r="CF310" i="2"/>
  <c r="CL310" i="2"/>
  <c r="CF311" i="2"/>
  <c r="CK311" i="2"/>
  <c r="CF312" i="2"/>
  <c r="CK312" i="2"/>
  <c r="CE313" i="2"/>
  <c r="CK313" i="2"/>
  <c r="CE314" i="2"/>
  <c r="CJ314" i="2"/>
  <c r="CE315" i="2"/>
  <c r="CJ315" i="2"/>
  <c r="CD316" i="2"/>
  <c r="CJ316" i="2"/>
  <c r="CD317" i="2"/>
  <c r="CI317" i="2"/>
  <c r="CD318" i="2"/>
  <c r="CI318" i="2"/>
  <c r="CN318" i="2"/>
  <c r="CI319" i="2"/>
  <c r="CN319" i="2"/>
  <c r="CI320" i="2"/>
  <c r="CD321" i="2"/>
  <c r="CI321" i="2"/>
  <c r="CN321" i="2"/>
  <c r="CC310" i="2"/>
  <c r="CC305" i="2"/>
  <c r="CC300" i="2"/>
  <c r="CB298" i="2"/>
  <c r="CB303" i="2"/>
  <c r="CB308" i="2"/>
  <c r="CA298" i="2"/>
  <c r="CA303" i="2"/>
  <c r="CA308" i="2"/>
  <c r="BZ299" i="2"/>
  <c r="BZ304" i="2"/>
  <c r="BY300" i="2"/>
  <c r="BW298" i="2"/>
  <c r="CO283" i="2"/>
  <c r="CQ284" i="2"/>
  <c r="CQ286" i="2"/>
  <c r="CP288" i="2"/>
  <c r="CO290" i="2"/>
  <c r="CO292" i="2"/>
  <c r="CQ293" i="2"/>
  <c r="CP295" i="2"/>
  <c r="CP297" i="2"/>
  <c r="CP299" i="2"/>
  <c r="CQ301" i="2"/>
  <c r="CP304" i="2"/>
  <c r="CQ306" i="2"/>
  <c r="CQ308" i="2"/>
  <c r="CP311" i="2"/>
  <c r="CN284" i="2"/>
  <c r="CN290" i="2"/>
  <c r="CM281" i="2"/>
  <c r="CS281" i="2"/>
  <c r="CR285" i="2"/>
  <c r="CR289" i="2"/>
  <c r="CS292" i="2"/>
  <c r="CS295" i="2"/>
  <c r="CS301" i="2"/>
  <c r="CR305" i="2"/>
  <c r="CS308" i="2"/>
  <c r="CW280" i="2"/>
  <c r="CU282" i="2"/>
  <c r="CT284" i="2"/>
  <c r="CT286" i="2"/>
  <c r="CT288" i="2"/>
  <c r="CU290" i="2"/>
  <c r="CT301" i="2"/>
  <c r="CT308" i="2"/>
  <c r="CS299" i="2"/>
  <c r="CP313" i="2"/>
  <c r="CO318" i="2"/>
  <c r="CJ294" i="2"/>
  <c r="CH295" i="2"/>
  <c r="CF293" i="2"/>
  <c r="CH286" i="2"/>
  <c r="CK287" i="2"/>
  <c r="CM288" i="2"/>
  <c r="CJ290" i="2"/>
  <c r="CK291" i="2"/>
  <c r="CM292" i="2"/>
  <c r="CH284" i="2"/>
  <c r="CX278" i="2"/>
  <c r="BX232" i="2"/>
  <c r="BX242" i="2"/>
  <c r="BX252" i="2"/>
  <c r="BX261" i="2"/>
  <c r="BX272" i="2"/>
  <c r="BX280" i="2"/>
  <c r="BX289" i="2"/>
  <c r="BY234" i="2"/>
  <c r="BY243" i="2"/>
  <c r="BY251" i="2"/>
  <c r="BY262" i="2"/>
  <c r="BY272" i="2"/>
  <c r="BY281" i="2"/>
  <c r="BY292" i="2"/>
  <c r="CE274" i="2"/>
  <c r="CF275" i="2"/>
  <c r="BZ277" i="2"/>
  <c r="BZ278" i="2"/>
  <c r="CH278" i="2"/>
  <c r="CA280" i="2"/>
  <c r="CA281" i="2"/>
  <c r="CB282" i="2"/>
  <c r="CC283" i="2"/>
  <c r="CA285" i="2"/>
  <c r="CA287" i="2"/>
  <c r="CA289" i="2"/>
  <c r="CA291" i="2"/>
  <c r="CD292" i="2"/>
  <c r="CE292" i="2"/>
  <c r="CI283" i="2"/>
  <c r="CI281" i="2"/>
  <c r="CK281" i="2"/>
  <c r="BZ271" i="2"/>
  <c r="BZ232" i="2"/>
  <c r="BZ243" i="2"/>
  <c r="BZ252" i="2"/>
  <c r="CA226" i="2"/>
  <c r="CA237" i="2"/>
  <c r="CA246" i="2"/>
  <c r="CC246" i="2"/>
  <c r="CB229" i="2"/>
  <c r="CB237" i="2"/>
  <c r="CC225" i="2"/>
  <c r="CC236" i="2"/>
  <c r="CD238" i="2"/>
  <c r="CA225" i="2"/>
  <c r="BW239" i="2"/>
  <c r="BW249" i="2"/>
  <c r="BW259" i="2"/>
  <c r="BW267" i="2"/>
  <c r="BW277" i="2"/>
  <c r="BW290" i="2"/>
  <c r="BT237" i="2"/>
  <c r="BV242" i="2"/>
  <c r="BS247" i="2"/>
  <c r="BU252" i="2"/>
  <c r="BU257" i="2"/>
  <c r="BV262" i="2"/>
  <c r="BU267" i="2"/>
  <c r="BV272" i="2"/>
  <c r="BU277" i="2"/>
  <c r="BT284" i="2"/>
  <c r="BS291" i="2"/>
  <c r="BQ270" i="2"/>
  <c r="BP241" i="2"/>
  <c r="BM249" i="2"/>
  <c r="BM257" i="2"/>
  <c r="BM267" i="2"/>
  <c r="BN277" i="2"/>
  <c r="BK263" i="2"/>
  <c r="BI252" i="2"/>
  <c r="CD294" i="2"/>
  <c r="CC326" i="2"/>
  <c r="BY297" i="2"/>
  <c r="BE253" i="2"/>
  <c r="BF259" i="2"/>
  <c r="BF252" i="2"/>
  <c r="BG255" i="2"/>
  <c r="BE252" i="2"/>
  <c r="BE255" i="2"/>
  <c r="BF254" i="2"/>
  <c r="BF258" i="2"/>
  <c r="BG257" i="2"/>
  <c r="BG253" i="2"/>
  <c r="BD252" i="2"/>
  <c r="BE256" i="2"/>
  <c r="BF255" i="2"/>
  <c r="BG259" i="2"/>
  <c r="BG254" i="2"/>
  <c r="BT280" i="2"/>
  <c r="BT281" i="2"/>
  <c r="BT282" i="2"/>
  <c r="BU283" i="2"/>
  <c r="BU284" i="2"/>
  <c r="BU285" i="2"/>
  <c r="BV286" i="2"/>
  <c r="BV287" i="2"/>
  <c r="BV288" i="2"/>
  <c r="BR290" i="2"/>
  <c r="BV291" i="2"/>
  <c r="BU292" i="2"/>
  <c r="BQ240" i="2"/>
  <c r="BQ245" i="2"/>
  <c r="BQ250" i="2"/>
  <c r="BQ256" i="2"/>
  <c r="BQ261" i="2"/>
  <c r="BQ266" i="2"/>
  <c r="BQ272" i="2"/>
  <c r="BQ277" i="2"/>
  <c r="BQ282" i="2"/>
  <c r="BQ288" i="2"/>
  <c r="BP285" i="2"/>
  <c r="BO284" i="2"/>
  <c r="BM240" i="2"/>
  <c r="BM241" i="2"/>
  <c r="BM242" i="2"/>
  <c r="BN243" i="2"/>
  <c r="BN244" i="2"/>
  <c r="BN245" i="2"/>
  <c r="BO246" i="2"/>
  <c r="BO247" i="2"/>
  <c r="BO248" i="2"/>
  <c r="BP249" i="2"/>
  <c r="BP250" i="2"/>
  <c r="BP251" i="2"/>
  <c r="BL253" i="2"/>
  <c r="BL254" i="2"/>
  <c r="BL255" i="2"/>
  <c r="BO256" i="2"/>
  <c r="BL258" i="2"/>
  <c r="BM259" i="2"/>
  <c r="BP260" i="2"/>
  <c r="BM262" i="2"/>
  <c r="BO263" i="2"/>
  <c r="BM265" i="2"/>
  <c r="BN266" i="2"/>
  <c r="BP267" i="2"/>
  <c r="BN269" i="2"/>
  <c r="BP270" i="2"/>
  <c r="BL272" i="2"/>
  <c r="BO273" i="2"/>
  <c r="BL275" i="2"/>
  <c r="BN276" i="2"/>
  <c r="BL278" i="2"/>
  <c r="BM279" i="2"/>
  <c r="BO280" i="2"/>
  <c r="BN282" i="2"/>
  <c r="BK246" i="2"/>
  <c r="BK252" i="2"/>
  <c r="BK260" i="2"/>
  <c r="BK267" i="2"/>
  <c r="BK274" i="2"/>
  <c r="BJ243" i="2"/>
  <c r="BJ249" i="2"/>
  <c r="BJ256" i="2"/>
  <c r="BJ264" i="2"/>
  <c r="BJ271" i="2"/>
  <c r="BI253" i="2"/>
  <c r="BI261" i="2"/>
  <c r="BH252" i="2"/>
  <c r="BH259" i="2"/>
  <c r="BI244" i="2"/>
  <c r="BQ239" i="2"/>
  <c r="BZ258" i="2"/>
  <c r="BR291" i="2"/>
  <c r="BM284" i="2"/>
  <c r="CA269" i="2"/>
  <c r="CC273" i="2"/>
  <c r="CB267" i="2"/>
  <c r="BG256" i="2"/>
  <c r="BF256" i="2"/>
  <c r="CD249" i="2"/>
  <c r="BX231" i="2"/>
  <c r="BX235" i="2"/>
  <c r="BX239" i="2"/>
  <c r="BX243" i="2"/>
  <c r="BX247" i="2"/>
  <c r="BX251" i="2"/>
  <c r="BX255" i="2"/>
  <c r="BX259" i="2"/>
  <c r="BX263" i="2"/>
  <c r="BX267" i="2"/>
  <c r="BX271" i="2"/>
  <c r="BX275" i="2"/>
  <c r="BX279" i="2"/>
  <c r="BX283" i="2"/>
  <c r="BX287" i="2"/>
  <c r="BX291" i="2"/>
  <c r="BX295" i="2"/>
  <c r="BY233" i="2"/>
  <c r="BY237" i="2"/>
  <c r="BY241" i="2"/>
  <c r="BY245" i="2"/>
  <c r="BY249" i="2"/>
  <c r="BY253" i="2"/>
  <c r="BY257" i="2"/>
  <c r="BY261" i="2"/>
  <c r="BY265" i="2"/>
  <c r="BY270" i="2"/>
  <c r="BY274" i="2"/>
  <c r="BY278" i="2"/>
  <c r="BY282" i="2"/>
  <c r="BY286" i="2"/>
  <c r="BY290" i="2"/>
  <c r="BY294" i="2"/>
  <c r="CB274" i="2"/>
  <c r="CG274" i="2"/>
  <c r="CB275" i="2"/>
  <c r="CG275" i="2"/>
  <c r="CB276" i="2"/>
  <c r="CG276" i="2"/>
  <c r="CB277" i="2"/>
  <c r="CF277" i="2"/>
  <c r="CA278" i="2"/>
  <c r="CE278" i="2"/>
  <c r="BZ279" i="2"/>
  <c r="CD279" i="2"/>
  <c r="CH279" i="2"/>
  <c r="CC280" i="2"/>
  <c r="CG280" i="2"/>
  <c r="CB281" i="2"/>
  <c r="CF281" i="2"/>
  <c r="CA282" i="2"/>
  <c r="CE282" i="2"/>
  <c r="BZ283" i="2"/>
  <c r="CD283" i="2"/>
  <c r="CC284" i="2"/>
  <c r="CB285" i="2"/>
  <c r="CA286" i="2"/>
  <c r="BZ287" i="2"/>
  <c r="CD287" i="2"/>
  <c r="CC288" i="2"/>
  <c r="CB289" i="2"/>
  <c r="CA290" i="2"/>
  <c r="BZ291" i="2"/>
  <c r="CD291" i="2"/>
  <c r="CC292" i="2"/>
  <c r="CB293" i="2"/>
  <c r="CA294" i="2"/>
  <c r="CF291" i="2"/>
  <c r="CF285" i="2"/>
  <c r="CE288" i="2"/>
  <c r="CI275" i="2"/>
  <c r="CI279" i="2"/>
  <c r="CJ276" i="2"/>
  <c r="CJ280" i="2"/>
  <c r="CK280" i="2"/>
  <c r="CG273" i="2"/>
  <c r="BZ270" i="2"/>
  <c r="BZ269" i="2"/>
  <c r="BZ230" i="2"/>
  <c r="BZ234" i="2"/>
  <c r="BZ238" i="2"/>
  <c r="BZ242" i="2"/>
  <c r="BZ246" i="2"/>
  <c r="BZ250" i="2"/>
  <c r="BZ254" i="2"/>
  <c r="CA256" i="2"/>
  <c r="CA228" i="2"/>
  <c r="CA232" i="2"/>
  <c r="CA236" i="2"/>
  <c r="CA240" i="2"/>
  <c r="CA244" i="2"/>
  <c r="CA248" i="2"/>
  <c r="CC245" i="2"/>
  <c r="CD246" i="2"/>
  <c r="CB248" i="2"/>
  <c r="CB227" i="2"/>
  <c r="CB231" i="2"/>
  <c r="CB235" i="2"/>
  <c r="CB239" i="2"/>
  <c r="CB243" i="2"/>
  <c r="CC226" i="2"/>
  <c r="CC230" i="2"/>
  <c r="CC234" i="2"/>
  <c r="CC238" i="2"/>
  <c r="CC242" i="2"/>
  <c r="CD224" i="2"/>
  <c r="CD228" i="2"/>
  <c r="CD232" i="2"/>
  <c r="CB224" i="2"/>
  <c r="BW232" i="2"/>
  <c r="BW236" i="2"/>
  <c r="BW240" i="2"/>
  <c r="BW244" i="2"/>
  <c r="BW248" i="2"/>
  <c r="BW252" i="2"/>
  <c r="BW256" i="2"/>
  <c r="BW260" i="2"/>
  <c r="BW264" i="2"/>
  <c r="BW268" i="2"/>
  <c r="BW272" i="2"/>
  <c r="BW276" i="2"/>
  <c r="BW280" i="2"/>
  <c r="BW284" i="2"/>
  <c r="BW288" i="2"/>
  <c r="BW292" i="2"/>
  <c r="BS234" i="2"/>
  <c r="BR235" i="2"/>
  <c r="BV235" i="2"/>
  <c r="BV236" i="2"/>
  <c r="BR238" i="2"/>
  <c r="BR239" i="2"/>
  <c r="BR240" i="2"/>
  <c r="BS241" i="2"/>
  <c r="BS242" i="2"/>
  <c r="BS243" i="2"/>
  <c r="BT244" i="2"/>
  <c r="BT245" i="2"/>
  <c r="BT246" i="2"/>
  <c r="BU247" i="2"/>
  <c r="BU248" i="2"/>
  <c r="BU249" i="2"/>
  <c r="BV250" i="2"/>
  <c r="BV251" i="2"/>
  <c r="BV252" i="2"/>
  <c r="BR254" i="2"/>
  <c r="BR255" i="2"/>
  <c r="BR256" i="2"/>
  <c r="BS257" i="2"/>
  <c r="BS258" i="2"/>
  <c r="BS259" i="2"/>
  <c r="BT260" i="2"/>
  <c r="BT261" i="2"/>
  <c r="BT262" i="2"/>
  <c r="BU263" i="2"/>
  <c r="BU264" i="2"/>
  <c r="BU265" i="2"/>
  <c r="BV266" i="2"/>
  <c r="BV267" i="2"/>
  <c r="BV268" i="2"/>
  <c r="BR270" i="2"/>
  <c r="BR271" i="2"/>
  <c r="BR272" i="2"/>
  <c r="BS273" i="2"/>
  <c r="BS274" i="2"/>
  <c r="BS275" i="2"/>
  <c r="BT276" i="2"/>
  <c r="BT277" i="2"/>
  <c r="BT278" i="2"/>
  <c r="BU279" i="2"/>
  <c r="BU280" i="2"/>
  <c r="BU281" i="2"/>
  <c r="BV282" i="2"/>
  <c r="BV283" i="2"/>
  <c r="BV284" i="2"/>
  <c r="BR286" i="2"/>
  <c r="BR287" i="2"/>
  <c r="BR288" i="2"/>
  <c r="BS289" i="2"/>
  <c r="BS290" i="2"/>
  <c r="BV292" i="2"/>
  <c r="BT292" i="2"/>
  <c r="BQ241" i="2"/>
  <c r="BQ246" i="2"/>
  <c r="BQ252" i="2"/>
  <c r="BQ257" i="2"/>
  <c r="BQ262" i="2"/>
  <c r="BQ268" i="2"/>
  <c r="BQ273" i="2"/>
  <c r="BQ278" i="2"/>
  <c r="BQ284" i="2"/>
  <c r="BQ289" i="2"/>
  <c r="BP286" i="2"/>
  <c r="BN283" i="2"/>
  <c r="BN240" i="2"/>
  <c r="BN241" i="2"/>
  <c r="BO242" i="2"/>
  <c r="BO243" i="2"/>
  <c r="BO244" i="2"/>
  <c r="BP245" i="2"/>
  <c r="BP246" i="2"/>
  <c r="BP247" i="2"/>
  <c r="BL249" i="2"/>
  <c r="BL250" i="2"/>
  <c r="BL251" i="2"/>
  <c r="BM252" i="2"/>
  <c r="BM253" i="2"/>
  <c r="BM254" i="2"/>
  <c r="BO255" i="2"/>
  <c r="BP256" i="2"/>
  <c r="BM258" i="2"/>
  <c r="BP259" i="2"/>
  <c r="BM261" i="2"/>
  <c r="BN262" i="2"/>
  <c r="BL264" i="2"/>
  <c r="BN265" i="2"/>
  <c r="BP266" i="2"/>
  <c r="BN268" i="2"/>
  <c r="BO269" i="2"/>
  <c r="BL271" i="2"/>
  <c r="BO272" i="2"/>
  <c r="BL274" i="2"/>
  <c r="BM275" i="2"/>
  <c r="BP276" i="2"/>
  <c r="BM278" i="2"/>
  <c r="BO279" i="2"/>
  <c r="BM281" i="2"/>
  <c r="BO282" i="2"/>
  <c r="BK247" i="2"/>
  <c r="BK255" i="2"/>
  <c r="BK262" i="2"/>
  <c r="BK268" i="2"/>
  <c r="BK277" i="2"/>
  <c r="BJ244" i="2"/>
  <c r="BJ251" i="2"/>
  <c r="BJ259" i="2"/>
  <c r="BJ265" i="2"/>
  <c r="BI256" i="2"/>
  <c r="BI263" i="2"/>
  <c r="BH253" i="2"/>
  <c r="BH261" i="2"/>
  <c r="BK241" i="2"/>
  <c r="BP238" i="2"/>
  <c r="BU294" i="2"/>
  <c r="BQ290" i="2"/>
  <c r="BL284" i="2"/>
  <c r="CT293" i="2"/>
  <c r="CC269" i="2"/>
  <c r="CC271" i="2"/>
  <c r="CD274" i="2"/>
  <c r="CC267" i="2"/>
  <c r="BG258" i="2"/>
  <c r="BF253" i="2"/>
  <c r="BE251" i="2"/>
  <c r="CC249" i="2"/>
  <c r="CA267" i="2"/>
  <c r="CD275" i="2"/>
  <c r="CB273" i="2"/>
  <c r="CC270" i="2"/>
  <c r="CB269" i="2"/>
  <c r="CA268" i="2"/>
  <c r="BL282" i="2"/>
  <c r="BN285" i="2"/>
  <c r="BP290" i="2"/>
  <c r="BS293" i="2"/>
  <c r="BV296" i="2"/>
  <c r="BY229" i="2"/>
  <c r="BO238" i="2"/>
  <c r="BN239" i="2"/>
  <c r="BI243" i="2"/>
  <c r="BH262" i="2"/>
  <c r="BH258" i="2"/>
  <c r="BH254" i="2"/>
  <c r="BI262" i="2"/>
  <c r="BI258" i="2"/>
  <c r="BI254" i="2"/>
  <c r="BI250" i="2"/>
  <c r="BJ270" i="2"/>
  <c r="BJ266" i="2"/>
  <c r="BJ262" i="2"/>
  <c r="BJ258" i="2"/>
  <c r="BJ254" i="2"/>
  <c r="BJ250" i="2"/>
  <c r="BJ246" i="2"/>
  <c r="BJ242" i="2"/>
  <c r="BK278" i="2"/>
  <c r="BK273" i="2"/>
  <c r="BK269" i="2"/>
  <c r="BK265" i="2"/>
  <c r="BK261" i="2"/>
  <c r="BK257" i="2"/>
  <c r="BK253" i="2"/>
  <c r="BK249" i="2"/>
  <c r="BK245" i="2"/>
  <c r="BP282" i="2"/>
  <c r="BP281" i="2"/>
  <c r="BL281" i="2"/>
  <c r="BM280" i="2"/>
  <c r="BN279" i="2"/>
  <c r="BO278" i="2"/>
  <c r="BP277" i="2"/>
  <c r="BL277" i="2"/>
  <c r="BM276" i="2"/>
  <c r="BN275" i="2"/>
  <c r="BO274" i="2"/>
  <c r="BP273" i="2"/>
  <c r="BL273" i="2"/>
  <c r="BM272" i="2"/>
  <c r="BN271" i="2"/>
  <c r="BO270" i="2"/>
  <c r="BP269" i="2"/>
  <c r="BL269" i="2"/>
  <c r="BM268" i="2"/>
  <c r="BN267" i="2"/>
  <c r="BO266" i="2"/>
  <c r="BP265" i="2"/>
  <c r="BL265" i="2"/>
  <c r="BM264" i="2"/>
  <c r="BN263" i="2"/>
  <c r="BO262" i="2"/>
  <c r="BP261" i="2"/>
  <c r="BL261" i="2"/>
  <c r="BM260" i="2"/>
  <c r="BN259" i="2"/>
  <c r="BO258" i="2"/>
  <c r="BP257" i="2"/>
  <c r="BL257" i="2"/>
  <c r="BM256" i="2"/>
  <c r="BN255" i="2"/>
  <c r="CA252" i="2"/>
  <c r="BZ267" i="2"/>
  <c r="CD273" i="2"/>
  <c r="CB272" i="2"/>
  <c r="CC268" i="2"/>
  <c r="BL283" i="2"/>
  <c r="BO287" i="2"/>
  <c r="BR292" i="2"/>
  <c r="BV295" i="2"/>
  <c r="BR233" i="2"/>
  <c r="BO239" i="2"/>
  <c r="BI242" i="2"/>
  <c r="BH260" i="2"/>
  <c r="BH255" i="2"/>
  <c r="BI265" i="2"/>
  <c r="BI260" i="2"/>
  <c r="BI255" i="2"/>
  <c r="BI249" i="2"/>
  <c r="BJ268" i="2"/>
  <c r="BJ263" i="2"/>
  <c r="BJ257" i="2"/>
  <c r="BJ252" i="2"/>
  <c r="BJ247" i="2"/>
  <c r="BK276" i="2"/>
  <c r="BK275" i="2"/>
  <c r="BK270" i="2"/>
  <c r="BK264" i="2"/>
  <c r="BK259" i="2"/>
  <c r="BK254" i="2"/>
  <c r="BK248" i="2"/>
  <c r="BK243" i="2"/>
  <c r="BM282" i="2"/>
  <c r="BP280" i="2"/>
  <c r="BP279" i="2"/>
  <c r="BP278" i="2"/>
  <c r="BO277" i="2"/>
  <c r="BO276" i="2"/>
  <c r="BO275" i="2"/>
  <c r="BN274" i="2"/>
  <c r="BN273" i="2"/>
  <c r="BN272" i="2"/>
  <c r="BM271" i="2"/>
  <c r="BM270" i="2"/>
  <c r="BM269" i="2"/>
  <c r="BL268" i="2"/>
  <c r="BL267" i="2"/>
  <c r="BL266" i="2"/>
  <c r="BP264" i="2"/>
  <c r="BP263" i="2"/>
  <c r="BP262" i="2"/>
  <c r="BO261" i="2"/>
  <c r="BO260" i="2"/>
  <c r="BO259" i="2"/>
  <c r="BN258" i="2"/>
  <c r="BN257" i="2"/>
  <c r="BN256" i="2"/>
  <c r="BM255" i="2"/>
  <c r="BN254" i="2"/>
  <c r="BO253" i="2"/>
  <c r="BP252" i="2"/>
  <c r="BL252" i="2"/>
  <c r="BM251" i="2"/>
  <c r="BN250" i="2"/>
  <c r="BO249" i="2"/>
  <c r="BP248" i="2"/>
  <c r="BL248" i="2"/>
  <c r="BM247" i="2"/>
  <c r="BN246" i="2"/>
  <c r="BO245" i="2"/>
  <c r="BP244" i="2"/>
  <c r="BL244" i="2"/>
  <c r="BM243" i="2"/>
  <c r="BN242" i="2"/>
  <c r="BO241" i="2"/>
  <c r="BP240" i="2"/>
  <c r="BL240" i="2"/>
  <c r="BO285" i="2"/>
  <c r="BP287" i="2"/>
  <c r="BP283" i="2"/>
  <c r="BQ287" i="2"/>
  <c r="BQ283" i="2"/>
  <c r="BQ279" i="2"/>
  <c r="BQ275" i="2"/>
  <c r="BQ271" i="2"/>
  <c r="BQ267" i="2"/>
  <c r="BQ263" i="2"/>
  <c r="BQ259" i="2"/>
  <c r="BQ255" i="2"/>
  <c r="BQ251" i="2"/>
  <c r="BQ247" i="2"/>
  <c r="BQ243" i="2"/>
  <c r="BQ238" i="2"/>
  <c r="BT291" i="2"/>
  <c r="BV293" i="2"/>
  <c r="BU290" i="2"/>
  <c r="BV289" i="2"/>
  <c r="BR289" i="2"/>
  <c r="BS288" i="2"/>
  <c r="BT287" i="2"/>
  <c r="BU286" i="2"/>
  <c r="BV285" i="2"/>
  <c r="BR285" i="2"/>
  <c r="BS284" i="2"/>
  <c r="BT283" i="2"/>
  <c r="BU282" i="2"/>
  <c r="BV281" i="2"/>
  <c r="BR281" i="2"/>
  <c r="BS280" i="2"/>
  <c r="BT279" i="2"/>
  <c r="BU278" i="2"/>
  <c r="BV277" i="2"/>
  <c r="BR277" i="2"/>
  <c r="BS276" i="2"/>
  <c r="BT275" i="2"/>
  <c r="BU274" i="2"/>
  <c r="BV273" i="2"/>
  <c r="BR273" i="2"/>
  <c r="BS272" i="2"/>
  <c r="BT271" i="2"/>
  <c r="BU270" i="2"/>
  <c r="BV269" i="2"/>
  <c r="BR269" i="2"/>
  <c r="BS268" i="2"/>
  <c r="BT267" i="2"/>
  <c r="BU266" i="2"/>
  <c r="BV265" i="2"/>
  <c r="BR265" i="2"/>
  <c r="BS264" i="2"/>
  <c r="BT263" i="2"/>
  <c r="BU262" i="2"/>
  <c r="BV261" i="2"/>
  <c r="BR261" i="2"/>
  <c r="BS260" i="2"/>
  <c r="BT259" i="2"/>
  <c r="BU258" i="2"/>
  <c r="BV257" i="2"/>
  <c r="BR257" i="2"/>
  <c r="BS256" i="2"/>
  <c r="BT255" i="2"/>
  <c r="BU254" i="2"/>
  <c r="BV253" i="2"/>
  <c r="BR253" i="2"/>
  <c r="BS252" i="2"/>
  <c r="BT251" i="2"/>
  <c r="BU250" i="2"/>
  <c r="BV249" i="2"/>
  <c r="BR249" i="2"/>
  <c r="BS248" i="2"/>
  <c r="BT247" i="2"/>
  <c r="BU246" i="2"/>
  <c r="BV245" i="2"/>
  <c r="BR245" i="2"/>
  <c r="BS244" i="2"/>
  <c r="BT243" i="2"/>
  <c r="BU242" i="2"/>
  <c r="BV241" i="2"/>
  <c r="BR241" i="2"/>
  <c r="BS240" i="2"/>
  <c r="BT239" i="2"/>
  <c r="BU238" i="2"/>
  <c r="BV237" i="2"/>
  <c r="BR237" i="2"/>
  <c r="BS236" i="2"/>
  <c r="BM285" i="2"/>
  <c r="BN288" i="2"/>
  <c r="BO289" i="2"/>
  <c r="BP292" i="2"/>
  <c r="BQ295" i="2"/>
  <c r="BR295" i="2"/>
  <c r="BS295" i="2"/>
  <c r="BS300" i="2"/>
  <c r="BT296" i="2"/>
  <c r="BT302" i="2"/>
  <c r="BU299" i="2"/>
  <c r="BU305" i="2"/>
  <c r="BS303" i="2"/>
  <c r="BV301" i="2"/>
  <c r="BV307" i="2"/>
  <c r="BV312" i="2"/>
  <c r="BW316" i="2"/>
  <c r="BW322" i="2"/>
  <c r="BW306" i="2"/>
  <c r="BW311" i="2"/>
  <c r="BX305" i="2"/>
  <c r="BX310" i="2"/>
  <c r="BX315" i="2"/>
  <c r="BX321" i="2"/>
  <c r="BY308" i="2"/>
  <c r="BY316" i="2"/>
  <c r="BY324" i="2"/>
  <c r="BZ315" i="2"/>
  <c r="BZ323" i="2"/>
  <c r="CA312" i="2"/>
  <c r="CA320" i="2"/>
  <c r="CA328" i="2"/>
  <c r="CB315" i="2"/>
  <c r="CB323" i="2"/>
  <c r="CB331" i="2"/>
  <c r="BW323" i="2"/>
  <c r="BM286" i="2"/>
  <c r="BN289" i="2"/>
  <c r="BO291" i="2"/>
  <c r="BP293" i="2"/>
  <c r="BQ296" i="2"/>
  <c r="BR297" i="2"/>
  <c r="BS296" i="2"/>
  <c r="BS301" i="2"/>
  <c r="BT298" i="2"/>
  <c r="BT303" i="2"/>
  <c r="BU295" i="2"/>
  <c r="BU301" i="2"/>
  <c r="BU306" i="2"/>
  <c r="BS304" i="2"/>
  <c r="BV303" i="2"/>
  <c r="BV308" i="2"/>
  <c r="BV313" i="2"/>
  <c r="BW318" i="2"/>
  <c r="BW302" i="2"/>
  <c r="BW307" i="2"/>
  <c r="BW313" i="2"/>
  <c r="BX306" i="2"/>
  <c r="BX311" i="2"/>
  <c r="BX317" i="2"/>
  <c r="BX322" i="2"/>
  <c r="BY309" i="2"/>
  <c r="BY317" i="2"/>
  <c r="BY325" i="2"/>
  <c r="BZ316" i="2"/>
  <c r="BZ324" i="2"/>
  <c r="CA313" i="2"/>
  <c r="CA321" i="2"/>
  <c r="CA329" i="2"/>
  <c r="CB316" i="2"/>
  <c r="CB324" i="2"/>
  <c r="CA332" i="2"/>
  <c r="BM287" i="2"/>
  <c r="BN291" i="2"/>
  <c r="BO292" i="2"/>
  <c r="BR293" i="2"/>
  <c r="BR298" i="2"/>
  <c r="BS297" i="2"/>
  <c r="BT294" i="2"/>
  <c r="BT299" i="2"/>
  <c r="BT304" i="2"/>
  <c r="BU297" i="2"/>
  <c r="BU302" i="2"/>
  <c r="BU307" i="2"/>
  <c r="BV299" i="2"/>
  <c r="BV304" i="2"/>
  <c r="BW314" i="2"/>
  <c r="BW319" i="2"/>
  <c r="BW303" i="2"/>
  <c r="BW309" i="2"/>
  <c r="BX302" i="2"/>
  <c r="BX307" i="2"/>
  <c r="BX313" i="2"/>
  <c r="BX318" i="2"/>
  <c r="BX325" i="2"/>
  <c r="BY312" i="2"/>
  <c r="BY320" i="2"/>
  <c r="BZ311" i="2"/>
  <c r="BZ319" i="2"/>
  <c r="BZ327" i="2"/>
  <c r="CA316" i="2"/>
  <c r="CA324" i="2"/>
  <c r="CB311" i="2"/>
  <c r="CB319" i="2"/>
  <c r="CB327" i="2"/>
  <c r="BY328" i="2"/>
  <c r="BP294" i="2"/>
  <c r="BN286" i="2"/>
  <c r="BO288" i="2"/>
  <c r="BP291" i="2"/>
  <c r="BQ294" i="2"/>
  <c r="BR294" i="2"/>
  <c r="BS299" i="2"/>
  <c r="BT295" i="2"/>
  <c r="BT300" i="2"/>
  <c r="BT306" i="2"/>
  <c r="BU298" i="2"/>
  <c r="BU303" i="2"/>
  <c r="BV300" i="2"/>
  <c r="BV305" i="2"/>
  <c r="BV311" i="2"/>
  <c r="BW315" i="2"/>
  <c r="BW320" i="2"/>
  <c r="BW305" i="2"/>
  <c r="BW310" i="2"/>
  <c r="BX303" i="2"/>
  <c r="BX309" i="2"/>
  <c r="BX314" i="2"/>
  <c r="BX319" i="2"/>
  <c r="BY305" i="2"/>
  <c r="BY313" i="2"/>
  <c r="BY321" i="2"/>
  <c r="BZ312" i="2"/>
  <c r="BZ320" i="2"/>
  <c r="BZ328" i="2"/>
  <c r="CA317" i="2"/>
  <c r="CA325" i="2"/>
  <c r="CB312" i="2"/>
  <c r="CB320" i="2"/>
  <c r="CB328" i="2"/>
  <c r="CC321" i="2"/>
  <c r="BW324" i="2"/>
  <c r="BZ330" i="2"/>
  <c r="CB330" i="2"/>
  <c r="CB326" i="2"/>
  <c r="CB322" i="2"/>
  <c r="CB318" i="2"/>
  <c r="CB314" i="2"/>
  <c r="CA331" i="2"/>
  <c r="CA327" i="2"/>
  <c r="CA323" i="2"/>
  <c r="CA319" i="2"/>
  <c r="CA315" i="2"/>
  <c r="CA311" i="2"/>
  <c r="BZ326" i="2"/>
  <c r="BZ322" i="2"/>
  <c r="BZ318" i="2"/>
  <c r="BZ314" i="2"/>
  <c r="BY327" i="2"/>
  <c r="BY323" i="2"/>
  <c r="BY319" i="2"/>
  <c r="BY315" i="2"/>
  <c r="BY311" i="2"/>
  <c r="BY307" i="2"/>
  <c r="BX324" i="2"/>
  <c r="BX320" i="2"/>
  <c r="BX316" i="2"/>
  <c r="BX312" i="2"/>
  <c r="BX308" i="2"/>
  <c r="BX304" i="2"/>
  <c r="BW312" i="2"/>
  <c r="BW308" i="2"/>
  <c r="BW304" i="2"/>
  <c r="BW321" i="2"/>
  <c r="BW317" i="2"/>
  <c r="BV314" i="2"/>
  <c r="BV306" i="2"/>
  <c r="BV302" i="2"/>
  <c r="BU308" i="2"/>
  <c r="BU304" i="2"/>
  <c r="BU300" i="2"/>
  <c r="BU296" i="2"/>
  <c r="BT305" i="2"/>
  <c r="BT301" i="2"/>
  <c r="BT297" i="2"/>
  <c r="BS302" i="2"/>
  <c r="BS298" i="2"/>
  <c r="BS294" i="2"/>
  <c r="BR296" i="2"/>
  <c r="BQ297" i="2"/>
  <c r="BQ293" i="2"/>
  <c r="BQ292" i="2"/>
  <c r="BO290" i="2"/>
  <c r="BN290" i="2"/>
  <c r="BN287" i="2"/>
  <c r="BL285" i="2"/>
  <c r="CC320" i="2"/>
  <c r="BU311" i="2"/>
  <c r="BX327" i="2"/>
  <c r="CB332" i="2"/>
  <c r="CB329" i="2"/>
  <c r="CB325" i="2"/>
  <c r="CB321" i="2"/>
  <c r="CB317" i="2"/>
  <c r="CB313" i="2"/>
  <c r="CA330" i="2"/>
  <c r="CA326" i="2"/>
  <c r="CA322" i="2"/>
  <c r="CA318" i="2"/>
  <c r="CA314" i="2"/>
  <c r="BZ329" i="2"/>
  <c r="BZ325" i="2"/>
  <c r="BZ321" i="2"/>
  <c r="BZ317" i="2"/>
  <c r="BZ313" i="2"/>
  <c r="BY326" i="2"/>
  <c r="BY322" i="2"/>
  <c r="BY318" i="2"/>
  <c r="BY314" i="2"/>
  <c r="BY310" i="2"/>
  <c r="BY306" i="2"/>
  <c r="BX323" i="2"/>
  <c r="CH283" i="2"/>
  <c r="BX296" i="2"/>
  <c r="BZ305" i="2"/>
  <c r="CC319" i="2"/>
  <c r="CC323" i="2"/>
  <c r="BZ308" i="2"/>
  <c r="BY302" i="2"/>
  <c r="BZ295" i="2"/>
  <c r="CD295" i="2"/>
  <c r="CX277" i="2"/>
  <c r="CV278" i="2"/>
  <c r="CU279" i="2"/>
  <c r="CG284" i="2"/>
  <c r="CF290" i="2"/>
  <c r="CF287" i="2"/>
  <c r="CK292" i="2"/>
  <c r="CG292" i="2"/>
  <c r="CJ291" i="2"/>
  <c r="CM290" i="2"/>
  <c r="CI290" i="2"/>
  <c r="CL289" i="2"/>
  <c r="CH289" i="2"/>
  <c r="CK288" i="2"/>
  <c r="CG288" i="2"/>
  <c r="CJ287" i="2"/>
  <c r="CM286" i="2"/>
  <c r="CI286" i="2"/>
  <c r="CK293" i="2"/>
  <c r="CG293" i="2"/>
  <c r="CK295" i="2"/>
  <c r="CG295" i="2"/>
  <c r="CL294" i="2"/>
  <c r="CH294" i="2"/>
  <c r="CI326" i="2"/>
  <c r="CO316" i="2"/>
  <c r="CO314" i="2"/>
  <c r="CO312" i="2"/>
  <c r="CU307" i="2"/>
  <c r="CS298" i="2"/>
  <c r="CT310" i="2"/>
  <c r="CT306" i="2"/>
  <c r="CT302" i="2"/>
  <c r="CT297" i="2"/>
  <c r="CT291" i="2"/>
  <c r="CT289" i="2"/>
  <c r="CV287" i="2"/>
  <c r="CV286" i="2"/>
  <c r="CV285" i="2"/>
  <c r="CV284" i="2"/>
  <c r="CV283" i="2"/>
  <c r="CV282" i="2"/>
  <c r="CV281" i="2"/>
  <c r="CV280" i="2"/>
  <c r="CR310" i="2"/>
  <c r="CR308" i="2"/>
  <c r="CR306" i="2"/>
  <c r="CR304" i="2"/>
  <c r="CR302" i="2"/>
  <c r="CR300" i="2"/>
  <c r="CR296" i="2"/>
  <c r="CR294" i="2"/>
  <c r="CR292" i="2"/>
  <c r="CR290" i="2"/>
  <c r="CR288" i="2"/>
  <c r="CR286" i="2"/>
  <c r="CR284" i="2"/>
  <c r="CR282" i="2"/>
  <c r="CR280" i="2"/>
  <c r="CN281" i="2"/>
  <c r="CM293" i="2"/>
  <c r="CN289" i="2"/>
  <c r="CN285" i="2"/>
  <c r="CN283" i="2"/>
  <c r="CQ311" i="2"/>
  <c r="CP310" i="2"/>
  <c r="CO309" i="2"/>
  <c r="CQ307" i="2"/>
  <c r="CP306" i="2"/>
  <c r="CO305" i="2"/>
  <c r="CQ303" i="2"/>
  <c r="CP302" i="2"/>
  <c r="CO301" i="2"/>
  <c r="CQ299" i="2"/>
  <c r="CP298" i="2"/>
</calcChain>
</file>

<file path=xl/sharedStrings.xml><?xml version="1.0" encoding="utf-8"?>
<sst xmlns="http://schemas.openxmlformats.org/spreadsheetml/2006/main" count="77" uniqueCount="40">
  <si>
    <t>State Name</t>
  </si>
  <si>
    <t>Data</t>
  </si>
  <si>
    <t>Tamil Nadu</t>
  </si>
  <si>
    <t>Kerala</t>
  </si>
  <si>
    <t>Karnataka</t>
  </si>
  <si>
    <t>Andhra Pradesh</t>
  </si>
  <si>
    <t>Goa</t>
  </si>
  <si>
    <t>Odisha</t>
  </si>
  <si>
    <t>Maharashtra</t>
  </si>
  <si>
    <t>Gujarat</t>
  </si>
  <si>
    <t>Madhya Pradesh</t>
  </si>
  <si>
    <t>Bihar</t>
  </si>
  <si>
    <t>Rajasthan</t>
  </si>
  <si>
    <t>Haryana</t>
  </si>
  <si>
    <t>Himachal Pradesh</t>
  </si>
  <si>
    <t>Jammu and Kashmir</t>
  </si>
  <si>
    <t>Manipur</t>
  </si>
  <si>
    <t>Meghalaya</t>
  </si>
  <si>
    <t>Mizoram</t>
  </si>
  <si>
    <t>Nagaland</t>
  </si>
  <si>
    <t>Punjab</t>
  </si>
  <si>
    <t>Sikkim</t>
  </si>
  <si>
    <t>Tripura</t>
  </si>
  <si>
    <t>Uttar Pradesh</t>
  </si>
  <si>
    <t>West Bengal</t>
  </si>
  <si>
    <t>Chandigarh</t>
  </si>
  <si>
    <t>Andaman and Nicobar Islands</t>
  </si>
  <si>
    <t>Daman and Diu</t>
  </si>
  <si>
    <t>Delhi</t>
  </si>
  <si>
    <t>Lakshadweep</t>
  </si>
  <si>
    <t>Arunachal Pradesh</t>
  </si>
  <si>
    <t>Assam</t>
  </si>
  <si>
    <t>Puducherry</t>
  </si>
  <si>
    <t>Jharkhand</t>
  </si>
  <si>
    <t>Uttarakhand</t>
  </si>
  <si>
    <t>Dadra and Nagar Haveli</t>
  </si>
  <si>
    <t>Chhattisgarh</t>
  </si>
  <si>
    <t>State/UT Name</t>
  </si>
  <si>
    <t>Geographic Heat Map (India)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</si>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</sst>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3" borderId="1" xfId="0" applyFill="1" applyBorder="1"/>
    <xf numFmtId="14" fontId="0" fillId="3" borderId="0" xfId="0" applyNumberFormat="1" applyFill="1"/>
    <xf numFmtId="0" fontId="1" fillId="3" borderId="0" xfId="0" applyFont="1" applyFill="1" applyAlignment="1">
      <alignment horizontal="center"/>
    </xf>
    <xf numFmtId="3" fontId="0" fillId="0" borderId="0" xfId="0" applyNumberFormat="1"/>
    <xf numFmtId="0" fontId="0" fillId="2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plotArea>
      <cx:plotAreaRegion>
        <cx:series layoutId="regionMap" uniqueId="{F85D1522-5C97-490B-8AD5-2E37850E0488}">
          <cx:tx>
            <cx:txData>
              <cx:f>_xlchart.v5.3</cx:f>
              <cx:v>Data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1H1ZU9zItvVfcfjhPn2ic87U+U6fiFZVIabCGNvY+EVRtrGUmodMTb/+7jLgBnVhaDUn4lLR0Q5Q
ZWorV649p/j31/5fX9OrTf2qz9K8+dfX/vfXkTHlv377rfkaXWWbZi/TX+uiKb6bva9F9lvx/bv+
evXbt3rT6Tz8jSDMfvsabWpz1b/+z79htvCqOCm+bowu8rf2qh7OrxqbmuYX13ZeerX5lul8qRtT
668G//76zTfdRJvXr65yo83wfiivfn997zuvX/02nekvd32VgmDGfoOxBO1xTBFjlLvXn9ev0iIP
by4rtseI4owiF/348Ntbn24yGP64OD+E2Xz7Vl81DTzNj3//HHdPdPj1+etXXwubm+2ChbB2v78+
zL9peF7dFIvrC4tiK/fh6Y8H/e3+Uv/n35NfwKNPfnMHjek6PXbpL2Cs9VjUm+x2SZ4BDbpHkeQY
UXUPBpfsKSoQcRG7Bone3vMahicIshuHnwMnQKw/vygg/si/bbJN/mqTf3t1qr8WX4DJh00KPza3
C/XPwcFkTwAHiELsr+BgIhSQ5JZC1/S8BmemcLsB++VkExD/AI68IDYtomhjjG7CTR09H2oE7xEh
FHM5udZg+B54iuwhhonkiNze8xq1p0qzG6b7oye4LN6/MFyAR/p5UaFoTxKXcqa2lILPfVSk2JMK
cSy5vGYUMO4upRbRU0R6CJo/x06BOXhRwIAuiOrNq7N68+2qeUbKYL4nOedYuX8qtDs+gXT3XMEZ
5u5uY/R0sXYDNB0/AemPsxcF0nIDTuK1YdoAh14dbNqrVN9u539ulcCBw8QlDLv3rZKkexghRri8
0XsTCv19uXaj9dA8E9Qe+toLsk+eBgf/GYHje0K6imNOd6lABZeRKwRzJ4bpUTF243QzbAKL97Ic
7j9qm28gzkqfX+kRucddSpUL3vePDyz7HaXnCqCTpBIwuf6I251w4+T9Hcl2I7Tj4SZo/fHC0Gqa
Zw2OxB44DIAQGKbrz32EIEYCPw5sFr2+OomR/nhMmgdQuR42ReLdizJC72td2vo50wZ0TzKOXELd
+yBg+D2RVKgbqzPJFzxBkN0w/Bw4AeL9y6LEegM2ZNNE5jnBwO4eg+hGQQpnlyUBZxoj5VJy4665
E0yeKNNuXO4NnmCzflnu9PJnCmGp7a12fxYHjV2TQe1EZ5vagQtYTfTVk8XZDcxk+ASaydUX5IUt
r9LoOd1ntScYpS4SuwNRuYcxZxLctJ1m/1FpHgDn+iGmoJy8KKPiF89oUCDmpIKCOSE7jbtke4gT
4QpCrnGY6LBHZNmNwo9BEwz8P14UBuvNt2j4L6QACN3jVEH+he9WWmqPKOUKSm9oMdFdTxdrNzLT
8ROQ1i8rBeDbGIy+eUaTAploF9iAb7Jj7n0nTGIIZSTUEOAr15/bW1/HKk+QZzcsPwdO8PCPXhRp
Djb1sMmfUXkRdw+7CjIwoJXuxIzgeFGGCEPshkSTmPEJcuzG4efACQ4HL8sZPtDZfymYp3gPQhMO
ef+dSX8p9wgVBEOYcu2STYH5G4I9gNBfZphC9bJU2NEmy+yPLOYxRC+Zrm81yj/3jymYGkiEcY5u
bMlEmfFt4kWAe7bbA7uW7H82Wfn/Xz1Btt1w7ZxkgtjR8YtSckcQaCbbMsnzIQVOgeACss3qJsOi
7qk7yFhywTCFSui11ZlknJ8k0QP4/PkwU1ReVox5vKnzjdkkz2h8MNuTGBL97CbK/GspDQO9IMu8
Oy32JIl2o3Jn6ASV45flRZ9sEmiq+dZdXZXPxxYMhWcpoEam7tNkG8ow4golJzHME6XYjcW9wRM0
TpYvSnMdX9Wb9DkJgvYYpL4wfH66w/e9NIbAVWb4JgNAbvfAtbf8uDi7EbkdNwHj+GUF+etNvk0d
3y7JPzf3BNQVZQKC/dtKyj0j4tI9BVUx6IG6jW1ub32NxhPk2Q3Hz4ETPNYvq0nm/SbT6avTzbdn
zFCCpkJYQNlrqqnUHkMSEcTlfRCeJsRuHO6OnUDx/mVBsb4KoRK5GZ5RVRFwoaDGham8Mdb3fWF3
a1IkWA60O7B/kkS7YbkzdILK+mUprFPostg2/t3u2GfQWGIPCawglNxpP1xokRWQKoOGpevPhCxP
EWg3Jn+OnEBy+rIgObPfLHRR1/XwfKCAzlIuwYLQ3RG+uwc8IRKSL9cffHvrazPyNJF2w3J37ASY
s8sX5Wmd2TzefLldmX/OFOjqU4xAYxgBDtx1sfgeeFcKeshvjPokXfy4HA8hcS3/FAXvRaFwvok3
jYFQ/fmAIGKPKwblFPClbjPAd/EAJwvSLQS01jU7JpHIkyTaDcmdoRNUzl9WkvidThL9nK390F8E
q03BndoFiQJfS0JLLLR7XUMySUk+Ls5uPG7HTcB497KSWe+vwKSHz5qzx3IPDLbg0E10X1e5ewi5
237xm3YJuHy39fhJouzG4s7QCRzv/RelsT4YAwWtZ84ugvGA3CGCZv0b5/YvuEAgQiH5eEOfic56
oky7kbk3eILNh5dFlR+P8l9ojxTXFRV80x05yTIqOEYmBOXkNjU8sfBPluoX+Pz5UFOEXlYt5eNV
Y155V6DP0lvV8s9dL8jNwzE9zJG873opuedKqAOz24ByQpsnCrMblnuDJ6B8/L/thO3ueLpW9Ndo
3PvG3z1VSaBVlXCk+O2yT20M5L+EhETXTmN/c+bxYWl2w3Ez7J7g/+UDlA8frvx56HQJ9Y7Vj9Oq
d85X/vrqj8eDE7STob869Hq9Vofffn+NKVfgPP08Bbud5J4F/1k9/8uYK/DDf38N1eFt+wQwiWMm
mGJQx+qAs3BlG+rDOUyE4RYuZgjukxe1iX5/vQ19oCUDOpSkhPwm3Sb3m8JuL0FnuYAGM8hAEwzN
yXDl9vnOinQIi/znYtz8/Cq32Vmhc9P8/hoOQL1+VV5/b/t0kmEowEHbDYe7QFenpASuf92cwzFk
+Dr+fwkmEUmSKPfj1lFvJJKd3M/GPNvPxzj+FApjL7kq08NcpF3iuVVAPN4zukJJ1R7ULXEP47I2
71wGcyxbGbsXhVX0E+lyeTqOiH3QPGjWHUH0cMho/KXQDj21ddgf5vD/A5GBm7uAWE8Piwob9i3p
R2K9prLmVKSIvGcy1pWnnSz/PgwlWddKpO9JirslnDciR3lE8VlT0WRphzZfmkhkh2GpQk+UQXyR
Kd4c1Y4KLlAZxes4zvb1YJCnHLdd5FnlrnSrlRfHBi2FjEKPJ4osaEzxYZGqYMFDXpVeLorw1NU0
93WjiyXrk3RJK5usqOqzd9rU0mv72Jxa6DRfuoFaqoiX3qAFOmGMlWsaRc5RnyK2z7OoPWWkZfut
TJJ3rUFmXZhwXMVS5KcVYc1hmDZ4JZuqPU/zyBy2xkUeS5H1EstPA1unp6LqW7/qrXuJa0YXo5O3
RyGkLlYOqZI3aUrrA56MaGHqcvBSa8aNm7HUozou94u0sEsS1YNnRpmugtrwoxqaTj4ESfk9z03J
l3CautKLPku6S2T68MK0YfdpiILmvRvY4AqPbJQeU2PZerrCWb4YEJH6UCCbNfuaRugyA2dYeyyL
dempUfaf46Hq2H4SMH2WqzY40Srrj10n6ld12alhycZR6WVhXXc51OnAFrBHHLVwWFoVXmnH/ES1
NvuOh54fBC0myEMF5gd1U+QnNGPOKuh59S4dABdWZWjRaPl96OP87RiZ4sjpBV0naRguMyc3H/tY
hKtGufajbGN9USAnXDaVc05EXB7HbUe+O73mXoZi0nuxrWzhxeHQvyUk/hZF6jPnMliX9VgD6DI4
JinlS9vlPPRMXGC8CAy1iSdlyddta+PzqFB4qcdmOOqrUb7JStcvnORDH+U48joZtidtRfJN3djx
YCCsOwi1ik7qoUwOeZyuSNgHB4XTuKFHRyredq4q3nSmG/YHIfqjKoz4ZURroVbJ2DqfpOb6IizT
5DBPuu5z5gq06YK296Ioo8uiUeq4o1Wz1G63TAR/q3tcndO2zxauTdtNTKvqgvc08uvC0suyLcPD
0bZ08AYaSOwVWtM1y6iOlvDV8jRsuCs8Rll4TKOiXYyyLt/wXjdnWpXlx8DlovGiDNkDUhEnXqCs
TPbjIPWCFg3xIsgYPg+dDIeLBLTDG2jC6Q9MHxUgL8oa4rUEdxci0/LIFsWwlKNTrANpKk+YmLzR
o2rWZW7xykCL/FHTyhp7SsZcL0RZinUShbpdBanBV0FS4yslBnNlBa/WBMu+XnZZNeIFJ226avO8
rJZ509T9ohOo+6DrKK/8bRoqXeTcJnLpDthdZkMsKi+gMT+uqFtFS5u3fE1yaVdFStG+DSrQg4U0
iC9Lliu1yOOoXBkqW70/SkedGoWr0atBFV/C2YdRe0EvhnyZ8DobvWEMnWDZph03Xq2FAnaOXXRi
dF98oiwKs8UQh/Zt77RwVj0bRb8I8pB8ZjXvuZeXTXTZF4oyDxSiM3gyj2WbeCmx8nLImem8yKHq
A0aEnyYV7j5ViIz5kXZ7KrzOKYZDp0M8902mKF5YVztfwqInhWd4KT/ZiGdq5aaqPkOlVWtaDFul
3QUDKMY+T/XCMXm/b0k7WB/S3z3ycuI6lyLqU+IlRe/03oCbvl8LITN0oDUp6wVFTnXapXEVrfre
0H4VEjyMi8bp4tofcpUkXkd48U6LNjdep8bC8Yagbr6genRjz1ohomPdcmLelRFyjmU9Zvs2K029
kjYKBy+usuEdCpMyXjCS2Etdh4IvMt3lsdfZjulV0gzRIrGOMB5qeJB4QYpjL6SUtx5JE3w0xKk4
xNiUjddQ3X+vHZF/tPB+D79QzZAuCONd6CV9lZ7rRAYfbec269Rl36vBqTdcu+es71HhjTxk0uvT
QuxblLlHltv+86Bak3rMtuIzs6hRizBLhkMkQhl4WqbCD3Erz4NEjeosTAIn9waW4cpLZN3tu7EL
D1DLyPhJ6hrmCTmIbpGC8v3gxLQ/boIhvEBM55VnU9YsSwjIOq8TdXeFFVgV6na9WQgdoVUUdXzt
JG0jPcNwU3sms/zQcVLgfQ1E+FTyVLwfjEiOu0wSx8twDhuwiFgx+GMQtH6AQ/zBNjZaJxnH4TJx
UKxXucjjT1y2ILNMVXYkWMPy5TjqQHtN5DZHRZpWH5WIM3aoZTyUi0BmHV9Ql6bNokYNPUlyAM6h
Kc49BzUgIG/D9FvltGnk9VU8nuZOC4wxAU4/xnlqj0GH4g3CZvjYQZnyMM3ZMHiBHGPQvTlliw6m
Dj3Y3PbShfFvm5YGrhclbudDE7NzWaVgocig0IcsN2D02p77gc7di3DsnQ+odNO3jPZhs+x63i4j
Q7M1TfOg9ooAVhaUrnkTBwy3nhtH5qJt2WCWo6bFZycpykOoRLAYOFrSd1xHqvVAKzpf8soMowcn
3Gvk9W7usAUJFLgKrjXpRkflWPpO28b1KjaDm3ixLurKj0mGPpmstu+KHOVXMmIq+4i7ADGvHjp5
HtM4CvdlN8BKtvFoPZMUyZkb4TGC5RKkWbCQd8eByain4jh625lId16jumBZd3qJ4zH9Alj18WLs
VXnRNQasQGvAvjM8nid15JReQous9sIKA0GSMi/eOjIhoUcqB12UcULtYrRMnrTRKDKvD6QMD4yu
XXsiQ1IPq8SK0CyDiJs3qErg7p0kjV6QJAo+BaJPDzO3byNPp7CqoROWF7bpxVvTaXeZlhpwj+u8
OcNpNq7HHoFGRYo15xan5XmnAheeGV7DsS9qrIDxoc4OdTSIk9hFtFowsHCwM/ggD5zY4n1cYFsu
aJvoVTwiAx4tjiKviev4jcA8wF6ocrIZsSwunMotMg+LBp2KuocVcdOkOkGohxUqWakPcB+qTaJT
+pUQCWKFbmwuXNx3sL7REC0lk+FXBf7sgUite6GRLvxorBxQfoacJiON1+nAg37p8HT04y7mB2Bp
y8TPBM60l8VokH4RN+5J4PbquGeGuouRSBMvtY6az12aRIUHLyii39PSza4CG9MjHjjhl9GQYViE
zeiekJ6eRnCk6HAYUzDzPyKhmzDtXrzxtSiHWofRzUuJfv74n/dFBv/9eG/On7/cvtPoz5/Wty9D
+uW3/KtiW21rpl/aSvNzrj/f0LMN1H6+rmcS+l2/Puk2bvo7F+8FjfdC49vky4+gEUPC6uGQ8V5A
/vP71+GiK6G4xeHVPIoSOCXEKZQar8NFoaAtHH4Fb7KAqxAwwZXbcFHuQXwJ2WcBpXywS9vD+zfh
Irz6QiBI1yhJINiDXCj5O/EizHMnWnRAL8GmhIocPN7dKNEluhVN2suV4RHo3HEcho8RET20YPxc
hh3h6EPTT4LQWDrJ0PW5XEV1VdfnnRhR+D7sx+L7r+eHgHqn+LBy98TPxkTZJBArl/BmfFviDKKq
CJw47CGGMgIebGWC/V/f7KGHQfdv1gBGcRfmYtU3VIFWRTQEuzAIBS9J+tViQSZu18OobUR/J2KX
boXK2B3EyuKSrTHuWPauQzESJ4MCB8x35ChqLxuq8vzXN3zggbZtPXdvWCpUtnJ7wzZ1ZX9URDaw
CwZmXq9+fYP7uYifu0ttn/TOEyk9dshYyldd0sjuSECsQRZl0pDohCdRTNbYJjZZVE2VD9JDKcPV
Psqjtj749f0feEA+WdG0pgJiy1j6tVN2fmgwhMshVeG3X0+Pt8j/mWv58/m22/LO85UyaxLeDHxl
w7CtFoooX1L8vUxoBTmVKuzazLODdE6KLsTJypKiUODphIpk0Lrxqz3zwBMqSCfdlSANh6xNeQcr
rAh4VnXxXfJOz1s+tb3pnccrQBFAFG/4ahga+QkVQwHhnY3fzBN9onpSFWvR0JqvEqr1FYKX6p3k
jk7sYt70E9VTOB0vq4jzVWpke4G7ioGHMsp5ik1NFE+ddnFZkoqvTOGM4wpB4FYvRVkUcqb4E2VD
+hCrIY1B2RTMxottTgCivwqYuvz1+jygOsWEm5nbdjy2ofSztKmCc5lllb2g1eiiI+NErnwLKUkq
Dn99swe26Y9k5Z2dROLByYumdPy8GKQ4a+DlheYiM8b5Pm/+iSZrIOJB4LErfyxwthpC5tRer5Om
fgSNLZ12EH1bPLnLBLdIWGrJEECUoSAM7Wpctqu0G7BeVjpi7szbTPQJZUWgutKRvjGWmAPIT+Zo
NeY47VelNl0/j9fbHPTdp6mKtgponym/JMn4PqmH6E0OLervf43FQ2s10Rpd0isM2QbXJ5BvW6VN
LelJyIai+phwlfSPLNVDO4ref4ZIhWWiZKn8OmWQ3shG9MYNcZ1eO7rXr4M8u4b2bh79oemn2iPQ
kP1MRuFbWUG6EMU9uxRjUa5+vUYPTT9RH7aVBfQJCuG3KSBg0jBbMevIcqb0E+VhIaU9pEOsfNZs
A550UL3jNWjQ47wbiIlhTVyHV24Pq+/irMoPS8zzblXHcuzOZi2QmBBakoE2GBK8vttE+kKqpjnr
dVjdxDF/F14xIZocaqjEQD+zX1Jm9IEZab/NEmQdmkcxMaFYr4dKGFJLP2nCkh02GWmhHGFZ/Zht
3i7EDo0kJiwbwjhEWQcQV8FQ1ss4pFKeZc7YiqPQBFmy6kMy5J9SyPh9tnnY5Y9o8od8HjEhXtqH
gSzGDlRhqtLyKHKaQELgkLjgNSrTxcx4uYnHdqEjUWb7UPYJ5VKwjhbvWmSEnbnAE4IOgXCkSpzA
z6Rjl1R30lcypY/sb7wl4q7lnRCUt6bXFalcn6KxLlYjDlqz4sE4pgcl1O6GN2GTFd9Lh3XZARtV
zk97Skm+JlKp+JNKCOePiPKAqhATLqs85mXRaeaXMmjoQozuVdn3XTVPj/IJ0SyGCkMch8wPy15B
RbArTxvkZPP03PaAwD1LQ8M8dhzp+jyFSGYBhTTIhVtdD80j2+ABGvAJkRtdDZz0tfLN0AXkULG6
Rl/6EgMlIhJBajbXtsw8Mooy/FpmY0NmrtuE4LTLU0C5Fr5QQWa9siJN5g2WOTNVLJ8QHKpxSWVF
LVe24nglhjZcjqJwlrP0K5+wWAQuyuOqH/3GhsYfcxl7oi7jR5TEA3uWT8gJZ0gipwdfErKYOlsQ
g+NlMBRk5qaacBPCEqi86WL0CcSNHorwxzxkj3l6D4k+oRsWZc76NBz9UA5mbYccgf2sIhzP2zds
Yjmj2JqS1sPoO0HmHpK2T5YBVcyfBSubsJmWLS9NArObgGyT4RIKGxnWM2WfsBkSpKNqJcAKaUwo
rFDbeiKRbJ6iYxMqx8ipURc0o19hne43bh4uWs7G/V+vzJaXOxT69hUMdzVRHvBoHLHT+Z3DryAu
TNp9ZiCn7ZtOiplPMKEsbWWbx0nQ+RSIe+6aIl5hViTz4mU2oazJwVfpRtH5BePiEF5QaJfxkM9U
N2xCWWyyNFBjbP2wSdmxTjO5Lvt0pugTxoIlDZIEU+NXRRzgRc2hPCGjPonmaTM2IS0PwiZxRsjD
lLnujxITmhMbBOk8Um1fZXd360B+1Gmxjc1+bcOueUeh8pS+4dCvEs3bN9uXut+9QYJ1W4Ut6cFn
s+MiKfnl4A75Ixv/AYVGJ6TlsZMwpYJ2VaUR9mhjiVe5UDv5Na0emn1CWlrGjASxamHlncsaeia8
3O2DebDSCWeTcqwdpxE3ojPoNID6oJgr+vaR7uQkoD0ssCrC7crtIGlMtrM38xdmwtYEtWUAHT/t
qo/daGFVYj0hSDxz2SdsjRhXBZwggNkZuao0S/dDHc5MPW3LEXcXJoG/faF0CJO7o838VLo1hEai
n+cb0AlXoRVABtDR0664CTqvxy3xcBmYeSaKTLiaRSXJC4rsKm/H3OsifWXjEc9bdTLhaTPWpiyi
zq6yJIKKPOOXTgu9LLOYtD0adXfVUcBrOkSOWckK5cum1xtoHGpmTj6hadW40DWlrV3Fwo08EevU
szWRM2ef8FTS2Am144LorsXrBsojZ4EMUzjoMyPFTSY87S0jOYOZ/RFDZ4Y35krwpWMc1czcMxOq
kqp3M1uGrQ/9F3ntObTkftkR83We/OQ+sFgHpC76DCxr0KRHbtzgZZPEw2re7BOy2jooaThw6xuX
fsYxedsw+nbe1FOmNkOcDYNjfB05p6AeLwciZ+bX8ISnrtaZxLk0UP2O1BI6kN4XSVDMA3R7cucu
lfKkcWpXWes72uhFGssTSSo0b7PjCU+hfNuVTa+cVZ723/SAPxKewdGQGTsdT1iqdBc6YK8HH6Zt
jDeSJhLe0NBwnurFE562IbdRwmrjw9EZ9IkZ0ANeo0c8z9PAE6LaKiUoDQrrZ0U9Lotefol0Gcxc
9glJA6Ur6LSrrc+HelhkWQmiJ49VXrcS7ggO8ISibi6YLp3M+NDE7a5VE+J16gTlx3mwTihKDDG1
qTVsxyiIPJp1n6TSMyGdcHRkhRsHUWL9mrfUw6q/TCt1NktuNOEo61jfaQpzO3HzntlhzVmznjf1
hKFFFwShoaFZocBxFk4MrcMjmpkfQBOGYlyW0E9KnBW8pP1NNshLVUMv3zzBJxR1IvDT6wLWJI3y
t0VY7AdZNE+Towk7WdkNtIek96oYoQG/I8eMz7Og279LdFcflgM3oighthNZeKKK3s/rYF4dFE1o
qVNo6rUWhC6zD2NrF7G8mLfQE0qmblyXYwIgsij5UvfuWzWKeXpqe0Tt7nLYqk36oRPGH5oYvx8H
Q/zY0mY5T/AJI2ke9HmsXeM3DtT6SZ4cuIH7ac7ccPD0vuRJqhsOL/lyVlyDd+sgsWEunWfY4H1U
9yeHjV1VKQKTHGnRe7xhztJ1ZTuLOMydkFJBD7dhvHVWlXhXF0sFnRjz1mTCyCiMKlZFg/Gtgm6L
jjalhyvxft7kE052UCAfhjxoVjgqD7oUiu8Vjc2sncK2vV1392FtLUqcFCZXKT+jtvyq2VDPXJUJ
L+EVpAOqlNus6oyecZi7t+3cuSfUxJ2WlPYY0saEohOrwvioYr2YuSoTdkYNa6E50sJG4aPwRhR/
SKERfB6cE272rmVd4gLzezoYOLTAAlEsCXhAepZqYdMWrrLLWAD9RsYPWblxuvYjFB8+zJJ92qzV
UopqQWFdrA35Ek4paQ/e7Ctn+RFs2qlVR62EfHQPgvf9mS3QUd9WMxm6PXV3d5/HmURMRrTxVULX
KTQcrhS84mDmik8YakPoYHdta3xUQuu2ky7iOprlpMABv/ty19zJh5BmjU8IJ4suw/UC2ru/z4Nz
QtABKgqNykwDHQDiMmz6Iy35u3lTT/jZ1wYOFRAHTlngtPPSQlb7eRbPa11g086ngne520J/jQ8l
pHGZj8WppM28ujy8D/n+ktuSNEmEu9ovoD8l9RpbO8cOnCg6n7Uy0zakzqGgFZkFRNvhWwMeXN+o
L/OmnlhPA4YnKgWcHElEeN6X5SHKsnn7cNp81AYqEXHKan9s4TBN24Vk6aT513lyT8ipRxbA0aik
8d2oXCRsOIWjlY+4nVsK/jWqYtM2o86BfHBbytqPspZbr5YiXlei7L0uJnZYzJN/QlKe5H2eFLz2
U00/pxH76JTJ+3lTTygKB3uaVMigBv63zUHbwBk03LJ5pTomJywNScR1TQkIzvDHrIXjP8wpL+ZJ
PrWhfVUmNYoanxPNutVI7cC8XKVRMs9IywlP4cBaqKxKYUv2zludkfe6mheLs2lrUap5BQEzTB0M
7luD9JuAilllKHgb233tkqohyKp2qH0aZMR3FDFvcdjpWa24bNpQSWSLeKthJwZohGOVcIaHspkd
XWzasJT1gWP6Jqr9vC3hlGwr96sunJcdZtNmJVMza5kLSw7q8bgdyHHK+3kcmrYpuV2Y2rgKa18G
Ye7JcTh2az2vbgZH7u/j6cIuQT1Jah8X7RnF1UmNzEy5J+ys4fRRIDqn8huhPmpcv4UjQPOCODEh
Z9CzLAlLOAQpYGXg4H3YedWQqXn6cNouZGhcOXHhVlC3iapFTZK31nHnuaDTdnqEIM7KOar8UNMM
jlxBomJlkSPmLcy0FSmOXWgbgyPlPnWHbKHgAOh5qtE4D9FpK1IbcxFAM1zlj25NFrhhp2BJ51XP
of5+fydaJ1cF7wvYLoXLUAK6doBXSXvKbZNHjCnbbUz5xM+F/lnkhj2cXA7DqJOLHJJnfhCwal4d
gU3bjYbEWlVnQekrp0mqRduV2Xfrym5m0DhtOMIZQaxzndKvo6FZZqGIPVghvj/L4E0bjqTse4Va
VPo2FWSBBDR+wx8InKkf+YSxJoVTJA3NS7+Bg33GwyNJNsnQ56E3T/qJNe31/3J2ZU1y2uz6F1EF
Egi4Bbp7ejaPPfZ4uaFiJ5aEJBBiEfDrz9O5ijnJ5ypunRRDC+nVuzyLA213wdp0oukKOZpPi46O
3Xl7vJEmnTdBOmHd28zerUM4nL3uxN2hN9/jjWYKBQGrvb00dbJ9Drua38Eky6pjCxPvmkYUcTIh
Kz5r3tb9cE4hQBIXSd2BqX/s/XfnFsM41bUQQ0C9Mfirc9kn0etjvfl4DzlKlSEAATt7SePxVfLh
vVfj67H3vkWJf2AXeL2C6Kx5f0nb/Fvb+agQcfw78Ot/hJo90Ai0+jQLwLS/UNdk31IMFe4mZeaD
W2Z3s45hsKwbTboLTmpeMEBfimAN0tOxhdkdVQde/mg1np5ArKBIInuv2t+hmP7Obv+loNnDjHq5
AF6Xke4yM8VrCKG0DYJNKhcFbn/O1Z2xq3+FXIq+0oEG7DIK0ScfQXFL+xcoCQ7uNU8Nu1OYS3Z3
jWpjBua8RDOeL30G+v4WN7375KGoMZXh2rfqjw4SM33JkFiSKkrQaz+ldlqmSkfokpUMU+rlOvVB
1lxIuoj4WneNX8soRDfhSwBk73qOaDOkFU0XPNNrOW5n3udiANuObNPZELJs1TAb2n5b0jiuX8aY
Bc33IUr6/pJtJJ8vbsHvrey4JacmnBMoX6QkUiVbUz7d8ajj+SPLQOQvw34jrzBu85D3YO5q5eC2
S9jl2Xr2Rs9xNTuQ0k9z6iHtkmgxxyXX1nTIZ/N8LTMnaVqYTrrowbd1k181hXLQZcNq+zKhar5u
W2CelUZtfQECtEmLpnb19gpZhy49loXs0S99K0fg2/PukqPZViSkeRQbP8ZaiffglxA/DV73trus
na1N1YW+uSx9KA9mf3uomlniiamJdheWiA4tq6AgnObHguUepkbjekUWrO0FWkx/1bF6rVN5cNF3
gX7GGAlaInjvZKovQ67v6yQ61tmkuxCfzIDVRGh/XeAYuBR1AIWFXEfdwTXZpWUu5JQpTBwvnDRN
saj+J2vcsYyV7oJ8A27u3KZhd5nWyT6D/iXvOjqaY3GY7oonwWQ4tYQNF+5U/Bgj+QavYBq/HorD
e/UxZ/g8z3buLirj05vL+g2TiDYbjy37HuYVtTLaAoqPyrhJlhMZ2mkr0iBRfXXo/fdQr9FA/iaA
yNQFg6qf3sb3STAco1zABvnXy9tO3s39mkITIsyBIxuHdNEQRWnIz2Pvvtvxc9JvdJ6Iveg+37Ii
7XqKGXtGyDEsRkx2m97bVkfhwpEghFFcTKlvTlLKgwnCHu9lU183G8cVjhmNg3pVxEoL+aLLscXZ
bXsfgsucyLYDE1Xre0Zv8jKsd+wYvj8mu/RmaFpo+XQdIlk7pfeipeE31LTrsVYw2aU36QJhKzMg
X0Ura7nWcT1d0nBMD276XR1CKNRK5C3AN9LwcvA9L6bRmGNndg/5ily0TAvq5EuwtvQvAbT5X5uZ
zDHkZ7wHfSWEQpCrUfYCF7k5uKq8jcqw9j75zezwP4hv8R74BT5oXTOdtZdNR9R9tErOHRSNWmIr
P3TBRzDCnoMg102FLE7lJYfwGjuLIEm6Y19/jw8DkRZifA3yT7/2AjJ6poEAhRGt1edDh2MPEGMh
3VCz3CJTPUb1g5Ec2glrD2XFY92pPURsCycHSippL3CMlapYfOPjolHxfDBHucm1/LMwYsNmXEvw
B9aJALa8TZ+B3v9xbHV2R1uPZh1ziBZeLGSJyoXTn9uYHH3x3cnmEKwbBpWayww5SU3UPSHDsRbA
3xv6H8WiCYKQeyiIXMZ4HkoVxBg1+O3DoUXZg8RGoR2P/NxeIGGZnSYBeSiTyINXZZj9+jl9Kru2
xRe9SLcE303j6Q8HAbljxeIeKDY0cdvFbWQuSFee03l70D3/dmxZdncwXzBnZK5rL8NCxH2kXVZw
2fljl9geKuYVk9msqLlQlXW8aLKsvxfp1Ipjx3QPGIvzpaOsDc0lTdqm7PPsTsXReuwe2EPGnG05
r3PZXvJY+MfBmbiEstX8/n8v/C0H+ZcaPdwd0tyrdfYR7ne9xdCxHMOB5ycdRl13YiiM2kM5Ft1j
dyDPUdeQItSXzaXfUag/mVR8/t+/4Jbe//9fADG8X/d8PIcYDYKOBYZgVzcF1FTlxwTAkkPfFkbq
vz5eIlduRd3qS26zGt2dIbsalkyHjhTNd2GsI820bA4vX3OBGj8iUIqFfuLBd98lKDnb0jUZ0OyI
/BitVSsx/C2btm3mQ8UiWsS/Lk42+9oijdCXSLC1yngYvnQgTx2KlXQP4VmZREXu+6DiEV+6+yaM
wmdCbDIdevt4D2zMVlZnjPLuEk50tAV2UXOL92HeHUsQw936m0BCvziXCJgJeZ3G8AOP6oMbZ7fy
kCQZs9Dh3dHyTSrpMF/aJshCHjtTu3ukRYQMFKCqpyh19Yd5DexrK5JjFDu6xzZq2UZTSAZ9Swyy
99bQ5DLKJDu06DTfXSUWLa+wNrcDK9Aq6/rsfRBzeXBhbmH0H7nBtI7tOq1SA7YCXbESjNj+66bz
bv7N8//m6v1LNNsDyxjchxbGJkQzNiXmXR9F7XQn1dy7MwqxiZyheceGqk/00j0GK6qCR5tC2vUr
bLnj88TIdk3jYE2KfKsnyB+sgVLvTJsspDR9v8py46Levnf1Kqdza3HnllPSLD8gHx0/zLYZ71cp
5jOtJ49HQKRCFKGR8fZRROC3vFc3IYmPLUSNhwoFW7zhvzpfihDIz+fGimCr8H8P8omSupt/HNqN
e0AccI0QhgYh+cTrqHmecwW1RkkgV3ns8btvChHqpIvDWV3IEv7FSP8+j/jLsUff7qx/bBfUmqsJ
mFcXugFnq0l8Jd3wO6WL24b+t62yu/imKTB8GxZ16S3ENK5u2LSHODNQD5VHhcCvUNXX4uuxX0J+
/SVRDwXreE7UJbABO8XK6/NmNf907Om7a1Cs9YQakarL3MWiCurtM2Stf7dOt+/4b+u0i8JRyOWk
3KQuUBeVr0BVx+8ywZc/liYKftMc/I8/sQfKhXUOBVfbq9OwUMWgg9tDO76YHZrtV+nBaPtNUf0f
nzzdxWXAEzj0kTU/cTkqdZ6SJQI6LNAnaTYI9gPRfayrBDGcX783F+id1E5j0VoSAOjGPiMQHdNb
oukuRAcQHEEjoFWXCOO4kfrzSKMP/3sn/deXuP37P08cvQlEg4NbKd6n4zXXQ3Lushxzf8ZnHR5C
F9B0d64TPJtJmQaQ6YDSH7ju/Evep8eorTAt/fU3DGveS7m65pKmyXgG5jorahEdK1boHkg3S7Qi
6RSJiwSE92zn1cBBQh6q42i6O8ghs5HWqa6raJb3YU2LuGMH13x3jFca6qEb8ehti0913p+NJIfq
Q7rH0K1QKpNDrupKSfKQJsFDD33m/70fbzviX4LPHkMHWOFNsFbWlW18f98Mw3gJEvp67OG7Q1on
qZhXGmCzR3w4WeviYs11fD729N0pDXPl6iQM5CWVg30A6vVzz9dj4rB0j6HjLOXBTCZ50SvR5ykf
27uw18egqHQPowvWBXND4+RFNk1fWZE9BqkbTsfWZXc8lybsp4F2eTWaWC5nQvwn65Q61lSkbHfT
ii4fex23edXOPWa33aVx3bFLfA+lW8WycMORSOlxkkU7tWG56eQ3kfe/dvrufM5A529g+OEQDTMk
/nNXWgZF4UNrvofSbRDpGebRSrCWzFq23HYwn3BtfgyQBi2LX0NublZwLlSSg2jVbaTIdO0eugWa
5eWx99+d1Im1dZvCKKMyfsPY8z1QAL9Zmb97wf8SYfZYuphtEcSpuLhEa0Dnh1CaBAQjDrHNj1BK
6i4yyTdapP1skhNDd82X/aiSGRKWlq3nfsrD/rTZiJM/TAoLkEudUZke6sDTm+XTP29jODHAqwXe
QycJm5FzUo8Q/Q3Usbka3KF+fTr1hG5ajcOJeiOAshg/glK5/GZd/2M77wV+Jt9DJiddh9OaRluh
QuVKWBV9PLQd4t01mUDpP6D9PJw2A4kGP64/QyeO8YdgZ/XrsgSbNX2t6XTiQMxXuReiDAnoW4de
fQ+Z2AB9ruWMYJpa8n0w9NUI+BAde/buFAqDir2z8XSSf3s/WFKf6hrQmUNP30NCl6CPIAIz3tpJ
buRXScNsOolBDW117A/sdnsr5QhHc5FWixMMt+XaTG0pEhbRH8f+wG7Du1FN21zb6TR18NIxWewr
m8eHxh7w2ft126B+SGDEYaZTdBOh80kP2QCYVRx7892Gt+kcD/DWmE7zBKVvPcR90WlyDHBKk92O
j8UEaYapnU6kiWBaoeBag47t90OvvkeEdiqD2yCtx9NMhIFjWgA24RKHx5KsPSKUA/gcxgEdTx1g
XkWnHH/WKR3fjr377tqJvbU0Yv14CnKM4GK18ZNck4MLs8sPpfNRB1TAeIKiKXlpzaK+s3BLj+Xk
ezTolgjfjxNCZAvHvRI655AniuvfSfD8R5m4V/nSkeqJ6mh2ZrVO5hcxGWlgJEa0O8fO4hY8tP57
MFUNN504ahDQ4PAaVDNJeNkuMFI79vRdrWsFHMBGhqdz3soKxkGAf3Trn8cevgtmqsEXAJ7Rnexi
11KavqkGUx+LNXswVW7jcDRJ4k6zmuazERkpoDC8HQs2ezAVDNQY25x3cEPb9Dka1KctapKDn3QX
yTZh4q1Dr+dkM5GWRsMQCJDUY7B/cJR/DcJtuqZjmtX2FJjAlc1m24JaeBYd+qZ7GFgdx9pFDbMn
Ofai3BKjywzS8seuvz0GbIJdGYbaPDs3Tbt93EK7vDVh+zut99u++5c0d48Cq6n30QSw8ilxEfgo
txhvSfS7HuF/PX0Xy+AOinb1mufnOEDrfA5+dLr9eGzRd6dUwb60hsFFeobOFwz/5g0Av1Esw5dj
j7/9on80vCLd0W4LXX5OrGmBYW0WJh5ZpNvs2Fklu6TDDtmExMnm53yIiiYn9zo8ePntwV8Q4oLV
F8GjTYxU+IaHaI8BEuke+QUDBVmLtM/P2036SPkoLmOR+WORl+yOaRNqMW5rF1dQ4bprnX0J2TE1
QTjS/vo9wwSgImpMXDHAH5o2eIxb+f7QVvl/kC/ICAlH27gibDLRJbYavGvhzfTp2PN32UZro77R
U5ee4y5aoHEOf7v7G1Xvd3qCt+f8SwjY47lkoGwMPzZ2NjYY7sZ6ns3zkIacn8BTTesrN/CIfBq3
+vfFNbyJ/uOP7o5vupK6nZteo1JYfLuUkZaa2JNSOHX6LGqY4BZ9Z+AnU7Qww+2KpVldm8I31zJh
ziisG2UKval5vYp6Deo/KPWA3bUwLetUQZt1875AwWP7R8WizD7NQ+0jdl2COO1V4TbNA1i50VxS
XrgxtSiKOoZPVyR53/E/rBNmiopYpXB0o5uC3HO1oqBPebX2s3dwFKXN8goJOT9LGPvCgwcy36tc
hraIcrg9xkW+Qrtd3UVWwfy3MOhZjgYWp07DwJUOadd+ssQgd2zSJvtprME/u6mP54oB7kuLCSuk
yhmWsfKyrdMC1yUV0qH9o0PTNp2KxUVh5AuYP3PxtZWxyn8YPsGJB0TOrXOmgNpXs365gfTu7GbW
BX6ZkC4svZdDpKoUxMn6tGFkQ2DtWy9DWcM6tMnLmfk1MRWZtyR8iLKZ5WeZTJsBL6zv1jvI+Ldl
yuzMnppwklkVSuppKVLWIwvLDPyJDQRwYZzIWd8Cv9l0gldjjhIrLdEhWTgMP13furTICEvBG5nl
pY5TpI2IJcxM9/hanZCFy5DZFXkUaFNNpiXf+tGwyq/bkv6Y5LbSs3Vdop43RzL2JnqSps90rCl9
3GqRTbzSGzgqMDj0UwRFhI2lk34CQyPD97JSWrwcD7ecT+cQqsbIxkzYbepuZXTx3/vMyI6X3Yxm
8DUFAyn/GC3pMqwlzB7hJMaz4CYDqSfd+gAslg2gLSjopNM8nVZ8y667kgSNNHJlqs1EoZjKzwwm
1mXHFm8cCtg1GOZbZjkPD+E0qJN3iFHPMIOemo/LQngLqwbeduQ6Jxs8JTsuYgKVWLHqCj0OkX3N
Rtp2D/myoQkkknBaXOHtiGZ+kWdJSpBBjSOltIQLHG3eRypzDMbQtVoeWuJh7lyEI7TVNoyZYcIM
7la4DvAoNYJBZC3U03eiA3Bm3JzG9jVNTJRVsGlOmu/og2Qah8bE3VwNTdINz2oKOfsIeFZvzs2a
giaUd2GX3G9JQNRjJLza/pQt3KHjKnZBFz/3OLTi1Fqxkqs1UdN/FoHJQoLwpmCgWqQmzu1zOI4q
+h43dZ3BRZHnhl+8n+fkPnQy7r40nq1JCc37EGx07hH1Ie2cMP2jHj1XsEztVfY9oay3n8Eu3wSM
SCXuLlAluvUJqD64ofakC+IfXePm7WqIXdeP8LaGzbIVOEk/mhjb/I4rsj3DKJufQ9JnzbvMTSk7
hZm04kOvxLK9eHAk4FiqCXQDsuqmRMyugx/b9qfC5EY8NKyn66XrGl1fepJH7mHq85SUDQwXydeM
kTj/M/KqfgaFPLjHGGn7AXaIKRqf8IpDICioFrgR+3uYPMzbHcSD6BedyzivrAbT8X26Ct0+R7yW
0dV3clpPQS+a5S5fXcguKVtU+Dlktao/iD7ntrTrGEATsQnzATwUw4b5ft6GxD0N4TaGV2qZ1Z9u
FuXduwnu8+IcCtWl1bg0M2KnTzInzsBPR+6pz2f2Q0MToC1rdGn8O7GEDqFEdIs/saQbHa9CTKvm
B9VA4Phc88mCoRKkM/8osiGPr8bCSxlmoYFj34XIG1vydlBjU2RtVIcwB4IT6nXQZhirET7vQTUO
LYmKVm/efqVjjjeokpBHkDOE6TW8vTm8ZZslGNpTe5PkKSBot6nn3oOYdkqs899IuHoG/zPeQpcT
VhDsCekS/6vGEU7LRgtiSgaH2O7z2tMkgcCRMZA8K6iCUenVj2DJflzhT+fqQvRjuiDeb9Z38PEe
cU37Ah3vefihonHkH+BJmj/AKMPhVlCQrMk/aDzq9jXtOLkTHBcx7jy1npikAAG0TS46j3J1mmdO
9VrwaMy2B78MHG3MBf5P+V1Yr0gUQWcT4jrACy0oNidl8MoS5UglYjYF1RDO8JJO121r3lwIo8+7
edx8fplMB/vn3pN6faSw2HoJo6GRr2glk1XBAFWP+RnS8Xy8zxXKmOcVrYjsHCuJS2+s66QH2DsW
y6PhYaPKbnPRWMbWpQHIC26oYa0aYhtFH8ZQGTAyYAk9vsglTMldh7lx89xB7k72xbzGsLmBuHjR
e5dH14jmw/gugUt6+weRS6YfmaYDNlorjBZ/Up1t2A4Gum3DqeOZnM/4ZUtzSoyKh09MzaK+H7hs
6BVMWqafJkfgjAXf11CzCoZGtP5rg14yhM0HAZPToZOcA+AMJhM2SgYxpXsBz1t7ZxtDb76yABKH
p8HC+rCYx7Ulr22QZ/ez0flbRhR6bJBJT+qPcSR08BNQ+9cb6PUOUipkPY+rS18B/1x+dkMf+ioK
cAGWc9OqnxbkmjcDGkZyxxCeo2LOe7XeRb79rFzcVJBDlh9Q1UAjaQsDGBJqeE2nZb4QbH0TwrDh
ebbLXNoBydqLIhgbnvkYkMo3siJQ9XzP0nb2T3ojawyL1mZIXk3eZ8FZdIEtxdKRAm4SIbaB8boM
p2QbvrmGoCzLGgiplCNqwadmBO/zRcRQU6wAc6ofPP7haeOaVxK5E3oLRNGlamK3flHO8bE0YIet
j5AEpH8I55YibtiTMCq8zsMQ0At4tpZeeyCw7vI0i1+3yEAMRuQ49R/DCGexyEkwYz/opCQE936Y
N7KtEHWG/nkLpuw0Z3lbTmH9aJvAfIJm7/wunRDiq0TDdF723Y8tFH2xmlp+g7dK8xj7FWrnfkAX
+k4xt8bIOMYFBu+hS+j4uY846KNItLYE8oUjFAeh1adunsmdD+KPBF4xpJLeRu2PbKaI9wHobw+2
ga80buQ65w85HZf5J/A1N1teTFm3KgzInDxk6bgtf6at8Wc+j4AuFwIC/e+yfmSi7JdA2PcC9tzz
Nzga14UbAktFCT/uCYoqNY91VyiXWn6/kWh0FTBH43TxAzNP3iAZ/NmO6QsdNxNVbRNxePSGApR6
nQd9/UKsrZczsLpt+wGYtbF5hXgCexShhHO26dd1fU6h3mArt2Awf40hlQNj6Il4UtCl78WXqXU8
/CYFnd81lPQv1jmYOHtIsA8z+r7bwn50keyj1xGOicEXilFY8DlmiKSQbRrHBCzaWLNkLVPpZlJy
CwfaeyE3V/b9lKLFyKapLtMtmc/ZODXNBcXJZp88MDEvOS7b1BWzN4Ba8eSZ5KYt1xSWhq4GLA/x
eyrgn1wD6SmmkrgtPS0sl9fVyLL27VcDy68iXaS/euDomq79DDTeWq60g8u1iBWDuImHXYLrco3r
C4SurKlDiLRNa8V1bJHZDxZefXMePcp2DNZKOBHeAe/cwQ0eQ9G4ZeMpAu+31Nr1haQJhCMcaz8h
6/3GVPJuimDMEI04ovDiBujVkAX5J/vCZf40wze56yOcjCgKL0LpuS23pkHDPgjj18j4/goTMOWK
qNH0omKblxNYoi9DqLP7oElbV4a8e0adMc4XotOEzfhmoemfregF6OsRpGDPNm9090SN9QHuCigs
POSM06rp+nE5J5GM53dRGzoIOmNwn3+Ms9aL86xhvfTSE0G/ZANsg6ohrtFbymQwsue1tXV6Dl3j
yTsMNGn7YRjZ9i6JtY4uVnddsBTDrX3Rxoi4YFwAA5ld5siiNtlanj/UCJl2KbM45i8rkFVBuTCc
3g/D5nsQ7sGrJr6ETGatyjSPpH2nBvQwsXhc9ye6gretz6BARqespm1bubAmtoyk0NFTPNmbUzAb
bsl1BjS54GWezQmpzNSH0YSHgDPemjE9NZmGNFexGbBLP1owKOkbH1j36NoJaX0peBOUUQPpQWzd
bJmL1DMECTJBW+OOM2+RVKZLiFqQj5jkQifAeXgs0TgYrxIvE76fOhzMkiSsr9QqpvaiFtwnX5PQ
+flMUqUjeOA4iOtFsaRZtaZa/MjnhBcDjbbzlE3Ll7atBUHJk9TN8DwBrYeI55DSy3sqrcfsv17f
ZevNeHdzG30YskyFpwzOSQvSN6S6ldtimrx5PQf8qlibjB8nXUfzh9ZNUYlxSE++rbr2c5ksMqis
Ep/yZZqK2QZ/rQosrg5T38ItjbgTo4WwSwxeP5I9Wm7bmNsiRUHeA4muXkcXkjuiiL8s3ZSfvEnp
g6J5/lkjoSqXtfnOIWT9LkJL60VEhHHYFIyviZ/vuw43w33m+fpnZJvorW+TTNwRKYDk3hqYhT/1
AXEvoYf+MOTvkycoh04wrF+hojKF2wVpS//G0XJyL3NgwXkYl7ScAkAu6iB5y7J2KNYue8LkBxoD
MMWlrhhC/oAQN19Xl5FPiO78pEjDVGHMMgJ7A7MTkvig5B4OEJXC0cH6TB4xo5Z3ckr5CRsDhmGM
r/cby/7MMj6+j0kc37NQYcNR7UoZsvc6ceZTtOnlXcZs856HdgCQatJK9cUSytwPBUf9tp5XGBau
d2wm/I1Fi70fmzXLq6btWWm2aVvOrWuS+xWA3PiTD7L0lWsPlE9FxjYN7mqTzl4XNc5KBuGHVYR/
yrFex09JwthazNIsGcDJ0ezXSt4ULq56XTYIAWUuWi28ovt+wC5bJO2airM5Cu7nKAZFH4IAPrx3
Iqrz5yFYhvE8Q7kifNuYJqzM13geH6bYJvwbajHTwzSDBOTOSivjx2aZNfyFeTsjtEbWZW900jZ8
19OJ2hOER9YWIhsDE9cumHP9NcDJhAlbsspEVuHQiLGYEoniKh+nVJZOI+v2RU0DSnWxJuskfyxZ
QvvHeenm7Tts1jwSfDFmCW5vjYOc2KIBBa45QReqJheXadm8XyJ0s05dG1NzHlMEvgo1Ok+v/Q1Q
eupTQ+g70MSa5AGIcBpVUb4k+TUCEXD5KXGLmnfTMGY2LNecz+J+6AcasgISORnyv60hen2PZk9K
0NcBCHl7GAY9IBKJNkUOZQ2O/qtC+8V/VYnKr3GHORsdjE+/RgNVwTeDKS0aP0uXwHcTYxVRYncg
8y/qaVZwgHHTUs2Gu+wzg0rF+JZ5EWZfhqHPSVMlaR8gWanbJJhfmd+ahRcBISlFllM7U+Y11eR5
2LJl/RlDwEL/6ST4maesgXnlh1WLJYeERtK5F7iWJ2o5tTP0ii+5DEj3wnA+EYND6m4JAuyRUrS/
RQtBiruGhsLfUSVUaKp4c4vrCs0Y4zA26FBRo3xp+nJFkorEGnnP6N83I1JEf8kVV+5ND0E3n7sm
GPPrMORTgi+25d5VPdHL/E3lCdh1TKh8+DZ61c9ny0MTlLmaogfZ85qVPabp4+PaNDHHJ0kl6K0D
5kals3OPCqtnEEh6mzaoSkPaoq8fO076i6+X7ENPyToOxZhsm323aq0LB4fYAjRHPlE45mVNd159
hvSFw1R3um50QMtB5FNaDKNH/lyM0+iH92nkU/FzhllPdtpUGIqKech5dQUf4JpyV6NwfJQQm8Ou
o5Gh93UDl94Hy9fuc47w6So6jnGki1ACN/E26K0JUHKtYXBZNuzrS0qSKL0fcd80f3hP5QVFbZR/
7ZDep6JMch7KD7BXE0iDmsgwORXYZAktM8TpFf2JAFTQLRWRfM4aH26lw4H/pKLEnHQtWYujVk/3
XYie3BM6cDR5ydqFqXs/u/w7eotf4PoyEgaTIAZSQwfXI/KhJbz+BoUWVBncIEzKxqmncQxzsB4g
meOvOs1EabcVFjrghIR3MnVUP/UjHfSTq6fhYbK2a/6AJ/n4V9CrYaiWKcBnjJf0TU23kkKprP2g
l9i/MWQ0Y8W3HoUnkHrjUmifmjPo9zkrGus5khMAcWbYN2YLJhCIhAM6lmPz7EFRgelndutdQsrA
vSm/pQVJwKm4YjiUD4+0z/rghaaApQLmlrZ8vs6M81Hjo0xrOECjoG7kaQlp1tzSBibf817m7BSB
+tL/XFD5zGUg0Iv9BgEPeCK7JBviU4u6j2BrSvLqJIrry9o2Q0EaBFBbzJODLyMnk/iRJWYgb9RP
Yv4/6s6kSXIjS9J/pYXnBscAmBmAlq46AL577GtmXiCREZHY9x2/fj5nVXcXU5rVMxSZwwgpFGZG
uDsci9l7qvpUg6XoTFp3R+bj7Kejmxtfk8QMv7uXYujgzvgmPC+6/uyzvJdHAcphRkFTyGw4eKTc
uIGn2+KzUjyyvksITUDQjZDb3JPub3B2Zq+chMXd4tgaSvpyV9i72XIm50sdGR4T9YkXgnUbXoHX
V1djLrOhAiqmk9JV9Z7nM0aGYHFxWr7gPeilFN3xZB/SXi4fgEHRem5zK/ws4nz1FJHzy2hdFfEk
m2cjFFp9moTAqA/AkhisL43UlVe1GWuHiJfAisxmumu90KkZnoMtlZGOxF1iaA0/Q1EjzmrCInfn
ja22NnO/Cns76pE+JC+G+RGXb1O+1q033huG7F7d0DGfEZD0674KmSA6GBVQz5wX87jV0sWiek3H
+pVznp1LM0OoqVMy33HtkdWxij2vCVRNz+bXRph9YfZ89hvF5Fddy0mf27k27hw9zdfaW2N3V4WY
5mxztcz7hqCUvVnn4ihJ5mbNK+3uJaaBWW7rqGIefhxxsPJVQ7f6OA2YFn/DVQakoVsmGX+B7MBp
SI8L58Ga0pRlwbNNu6IGoRkCDe2f41lTkdqAYxRXiUiVgeExsRKblsEOtVVuBBI4DVZF8o7Trsne
qkX9QqBAmj1YboWtwUymyEPCgfh2cinNA5btpZ/8FrTXvqUQdGRg1xzOc1WFU7VLmzCNA0s69fT9
ot4+VmVeFOfZcdacz8iM7oFWecpv7ciZzlSWib1z3dqoDoiCnekecqXcskyU5a5VKu02VjzmJgJQ
soi31SRYRHA2OnEtANjCWlU12NGEDH9clv6hM+J0DEo1mPnJMMZi3WOot34YiiAwPyfs9Byt1czj
E7qcjmwS28yTAx1mP53syqSEjZPyvNSxekCP3zDzgmMpyB3WI7Z0wi/GyoDEzmXma3kGOZ1HNqJO
mB+920aWQ6pTtoJ1dflQl8cSzi35Fq9NVwRcKSwc3CymDWDFzMciiJuwxpEfOy7vGtM/F6Rm0vVw
nCvZuHuHJHjSeMNRu4lvKIw8d5NnXx5CIx2jiM69oW9j8ck26dp507FnzMjzrWrucx5jGNzPgb0z
PNZtL6LNiEe8QFtcWNJ8qSQV2macvDYOHDlqptd6vWQvica7aCPAM5IvOeic9ItyiONnMa+sHpFh
aPOkHbNQQeFZubWpwHfHoCpHwFo/1sscbVImE8WtrJvWvSfiJhn9BV/zejssoaIVtlZJBePVZv9u
tOSE+IrhJe+edKbR2cdLPTnvmi81vXYUqPpKdWbuBDJ3MusujyaBDXhNmxEnXVE8LFhSZDsr7USx
+Ar7iBFIPi7XyJd5j2EMN/VMUVgtTtgQr+514XVciWQ9mlLM5bVXwzz4urYnEgDquP0Uyk7iG2sN
S8RNocjKA1EMhnXH0KWjeaZae51gNMul3pFIOrU75HJ1EcATquF7ORWdQeTn2rtHIwcb/CLy4nKF
NC3Vxmy9OqWpp9ErbgYQ8SxgYqjvBh8XLdM6C20p2lnVG+UhQTk0fp+sxes2odZhv59Yr6dNq+o6
2+a27TYbi4ylPvObtljiHR1GTqssMRRETpxfAu/I/6s2aZx48ynsheMGTD5FntrgLSJ4oJKwQKEB
uV9FJz3O9krN0tfysJSyQn/SUNv5MAtm5jNtuqabhtsg38l5MJtPJ1FZbtA7mLK3/cjGludHnRU5
E4oZnG/PZlpQJ8rAyFtvr63aWuZjZrq2+zK0ZBNdTQAMc80XT2QqqUFmu7pVTpLPrwbfxjP8GBSk
GnYXf3Ya39FdR3kzXHr2c2hU2UzxhQJ89dMljKLbpTA7mpV2sDUPuMwAYJ0A9lBNvS+6wivfk4V+
HoHg4hTis+1Ho6EYcBQNU9UzQD6Sv1S1p86rBvdWsXhElIpuun5kMfzatzSdqmwnI1kaAERNbZfE
f+s2uZeU+zzLludItaspjZrPuJZqcv3e9PAfnxw5uE8mYHNCoBGMVv/dw6A4e6mNoTLuqggK8370
0qbDg2NxcytwxganbgZB6zY/xgVMLjeJrO1d69D46C3JoENzZsw6UlOwwopWBb6DrZM4G6F0756n
Gm70iura1VeURbJ7LPM0a09OZE/V0RjyqPhmCwFupS81226oCmPwc8eajKtKYFl2bwzdkLDGkbQZ
eFTG5XYZCre9Sbqe0a1CCWd8WnN0kYErOmjLxM5LTJPayOjfXd3V4ZMNaBpYJYkd6biejJXEeEpW
nDrz41RH9kI9Rap6YDpzPxyWqvTsQwtvNO3zTK/ixYx7pU5JBrcd1KJA0rJlGFm0gB4l1BWEVjcr
Y9e0ljUEti5Sw+eZu9Z1d8FoS4Xhy06YDAs0u8QwYTB1CWm5+Dmhga6/NHOtNm3sKHno58FbD7Wc
DVFiUmhNg+dndkT6H6iEmV4ps+26F9WRE/DpRHIorihsE2eXq3jwHqcJsnGTR+DezNsit75LyjLX
5zDKy+xxcjkx58Vys+4kBkKiQPCYudhn3bKqu3Rwiug0p62XPdPoAa8CpVMtN0BtbgEHI3EdTEQw
8DDXRoCbjV7qDcy243q7DLH7xZTb+Yonp+jMwPOwdC22BeRmNxwpwFpObO+kdXvHPl3CoiAvgxym
dvOWR5vTzrigp+JsfYYPBPEdeZJ33ro6VzTR2jhbRgi07muBH6N1IaZday9Sret9ljqNulrzirFt
01qq/uuUDB6YdjZghrPro3peYt+cICdg7S1khKLp3DHQgBvdt2KUrnVXYSTSWbuLebEJpjGr0QVc
WL0xDbximrLNUrSXjMS+0zeqDWV5lNglTIemrAd7E41LXV5ZHc5L/hxmwjzKtVb2ldGZprGDb++T
Te5GHg1n3XQ1tZFdJPbb7KSDPIdrlM4PMC2yh0KKw3b9sEtlR9/rrBL5UdiM7R5FMi3NNWYDbf+U
Y69OVVMqOV+Z0uiWH0uj0vpqWSKjA0ycLTdYPQoRH/J6gCdMug7hatPL60EU3RT0CyG4x5ZDSDfD
allZwJyHRv8h5UWdO7o7D2H0TT6Scv0spizqrtt+NcuTQ4TjernOTsjcjtcvY5B0jky/gyYaQLLK
NeoO2JxOJuhK7vNiS02dsTWyhF4a/Kmtp1vPaEc7WAzDbHlM3KZl9KdWl3Pn1eBX1BCt8m47Z8wN
XAoSJ/kYLjvjhzMAQE92o6JjU3mLCaFCOfVot63VD9TaUFqtP+QSc5LJJvPMgSMQG9tSBkoxO2rC
Gyt2+mnH+omt55iXyfjZp3M9X1WrU6jXdh60pGtp0uG0ANLPr65T1OPtxY7UPnTFEPoFvk2NTxka
zZvShrRis4WLv3OXxXNOXczQzA10X9HUPkXxCqbVZMBVigxWqfq3YTAa12dGzprA+esMJK9t4gcU
Pyal0Ei++EOKSJcNkbgYbEi90Q29F6cWHjr1UkDNAv2GbVP1fuKgFfYrF0mMHSDjaIdPEKQInBik
RvRvwBRrYvi6p25NfcXy2q9+lFcMLvnkLdBw7mYmncm5Kmep46+YBcDW+MNEHlOzL8ZeJWkwNVjh
U4AKPStz09oxqqTNv3Ztj9O0odw9fKvdBwJxG8Cm2zdhgOe3/WzzauM8TnFUH734N4SZvnuGjSix
QL2trK7dAhOsAxJtIzSO/xoOs5iXTuYHPOfneSN0Wg3+usTqFtq1HDY6xMfgz4nxfjbJ0ossi6rs
8q3wvqTySY+7Pydn+0n4qHJ7nCm6862dPLigFYn6k9NgP+cnVnh3emHiODv2RwF65I3iumOZ7g7/
/Mj/wHvNNn8SKYOBWT3iSjgRg8eviaukPxeTUeGI2SE0A6EeUxIuHK+x7uYOzJbOKjVEAFHCdfrn
B/FHwrmfNJLRDOydGK2zqwjmzTcJIzHX6GCbgEINEh0C3D3+80/6A13gz55abdNxq9m23uFt0TiP
/VKFw6aOKHAxQuguRruY6+SUo/NS/g9n+A/0wj8bbaVIHdlGLLXTLvEyPQ5K2waQ+X/4Qn/07j8J
KWvCKTsn9hQiqOJ71povk1uHf04D/pvO8R/0wtTnTVFHodrBPNMptMsxGXL7T775T2LJ3jT7shq0
2gE+b9Egw3iYQI7//DL/0Vn5SekcztCKykv0LhJGx2Y+hr4Zs+3/uXf/6Wm3stpG6MZ5sdYCm+ne
IzB1rR7/+Zv/0R1q/V7Uq1u403pOuV1ix7M+OsCkKRB6sYjIcq2i9uuBwYIDI1Kq/lNJkziL/v4j
YzeaHByx1I5kX/Uqm7a7SU1w1X/+hX6zOPxvtLg/Wxs56WKDB0VyV7heDPTslcsEq8I/n4vZ6xdJ
yc3flNIs9T6p06d0TZ5M7jR1CLtkiGlSonhL0OjHPNqkkPu9Qy32t6P7X+/zv0Wf1d3fjqP767/z
5/eqpsuP4v6nP/71qSr4998vr/nP3/n9K/66/6xu3orP7udf+t1reN+/f+7mrX/73R+2FOT9cj98
tsvDZzfk/W/vzxFefvP/9If/8vnbuzwt9edffnn7KFCO0O20yXv/y99/dPz4yy/4dFossP+Zjnz5
hL//+PIV/vLL9Vv81r6ht2jf/pvXfb51/V9+ccWvnrA8IbSnmF1zLplk0+flJ471q1Zw+8JEjOuB
T/BZJSG+8V9+saxfhcVfuKghsGySl+HxrhouPzLVr9pUykPMZ1napu355T/OwO+u0X9ds38ph+Ku
QqDQ8WqhLo/Df91UvDfOE9IxkXy6WpjyZ38Q0q7cGeJu3qJQsMaDvhBw83jRfK6x/BFl2EoGfeF4
9mb2xrX13WhsELdFwjx7hmMkBOalrp+Vnaq+FGi4vJtxEJffKDvr3W60KTbJah+dWdKwU/viopI7
URvDz6Z5fa/Qqb0aUiXRo1jkVN1jP5R30AmYrgQ4IE4jAKoOaaDyqW3BP2qPbhzb9QyMFHUZTLcF
SOtZBSK7BUcSJ6hUGd2VfWT+wHpdwqdh5h802eAdm6wxHqwsNqybIVvHYoMGVcIUJih9bi/l9RW+
CEilVQ7ub5btdILRQLvZqmoMb0LCB0DbXCDGBzezvtAML+Z+MsQ8+I1jXUq+kLZ0hruGkZ9Rb13J
0Ta7oHS7uAisbI7aTTV2EtvCKI0RWxiF3rXcEWLD6uSswTSmSXoLqSgwnZmtZw3BeGUIe4l2K01X
fjBYabIT4POAyuGiV/C1IyEUFhDkDjW8K++t3swW+myJOEapeNOnboQCOLJuHTw9rszWjeFBo/or
cb7vitYk9fE1qgZaksvQOqx077OtuL4n8+SVd2MPGKP2LqQTqI4qr6nLV3SWjPOJSD5k6Iai6zIK
pzDA8wcNHyJLuzuWy2rMu6nSFZykFmq9lmDRxilyzFoHYlqlcaBTSV9bd52GPRn34XgdIkPyApUk
nbVx2fHvynk2pwDYsCuvQL7R8EMW96VfjbV5UL0naZWWBC5VyCyuz9lc4NyKz9wwblU5lQdrdvt+
A3puVdtotfj/nlSQBY1FnIS7JctGesSl6pYt/LNlbmPm9C1f0vQ+daQb5Id0tuX3mv7vuQBnDHTU
th9VF5rzibsOulUU4QJV1fb9vFFmhYKxFcMxyrueUnB10DkJA6cgCvxQn9JU2N9rzxzmQ2xirrCN
56gbN9C3XLEFg7kTuGU9+gkWF1csV/F9mzh3Tpnp567Dnzjow8Y4RvjJIJiYHOF38NmvLrKvB2OI
u2+rt+izp7LDWFm0w0geXOsxbCEGGQBOepLQ2sjRvimyqkE6Vy+PSWmvH0VcrNfjRZgSIFWNzdt2
iBwkChV6jq1VrvV4WEVUXHup1/aHWVaIPkQ6Fl97Y21uvdQRzQYsFDwjxMekCvBckU/NAnLmC6sg
D8U1XIZus6xUV7LH2456EZYcsM+IzPNAu4ZiKCrkdVubSMGnuFpyZjWK5FvvVYgxaJy5283IAGKq
AWA2VRMDVroifDFWtNOrw0REMVflB9AK2Bdo/y4K5fzqjTx2TZe6zt4EVv265BHPTe2hK42I5Quk
LKpzKfLxqSPzJ/bzJWctyAFYEyntuxbqufVJMU4Pw1gVW4zd0TQQM2EVhwYP1WezyLozrE30TWVW
7G3XHsuc+2xOmC527HgM90D2026wovg7fFGz+CnTl6OPlnzg9sibpwQg6DivjkzAt0u4v1hP+PiE
js4/ahW3JxsYxQ7gqteXwYzK92asRg+Blj1He4pWt94UmRMFTj6NWzlG0w3TGAbm25ad+mNU5dNj
jSXWb4MFs9ygB8dlt/WKBszfCuvTiKR7QIyJ5ooKTNTpJrOlzoI15F4NiNPqXpGmOrflaFWB5yTG
N+TkTvnspp0hNhM+60iNMk9sQHGxRnTYBt33wlhswLnV3oMBcnvGrzTT4ns/5Gi2rCrdyiRrd94Q
N5u4c7XBEo5iExkhH4l7YHPQEiaGMgeD0A3C/57BpsUrn6p5YOLBlPW6HWUTPhSLIZ6iJeOMamty
xm2JoG3a5jJN78UQOsBkwhoRggENGme5WumbHiE3DhHxAtm1tMM1cCOWHABru9jWFlAZxo7tcBcm
WQTMyzK3GaPZ7FkvEowqyR3hTvRUCbQC5zw9e8varKxXZhL6HWc+wdxD6vt8BmUL8qUsmoBR+bre
6GXkQCwVw7qhpGUDWB1Q+bgGYg5igwrimLgWudNekehtyWrmAacm8znrE3HgZl6N41Ca0XGeqzoJ
oFe87mAZxLPs+kZ5BzDh5EPPXvNaDm11b4x9UjBrk6zvGbmzrV+hUVPsD4NbbfiIvgjGIYU0KWWW
HTqVI6nCBeviQqBXS/ouiMhdWFqDD4BVpHddti4UCK1tv5GWwEbnlmX9hK6qu0Y8OsHPZsR0gtSz
tHoEIXn+6ETFzayr5MF24/FlWirvlC2RZ9MlG+tDWgjmA5EXd+N15q3L07gKFyu9NGM7QhDR1IdZ
D+6nM8nlUNiReRNOMVxTZUxV7jOQMzV+CVxCWPfouL6ZzHF4K5d0Xg5ySGvvbnH1OPoG3NG1Ybfe
VySo6j61cJuy02Sm5SgehsJLziYioXgTlmaCbSCUWhiNxgHNtfAR4H1P6xyQrmbNtESX2d/APN08
iKzVfe2Twf7R1fRFsZyrt8xYYSsr4tuPYsZ1gTUGKA6P8sdFpkOQTwOg8oJzaDDOVvJgNKVzMhtH
WPvRLjUiSR1v8jxtfWbYoiRomIPxhzVCmEqAODRCo3Akd0LQ92YNW19Eln6QuVFk32BWois9ZlOg
q3g9zIUA9K49vCTjerLN4KJC26dRBYnhmlZP7k80nY14iiRN0dRvSydZHBRtiXMzNkb7PuYy+oDi
jr/G3fJkmGysyBYimcBltNUumWu5YRpIrJQeqJL9lrWopfJarfEoy15/bxA0C9zmcgshWZoeTbmo
vdWGLhq5Fd47S8ynXNv1N2XGXXVDKOD4Q7tOOVEbZFZxq/u4zTdxOhl6p6w1A8MAEt0y1VaZh0pm
8/fIiryPiVnN8QV2ukz2ujKrj0bZor2fQstxLt4UjneSBdzVVeKZnMYIy/vFlzh6fNhRjs7Uk3DQ
x1DkkqkPyjn4BLMqvFNZ2uNjI2CoNklmFI+T11X2sZp1sT4gf3oA/suqk2oJ6/Rtb1ruF8fG28le
42sTEOaQKILM0NW3PXFybFk93uw1jCxK+8BqQh4TCnEmINY2PhZu5J7K1EgOoTfZt0LiOg1MOlXb
fp6HAE1BvvUEWVp+Rg3y0TL08qxKJ96Sa2FtHIRMVNGV+2IYZbgw0iLc/uhCWZRvS4lAc89C6z0t
SSo/BlSbtR/JtrxF9NK8DHOug9RmluNkZ0t+1VmVkwfMupivloBN1tRqN12vor2XjxGzt0Wri70q
tAT6s2aQ+qWuG+w/avnOBplv2LLcjCQPw37tw+7NapswDhAB5gCn9PvQiU3zaiaqNhiEjB0klcyv
T4GRLOVLEw3RE5SciyGzRi8nqBcfpyaflcud3FhfViQkgddAhr/3JFuRRitZjUNUOdTkb+a86mBY
4sc0s8yjYdms/P2sbO/U4KKsD2I1x/UqM/Ns2RU5+t6bpBpthtEmw8HDWg52crDqTqO6tZPCYc1z
Rmx8zNKNdkkz1LsON6n5PKxu/4Tkr1QBhqjWY5KiM9pYkq08hhN4aJcueuDeXw/riFTfz1y2eUKo
h+EugRcN4HTqM7569s4yqAqSXH5Kra0OZrOF/m7dVB27tFviVxBw1ECeVYcICWtkbP4K5nBdM/J6
J6d5Q7hC7SPUTbaNjueTKLxqC8wMS9shmBumBDa0W7MwiHOn9Xw7Vuqmmb3+YcLtkzQgK/lSc26P
ZTm3GYwbIcWHxPAMvWFCJ0m2Qsd2FsjRML7GPaNDp9SoS88f7MJ5nuxRCyYNpGkHRTtW78jRHbKL
2GhvIDZpzirnMvTaoVV/TJY5zHdV4qVcQrV+hYtn0Iqj0JsU7aKJpLxA5iLtuttLu52/NVbUC9qx
TN4ycyCeKHBZYYnepFgf2vgU2tX8WYTNsiPhKz+2Zrgmh9Gr5DVNgxuemhSjpLSqbULIaGc2FBmr
E6AnHNpgzeb522wtYe1bQOkWVzHcFjlQYsAY6tr7TmZn6ZaHGZHTxAzxdx5ffdUhtgK7MwW7+yjL
6BDGcV5vxjjfTaJBXokIori1BMXQNiQuy4R2jpmbpiMWkFuJkdJV0d7ogCZ3xVg+s76png0sWPuB
/hVtnIzQGuYIkEP0bMtzG3amPBg9k0G7BA37x9i06jiiMvlaEFKy6WLVHrKaZX617JYx40Wz1mR9
tW1LlCMF+p/Utwra9GCZB5RchaW7b5J5kNvIGdVem2380iZu7m5QdcbZLkxzfb+2fdWdmsoKxabz
Qh0yWlnqrVvMXgqzEREhhUCZugZVxnzr1kBRAdSc95F4tvtod9Ezmqk291WqPR+vmoJbd3V2tpOI
Pbp097R0jE6BVZZHpKD1Hcy42NSt1gy8LSrPt5gkdw8t49i+zSglWuUy6d7TPtb9zrO8vj04PaIj
Wvb+g7y38XZu08rkuwkn81UVRWzS8yLeZD+JTc51+IH8an1g1q6nsk/0lRxifZ/WEQKYOJyukQ2f
I8dTPRIN8C50dCNJAvq9Gyh4CEp3/MQqpzOTtY+J1Yh9l+ZUvKO2X9c1/uB2mznHifIHnXzkiKyP
XWgXmzxxOd8pFfJs6htZGPWpUB0HNFb1HcQyGyjDj9+oKRgiYfHTjzJ7E5ZSeAWFikK/ZHZpUeXW
lJU6ZqWoH/HyF3vGnoEvvXhTVZ1NvlzpfAy5YR5C0UomM7PDWrpMqekhSzeYyJS7tGjtx9Y0l7Oz
uuIiUyjP6Dant6Gtw40Ms6JAW72I+cAcBHp8FsnpfR00VtRlZjZBFyr31GcNRRejtGkejCQOv6lM
u8t21VDGy2C3B9gVc5tp29mnyDAPdbjQ7o91dof8dbnRSqrWV1O+XE0gj57vTv36uaQdpFpGBRng
G+k+LcjUr3CmgNfvSklPnLvBVGdiY1HJf+bG3O7bi4UKm8mXBj7c9NdKDdedZhHt4brSADRZhfui
8qID1vv7JnezfYnth2/aNeBHpuv+mXKXrMJ86epg/q3nmOto03Qq++HasXdUbbU+TEu6fjXzSD+U
FaP1yLHwqG8suXR+CREXEKBNmmIa71WF8sGKSJvLTX07MOHMF5pdI7AUzPLeYiByZw9VGETwkVdj
Tn86OLL5wjD32TGXMvMZ7VEPCDP7Q1O08z0yTYAjERO1nJXZlya3xZdQFPUmH9r2ZrKZdpHlYu3q
iwlx3mFFBthL/tSi7khx1Fu0NsmpZlCaieLhYM/ODa7LUyAbR54XZZkUUt66wXSs2ZZWr+iRx+Sq
7SJjO7IZ77QnKO/IK7tioUq3PDLua2k0mHlELSRSaTMfYJnR04LZ77hPxDg/QUmS1tpVPfcHou1b
N3Jc7UepZoY6N6YtK+7iV3aZ75Y+ak4rChjrPJtp3W9B045LGHdfjdQVTwrLLINeZe2eV+zG0YFm
9muD8efeYVyQq7qKQ625/m0Z9Vuny9Po1MwTZcgUT5tRKUWds2bO97nM37TBF5krE7yAibhPRJTh
nvWhemgwfqAcCo2bHMHvVoYTrtdsrINZlAx7xcQeKnQLDPrOD3GVOze1Qk/l97QDve/FtDd+OKnk
jDVheXTQrnyK3r5DGToF3WysFGThcqflorez0RNySbIPI1Uj+JFBYhGTP0c9r2BTS7XqF20V6qti
8El0MTtJNCRnp+nr/UK/sTWgWJObcFbL9zXJ7ecsm8WPqSXvcUBUezcg50y1Wvub2liy6Toe65ia
2ogPxZq/N8q0uq1hd/OB0nv5EbtpcZd1yjo049hsW1GArQtMIeWwlLvRhZH3FyYKqaRWFVmUww6R
nlmarFPg0rTcI6BA36NKk03v/w1hcJ2845lQ/eh/Zgx+RzL8f0QrgFqAwf8xq+AnsAr/yCf87QV/
pxPcX23BcsZ4tLDMC3T/H3SCa/+KhZVjUTLaylbmxZv0P+gE51fFNgjJYHqWtmAi/pNOsOSvvAKt
NpiywkIaPvf/gk4ASf2JTbAEnIVpmlIpCemhLmzDPzCeDYbpXekV9r4OTflE27huqMzLE0rhbjOm
87AfyU+Is2L2Udq4XxOnKK4sqYbG7/mP3JeeyaAwbd5rGsfJTTmu+tr0ShxnZjZyz++QnANWUDe8
WitVmj/R71yFWczGk/UUFxkg6D7CEOHVs3X1Y62c/pUiMKJrsK3+VjvGfCfcCKilEwYrJErASbjW
aWY+9WHopuYsu7I6LWbnoKkq+yP6JGfemBadjXFBR85136XnNPfszk9cWT5lSbiKY5YAMomUD2Jb
SxnmjPWoMfQowue5SlGFKEOdtVeN36g4ceNIaTpp9J0leQHeE8+hWiaPDiTivaly6SjzFOo1YnD7
w4tCZlOwuKlObYf+VaGquQHPQsybIu67EkWKYLutSBUvKqdgfFHb7b1RYw3gF0Oy3OMKke7Gwimv
S1dmoy+yIc6QsqhiuEX6M/zAacd4YEIIKDZPwumtZjgE8w8jHDO/M5bmJp4zMDn64qLeAa0Zmtmk
Mbvv1mU5amwRdsNCde+XDcL6bMqwYRmc6spGa3dMTTMiqkKicy6c1DtYA/uoP9s/4j53Gr6WQvFX
5rI9pEbWDH7licEN5l5wddHlWZmPSDD5xph+dmRxdGCqxKUpM51HVQlnN9p2+7H0eZJwNkK4BCO1
3+vMnL6a/ahPRp1GZwXUcE/tYj2DG7TXDDilKogXlju8vERqbOdhLAs/k2nUBQ4L7GmImBnIs9m7
xZam3gLAlFFAeEVxWkg+xSkqZSwCeuh+VbVztlP2PFMP6lsRj/kTISD9oxS08wdih8R9wsg6za2l
2KJTNXs30IXxba0Fk+1O5vbXqnXtKwWLdPzf3J3ZctzGtqZfZb8AdgCJIROXXUAVimRxEkmJ0g1C
tETM84ynPx/KJ06LlFuM3dFXfWGHbZksFJDIXMP/f0s3NGoRYVgNFyRxoqDOxS1F8JgVR0Nz0/sk
GqgRZ+44n8Kpeyj0NfzmtmV2qWWW9VW2hXMltSUHPdAKblNluDftwI3a2ZJGFEAJYjqvRGaG2MxN
NY7KqpPrwcAHWu5UR6+uG7uI4obTCaLSsf2kVeTGakk5crGJ2nXzra6LECFzVfgN4tvPjdXOlJWr
S1phGqPQw8q3F+u2zyyKVjbIMZcYPGytLyEnDfby7lBVsqXYKuOTRSXwB7LqvwytbW4Kp31o2vrV
TbrQC0200e7Q47novH61ptuiiXxp11SB083uLBySS/hat6RgrHoKUrNzmNDklcibO7VLrHnZkdas
wQwBqgdCMNiXLSXXSTcnNoQiNn137YuTok+65zUcn0rXKq81ndMOMwViOAtt5X3vhGGELnoblbbq
FM92kTarb0OqsnLXq14bWa5R/FdWsif67CZ0LSqgKe6lWuc4DsyBm7OTNsHsoVQTF8kP2TrxUdSH
vAnToJ0mu0e5PymZ/UjMcjgMBiYwOJM2y6KfAwT6VqCPlr63osa4MLZ24TjpBEiRhec/WsPwSXJr
vaFHfTnVqOjRTBatn8WgopB8RoR+aT8c8Mmt1wjU9AeVtus3hdPa3Anc+Ve4uaoLujHZXShUeMAO
lrzWyRT2KMZtQdev1xmWvWANTExtmsk+AVhRLRu+1lauHxsM9RHIvSw5LuFWggDvAaCjk+K6BQGG
38JNjm4Ttc+WaG2Ww4LHL0RKV9RVT9W+HB/03GifNUhYlxI4AZL4VMqgG5qe9yHq7uhJDCPqKWt4
iYj29qZwj0xjvTKybDn1epY/tyLqrqKIofBrpj0MNeXYtFTZJ4S40a0Dx+ZWaFkRUL4275ryVCf9
RTGOy53eJ5RypDk+ua45HlD4lXB4ZtlcrFmt3egdidiVyWq6nRByn9KYHd6jo2xcYnr5Grpu/1Uy
/OdzkwzVNbc5uy+y1frW2yXTyRtUpbXXoAi9jQAInZgjQOdQME/GT4fe3DP/0PU6W4lrGnHl6k8h
lR3LHa7yZbUoXjA0d6eRrbbaiG3EzXl06wQCP1+L9SFce4QtIXbvL8qdzf1SI/gqYsu8lDkQGySd
a+11Tpr+AEo0XBgjqfyuwHvyQJ2XVbZ9NsmDedejYztEYCeOgg7tXwaJb+BQAqgpAYjFI5Iv6a0Z
cw+xwASVJ7uoAoEQ5cE4cdzXbYNpgWbxQnH+U+x2ONl7jZlZClf6BSX+CJxXXHtJGOZfNEYiP/VI
h08UttjfDdmIy9oKm8ErY9O4iHTzR7fomU/RN3uBjcq0l7VK6ycM2TCmLEIPWCBNK09zrdJrobpF
YesWOEaK7xgWE5Zxlt6AI4luqS1hfgvXMEJIO7nZNwTJdDCyWDe1/QJK615ayugvJrolj5UgeKPz
CW9M71rnM/rU8YnZNT/aoarWIAk77HlRbt5Kt4t+oqmNDqUT05BetpooyjjL2lmTO+9h1YjPaSun
R8lW8z2cmRbplSgB4ZtlOgpumdr1k1zS/Gdu5qSHZpVTVk/wlyGT/RqniD+ObdqYt31To3dlE50j
pLiqAjiPPHp8dsPoBTn/kVdLXWGKT/cFcLYdVv9jCY9DX3nOS1pNlwvaXTunDasjzvXUMK0XZUof
FSsyL8lxcBP7ai5T52EsSQy0bhCgEF0KyXFK0GGvWfcCA+cGvhwPCp3ChUC+GjQphylmFS2l5kH9
t7TFdB+FrGlMkxythenC4wunJ2hEcGFXZl+BbmrvcmnNTxmuTHpGrr3L8pIRyl1u7WVla49qhuFh
LTAPdKHupw7cUDtFxHtmkn4xFrBgYwvYuh3L+gem+CyYIIrvI8KtI5Zk9xlp+HIbGk71Y+wE8oMO
S8Vuwrb60MI2OTI8hsBEdEeKbvEproblACeo+QaweSU5rZxXXHRgvkL7thZtclVoHPelaIyXpVwY
tJCkSoQUIpAP7JZRS65yJPog/TrIPmGoT6d1SSPkM4UGJ8Np2UimuXopxlbsJ63DpobvLABnktw5
4OAO9FLdg0SvcVhTWV8PoasFzA0sPCOkKdF08w/acd0dULobmmr90YAg4C8GhELVk0vKxclOTU81
YRmmE0Fn4qduad3mo8iPYc22XukaU2cY9aTL5LT0CMEwataGeyujqDsUJO+AqaJEfqrAbZleU+vG
IW60K/ZE/KkiR6RSNOyru2qZy8TT6WIRRlCIv5L4uA8MwdY+KX0x9a/4bJW8HMNuBixWw3ZFg2S9
EmThQbTNwvjMIdUE89QbP6U9bQUBKJINfvDM/TEOyjAOK2SZb501Tg9ubkuc5MN6rXfaNfBZ+xPB
5HLJGPh4Z9KIYzBn4hLNYajeqSJNFjB4RhfuJkA+j3lmREe4YNRscjf0pz69Mu3auWFH6Pd2Q43D
icSIkzIyKYPzEydBw7qj3J6tN20PI3xXU9f9mhNZP1StaE+8r/ZA7IWVum2W8T7TGqBWCw2Pa0sz
qFfXTrkKXGSW7uOdN1p/pvv1sBqOgFyM9OZrmcXFyaSLqntGIewbsyJCycBiY7nVUgZ3xJFTAW/q
bcfrii50dlhUktXLmjZaEa7oKAOysI6/6FlsXLV13aeA+axNTUOIYQ3dRZXlxc2og7nz+664FqMj
7xkRadGokYyY8NKiLH5gyzReonpQmFYz+XVAhHKhlItmwnEShBugWrLYC0sU5fjzaONig5lLX6tQ
4O7DdVKP3dJCZmizdtnPSkr6qBsKrLHx8rs5FFWEK74Wu4a3pGEbsGt9R0dKAUVgXYuVFQc5rTxv
TvqAYbx3orFfG2OkpI704WJOQyZCFtqFXsdHauU3azXRSHZqqqpp1D/oUwsUDcZfENpMJsqYeOTl
FkPSthRDyuLIjUBCVR3KitiQK7l07PJVX7glSaQdhTPrlDYJuEmRN66Zq4EjjL+4Ldgr1PaPAKyX
HdW/J42wY0c6OB3atL8lOwfPOCmm7HUNxC3taCawc0hGXrTQPGV26uNM20wjOAYwy33rK3EVUZbd
2aBEfPAVjg/ZZtllVdxfyKxY98VkoDFzwtUPE5QPZjn2TP0auM4RcjwSLNDCwNHBQcCnmL9Tyfe7
IT7i96b+a5W36yCpsJoFY2Njfb3m3bOC2gxdn6OHGWUTjfodeZN5mZa0pMKacqiFqdaLGjiUjT6A
FLUSqDF0dUyYvV1GUKotYzAbdnhPGdoIKf5AMvU0mvnNTuZ9e3KWIU28Ief+qjaX0Gw0nLGmNR4t
TYaIU8TwzIB5qrhUikhY0t5JruZuczGvYhypcKYFFuuodj/nVjF/780ovKLnNtnHlo4MAY39HE31
EO17aAWpZ2AforXFKO5PTh3Nxd4xTaxdWB12HBz6F3CA+QMm2HoCvWM5eqBleXcppaTvPiqYCboc
6y94ch7MhaWo9+oRbKR9xQYD6CWp1XHOm+9rjZGvAVdFwxWzkt25+9rQx59iAQNCdKqrG0gQihZi
WPa8cnX+dVHKwfKzNIDB2nD8xpuVUBmuoQcURRwUzuwgqOGothNSOGRB0WW6ivnYK6oEOwW3YZ+I
tr6CVUuBAWje9DnCffm1At0YJE4/YJSWnXxSBC7WLnKgnu/C1Mz+lrv/v5br/n9XfQMZRXWKstX/
uQD3v8of34vv5b++lz/+dZP8Vb18b/8FS5J/7X4ty/3Pb/q7Muea/3ZxArlMGNHPhbT/qcy54t9C
d0yUmFTfpH2WAP93Zc4w/81/Eah5iQwlFb3/XZlz/o0syXJcJQ2Kd/wfxn9SmTPequGpvesGkSbv
CyU+JKvvx1F1NK5R49BLiacCyIFdvJTsC3uTutwO21x9qNb8lXe2ZiPLXioDgJdbEQs1o75bkooN
BZSSH84TTaop+TxCqPV+ucn/rU1+q0V+WzvcLpEzRWe4peSO2O47Fb05hrZuZFEbqIIyFIZVscdj
Qlgdu6exab6jfrhxusHvIoaZZA4v4P/VBVjs6NwqWn/vrCAiM2o1gWxgQDQXYK4zWEUD5rKZhPu4
qcmtwzBkZ+0v0a4Nu5Ra+weXsHk2fhFjn2+Bo2jmWzYiB2Thb8unncXWkNOTDpBgIqUy5OMQ2zcJ
qeqfv+p5kMrvH+TwMZZ0OQrefVVnDbt+gYYTlNVYHfsIxqfs6+eqKWDPL0BcmNdcec0GxBiniRQx
1MuTNot7WgHlCdCCtofFFH7Hbj/t21non5gEM3pbgTnYZJOo1aolaGGT7LUaX2CWWXJvO3hQ22Gk
jVNH6yEcxB1ioZz1x41cGudrF3YXgGKVT7AeXkalpkAY1UvQ2ahrlvAJHQirtSBPM5R9AFM838xd
9mqAAtx3Y/5Sng28bXizKvcn4s9P5iq//PnObWOR3t44XgnAKLrhUL+z1DvXjVzRi6JRrIlqQ7XH
5fQVDrGvrLb3QoQVwKojF085Is0/f+4Zov/2gy3bdPADy034zzbydmkUtSvrzmW+OGLyfK/6PL2Q
au2PAje+H5nwcxK5Am5ohX1VLLzQZQc1V6qSB5pD887jiGy/Q16NmmWH4DPzYa0g12imJcjTsPeU
KyxyCa0U+w+ufav6v7t2aOoSwDR1TUe+N42hSLMoojO63DUEpTl06VeEmkwPGkHfgkDZZ7KHI8LQ
opt6VheI5i8wzl4O8B12YeFc/L0BWfOhsk8O4GLKlPCZXI0vLQGD7ci2afuZ619/vu7fn7VFM0U4
tmBDop/BqfFrM6MXyFZbhB5o/ImocF/ywSic/77RLWmO1wyUTzQrFx+9n/9ww4QlXJJ3G8/G+6nd
gyjCaUBNEYTIzbxxQFbjJn3n//n7cSL99liY1uAqpfPl2HDefr8yZxy41uQ5kA5ZBrJtsBaE8cuf
P0SdZ6C9f/oW4GohpAFk6/0kFKRjUsJgyINK5K+hZNLtzsHDtIsA4wA74iV3tYmzZexRIxprhmIi
fzVoHd3XKzxfaCWcO/gCDGt0vQJ3LA1qgFI57soD/GjhtZiCKVCpR83RwF058gYlSHuRTIPyMxQw
u9HI3YOGuH6PslNsRZRAn9nfbGNGBtS4MOES/jeENcZJl1xaOiD2cEN+HmwLjAG8DDtUn2rXzDP6
0AhaPXJhuMiDVu6g1loHIbrPc099XdSUHMIeIPqavNipeY8MJrwM69Slbpa+tqRCR6J5FwN2edRm
FyaAo7uHnGJrG4UQThB40MaXOPBHlwVnsL7LqBPeWOcv6Jcpv2XRU7PWKzJw9zFmcXhan3Hd5n2Z
uNpxikdBabR/xoHjwvVn916WrPuC5AuJrgZ2YZ6pbmYWH5a7qfXd0Be2ZSEzP5+Sly6alY91FFir
k6NfFva3sgW6EA2F+DRWtB7oDnMQr462l3n6ii2wQ2reK58S/AwOs//UiuwniuARwGV+imCze6Ni
454G0DgZB4if0stDPaY9y62iYYWt67kxEExbmaE3WF18YC+DmGknL6bF47AbJ/G0jhM4XwCUFFZx
wojykBruIxweNP5D2/tZqOKA4MfkYBktLzd5NGXXfnIS4u6iHm4JMALE6y8tpb2LbsCeoMm827vb
7IGC3rvXNqlD5uMcmiZ/LaEZ7JxmvKLDcbUW2WtOgSkgo+n8yOKLdhN07sm8Dk1WoCpH5dOCvcnC
ioE5cFngTliZL8CU+GHNOq+2I3OpiK8oaNTw8LJXLdJYsTzZRUavmEf4I72xP48Z2X0ZqXInrAIq
Whi90thjEcTs1qAMFBl2dZplRw2AkrpHGfgFcnCOsNPAoTJq6qFjzOuaxi+OqVdHulztlRPKR73P
+Y6EpycnHYittgdDZHDTOS3uDIPD47x2l4llo9cujoAwp/cSJy8qJGa0I/PeVLkb9Ev+ovSRfisr
3Oh5Nc4Lt9143GE5H7B6oV8qnACvxmPtEsjEFJH+fgWofb0YhnmPG6/z7ZHg00LPf13OPKwh2aIN
jd9XFTVcypgVZNL7pbLL61IPtLAEMsPThIR8b0xh4tV0S/yqT17OF87lEsUM5XqgGbcErsv3FvbQ
fRncrbMKm44K18yrJuP6ugLwtU9Gnp1cQKuvjbwwkLT4diFAoPRkoCAsT9XEuIc0C9PD3IclYrP8
Veu2DUva/Azfg6Wb/f2AC92+F3nzDAdM7Zw5fUWbCbmxSV/O2wUp+yu0ab7WyE5QphEf0DmwB8Gr
e7WzpPSbqFkN1Kt2JAPEQ6hWyUhduRtt4wiMPT3llcp8OqSMXLCNbO+s9bMtqtP5dGIQQYUsnDtg
G1Z4KZz0ddFDCNAgDAuCJC9xGOXcdmV9sGfwaYv7o9y6vaZg5VJV6XZdl2Az4j22NH7vyF6b0Rn0
kcUErcxfeuKrbTsDccCWlzs3501psNleMIo+pzPXlgzOjaBZeGxy+558pwwSEJo7R6UvzAii+Gy2
6S4febjnbCLeAhaHZtJ+O3acSt6cvyEtptftlWgS+347CqQj7vuaCzs/g1q4N0kBuEeH50Sr+YTa
0faMcls2JTCZUIA1rOgj6WhUT3abMm0hyvftylJpdRbjeadTFpsJjYXHarHZUZ1V27ObTLfwHXsk
PLy/wOC2qu3KTym8ajm03ct+ezqzxsqz1+q0RgBE8dbzn+p1vjzvxAkUAz9xotyfQBHyBhNmLat6
lHndrDt+wuFK1HzoZv5UdTyAIUFhTKlgPdCZSm5ofme+oiftoztHmapzx87niplxUd0WPGeOfW+0
4X6JsyUww034sHAjtxU2r2zGOHzvbXaaw0jVYscMAgBoLhsPQ3LQB4zsPmrk0ZguAcX2dLu0fabq
zNzamF2fLKiEYccvbEaygvP+m2+7Y9jEZYA20IQPWFXHJu36/XbG0dqEGRWzqu2BF0iu2QlRJw0u
SDce5n2Gymzh8ECXYD9MbXathfnyBOqsOiJVgIAaE1zpDDQ8r5WyL15SFb+CFn8M9XThwACtPY7c
6u20CV32xaznFQiZ0Hk9S/prjuboO2vMMe71CAtsAf8SVFtzkMz/4tm2yc2EZ9NHG0V8bktodk18
zFFH+BwnzQ27ZHOVWFTnrAmOCk0Hh55sPPtM3ADOM0xqX1WUktOmBxoCmQoQLZNVjm29Ri+xnCF/
mECcD4D0RrrBSReAqSfUmJPXqqmeGZ3cH2Yyq780Big8IOtABl5msx/V/QOQ3yggz6H7GBrGM9J7
uITFUhIRm4mP5Df0qXthAcqbg72SJo1VtIUG9VhdtHYs74wBnN8EZtOzppAq8dJUF2pL4DIYEFgQ
2xvTiK0DXRfjUnejl0HL4fRLZOdjRgFVTGt3gJi3Xq0trxOQrRe1pXmVrDMfYCh/UwBwbHuKjy5o
lhvAHJlPuyih0so4ShScutfhOdrNOY6SsQbCCeafk3fhjo2i/clsQ23fj7hsjabMmVSBAlBI64Jq
JtNKkNtDkqNtZToTQKVqRDZvdkFttKmXpFbIx6f8sp5fZhkDv3ulC5kYxnBA03CZo6ZhBsH0M6N3
fiwaRb1/xndAAvVXLad9Gi1/DTPBs2bEbFqa3nmVQtGiNX3usRqY9JDBTcCjDMzeqoRODpegI07M
o7Yhns0OluBmfyB4vtMm/A0tG0CnD4cIg/xeRTzTCIfR1F7BKapYhNOToU9IDHK1Q9uOgMjVfiLz
2AYriWwvZkMwgUL7btOkZz0ZJoQ/6z7KUmQhrX5qNTPzYaQjPU0HaESJoR2bBHtwN+MhUVvmQz8a
1+nKtpQMyasxV+4hjomfjJCdpirj5cnsLahTUlALzzmBLNzTr1Oq4T4xVP65bKAmWav+PNI15b50
zyXzi3cFrYa/ohVODCfxgMJX9kFWEQTHKDMPdNlaLLYjvZFUA4R53sctLTuZOudcxOaAyZ3Bp2PF
OJG65ae2jN6GxudLk9eUon/HIWPcm7NqITYmmdcWrFumHgFMidzAmqYXlz5QkJXjfaxYMSHahZ2G
/AuRSPS6Xeeo9HuD6kPQOQZpIaf1ziXMxg37kuE9R9JEjGzrSJLmdAcgjxXKGLFLw4hp3OkSSonE
Fp5Pp3oxvpFANgd9tNsr2sbt06BlXxHB30ChDBoofZdTy6YGfjO7TieuBmYgDWa3J7retlMkI+t1
NnDiIaGEHGirRzPJXuqlOBFgzHcrE7iJAs3ruiWu0Qz3hL/KIW9UideLKdnlc/Hg4q5lzO166EXO
d0XSdmNNaXynt0b9NdG59yVh8t7I5EVuscLqnNUwYMImwOKeFjk699iS6jMq2/aKuWUTzTpN38Fi
J/DcildJtHhTRktnUexrIdzOfdbE842mmVj7HHfbpAuylXGsib27fuXLEmOKdWRkGq3opmqrYx4Z
QajTYjLc9LXU4teI075tOYdwwtygidnE7Zzo/UwStoU7zbZWMQrMN+ALyfKICUiuxT41F23PnDWF
DIczs6QvXOy2rGWdKRBJRtX4A+KQquDoGadhuo3ApeKZ1HnYZV8GPbjJy4XK5A5L1HybOX32qRnG
xCt0Y69FOhocOC6HnIx+fz7lMDSUp2Q0CaOsBa+Dco1ThDDGz9Hn7ObYXL8VpozhYM+bdohfAFre
ZvjWEHkQ5AWI8zD8nk94z5O2eNVXXX8pwrE85Zx659VPvrkHy5Zckqy+UoTgW+XOJxDEgeOK+zLi
mOxCTq4UoP5WqLKtlSZ05I7XdsMTWbLtDIxYn0MlRq8jhmJTiOr71kWLZuHg8mIDs6jQ45slYRuj
GJnRHYC+ntn9pYYWmB23BkrHTAwLZ+NuAZTmpRaPI9HELSpvGOwWbmQkS4bvxhzDrHaOuIFHNJbW
/fnsdWfe09gKH/+c+G8Fqfdpv6OjwjPpBEosW2+rC4MYaORVE72n7TZtKRXmb4KMbt4k4BY6Ntbf
nz/S/qeKhqMcoRuCT9SdraLzi/x0TEc5RulCU7Akz4WABL2r75+bmjpkqhfrgfY+QrmBhQVadT0w
1QkoZVZ/tpsvqqkfGd/FWAY8XIctshmkru0RlT1mY3SH6231cEDRSczbwY8nEIP1NN45Bdw4oXpi
7j7CEczRe07LpCF+YLSNX525Z8BC79wb2Vr6k9YbJwFW9dKp5+I0a/Ax7HGLgyVpV49dhhQtE6T0
NuGepjNHY8v7BsNUnwb1I9XC9qqE+I5Tegs84wQEBGm2b0cqBMlpzP95VZ4mhElvQlJ91N3344PT
PGHyBi9nEHaksUpOjFUaKILQRD05RWZ/Ts57Pa0DBFG84QbO6A8e6z/U4RAoU9jDVEb75n350FSq
sRORDUEqaYl1Yo2PTAHh4HMaa5dpKfZ2Z9S9MU/MDypkZzrYu0VMxcBVlmmyR1G+erug2EyMARPl
EDBWg54t5wgTmTTjUzI5G+2+rr8NesqQSH3FnGynd9VYjA9uDe7bnI3nP6/u7bPeX4shbGnRntCZ
1vPuWsyy10k3EbjiNFL7vAHk3UT8E2NpH+euHXdjrE1+ObX5MYnG4vjnT/+HV4s+AQVaV/EoaGW9
vRPITCuzL9GvoDWi+05BxytJKD5Ybv+waVBlFrZjK+qev7WpOE0FdhUbei+zabxhxc/WpvM3BBo3
IE6+birfDz7xjKx7f1tNG5Ma9W2Dvs+7L8bMyYiwpOgDhoV1V2FPwTzprfaC95NSDqKHmOMTTQjV
MwaXvBRzvgTjbODAjNCrYf36seaf/3yvker/9qTpIzq2zsqjCPxu66yx7CeuXrPgs/RbBd7x59/B
b5YS40EX+ABb9Q4stTUHbZtNGvqvUO7WiHz7bAchNScsmdikcIG3QiD80PCgVSGub52oeWeMzncr
T5/At17kunxqGfbEZJHpehDZj15tSBjMjdd/vgtbV/bdbbBtF+8bS533zDm3RH7ZzU3FNPRIRl3A
1B7qNDnBs9Pw3g96yZEpxMVQNaeYItkXs683qTOPSIsLSrpa9Wy0M4Up4rgNLy12SVUuBBnmzcQQ
rV2fpn853dHu9dlfLUKQXl6YnXkviHGGKN768kO61/oIIgyVGgnszuuxXiKjI9sGfAMQIE89q+hT
DzYEubWO+jAP0W7poVZwayhlbW278ymTrnp78ed7I36/N1sn2bboK7uuct73c11jnHsSwzpAQzYz
EaUBAoJbicEITL+qsRN5S2wmlA6YudePo37+mpRWEfY0FQEhnl3UeiMjpxDK1Pqg7W3Yp/txi5uZ
a7seOsip15QkGD+rqIRGxYen9ZmM+PbNkzCxhGOZNg4zW9++4y/Pl1oGm25LsElQ2jHuWmk+NTUM
iLJ9HrDSQUNBmu3CnDWg1O60PDm0E7SjP9/K7WV6fxUurhIh6Nzr0nrXdi7S1azBVTQB0LNLOCJU
bVgJSTk6H3yQ+H0LpXVoKFfS4ZVCvt9p6IKEDDVhHnFYUhXEDIqeMlsPDcbW13zFJQpQgcW7VZeb
eQB9nDE4Twzugr53jPypjl8EKXwy0W9iVg21QFJA7m/GAER+piR5p759ak1682ZOGQ7EnvZBL++f
HhoNPBqgtmTX+K1zXJK5CmON8T52jJzDo4lYs0TfXHREnXMxM6NrGn5s+dKSUX4amviVsdQf7Fi/
b5ASWQT9RFOY1u/HRC4G3DmGUQdMEf1pQtnxuA18WN4Kb1o++jSx7X/vlog0IUZsAzEMGG7vT96K
iZs62HP6l+jVs5qhgVtbcu0E456YG0gBl4B67WlyCGVFt8VaPVfwk64dqFE7SwdHrIzlOrea9TiS
eOMzwZmD/UBnFgEIlNScPhgg//s5KqVpb41ibF+bjOTtq9Xasyy6mVcLK0gSVF3d+1pGBWLQyZ8o
Zev+qOcfNC3/Ifrm01gRuku4iAHs3ZsEaFVNFbNzgzClsNlUpkUiPosTFDaIV0VPPTUCa21kw0VH
eYqBiRQqt5oh9XYN+XIFKq6khBDSKPJ75qVSCDWNS0orxqEhtKxNUswYzoRv2v2zWMkmzjWR0iBx
AoWtDiDG2M0Sm3rt1n6xxJDcZ2RUXlGZiApXaQVRBsw8Cc2nvBErs2lo6tWGg6+DpsMhZoq9hznU
DZCClTv4kffzRJ3k3NtA0arv6Ln9tWXCTtLzcTM2LSP8ZmrzDIa5mw7r+iH28R+3Dce0EPAw8ldH
s/H2WdZqTeLWYtuIkPDeZQVtTINc4iBsC2gBdUzOQJLcxBUvlM2pZts86HJqlM8MkHxfOnDs5EKN
6LzXF2KiNbokDEe2OsjpfS++nlubFsJgND9Fe1nQ7r6JUx7Cn3fabdG9fY0U+yvBK4oTXeA3fPtF
2siiBdvKLiglh/HAiHe/kNsrYcXjVdS6DKlSa/HVYnSLbwL1+uDM3LyR7z+fESVgYKAc6obxXkLh
qjlzp7msAj2ni1aJdr6DldczoZtKuNm41ueytgsvAdV8MWzTwQAIUFXQqGMn2z9hAWv8QZcFo4hY
ppxddJQkDSCwyN90Y4BwVD1rHRnguf9AacPAskHzGkt1GLfPdr11A2yK7ClFyUAvthofunUaaXVy
3zaT9VnPoaPp7gkzImAHZwUdu2leish95S+aHkyH/Gnhxw9KhcAGpr7w/vyQ/iGywIemDGW4Lj4K
29nu4i+nMliGrITOUQUI0CkL0SAorK0lbNARqhNew7XPMUBl68WsZ/qZMe6FyWeaBzVAKdow6+bS
qVu4ZZzW9/m2vzXOowWUlL54/bWkow94gl6EZMhH8Oer/33fU5vD1eK918kZ3+dIAxOsu4LCS6Ap
KzBC+ovbVpEtlCPP1Sjw7x/ser8Fz5I1RXxKUgZLk4N9u6Rf7leM8nxpsTwGlLYhMdY95Iitc3/u
xXTnxzvQFBrZX1BybGM8tzbg2AMzx+eJmaFps72NmAWLPXvOn+/H+4PyfHE2cS3v26Ya2v78l4tz
FpViqiyzIInREfQt1wDygy4Azynf7sp//HHbK45SyTRIJn47drIa2EVU4cuwt1UrixOzwNiROtYO
ueNH9R71PgqW7HHsKJvfmNYImePbrxcDoHGYdB0HcRwzTSoZLfbCVvqz5R5oNbmMqs2ISJIy4swg
DIXONIVHw9DKG6uy5JfJKty7dByOjjncAsme943TOztrwiw/8Y6iu567K0TrZQDqydnVuKROpZm6
qFUKuptrXx66hF+ejNgZ6V3fYzRLL9KhNBhph15cq0ThM2ymPpLDWLEHFnzyrchOPR1A4MUcTjAd
Mpz5Ed7nQkTmJVoOjY5KdosByvJI20zGvzFUxzLa5OQ0+G1ChnHfluTJh3XURj8vlfKHmD+IhfZi
1BRTjakZ7hcCNTTkYerLmEwN8B2WNSI6KoLMtQcyGdL4ZbbKJQJVGx0YZlDfKZryUNZWcjmkCOBR
WpQZJavQDEzZqKObcA3MiN/mBj3UvYWfLRG+RnX4SjnaSi1mNb4Nk2sGzISyP3jRzPeBuhSKIAwH
FukqXET1rrjnRk3rajmnPAoKBRSPd8zMUY0A2qGzTSyVikK/rZumDEKgdJ65LtZe1NsDrDLLV20P
YicdiOtlK1M/YeBqLlIGVSE9xAo7OdR3RmuPdjv1FRukj1O4PNBEsLytKnFQ5qoBvZusk7v9+rTq
b/tYPNoStck0OyhJ7MHcD20BdzTt1AfVn/eHF7I/XijeYOIYNhr93VJn5zTAd2TqELcrZLFlR4no
g7f3/eZ5/giJwtB2dcew34PWycJsCgGRQjCQ1pBqqYWO7UiaUa+IQXrgIcyd+Cgreh8U8KHsnRbB
DfkE28a7HQpTG3PXYtD1TSWxqEYuAy1WvaHtlsGHMmnpMfUVgwtzfj2r/0+x/ZucknMOnR8BPMVN
Ki5vt5ClKfIxxTV/GJxaoy8P8oVxVKuP2ZQPZHTCRe32KmC3e6TskOEIdsanP++aZwXcr4HR+Rqo
VwM6wD3gbozoX3dpXptWihbeHVNoNX9cmu5YwMMiEde7dQerxfWSQu++z/gQbriR1k01ozplKKN6
0DK5blP6Wq8DSHsYilU96x3OoxK6jd/H9aHI4vbTBOYDyo3k6/SxPDWN5ZxkPTWf8aFG5W7eCIiT
29+ZMoJ2NWr5B8HXmfzw5jsSwMIzw6ZhUkXmbH77HZekd6yGI/TASPHyNEH7Ouh1BMRmrEas63wJ
YF35nT5F8tTF/MF/MXcmS44j55Z+lX4BXIMDcAewJcEpSMY8ZW5gkRPmGXA48PT9UVfWJpXaJLub
tjZtSlWRERkk6P4P53yHxWMMmcteYXmhHVkpwSKXWcTWTePkGCZpAAEvt/hc2wNwCOdPixbjSKgS
EjLwD5h+3Cd4gu6u7TMNgCYdjmWnoL7KNTgo42u22rBSZE7sLESjXQkyBoVPc9ux1xauZGeN+lhu
kjY1e5CUw73hT+5bpZFYpMktqowgn3guH8myf1/73OUQmu4kJrnt6tkgB7tUX53MHz8t2LT//pFx
/+Vi5+VkIo6m0mcU7P6118JiF2crfdMeWiazk8nqwRboS5bML1XlxYQje3jqRuFtMrXEW4eJ1xbL
aXAsgtKHPMX0iiha8JAhH7OctLdzVyT2V7fgfbLXcD3zXdRFayIqjOVhrxxxBPKiq0Nh659r3pJO
dktLt0cke3IcvH3nAByrMMxtLdW8T+Uy7bWxQCGQ5Vqs/f+4srk1RIIgLjCwIVX9X86NBcw2izZe
AF3KP0jmg8fbG95POJBmkej/MIv0/+X4BU8hXWRWjCPJ//qrIreaGLjY08gxgSYowqqG2bQZ0nO7
1mJrr5XZu3ac30MrS88O4UcbVqTEMsxihabe3aCPALLZT33oML7MibrGqxz2AqmKUXdLkjdRh2OU
r0C3ydduWwqbyAp5ccmniSNn5pGk9vzTDN365BBJuhfdqn8LeGBHsIWYVulsLvlgqx2BO8k+Rdf9
Nuuyf2ZrHUcC2OVTm+Ep9BzEBhCrmNOotduReqSvKJLCE2vFpxGTxzEsFh5/mHnXSkG66LEIXGeb
s2Voi2IPTjmO2MGVt2pSv0lyk6JBc1ZaqQ6qrXT8fN90I4/SaOX3jt2QmUPa13c39mFBasFONk0b
ax/eYKiDTgj+4oXcpL5Qu5SBBmUUQ7L1P1xt/5ePCw8JA4WbqPp21P/z6TMoVRYEyCvMayhLchLV
930rOWEbSJK+BCL27z+f3r/cpZ5gIsR94kogPQzz//kHgq9fFL+H3AtNaRngoPnuGJKVKKk4oIYp
cHZTE4BjnY21d63KQibWpWeRj8FxIZ0T0n08baqyqd6y5CY+yrgUihVg2SaAl7J3CIa747Im9BPp
ZmRDtYCLwu9B9i3Z5HYg4PXe0M6pQOnivcza/cStSnh26L+A4fhFJz5tWlaZ52q0/GOCpOia1Fnw
ONLt7NIy6HZk9TEsqmFUVbMZD4rJ1cFjIb1nbc4xrPmRJizd/zBh/Ne3ihUfinRKLBp1+dcuXRU1
ymAQb3sSRilAWn4esrkQ03oWHNNVdv/h54l/LSxp2ySPBRl+Iavq8C9HSYC8DSsu+RromFyQJyhD
hSBvL6tYRNWrnZ5N6GW7ZFDYmqeecDveEFV07q6peHn9uWYVMPs4w+mcobJxUdmET0V24/WIEsR4
aDt+lUw1/XM1cFzL+na5S7jcEsbXo6ybr+X2RiW1jFFc83lVovxCv9jtcoUqFBKHFSXMJl8bMvpO
K87jUgNuZMvwhzSvBoOp/FP45Rd2w25n2fhTF+yGZ+Zazk5MhsFK078OK8eEsDj5/3a1tgWlVh8k
6SeKMncXVgjuBSJfNCIcRGHILZny6T0T82ef59EbD4263aZVgRi8pS6BeMRVW03rxr4dc8sN4Yc7
f/lRrzxBheaIWAnDjYq+H46o4rl7Ch7soWi79wy2LmmQ3Jllz1+o9X2ArjV3fWilbAEI9fv7fy05
Kkh7tAhMtOjmG5Qh0eRAzzTs+QlT4zvkqTOcQN36nDOctJmYqQdGs/IimuGUjnZwFR3b9Knk/4Zj
EhwHn8OtTvkSO6GCqONwjIYG8Teab1CayUA6okBFVI+QbPLbr2lJkd9ra12jVothNy0NSStdHJ5g
QPLaleR5lat6U4v/s0Kvuy1KzzlxsGngVoW74/DnKZZLcNBdSclCqvHmbydlqHj5UJryE0DHRnCb
MdACwdmmoTvStPN2/O1g+n/m+/z/MKcF1BnH+b/1c6b91/967L9+/R7Sf7Rw/vef/DtZzfsvNEYI
t0MWzIDVXNrLvwe1YMWk5XSVoG5ldPgPZDUR/pdQwKmZJvoYnOT/4aoJwl3Ylt9sjEzQ8G/+j8yb
f9k/UDbjAgXfdtv0yYDl+D9fJgqaoBbAKxA9JvPwkk5B8Lr6Vt1GsgnVg+cj0owsQUBmbZtm79lj
vivHREb/8LI9/nex/o8OTYrLvwxcGLXgQAtDdgvkALic0P/8N7GlVpm18PFGhzW8F8EygYEK45NO
Kud1KrLwYrjBb0PwKiaSmePyiGUAVUhu5JF/le0R4DSHBiDCd2j4OPJTuPObUsHfqUjKgsSzxCeE
rk60EHjLFBr5CamCyO09oPpP6dAjzycjBjxJRaXZWThJTFLGO4sZHHsBf7n1kNDX7Gn+5OLzybCE
A7ADVxKewaNKbJUOPM6crweZPRlx6mNlvhpsb9sp9+75PFvHG3eJ04ue94u9ZXmVkNHYGncln1aD
WtiokeN8MT9cd1x/iaKXr4y8wwOQFA01dQbaAVY1J++hQKCTzM2P0Q+G06R0/5B6I1LcRjiRSoMJ
9qY3PibKReBaO8vOzl1kre3RAA7eVJNK3hYvLDuie2FUeAB2PgWcEJSTtvOWzqG1n0hCBHLkxpsV
qPUFOaW150vsA7h4FTVz2h8Hj4lygv/ppINbFOFS7uslWaLO66bzMloZUbxesqMbbHf+1BFpOSFP
2y/+LHfx6C27RKrxVXZ2G4UUMhHL0vSlrGf5CVs23gG+7ndub8PpHNyVX617XG9JAJWy5itEofx1
osj5mOdO73PyP4+OxyKlbxz41Q13hrv2+ldX5cEOPVH9BBOWxXWsrAmyAdsIynovYn1Lbz5fvbQ7
BrV1DrqUXBpDy8zG+sF389tApKBrXG3izqvaIfyGKHQfItehzh32JLW45a3CRVNcMHUMV34gYRML
xmM5ofkt2c1u/GlAoVX12dFlWBe1I0Qyat7xMwNAcaiHsSHJN2G1XlvWD3/tDMLQermvZKihifM8
ZTxWe3gcBbuqobr9k/qV9GN4IB05+Vgdy7nJQfVyTZCa8zMb8WQbVzxOlTYPdgsuvmu1iWb2ARu0
8Q9ZSXhDyhV7aJNxfCpLqQ5lyUXtjXG+61b2YRWUw60mr/KxWLL6gTlFgvsrkztA5+qUdg5DxBRs
GjU4+lhMvsdmbtv3snZhn2Ws1euySHcwG/+4UDDoWMLqNb5pBlkZ+RHfo9nidlZHbcL1YlLjnRrJ
PKSuE1xmqLzRPVUkkFRWGDLFtAH3mbiN0NRkx34Eg1AkQIYPlNjISIqglyAOpQYdoRSftaFQkdUa
H3dTtVRHbHfu3ZL6mKxdox6ywXKftSG9rab5blfo2bqR16DxlkNOlEnkaSWuSZA+hBwyO1avD/ZU
bct0NtvErqezFm72c2n6lOUJPP1bdBAQ5TW+LGK2H1bf7T4TTv2jC337rkcGe61nbzyttZZ7i13n
A6FWNu4yGT8nted+OW2Q3al8lMdxnqafPVqKZ07m4FT6Tf/d6ej8hZ8ztUhY/LIsmSa8a16iilPg
yS2ZdFgZYn+aloNcu2qO0iQn5nxou2kfp8W8Z+kYtDAvbTZjU5/k12mGUpwCWdrnCbGvKYkb9Y2F
lmJ46f0xAkztljCdtDsCO55VpLP43SUX9AHeTrPCIyZBBwvXjbMYZvBlvlUimJ4sTDrlLdOifx+6
Fs6MiMGj0c+BTFHEMLkpYKReYrxepvpuXqr0Wytq5sfEpfC5Zjw04pAI4RYBSksQlkMeu6RtIe/Y
DcTezm3D30tB8uuprWsm6dNY3wXlID+9LByPa94gSkH8gdKDPc6h9nyzbsIgbP9kTbG0oGb68Y8/
sHeN9Tp+ViKcjq1qHurU+gD9Oxzrmy4SSYfcBKT7rbQx0N5vofQjn//V+0a2PBBylSbNp1f15SnM
F36APfsn2AXBdqmq+pQ6jG4iy4kNbMEuLh/JAtPigPHWMyeVLzq8ADkUOBktOUzPIq+8l6RtXLMf
W6v9GvgofMWxU783ZWpdu0TVIA4bLuid6PlpVbjOby0EMotLKvbeE60/iyq0zksgTXy2vaXfKjWv
iuEJudB25s7uVt2e/6Tt3ecaRRpi4BoejIES/kcsjnzmKhyC0+znZf40DkNzGn2RvUyMpl5A+RjF
jq6DLqSrsPuTVMSI7dLMVx91Z9yfyxwsJ1RS8rBkWp0JpAl+475gPhQ7dk6wmJCXOPdMijli7l6c
VCpcebyqRQHtRQuUlt5gdeq5iFX3jSa2e/Y4rV+WquuOeW3pfQKXgdT0IoUDHXqBubpr7B4B+SQ7
vIrjfibWCCnS7L8PKaEBDwPrufxOF89WqINzzsgcL2ABibxoYoxDod3ZH03YZ99mmU/Opm8zgnKr
MoGYh11Kfgee2dUPYL1z4jKyesWYUQb2DpU8HdbqhAK3gAtkXVjJUzrL+bPsW/EGudB9aUZR3YVi
IIDSNc1DXFrJGy1meqKqKYjJ1nwLaq05h83Ts2Ex2XyAjD+emUcRoo5Q6Uku6BxEN6GCnNfmN1k9
LAhYAC0ArGP91oOAIkwp78iiJ1/B3C9F5Yy7FaMO9oGUqONtUjXmmAv6mTlJTvHQGMxECDibfkk/
Eqcarr6bVIxVaAxrxsFbqJzOliiEo1PlHWwenPJpZdaHaSxV1INGx1Bvw0/SSXAwJi+BM1ZFRRQ9
ptTRnNu4trwKgdjkHP3BrPMdLU96RznT0LsJWF+UDexpMSebbdByvx/I9hKPRcc0huUXj8LaIPjM
e7d/5k/tZY60pGeNT2yQrCOFMPA8J7cstWZJKtYy/fDZxmoFXyOXk+AW3sdFD0Q1hQ1Xd9LaNMLH
4t6syQNRenIPEXA5eSRhXJTVpRsE4hkIz03r/U7tk+nrT/LLv2JJcphb3Dn+JxsqF0uwZlBC5PuA
OL9p9qOQrcE6segPK126R6SUhDoUMbYlRvfBfcOEeD0s9qRyWtHwEFgg8xPwVYc8JkIes6Y6SDsL
aEeV7u6bjMM2kJPY4LRqCRyxxfI4GNtp7iACSkhalX5MZWr1eJjK/IxYuHjVE8kdDprAg9RDecoH
lME6Td1hl6Md+q2dqvS3RPLkH+AXmeMzhM6iMB98d5uTDN8ywcTRy3QhACRq2G/l8UaSvkP7K/30
FAwm2+ZZOw/bGPLjUZrZO60NdnjVMVuv/cm+x8nROdS3xbtpUte505DMCd0QfnwM47gj2Q5j1SVw
Ari0YpVHfmUShDQWEwwT4sc0JC5ZIzeYeM8i8oXTJpU8uNPUYgnK4qgfCc/Qsb7DlnjpWUvBV4PI
OVQ3RWKdgDO96WWn0vpaIYgOB61G645l9FfnWuED/nYi3JbVKX9PtZ88FJyK3P5jRZ6Q8W5KriVe
kF/Y9dUnuQ4hvLbfWzsLH7ngunNjz94Za9W4tz1n2nvG4ZkwTfwHzmGJldn1HwyKcQpof0KMMfts
E7LWeoffzBlCKElstmFb24cCYxIudtk9r7PyQLGOjnuPEY59S7iaL5mT57Zwih9IvsBEDjZ1U8F2
g4M1/O49UGYqIfzOl6Ll5kygJ8pV4DOc7+OeoiCb3bPLO7TDkeDvyE1p3lpWYTvFRYMqtQPZmMX+
dUnL9F1M/X3nkHVBeMpwKBtnwGJOc3PpZVKcVdH7t5Szcjo29BgRg3gHQ5ZcnjxDUjbZcew4yzfl
VL+tOHhAo9dsCpEW284U9j5L6/lkZSjFe7ZbzQ35o8S4PpQdpkTNmPChofraAINPLinizyNBy0iG
xA9UDZtxHL09ySgEO5Ou5VpeSi+1ztGSLtVecCHB20oWzHJZkpAeOiFWdOZNk55MJu/SRTE/Ts44
xdUVKa84E5/ZbwoEb4TMtZKAA6EtSkbgdDPhQ5tBz68tH6Y9SSvNVgUL1jKQ0tgAgU0nCxVtjIzo
HIyT9+SJKrjTdqt3o2Aj7+OiPMR82s8TwG58pU0vKEFrXONTKbF582gQJlFGjTTHuFRsMvrsLijG
g02QgLjBA8iQqzSeqVoC4xRhdkcGADMtJzfnHiNSBHCxoc9qAHsJvxL4zHOsr57s+21V9F60ruZ4
40yy5zKn1dMB43B0LoQLlqd4rTj/iIF7F3HbWEx5kNKwQbDOadKFn7ZsPYT9i/joCYIj7Cgp71qz
TpGwRHItLent5BySxKhz5ztrUfdD+Wv7TAWcn8aYJKyijqH31q31LPQkn4u1KzgrJXFKrLHTC8bF
FL5st5L00c4/gWTRQouWgbQ3Nr/ctJMkIY0X0+XnoYplhHn8h224+9xlu8L/3U6Z9dqxZzo7Cxv0
llisI5Rp/2QQqF5nNYcvQZyPuBeBjDaCAlbfpoqDyx5d+u3FTtmTiKyJlE1kGhutCPXPc65NQZ1Q
91/EJZMrBlJo69HinwbXOZpite5sIpl2tZjH+xG/8h1qq2dJcp4MSE1zvP6+cT4621ynwt6tbrB3
RvUN4vFDPdviWKTmBTDqPrGq56Xqj3EhbteSAgcrGo16u//ok/ATbkXk6OyrZ7CxLXvSLYEvpM/A
6qtjOMLJ45qpL14xOzzHfXMKg+IcQJq9S4y3nlWfAsKQQXmsCsbjCxzFIk8BcNpgaOexTA6unl5s
F59psNQwFkoaPIQbXcHD0aiTLWmu1rQqfrp49S/F5OfrNptrIpIQdVCkW0fY9m4kx9I+QHSO903h
x2dTYnO3bgDYUNDpA17PfbZ/TrwJjB+tpMWe+rIoDxlcg4m9QuUcV7eCR0kG11vb+uOF4bv7hsf2
luGG03snHaJcD+TCYH8u4iWYtgG4bIJns/bdmsE7Bi4tyqoQKrEcas9pY+uX1idfApJ1vki+Xt9W
OPndWHW/ayP7KzRhxPBJYNc7Dvg7G5thRzz3nhFTewKeHW8712BWhCd5JTJLR8p37J8uv98maaZi
3Pq18T7xPHYnjYjm0Uy13Me2FlHt445KynanO2PvFQDFyb3hAETz6RIC8qzjfKDDMeHyBJjBd8gg
Vf1+BLJ8mNGYbubZ5qUv/IJUuznE528lyabt5aUiGipSrZov/hIHFyzJ1ySzEXOJ32xhU1Iy/bsw
fEH6FmWp+7hk5akCQAGk9veS9AonO5u7yHU6AztXJd1xEKTmcW1a21nerNeOZe8aq5pJINYEIpGg
fOTmOhZCHgUZCbOno9kOyDUIIVoS11gnfrXjtv2tZufeqmV4gNZ+lJY4S7bcG2qtfaf1N2biCcsG
F1Bgx3VA9I+93Ltx+m1ycQL3jfVOhKV8qHIzflnSbY/8dwTmlC0+DcTJ7ejGKFGsFxO618btojZH
3Oo3rbp0hPdBjHPYE/AiqRujxAXpCoZELVGwiPcKDXKUK1bzhNrtqaG3fVtsl2b8PaFE2BD70EDM
6EnimbD/LpViV+GcVJqdqsJs07l6he9CeSmJ+u00yahc4PsKbArDjUNZL59WGxBKuVjFDhy5jX3W
K8cXmuxhj/z8msc6Q5k9PuJ8otQjhuAxHdy3vEE47xtXR6IEP+IIJkaY8qaNO2R7sjFhAWROyShP
ePcG+U4UlBoqa5/HEdjunTPYO9U3DTsaoe+84kJK55kw1YyPY/1yQ8+SGHAXh0N4zIYJHk5oeuRi
UxhNjahek64xn8RHAH8cik1Jw7GpWnNUpNodxpZoqV1pluYE1GkC/KDIrROpcywGoR/Z6ybfUb8g
VfDdL1r+V7cHUfrotNgAu18+c67XOaP9E5S+p5TJ0K6GVWIpZJm1AtVvGz84euB76U3Id6gYt0xT
0767pF0ei3whsS4jkncnWrzkCPrhsJPee3F8Jma0DfFe+6t6WdMZQ6+9mmuzeixDckd1JwU6Juot
k0V1aC6WX9WbcM4Nb5SdHFqHSD6MD0u46Vo3e9PSePc8ZzsH6jlAueGSk2S6aQhEsLkfcyfY8WeH
z2HwrBPamGzXuDbSenv1fwJNGkh2gwYc5y+oMtIDYo/2QM5w8W6RHRV1sn+c3Jq/V2Znt50VQqHY
mnYJ9zx1srYYvkLjdsr2WdmaCD3qhAUBeLKxSd88rS38sW6ev8lG45/hFD+pLPGu8KGKKMFJx4gY
q8aNcM57dpyNG1yQxmBKYS7U+nA/+LoYdGuU1ikTqk7+8hl1bQa0po+1ys1TPiSdgD/FPDy0gRHE
bOUKx0k+ilWCMA6a+q52lWl3Q5aTA4cRAJJzvJj8MBdp8b3PZ7bDhSv3DZUmBVUxkaHBjQzOCCtO
j1UEbgosHnGFZKiTi1bLuWY1/B47ABXyltZjN1hCvIZSigVjQkH2JPvk/GIGSjI/JkJbz8I+GzJL
eDrrak2JdYSehRM0OwPc71jYDe7OdrLxQi/vvGcsuk5iVN0fgosoHWNvuMw9DVNtufaTU8vkAe2H
i5+nz5EPA0XaCtUJwswnbl7dVvJi6zHqKf4A+zjgF5hSXMJeOi/QpZI7FKnOKwc/IZXKTQ86gW69
sfuuOzh55XZ7Y0NP3pRQfLY0/y1XHykIi9fpGyJqYhLWLE76FSjOiw1Kz+IN5MF1IrCXYeZcP+Zd
o7bCeL9jPJ8/WKc2aYTmMP4Vl1n1ShnyLSc9e9MV/RMGk1cnLHSkbwOvaZ2P47qAG6N2Phtj87gS
Mr8NVK2PxD/VX63M/GPQEu1OkDnMiAbjYsJ4EKFzsT4iiDZb9gjEvix+wNgM1DMfLY8BnZpoKVCf
NVne3geFO23bzviktI5vekmJPXX6D+Lpu22fITgtHKnu1zHJUB8N3XcvCcjvsGN/PrhyIiNz8iCT
t5LGJolfUwL5TgRgUu5gJgKXfTZZnnPgmfxucfw/GeX/LWcbdBYjKE4CI28K5SB8Jeeay2QgMTGa
RniP4CIfJ399VIkKn1I/MFs4/CBDR+dnDaBj08vMvZqK2rjHTXUeSPb+0iohELEJv4ejCI6KREsC
MAIP8hUhfnXoEgRaxUAMjXbEkVuX1ti5y6ia3vJSyHtH8PjVvgUFkGC1I40dFPy+fBpvzkPDYmqP
x+0iKNSHYNSE9zKV3GlnHU4Q4a17veDp5/14TbHm3GSurFd6YudSS2n2xzkj/J5fHmX/KNwHcszt
C/zUdRPE8PVFgAaOUImQyZAqzmNtnoUDWQaSC8jrmcxUJw5fFjN657SuAVMLe2NLcNHaD3dmLF+b
Mr9fRmjfqYIyZpw8I7SuEL6/lRMwF1X3496hwuEsZDTq7UbYF8lmJqjsDExnTJkC9B4PM3YZPkAc
yCLs27eFhM5fjfSZWjYpiRGiX3l7b9pIHsOIkNwmpaUuWojvdX4d0yF+7Nd1vVtG9AJBCPIEdsib
TNSTGnJclF74pXJxLk1yCZh2Hzw5UAou7lNIXXTO0gkgWhZlVf8O+/lT6oZB69CmW4SaJII8YVxK
o5UFy0sP4X3rWE35DG+sP3ekwpFqptJ3oFXqWPQzJY0ZmmjEk5+swo+6tPV2ftBah2oMIUQ8GXZN
12RO87ucz9pXZeIs3pZ+S9mNTEVsJsknAHXERUykZ286qDO7oB3vEu2BhRL9CaVDQ6ALcopDsLAS
JPTIQuzrLzenFr7MrS09m5GjgnsE45S3kVSLd7tDLU4B1MpTYMr6BylIBNW0E1Atvml+VwfL2xgw
oiotZ99wvl3Dpcz9rYWw7SeZc1CpVT4/ZfOqT0kLXHwT9qP9KbPeeqXvdy8rj/I7USW4SJixpxj2
0uGBc2Ho+K298juR3fpn6o/0dQwNQs1SqCjkegatkRVMb73pHW1d9qAtw8d4KXgT2DHN6T00duQP
65hRZpatG74SRIjWwTQrx1Vv62+z7cs3CO8wm0qfOVWdEE3IJNPzGqpBp3xIZGDV2ARN2MOlquaV
lyTzWvRhfvYG57s/sY6ijKsnJ9vTUXtHf6oyxAoNwsiN71RgNYpZf+Z+/ZO0B2s7LuNP2nJLb7qs
ySO7c36WFHws3IBSwfPNGYkMCJPO2hnJS+8b/hfBaRquC8nVlJS2/KzJ1IVgwjEwXC1XDT/cEgHl
Fn1EQ6CUlr9yCnJk7546BTEiOras5h7VDrHSmp1wT6D1vs2Aj00oqPm0k0Ju7zqfd4/wT/doQU9g
/5SS+I4Y6Dbpggo0uPo3r860r/GqQbDNs6Nt+mdlPNaQZSxqgBooPXNSUq+jpcwLk7UUtXK1XQks
tLeB1VUE1BRKZXz8coyavjJp5ItY/mhQwukd6Tjd3WCV1ZszhngmmcoefUOKSDlbBXFTcTCzinbc
rYsQfdIkO9ou+aN2b7I9G8VDN/MAJ2vwVad2sg+6OH/kwe92K3z2U+M0zoOt069wuKGSMmrazTTr
b147TtuBsKAdLqbHiVSqyGkrVDD2OsGvcpatgmKD6vCzzaJisLuN6zT3bAQJWJ868Za0HUrkoj+E
WbC+IxC1I0CJ/W7KpxmCpPA3cdnfuTUiOuOvBNJKO90PrhU/Ty04JX9S3008psuOAJ5uZ4e6v+YB
wy/DCOzZK2JSJfJaeq8sm+BwpHn8NNdzhqXOMt9iYiLKlaFDEcbeQ9331TvKNE7EIrAx5YXZ03Qz
GWjiDqptDxYfrxQXw7rN1zg8Z4wl6TqKPH9NJ3t89h0WPjuEOoneIuLMzjIkYZW21BOAc7mTZeFv
49U1L2YpBBaRSR88Mrqmorlt1TJCx3BZ8bD4u9tN7dN47PywAv+BIADzYGe/G6hHJDIPC9MUXd4W
s0Aus1nvGtm+0plRpYweYGuSiWHs5HpfLWUWLUQBs3+LzxQi0P2oJrdVR0OzZGR4yZajlhDHckem
iL6SxSE/fJImb8T4fZ65y3EYR58c4LZHhCoyQGWD/ZzOjj6wZGDMORI9wexmabvDWM/xS6oNgCM+
lnxXloJ+V3tnVtPikVfVoz7wlvYqYgA4bNdqYHqrT/BBivvwAovN/7MsdVUe2L7QA7J1MyCSMLoF
3srTwyz1NVm96cGd2keLsDdCrrprZ0Z18koi3zZgbptzUicM4zpboqJirTLtb3A4FN7Nn25WAlKd
YqXiN+70q0Q6sB+tMj6S1c7Pw7/qHASFwtm7BdZWy/hVaGQ8KBSt2d8kss7eeX+/L06XHwxDBK4u
9uqY1gVtm0FOlw+w1UhuTdGJZZtZEKG8ucnRGe6wv7Mjz3OJwVjdSe3mgqh3aIz6vKwGHmhXT9/G
xV0ecwK+N23nY2pNaQx6tzn7tRyIVFOSy4adOfV/t6TZM96ujnFxPrgPbsIJPTb2I7uGPfBO/rVc
3kQpi1+rVWWvQ9j7v9jAhRc5YXWdcpd46h4MGWlxM6LpMRPltidF9NNiIfvQiI5E3bpG3ZkLK7IL
t/0+h/lIeixRfUQXZYpRMDXDT2agdB5O5z4kju0SnGFIgg7q6oHFvzk1aR22m8F49jmpMj7a+ciC
yUJcWY/Wt7g3/fcwpd7YImGzz0yfuW10LvOfMcNK2gRvVgd3Fjk2HBnyBk3dB4Ohb1m6/sA3VXKN
q/7NddLylHVECG24TrNPQf/5MS42a53Jtpfj3FOn02uAIczRyxcBPUuU4OLaEXpaPwVLtZJGEqiH
sap8nDzlTMxxodctk75xLwig8jArzWgy5k0ez3Sio7VdSnf7twanYCyxX/3+iY2X2PRZQ9Yp6X7m
GFgO0dmpFRyszoC682x98S02ryPn0TMiDwsrt8wiinbzWMrEOzrjmHwS8+S+dcVYoHVAtcK2x0bM
YXmahLLbfNwqenGfOzNzJ7uvAhZe47DFhBY1mURM5CfcBFm9MGjXWVHh0Uqi0RLOxZ7KGrgE7NBN
vWIyj5oAd5LqVL0L/OFPLrIxGhuysTZDjpyhL8p1By7j1We2v81sER4Up+mO/W51sUrnUWoIqMD+
5caRq3+/9F1Dv2/MD030rd4MwRw8eSy/QY7JlSTCTFTPLGnDF8fyzCMLbPXDCdL6bC2KvVpt67u8
95d1myTltHWbNHjxFraMizt+Dsyh4UNM/Xp1M1PsUdL0B65S9C5oNh/AWD8jwSsuhprrmIeDS0JJ
8E7icRoNOWC7bReY/K1Dr/M4ayPB3k1e/o46lR2BFayImzLdblt3vfY8EFvyqbQLqtc/DWlxSKs5
vZNVxjgyDoK7XMr7lljriJj64Ah9vj4xywBwkbUVnwgz32GNW5/wQDPf7H2/2sbBQspy3aP6wLTy
YSn3OejjN3BY82PaJ3Xkx3Rx2CuSqJplGuGKekrZE2aooY44UPn8hOFyho3J5LU09X3R6H5b98XJ
pZx9qv2MuQFN1CVcKsh5NE/utfXD5sjc72cwtK+evRBWx8IosORd3VX/m70zWY5bSbP0u9S6cc0B
OByORS065ghOwZnUBkZRJOZ5dDx9f6Hsm5W3rKvKclGLbutdWupKomKA+3/+c77D0oZm0uFAel68
xW3j77q8uOSMZfFsg/dMVj07aYzQ5cmu1IAzN8MTIr15k9hO85JnvFAwRfsVYzLp0pZFtWD50F0e
6dT60nOS7yLyiQfHSrB1XDhnhWjg12U9AsA8GAcCZMReNia+cs9jeswvK/l5y8lR7dhJiqvBGb/q
1kbr6SLvECb0W61yVpG3PLfAIHSuOeEnkGyno/lp7KP5VpfhdKBHZnnAYplvlyREkgrs8qHhcvEw
9ebS8lDU74YYVryKh3m8msk6YYC19bea3fBlpF4L8CNDKYp02GR885fmjvVS8FomudnUSYVqQKZg
k5Uk373Si4/pRMl0EfvOvZ2o5NYtO4TyJc4xNk9uf0YbIPw3sU8mB1kSFUSIxO5gqytyyfLNzqaZ
59nSoRrO3tWwGKzSFB/m+LaSi5FXBp+Yf+WJi0r0iUh4qb2/SFEAx+4ThvCCQQA+pe7fLlLQqwhx
ZZGtF/37EirnBXUjecefttyhbbhb/P2kqtsg/YotaT+YWbE5CKv8iYRNvGUtwHhfWjRyBrX/6Alb
7OOh8daOVvHDGLE+X9e0B516Oom+K9sdH0uOVxYzJrxrgsbz8E7kxQFWjdxatBWchsJ1d03HWcPw
XIpznpvpHZlF3bCyolugosWKj7zs7tgYyMdiYAC3KpM9ZpX1M+1avVMt5+eQh6c4gtwSu157FzWz
/eGVI7JidokklVUPYcBPLIxBbYHFZnGgPtD0ijwzPizgeNHnp6Elv+rXtH8hZMBIJ/gSOPa3Q8jk
CodODXjJGlrm2nCIz4rLwY5lXHii6x0qf9sUfGwZ9RmdUQvYRjkPU9WFD2kQVNsII8BTGSaPnK7c
eTxmaY5f99AWPlUUU5xddVk+P6spXg6mr1k8WXAAVg7X2g135Ow1oCUPMdoK47dR+mhuQZ5OyA7o
2wu+Gh5RiZXtfOHKq85Ry0dZJ2qvY7Z3XV+4oHs99nhpw3HFru8RNaw/kHa4uPsu2ntNavYbc41Z
6yryHpfGXo6jGfJLtxAcaCcJTnVGMRGhi2HNV5WCZFlMyCedj65glEU9L7I5H0s22MV8S9HWfbGQ
NUjzftwNQah3uMm4c0YJrXKsbh67ca6ZmDvvIGTjMFVpe/IYKo3+XizlcVIs5XMGzJm7YOfuklxV
R/z24W2bDu2dDLvsFNv8/NGCUXCV+ZKkSm5/8cCxbsbQgANWuaWtlZfnPIP+B16xNE2d3OziccIS
n+vqy2uqcDt7Yf6e9+YSm8Yy/Kxy9h8e7qvzWIbpjyzoxlvPZemCTosZNiOMyBMpLe//W5zw/xc1
i9usKlgOC7JI/7Ebnv6tj75Puuij/asX/t9+898N8VIICYVNuyzkSDP9aYjX4g8HMtelyYOUEyc4
v/Jn1bj8wxYOiD56fNirKZufpUPEiv/1X2z/Dz4SnDmKpL4iZ+P+M554/3cd0D8ESvHqXFB4yMQ0
SuC0//dpZdJ2EIxZIO98WcXObra7dj11KWO0CejjW7n10qVb0lGlxqEQQlj3/XpYNrhFZmvVq57U
dqCc63KyMy6wFc+aISyaa8/388csmawnitDiYzRXF8hjGV/x4GD8bj2/2HeQRLa+W1OOXXbxr9HV
SwwuNNcxiVtIM+Gs8hdytRxZIfn8q8gu2evFjkIQn0Jzr6gYxdK2PEbD7/06Mw1P2ZWDL2zLHaq9
ijUe9ll7wtmZahiydThjAIaBZqxpX5J/uU0qgxeUelfxGHpJ/ubOc/SIGIARSzhQWLWJbkxOunll
rHH5GVWB92OGF4uhY2g/JoYL0EXZkT1GAMEJXNS6Su0MNAlq2XnuuvyuXrJ0W+LXX5XOTKVdX0P1
jwFUua2zs6nBWcuBPA+mMPunhnZOVXU1hM4FgU0vZayyn5PCRbPKoNL/iio8dlDpXcRNn6l+laDK
MH877Nx6T0zbwKUtmm3/vIKM5ZyYnq01E7hc9yrlSlChQiYloWffmaFSL105r/O0FDiy56bcxnLJ
aNKj++NmUFP6kZSy+BIOTp59Oxq0Zox4RJZEYLrrBecfIjnmYhrbFvKqweWislZl1NPrTBHryqHJ
+AasXXCag7J+R0nt6Ksg0ipWak6ovYUiqNYtMuxbkReslMBvxAe34++xzWUnhOap4edHFNLDZsMB
Q/9DG3BhI7V7YN4cftVtOcU7JBe6ihMr2PuDbzjSI8W2jKqDYgVWNatZEtrdcy9d50xprbwOFXsJ
Fk7VRwQ/Il2pvmyCqz7io7hGlq8/G6bL9y7AWL5hI0FJaJC29Q8blZmOPQyz2T5Ny/YRaGtwlmT5
wg1ukOA6xXR0LuKmaRgRY9tZYy5s71lvzC/s5oqWFh5hfZGt9byNtm0qnP2s+MmMQr/vbPh1inOn
p45aZdb9fQHb/uI3YcKjIhpQoMU40acYKyGXTXurn5E/42l6CdRUP3h9tRxdvJp8b7Pm4OuYOm1Z
U+sN4iAQmyby5oZtiZP9jPhyXX5rmNsr2eZ5cxAJ9PotLhh9HL1EnTHK4DhwZD6L16jhfo9A65Kq
aGjvDcKCN1APFT+1ix9hpd0Gkl8n2slGDtHRYeli3Dqh+gpzZ3mfonlr0xLjFpP7WY0B8GaRpe1P
zvACz5Ut5/d5TOkzuhgmydFOT/M01NcxGyXUMOmcEEwQdL2o55cZBraNmbvXpfOJFkRdD5sCXBa+
tb46sXpQ/co1WP9KU5c7yhfxDc06PJAL3PNzL9vqgtMfpxk7N9Te/YDTD5cr1YsBu7F1CTk2uFTq
qrVlDyzdTd/W9JxHRbOBmQ6IC6FG2GuCnNRGOmEmUezjJvlKhzp+poc9vhIZ5WvbpncREC3pTG8W
XxTAW45LUDRrmuG9IGbR8hVhbCX8h9lptRRec67RqwxVOCmBl2LBfGlbdb/qSVox5w9quG2aSxzE
lBWOZfyob50gK8k661cGp3lAC+I5Pea5uooD+k23erCglCxB8yx6JyWcDOlrFdAG8irDqL3G1BC/
2yMu6FXp0abJRsCjvnWmYGVd+IVI1k3DArkrkZ6jov8UzUXWpqGlOnGUeNk6SvPml7QiMg5WO3A/
K/tpusGsT7Ij8CLjbTo7xShHFbKOCXamlUa0aZR/GII8hgOeRrZL/2jQfRnJrmM9zT5yWc0pI8Gu
tkXbnEJFFqPglRIMGGwluE7nOM0gC3bxoQKFtpN0PYoDhd8BltrIjRLozspr8Ei4OUpUIGS34aPZ
fOOv1SfRV87G7rpuWFEpz8MpwOPB1rXAkJIkM809TfOe+JBQVjV9T/RltM6L8XFSr1STITLElfMc
EEl/Y42uMWLmkYs8jp690nXk3tUkv+8UwffnxhCa4bGh+Pj4lKqRA0KmKzZdMt4Yv0dklbOMXgJ7
EMVmrnz7WzTC1lf8hLG7UaNHD0OsjX7vZy3AdOZOd8P31isOIdzXC5LTU088m9prfOrpLXOOsyNo
BrMnxHQObYud1Srnah3TbJPbO6upkuvUhP6rScXEAnsu7jLc4evcaeDrT1VyJviBUrnYNhte4iqo
qc3LEInsuWbNuLENBfXCd5/6epRnLtzOZsCAeGi8Qjw1VOt+4buaQwrZHRjxbuUeU5H6GPTIfT4V
IvLPfpU8VXQpn8PKgL41pU8jBcPW2UodQruyrgaog6XXw1SHM7FNRAnfDGDLBb3up5iuw1zPl09C
7tYfCRMxfRBD5OGzyNDo6bk9UAvqH/uIq8OYT8tnTvXChq1kip4wVPEdcY3uuqhRoOtJJT+Svn0v
qNDbz0Mw78NkKNe+KpKPcDAS+WjKHuA0l8hbHk6hMS53jTVppEyNZeA3GI56U8Rmp+uc9sb3iuIH
SsmSUzblzHorqFAmIdYKecwjqr8hnGp5HOKkf2qWqSJ90cY3QSbabd8Zn+9clCa024ItEp1096TM
GVjYDz15HC33TFVuBJtkolw8zrTaYt7tPhY7ndAqXFJMPBHi41iFMeL06DwKiYZsD0FKl0bk+dci
GtWj62HlvrT92vupcyko17O+NYuIemDYF0dQIOL8RqVEoGuKJ94Hk2UPvW8H322Tuz6nMleJdRXX
HuMpGt7E/9Na9dqLhjI/JxQW0Rvi8hav7AJAVNv1+M57WZlXZyE5XJNKOWc1BCtCEH6TYCGy3Q/F
9kdt+jSKXxiY4nY3BbqyoIS08ZWM0mVDiXMY7t0Ylwx27cFMRxr3OuoW8bG+jqChnssiGR+I0yHR
Z4V9Nzmx06x7r+tJQFk8HhTm6L0q8v4dH0F13wJbwKsYDfCZGmKIKs74rrK9S3GrueYaCACdThZS
9j0X2KlZNcEYv8UQbyN8/2MPRSqL3SeRzs0rskJ9Dro0286qXW71oKDHcmzJeeM1Le9o2yYLoZrC
/1VJrM6I3o65tcawPP22TgPgnsd1i+RKvMNXn8uiexsYizQfmBfYPMBhs7YsFcafDIGp3gUuVid0
lwCj9zLdU3Nl09Ny+Vc20meZgo3jPRj9JzftMa6TaMfYCUKSbWJZn/VEU0jcFM9U5T7kcUHJeh51
10ERS76zcIpBWozMuUTxorUFhG1Twh1iR0U69bVmU05sqp6ibE1Yt0hYX2r3JVVhcx1A0HgIqko9
jIWqbxhe8usuMvmbdbECrBUG50/qdeL9kpEoXLNc8G5nrTAUdXk//9CJEeZU4TIzhwwoLyNy6UBZ
wPxgDr3reZ9hTqMpwE1cSaVFZwo8Gb+m16DVwS3lL8vB5uT6ouBCfUVR2A7bMc3IsuAT0C08Lt5r
dptu4uydKsBSFXTOjk17+rZYFpIaflB3N5oq4GyLxxcb5NmDb5ycENmwnJfE7b/c34dviyESTMxC
VnCKwgfc293PGW/ZjY+Z6okV/RWtZZEibAjqOa4Sso2T1DHunxAaCj4VM6zGxXHvdOZPGyg9EWId
0V3e59wLBtqYZJYdhiEFCwjvhIcGG1LKngbHexOR3VB01PRdS4FZO7EDEvWntJqeOo02uYGpUN0n
xdS8tmh0vzrC+oecpqGXEaFkWc9mjo44JDo0f/RGIo9lHx2tQC7WESKjOLCxntlRuMZeeSbuf8QM
yflqbvvhGo8miYRM6R7oqt2l14wEyUG1k3OoybBgbw/TYGsTRX7wDOZsBMiyrjduXSwNK1/s/GvB
bgBfXdWdiiKlmn2cuctd6nqqM7ns5UBm63K7cYeU3EiXUtVVYlGYkPYfIj6ZhwnTwU9dLcWPy5RN
izQCdb5BJLQexdAO5yK321codeZIcAHDDwk3s6ZddFnXJJT4lVFwxSCyR1UJLr0qiEj2wKiswnWV
V+lHUeVtzIoiie6cquCfkGW1Dxdfpun9QKyz7V3l8nUpEMzy9Gy1SYKVIB/wASy/izhnG2y0scQT
WJTgAbcKZRJ6QcYC4YP9JW1GLiTV6HanLsFAu6FITJoVNIyaFWQDd5/1m8VoGqeXQxloxqHtO94a
rvGiQCAfvak99ZxIH0mm2KiVSdgRtSB9jkpIAkhu4r4PR9YVOOQWKrYwQXQKv1Cb0uBErFdtQRDF
iGy41Vv2P78KbbPamWcqZLhGEsvxh7jVa8w6yZEm+u5rjjJ8u23Gk8QCFHffYO55LrzLTNFrPEN4
jw2eEG2ja1GtcF2onliVGMvDmPndsRxM3EAdKeYX6ShH7AtisEerGcMfeFiSZr2oJb8pA2S0o9u2
S/TqD3PPBdCfWAH/t8hU/88VdV947/+pkHX10ZYfLHo//kJ0+Nvv+puC5es/PAIWmlJuAJ3auXDV
/jfSQf4hApiRHjhnBC4vAPf0ZyW3/kN6zJUCKQ1Hlu/yS38qWPYfno/iRIepDTgAT9E/o2BdkEN/
0a8Q1uBXKgDu/EkQ0f6KUlCdZ9U+oYathyJrSnOnQqqMdbkb2TpZYX8/Vtl3g//pv0AhYar4938z
qBtKFGw4SARAnN+lF/8ABY1iz718gIetCoP2i7C3WA1SsgufvNGOjg4R2hR9BgDECv1+eZi7es6P
EGcWsChd/S0xUMzrzBA5xUKu9VulTUWCUzoVp7WR8HEjL6CmqjP6jAmSFcGAQ2XneqGzjtmb7xc1
+icr6snwdwFu1dIwqOQmwmiv2rsJUNNGue5nKtjCDYTL0sC11z2EqYtt4QE7B9/jCH+25YirPuZq
Lec2faByQ42reR7dW5vu8jPVRdmt31kt/uc5nW5dnT5FJKxJJDKJ72dXFffGo324Tq9TN+1ueHDy
EwSLzd55FuwVMAvwmydDYVVRNeMn2QL53PsdmeFusKO7xA/aa49bB9EWwwhB/qlY1Q63YrLWKf7C
NHpJJjt4UN44k2sG8RLl5EYnZ7infVtuSGbGb71g/gPHJq0d/j0XxWG09N1kdf13ODtgLoFik5uM
0j74hauDXkIz4YKM2kA8gwTs+J/EXdWlhzJ+6CrCzKuSIErJ0zhKW7q9zLTXQgMmc8V0NXlWCZWG
VZhr4Sadk4LYPCy5eOtkxqORGzcM91lxnXRk5od6Rg6MyDewZmcFDtLH70+KKy3XYiKl+0oO8zXp
jH4XW9iU0hZrIfSr5QpPev3ckPAe1k3dWdiiXK96QXulLgcwgLXyswkH4KDHoDpHjot6EMusAAZi
hp7uOBaiZIGAL2LRGOQBfCI9C1Uslpcid0SGJsVKvV87xuZeW+fa3PHfcecFlWZ/eZbviW2ERX87
en1wjtXUcZSPFrD2oVUg/2yrPw4dTjIUryod99EoKuRc4TDBUOrHGh639wuXAn/ZLinudWbbMlyF
cw8xXCFZpCtK8swxLDrOsQijz80wcPloSgbeLGvEWySq+Cvs/fqTVyZ56LBK3oFFZdRoTE7FH+6+
+E0yAnCcD0nEZqvkuqsEEQDlgHhB3ontgxtmxNrZbckfUy27k1pSNa9DOeYhnOE0LjexayMaXgLI
ZF7Mo1Mt5MdtTY5psp0eWF3RiAJFYZyRB318hGk01fdjaAc/cKHHry1zqebIb6ubIGf222gcTi9j
j2kcVoE9b+HLzVwz+u6Zbh/Ge6ds1UeTEG5e1b6VbRAElbdWORV268Zu7C+rS+xHhoDiZfQwdrHF
9d9KlAD6+wCpWBtncsVTxM0LgwF35npLrqd4rKjz2UIcUNClYbYzNYPDRARx2VeSYdTgg1Wb46xS
M4EeUIRq2cYCJplN9SbEJKylqxFQ/8H4yzju4wv2kostV88gEvnVgqnEXjHB8xTBuolnBHnOujO1
4bZqZzp7wbaMZCUEAQXUYL/6FKKFAq6wtx6WBrI0uPjUNzwJHf84lAn/Hm4UaLU1YdqzVeTx2UH2
wnyEI598I7G1+6Ri0uAt9VZEaXAeKF2rbShVe5H+442s5bT1XK+4v0Aut0sNqQ4/0dy8oSYzLOA1
N3g5pfrBw5x3FBIxi9LOt0tvLTXQDVo6ozRbRXPN/cPS5MERoyfMPP3MT4oQd8LQYWi01mlgYdsu
eSyMYehVG6ij4+3Uq+klJ1DAlpKClwtxIXDqg4DC+042ZSSmPnhevRUgk+VmMiK9SQNnOFuerp+1
mcGld+Ho6204lfJtQv77xUxDyLKIBx7piQgwHvROiwOuzoG34bpjiD3aoeXgwSWtdMv9TcTnSuD+
3UoQracK53i873K3D07GIoi8MgOr3BtcnnToySa1PiYMSuHaMC5129JBTmELAzFlQlrdSXbwtK/S
zVmtcNRZcs0HhxB/U2UzbaBEr7J1NYlg06DmeCtlPPi+0A88XE2tHq7bjlgv48JyQoLAfOLo8IZP
UvvDHy2bQpTWf4GNXJzGYsyullTwIBadumBlDCdoxtXxlespD71IJ9MtxFpdbouMJzXWJXbGJkNl
B0ouGasJ6zzOGUCARAri9VMtspqvnN9+m2GM70mTYQFMyrTfjiKYbnUx2Tv+oZR7RFXxWlZRe4oy
zUCUYs3F6JFHuExK0J1OKdYWMJsrn6/eFpQ+Kew+vR2mGF3BFzCQ2AU4P/Fu5bcyHLppO6DDxevM
ZWdAC7Tni0MIt2W6JLbCD1pzUbwG1WfmulLsfNnhj/GrcGfBG63zS7PvPLOmxgvZYESLzZu7uOqJ
x299nltH7SMxm3fYGVRPOxHhdZ07+XsxkDVbYebw1SoSChvDmPqwMJzBbkj3EZzga2iJ9sc0eP1Z
+tZ4GyISnoXfeV+uYT+kYaBiaB/cz0BZIasioYh2VfnekQnJYV2RjF21ed/+WpKRFgiv6XwK/gLL
IwXUUSucyGZ4rCp7OA7sF/JrknT+uzfE8feShSBc7LhhoLLzTPPCpTGocQotZoe0/SzHZl1R2P5m
7Fp9cLok94quSbZgYV3Yl96WdiFr3NcoHKumy/w7EXLkr+VImupImTjqguUSGu5wimxmN+/4EmAT
mjuLkLwThLfVWL2OF69U2YbzJk7timmnM/GOiwGq9QC2EY9iLNWjWlwySI0hJbEuQkidIGstqI28
EnYBnX5L/PCCnnT0Z+P07lVJiYa3gkxIyoOIRndo4DpfQ4x9J0bVPGezK3/qzAnygw/zONoGTpc0
K9vhkrCSg99/4+FIUZcGfxy2kqHwAWpBFO6G8TIKa8InFArOQ8q30x1wvkyT2/KhGYvB3gqd4pPX
A5bGK7zO8nXCRWtfYvUlF6GcvYQUHHttLlhv6kVzXHLA299tFrKLsbM8ektaekHX1iDnO7hhoMKE
KUbc8lAn6DD2meeyuTCnpEmsn2HSslhNPHyfq6zVYg1uvf+BEY5BDbua9SMisaTWbmfSD/icPAUC
p6jQB7HwPpa6lvIQjTV3E2kDdJmoyuUwtpDxjyZ03WDFRwCwK17jy7rVFe6DKHMowXiLKMVKlrxp
16TUmmOvHP9XEbJtnMEJ6iDLQXZQBuD2jLIetKlXVjt65VkY1FbUYbNhKbpqNQo4MTBqNG57oFVY
T23r09hR/S5wdfUenhZpUR4LrZHFmwY5BZ6N4vaEiu2l5i+rI+duSAnpR+piYXNHbBWe2RTJXB6i
wCPXZ1It79OaTvWpKElQd22OvTmUHLljeDZkyMm84d8CnVp8Botjv/JJdL9JILJdHxNM8m3lB2d/
aNvrNJ4nuA5p7j8stkmqreiD+NEydnHjDBOvH1+KF8yjPK5yl8DVXpMVeg2l7p66tseHmyzebDZo
kR3ADVMP3wG3wU/6QYh7o1bFxbpyCQesC6abb1d3GO4WCClPsjYYHqvOkTcIxIC4HAskQeTwKWRV
NZXxxkZ//U5oI9jUsJcep4WHCn3HYT1sLCyFEMfKiO1W2JMCOKDOUHmB48ucMO+Dk2nyYmQO4KQV
GfhaqE7GjTnGyia/LbjNFyCO01EcvTZvcR6p5LHOGuuhMku0hTMVsSmDlUZMsPW3E3u/dRWkLlaZ
ZpgEhbjKOmV5iN1uZpdGKDhWwVMF/MhduSSxMcm62SVL1o6IJViAc2x9CxwzNgoNNyRLGl5abBDP
Nk5ZAhAXyWTIaqJ9y0wsqu8uS6bI6/JXQ7wLIcsa4q/MjzBWNX7Irai0Cq6INsVmrMAnp3oRbKGe
pk7oX04RVQfo4XN9HBK+o9CaGPMimtwBlFaR2DHGend0tqO+uVaZByxShH0VRCPXw6AMTMurjMVk
g5MI2QjTPeWrkmDEfatxwq9hfgQ41JKFCzYUa1YFshVnJL2GaJJu8TKZVoonv2xdRLX8q1xy1m3Z
rPEgteBMEOQKKwWCoiL7hLDn3Vb9yBUy7pHjT0mhxYncFh+4kG/+sU+99ty5Ec4NmcmJ99FjzMMY
le4TnDXHSUeE4Kwq/aVYplHs7Sf2FVOyd6/S8srWi1hNNGwXjrPcznH2HC/EyzDRs9ZwMWZ0Ento
ZQHmsiNEbAeCGF+AuwQox9aoniX9pUOo8rl+tNXY4Wvze0qZzMJgsSQ0OAxIbfM4CYgbbbIvG7u8
n2RfnAvTkp+yuTWy8jNtyF9jUKorsO1byzCL+GbmcjGn6s4lErYrq/wwcLCRXZkA12YTmdRWvIiy
oPmbaEywKdrutQzHYd0nDuK30nob1KnZeeV8x9J+njaON6gD1U3BMfRD4ChT7bAi8MhBb4KwSa4o
IZpW6LcapkSbl7exRoZexpZuhCoMQuIxuvzSnb9vgNZ+19TVE1sZ2QyPZfAOhkef/Nhx35xGRdA/
GM+A0zGc5aQuejkQSKkTeta3/ImZdV6US3xudol+ciRjni1IWh2cJtQ1UXljP7kFKA28K8jUgVUf
fATE59pvsh8hiZeJDl1jfY+DX3Y/3IwxiAtAMjq7MtSCOoU0mzRPUmfesPiJxDEZ6vyXxd4EUlzM
zXKMAw6wdLYFt4HawEGA4oAHLtXBfYApCxq3BuI2eBOLgVjULi0viY1C69ncFIh9cWbWmmIqXEma
B5WeAKBsuCN1p/r3Y6fnR3uHkL+Mm3kg/kTCxuJDMQr2TwevYEygT8TF8wKfXmbr2h9cguylrX70
/mR/ET91SDiSWCWR3+kAuTyYAxrRpy5au2XMJZqSWPWl6Wum+ALaezd1061J58VfCxFzMR3sVH22
BTQQIs9Ngh4v2VQNrvsgezEW20gLHomhVtOG4kCapeu6g9udFPhW9kkSMpxfmHwO9CxHXA9tXR8w
InJ76nXcml1lzcTDDEui/f/XR8s+6c2Tqb/+9V8+fhVJuUm6vk0++78onfh8L+zZ/8zr9z/bofz4
jD/y/yP89u9/wN/U0sD/Q9qeg5HOdRBAPffvammA7ilhYwee/Sfm9k+7X4BYGij+awe8KU/+f7P7
OeoPJQPXQ34EmxtQyfTPiKWS//wvcinOXLCzniKI4zg4/373Ev6DaDlgpB5djvMjaQr7xuMp8VFb
UbBjzmXtJ/Sx4kHRgb0Ng2tykGBXLTXNJ9VHrCjymrDulqQY9jjpLv1bW4w10/tCbZPVigegcZs0
w0YjWXvUTirJg2X+JsdGu5poAMcpNtnjta2Lvl/lmQQR0czNjoaK9uDNs/x0O+udNKDZem1X3jWz
ImJdLBbOufBcYZO8xi8Foz9Tw2PYVONuGrEk7RS3diYeHPd5jf93FxOWGXnsseliYLmO+wETWWaP
O4AA/iFwx4fc66I3t7LpqamkFz1BOixfG3nR1IaywEDrsme0pm54Ifbh3vvJwjnEKn+L96O6kUvE
wyjCa4JMwWWyrUp3P4wN03/nuSiV8rogS15iwX5MSnZA27GjyHFuL8EmulCARUC0qPVMlRdMpf7s
BGP3QrnmJbQ9E2e2cz98B5qJz9gdvQ2DfHKLzXje9n4Yvrc0VO55TWdsaY4zHpfRxg3YcTnDF32V
lvVNpzJ7W2qPXJ1UE+qyLCWLu8urQgd6oVlZ96hPL1EKiyIfRLhvVBO9NP7wk7D0xKLeT67mLjCX
MqQWOIU/jMGhT4rrKCN71rpuDIMpiH+ibfSExsfyCCcj3DOFU3BdhNg72wG8FpGYKHfkJmdjyQoh
vu+7+tOZacQjWFM/uTnMEDC6yWEpLL2xjHQZNj2AjWrYJaT/bnHraWeFKNg89xkvL8YsXKhTH2Ow
q5HC1TCE1Mp63G7Isb+Pjp08WXHnvDQp9UEQMES8rsZGrykNSO8BEQNwhQF45fkao7rv99tK1fV2
imL/7Md2+lwKAmYrtuuX5Bi391PiCplvi16F1wua87rtE9bSfiwCpoXUBW5ZPQbBVNOfIXHT5QAK
AdEF8AqzZmR/iEGDREdjNR12B12I7zgR1ULjNEnyjZSWfCjjkOsOrrroDeSMQ0e2Ds1FIu/PNS7S
TTcX5QUiVE8cVa0cP+K0m49sYwoiO7VK3qVFB2/L7b9YT5UQ9/OkWvC7jjraNkqzC4oHdTYtHcWb
MIVPzFDmjdyU7klKOXjMHVElBweF+TdEOKO4y6Q4aGtAejdOYU8307xYV6xbuYMsMllugUkN9qPT
Vi6JMGmaaCcDDuvXER/l0TRxZ2/zQFDrvIC3bfZmttm1r2BOtsmx6TpP3OnL65KR8HQ7dO4c8vZT
FxvSa31LQiDkTXnD5JWhY46XFys+4o2+xLvqacsfI69cloYHnenC3NnzDEOi8OPRvot8zd3K8vtp
TT602VwmC0ZtMT+AZvhO2bNvywx3LuJ/eKwsCvao4cJB3NjODgHHrEcTLre0G8SrwuWaYRbZ75LM
RvnDPgm2LlKT3LjB4D9yMzgivNtcRq0wOFn5UGxlGj5S7BHduvn46tQu5TCqvIY7gogSeL/sojiW
Y3uc5ghXUS6KvdcFznqmkmHL07S8Qb4vT+x05EMB2OGo5gth22UJD2JO0x9YgGvloTAo+pojJDml
ZbZaQn2Dv7y7IX7KCDLivQbd6/OuyviXBJy4x9dVvCZMubejm3mHYQTcEAWVWVlBPGCL6CAH6trf
4pirHvxWVrdtyWpGEqHfLpSUpqs5FuFzlM+PWU9k0/Qgac1A1r3x/fZUqxjtLagwFc8MY/+LvTNZ
rhy5tuyv6AeQBcDhaMqeyaxuS7DvIsiICYxNBPre0X79W6BSeuQljVSqJjUoWQ4UFpkEceHXcfyc
vde2yuSxNBJxU5dGyvQXu7ADUGtnB5m1tQpYeIbl0WIGvx0bqjuridiF5xsRVrXgr26zqLrsq2bf
M5MZVp3E3NokkboIoqwl6AFF5hpOxkYiiyilue9pDYRTf03ODY5BR8O1U/3qOjjOg6FWEvQsLzMG
HEXSOheKY9I9tI9uE/E3xAOnxT0y+8qH43Nr9ax/PHkrmQfPmRHtja7wLgkr0H8h5GGll9VJZTvd
yhhQmdKSLRmjj7+dQp10ZNCCwdF48hUQB5qjvLQCg/Nq1nEUDCTaFZFpKxETfTNPZcsRX3NWRYsC
FirPuB4cjs7ZJOd7jd97lyQBTXmCbvdCLAqvKDUXh/xwk8ryhiF7cgy3zMEbk/VEmHAYdlETblOB
3bNp43aLHACPLQZcKCdpZ22mHG58ZARihQ2k7zDyMsNaW9ABN4jbYQ3ogTl9jxOq1kkEIBQ8pgk2
/IqtFyG+UXXzu6ohXdduF++bnhiRyID3RS5SvLbTPr9klEn3UbXmMYb89BEXQLHToegs52BZXFL7
hpus18mbMwN2QgSd7RYvpvO7wkOnoy+qh8sJRchxHcyzbzoyPK/UMgWqgdRRwZGSpNHyGOozucgG
0UGeYXja1knVEdhMj4g64u5VjfcBpt+WB5R+V5e6vqRq6w6RYqTeLAPgV7US0Ko6SiIdUqjZwtsJ
jCFHqIZj4KItcvFtKCmGqN7R0Q+iRuSFXay4LWpt2jZRZjxjNvKS06kcDGObKjSEmmkDV2uW5bMu
eZ13qwGYcrWG1I233+wIJwPlbES+7HJ3uBgZLiIJT+fhe2uL9Hqiiyjw93qoQ0/A+LpnM/6qy8jl
bWjhf29XUO+FYk6g2kdNmIhSZWTfpe2EWqlAC41zQ8PGpmORHBj72cOZF6StPwzOxPyQg/kcauMu
i5hNzaIfKckc79ibCDB0TaoSkZVMT71AffcS2qL2gD6n6TxMpiUBSRBgkBsbMFh3zsiLT+F/W5XW
XK3twZunI9dG6I9p1xj6bO+Q0Uequqv3R40+yfzUseBqeg1TNb3rtV+u40zHyCoX6WRJk5bWhXad
pjbk2FKBX5taQfshCm/qYdrOoiHDBX3wyijmLsFgbZQXucc0GQm0eyGVLe8KraJ1IlymKHCPdkxg
GTbqhNZWeqR2InRvIliIlG8/iwSpjaceSmXsuwiyl4ka+LxKHvu+ufY0wz0tDVDCdBibDSDW9jrS
Uw+kOB8cHll0pjrZ9iXtxKNC7+IHIlPMbZ6RJkmX91hpxbU5dPF5RFsctaWwIbFGRw5Foc97CTqo
wvEClAoGEKVk7c8AILCeVG2/hYikrby8Ke4Txu4b3awexwGpb9NY3goLcnFksDYvapx1N3Eonxx6
DtdoeBuI9F133qKHDHeaG7U0/AnNAXrTGVZ4XPTkPDxnk1XdA/YlpwxlmmftPavHCAzty2RXl3K8
w4JidBsv16uHiaz0Hyog6eZGMoHCm0GHABAG0ZI/DBFG526lxDm4VPtxSKBVp1VPomMohfZI3E6L
8szuh3VhKLn3ND0mWNMB6Ig46EYITT0JErBXtM3zG7MYu2jrEJK7lxm92wyG/JkzRs1ZV3ZeT15u
Ef6UuRte65aygDuwYdX1QKHQYQu3rTHe2rbm3tYEda2sWNgPpsOuxvtoDI2jQa+z43ioNZOnaUQ6
UkQtvR4KcGZofCGv0Y9JGaSkGZ5PjArJ0G7ZLasaAGKb4JUn9YpjhpAouoIpPM9V6PFxmgl1gzPP
AEPc4Kqomvmed5P1C8NEd0TthphqEhhyBORa8LKJifnS7YojFLcz2+diAdpitS++2zJJz+YwtVgt
dncdYse871ph3NJTIO6rCcJrkKLUTIL56s3c1emtMc883Trm3cYcUj+2XRSJUW3Jci1pIZ1GKXA+
5qq13DLOi7dRQ5cIrW7ta8IqaNv2lrrJVOzcT8Hw2wqi2tyUi0WgpjP1EFnusAUjLvdpOo0/UQrS
+QxGsunxb7n5Q6tH/Y1RZdZ9MEJ345H2DC/D1nQBUKNBOyLZTPycGepveK1pP2wVJ9exEXgPVVuP
tzhBiF5DsML0huk/lU0BzdFKdFAgOKkZgBhlysEA1c1TZ1vJEZ5WRf4aoYXjVnZpx5sZzvSAsl5N
P3W30c4HvcoJRQgSRgwMONMTzUrqM2YvaC9ns3/W82bGjqJa947YpEZR05uaOClTkw5ubOrhPf12
FCkcfON8XWkN8bSKt8UPt2nyGzm4KQ7jQKxp9YAxazuLEDcrKLw1+lkGkgM602N2vbZjttKPzLGC
mqQCOQ4mDScaYEc08aPHCZBIwMQp68+qZFar2gzwAmVI6OYTlypdN6o0PJk4LlY7MSjnGQWJcRrE
dnccJWaT7h3glN9VE5lYy5TRHkkiPb4VrYwulV24j+VoqJve4FU5GoVW80TxYLMKQr6FeYmkekUO
SG2tMevbp3NfGX4s8B7SHc6HcAW0Afcb6WzhpZLefKv0mHE/QTTAT3RAIEA9M+03yCKc223OtGvV
tro8n72YGbzIRH9Wz7A/5kiIx1Brp3bHmq9/TSpMfYNBGXNk0n7vixF4Aid0J0QTYFm/zbjH6kfY
XM3pKy6MTR07aH+0Pl0UjWn93cgTGpJaMeZb0rwx/S8AoK1HmA7NMg1r4SaNZnXSoqS5wAftXfP5
FEzqDepWu0X5Xw+YZJhtFxtCUc0KtnVd/chVqepVDhmZmZ5G/ocRDqOPpgjzOBTjYZPQNyH6zilZ
j0kF9h5Vd3zRxWbI+E+07mqwQtzRRYybJnPob8KGQ0C5+CAI5wJZ5hEaAixiJUvnG1Ti6ZGTEID9
ZIzhLNbFZMOBZ9zGwXicSDtT3ng5NcO9qes3BEbUt3lf1/G2G4vyooONXl726YjfYTblgz1rDn81
Zeochu3o1xj0t9VotvddLdrfY6i7+Qb1tHtT6mN+gz4t/D4NGa+itAeInjfQ39Yz1jEgM0aR7iil
tTMsjwQSMPok7IGYLyRaIvpGDWgeT4VQzXEaZ3qy9zqtx1PGMOK88KLmAhsdctionq9hko4rPKit
79i9+8Mx9PGmod7C4DRqgc9hyw53BpNbv6BihS5bT/lm7lida9OcSueiNhhebXT6cOvZ7ae9Xg/i
oYc856PeL891A67B4DkQQazGGjxOpBUlWAQ3H1hArY1odYd8Bc5qeGKEpJ7DKmO4xzQvb3BO90vN
yz7xwIG4X3VloVCdSRtqU6GZ8GDk4FAXJdP3cICoR69rEbd49Pg5jVfR0G4QMFBAAwGcpnXIrGmj
OYB2k7lTt5bMEmNjBSMdXj0TRbgPNRhV5HDXZy6YkD1JqkwYmeLeE4kRpFidcgB9NJnYN5k/gShn
QxcntRoZXlTwAIDzcZaO92NtTRQYDjC5zKMsIo3cLLcCmD2LOfNAzNUqfJqbBSPoulCd3ZohFuVD
mILhaNwGumAGXEdgo52Oh6zXQt9FhRchqimnn5VH3aZDZ/02gj74Jenr+zpdjTsp0+g73Y0Ojo2p
D/tB1wziHki1s22aihMcQyaJRfc7NYaJM7VAPr2IizPmDcCUN5MRtPQapQYmr6w3NNo5CZLasclN
h0YB9ox0lYeOfLKcEJOW7VXyFv9chj6FY2jo2ccO4dK7KSMvsWi9+aYfJ/08G2jImVoKHzdox2kd
A+m5bgnUesJPZjK2buqbDO0EskGsX7uuVBonTiXi65ke6Y4QkuzO8hBG0JMcb8vKKfxFEJhQzpY6
6sTB3XhFFZy1mS6PGbZXt5NaGqFaNh2FDkKMiTnwb4AzxYU0G3nLsqcUTqxjI26FPxqBugdbY53k
tjGfOLMxHqEdRSwRRgR8KVHszbRGjSRvKMqbq8EZ6xMCFAhh70R5lNqx/QOHQvgYiCQkp0HH8RRb
zSaYjfS0QkB12TrkZRDvCoUth/0/mHQq2sAMf7tW9C0YtYz8kGpLhIvYU9wxNeWkup3ATZyqSuEW
YYLMAJSgCuYzxE7U6cYlxmPFNPwOEp9Hxl81+LKNn1D60m/T4OQwuKxWSkjErmZ3bEYYcu1QZSeB
m5gbwi7jdWiM2U8I9cXZbNGI9ARnBN4O7REp4uqIIF1noylGPtxPu3NiUOalt/dKXp6fn+M4Zhz2
vKXlCpTIOOYtiOz2QYioxv5bDOwkvtnHJoXnUqfFBTquuuuHjRsqZ9/FisyaEUPQEOVEWcn8IRtR
L45KdiY6XDc+irts/OZhS4/X2UtFaLxUhwhhqRTHl6ox7tPpSS59Yk427kXyUlsaqhQ42dkEVVt7
JhHwSwlKC8N+QC66YNM819cC81sop86v6BIjW6b9ls7oqrTEWzCRS52LLJOS112q33ypg+2lInaX
2jiIRhVt3ZktPSmhBpOGQhW91NPuUllHEIg3TZXLvVk3NMaWNtyaBag9Zi+F+bjU6Cgg7UdvqdvN
pYKfMP/8qKHDTmsaCJT4lReZ840t2/SHNLPqQTqzjud0UmK8y+yaD0mWmTxXM2eS/WBB6eE/qav7
Jqjs4hnGdUe1KbvwtxJdWfNGs/dJ36pHAhqH+QpLoddeuC6TuMsUnjh5lnM+XOPI4QRsu4kC1NWz
wUVW/x2BB8iafkINt8sXRfNK0A6oH2wJlnhDug6OJ2Vml0Q7s/Rskd27xNvR2Vl6mvnQG4/g0Ats
e5yb7+ggabtRKXFj9oP21EQBR4/ODb85uugWq1QY36sYPSl7vHXm6TF9FbfX79wm5JsSR+MVMNyE
3rVreVucdOmJFalmI6YSamUvwgucOeVaMYC/hpU0nWjjKM66LKQeIB1hJ8bsHsmufqXA9jKBpFG9
9H3pTk9P1UszuIf+JuBjpWaE4qGR19VL5xiYOl1kR5o6HZSlt2xatfPsuDZ0dwkQaA5n407HV/0r
k9DBmJrI49AzI78ICZgL557ON4aTRX3u+EMuSPL4/Ft3II6ndyJdSEaOK00XCKR58J2LojoFIIRX
z5h1I8E0NCVHIra8k88vs0Q2vlL//+MylsW8zXCFZCb/tkXjlXVFoqM++BxaUkS9fe2PbUMIzFfJ
xx9eyHH5H1MbhnsHFwpJ+s4nwGp+1HZVvK5yQNOrAR7fXe7IId98flvM+w5ui2GWBRwErZslhXuQ
D1nTBMkMp+n8aHTpzLcXQVvB3ifJeHapjdLzzy/3/ua4nM1wkSaXId49LMEsL2Qr6HzkugsgpzxD
QeGXKvz++XXeLwoHY5+D9cOi4HPlwYfYydkEutB3fk7vzkVQJ/Ppi4Txj25luQhOZAdKyuFen2ew
UQUND1D8KBY39TLbjGU66jAh9afPb+cwYlmXzosFhKsJTCjiwHpi0rDMSOPqfI6WMWRqqXW7stfS
szDp6nbbWI3rf37Fd3eHqlRiN+GKMFWISn273GfifAxspbZf1BjrWge6kmPwxBxL+8Le8u5RLVcy
eVQ6VBhTeAcr0Kv7bA5VbvtdaR0x0tklrIzPb+bDS8ASMXHusFPYDMpft1cnrI5djUbejxrVoOux
sQq27vF/cBGCOQUlgCVd++A+0gCzP1Ni25dGyRQGdRJiX6G++L5+dCvM+z3PtA0dZeTBSqgjjlKA
EqWvlGnsS89QW2sZMf71e3GlsHWXPQFH1cFViD03tKqWkiKhR0Wuh0/QosIvbuWjJebaAq2V4PXB
zvr2qaSZMUeuY0g/ipN8V2IkPGOmoc6KZYz6+f18cCnHdD3uRhoO/xwsAE8PU/JZC8PPtdH0K8Pc
M/GHYskr8IsrffB86IGwxhbMkc5SeHtTEDHLFmOuCUfVw538j3F+LIKvlvRHdyQwaOnS5P1HCuzb
64CrGKMJjKwP3Pt27uhtCIakO8aB+hcvvndvCIcdzvWIdwf37rjWwR2hbDUCDNyzj6M2r66GmWTc
ldFnaqcGk7Zk1Kb6vNN678ud4Z2CZLkyG6vNWMRmHz9YhaE1q0zLS91HsIUyuXbL42Tybrp53MfE
m6zwydzWupFvP18sH92whf2QTGn2NCkO1iWDcXbxutN9tAz2NhSJdz7QRwOOQ4PqNmmmztpGABrv
Pr/scjdvCgzuFs0OeyHSHcM1l0/j1QxopEp05czAnVQjVJVpTrtJ2igJVh3H9NPxRdVS9TKADGMr
saqjcfI//xU+unNEO2SGGibvtMNiAB8BwFssv1Q2pAA6EGLgKfX2HaXuD6jm1hLy0Rx9fs0PFjJS
Iaodhypu4YK9ve0BsGDVBOnk14MXashumWemMVi8GTv6zefXevcadXSXgLkFJMBcB6vo22uVNrBB
GH2Tb4umPY6jianAhL95ZMwyM/j9/Gof3hnHV/SESwi5tXzarx5oG1ddzplu8sukRXJXSmTpu1xE
/a5XyReL54NtxzWFxRcVtRX76XLnr67lBAxkpzoZfT2Kz5jE4+wIvtiuP1gcby6x3O6rS9jCID1E
pSwOzBio/dckkiECKNd//VN7fScHn5qL682J6HL4vXemdZxyLPc0jr/4in+ws6DfsSg68BhTxB18
xWlburzIMYOjJqFhN9ni3K7ps7SLvqoHbURaLt/yLgmyL678waJ4c+WDJZjE8MqWYYdvdOK418RR
3HzxnD5YCiglpBDSoLfJpv32OTUUdIpcAtPHHKqtBo64m4QGwl8vqTxs2KgOURFaljh4TCgS69o2
GuG3CpS2pgdXM66y/8uLHGyJnkhqi2Bf4RdOb/1Ei6r5swjaLwq3D3YFCEvcBBA19iB3+UBfLexw
KKamyG3TJ4RRW6MIotU2atpJg4Fovaz6/+SuXl3v4AFJu2oiveF6bQiSGBPZ2omG6Iuv0fu3iUGc
5LKnclSlIXXwfDROxMRo15avFnGfucj8gKcyW5d5VXxDOV3cxJaLkKUYx4Zgesv64nj0fhkauoQd
iVPANOGmHNwlTY0prUUFh2hREqpFUxgHmv0nbeFp/N/hr/ID7cT7XYkymCJIZ7kb5rtTWOWVVtQy
ZfTt/FLrup05Wl98ku+/sVyBYyTvKJSDfK/eLo9U2kAHY26EuLhsZ9b5LixHnJJLIPTnW9/7Xent
lQ4WYlVpbte4heUH8o6xTTzFX6y8j2/F8TgRU5pyaH17Kxbx7Tj2SstnNnfG2e9kziY/oSn01++D
+oUCQtqeZR4qf9vZ1mPaGNKHx94dFVWpblI9Ir03FMDYFnVlsegs84acw8+v/MGio+26NKOEQ5V/
2AtKiWhSijmGP8vGHhmVtJjxQlE8/QeXoUKixPdY3YuI+vWO4ShyvQuHy9A5Ay4/ommpvvgMP7yT
ZTvi8M1r/XDVTQ3JnyXJqb7bnKN2ehyJ9vliNXx1iYPllugchBFFWH5bDsXF2HflsQzD688/qg/W
tGFKl02IM6v+bi1YJkgdcqssX3q7nQp/0OL9D27DtF3apEjaEcEfbDQFvr+e0E8snouguEFZHFWM
oT6/jQ++OZzlKM0x9tK4ssy3T1xHXZeiSnJ8L5TnoXdB5Nhp1X/xzL+6yMFO47YtUtuEizT89DyJ
v0U6scdk0X7xib1/JiYyM2FhRnBN88U38Gb5ji2BWW7K6X7qun3she4678M9zqvHLoh39J8Iosd2
9sVl32/VXJZ2wrL7UKGKgwfV6l2eEZTJthDE3hoXZ429Lt9xOMC2bJg3CCLdzV99bCwJGw+Ca5k0
bg/3g8HOe3AlsfSnJPDORt2uvpkvUvBFFP75pd5XEVzKW4R89LA4/h/srTVhInGdJtK3KvxWWtwh
O2wIsEwki9IO+t3nl3v/5TVZidKwX3qP1mF/LhwmrSGtR/rM1LMjmvYWnNf8+j+4CF0zyT4OFf1w
n+v0CPVR01k+4h3ftCshCI1GmvDFe+/lK/r26EvHhInZsklwPy9WklcVGOJgeDXMPvypwl21ipo4
PbfCFBHslKf7Siv7Y0R20xZ4WgiRDuk/zNNgnwxFQSM5Y6CGBfyxXcwCfU8Kw1//FKgMKaZpkfNu
OVi3UMs0NwSWg50yP20181G6Sf3FR/DRd+P141xW16tPIIDP4zAE4ysZEFO78p5fbuF/vSmT2r//
F39+KqupIeNeHfzx7/8ecOq2zPnnv5af/K+f9Pe3f+QH/3nhDTinN38gbAYj1FX3q5muf7Vdpl5+
JSq55d/8d//yb7/+HTvV8lp89RyXC/z5H54/5Piw/k/bPuSv/Vf/+A/+tE7Zf+gGXVQ2InZBB9zU
P0FTrveHIzmxO2watApe/uaf3innDzDoOK0ckC6CKRAP6U/QlAlF3fSWcpfigy2Okuefd/5nDfuP
p/FxTUu3hcf9P18I+k66jnfK4HhKrca1DpZcGTmDHmFaPwoiYKMrfdTA7HaoqpO9XnbQQ8HTZZcu
dkso5ri5QISEk4KeCLQ5X0fK6dsVB0GnAfatYFDgmcTJyLekPBo19vh9OSEbdekrbXllW78mQxEn
rJGAcoySpIN5SA7c2vL6mO9XuE1k0V5acWFeea1BJpVJ0yQ3oRIBO4o5xgTjWWdaN65VtWs+QYQz
ldFsytJUZ2jhd61bbbC1JrSzxLGT52uw7t1mboZ5bU8kuplLmMPcuOXOgSGxoVlvboUkmL6svbMg
1IzzXmvDvTVHP7HPxifgEnHuaL29nnVMHaUUz4RQyPXQt0/FEuqdVrHLDFzOYKQCKlwq0KsZ7wwK
Ij169mobgedktMcIQx+cUXOPOGI0O8jK9Lo9runGEKV7xzhX9fg8d4RqI+nA4ZRotAlAByfzIxlm
vhaKjcqDu7EWJzARTi1igNTUHeeWsY8jvYiAX2lPFnzXXTCK5yyr9i2ehVVqT0AI0Uqbg7gNPfA2
hInOW5nGwQbzNkwuI7nLIrm4sJx7O9FPk8ZwV66zwQParONurLcoYN0NqmMwkAOeJ7M2oB2W036K
rf2oIXnmy3mZNhUg0XlsMYyEBIrDI8J2pcEAaWz9CjereTF10iRD3ep+5q2JYrC0+/DJDGzYr4Cu
L4EbA+k0BusJn5WGF6x2LxB+OCditKffDZ0GSGQxjO+yHeeTtMqH0yZKL9ARxr+tZiBafapAhoRa
uIKOgOEhztRzlcLHByh1bdTecdopaD6Av7LVrDXigqAjINqZe5kCKdgM9nztRuVV6uh7LRycyzmP
EYj0WXwS18omfycFMOL1KHxiOT1lMhl3rpb9zEXXn7WO7WsmwH0URG3KWLyTWwct7MmoI8CqbXcn
8DqRxSzmdWkV04kC+mFolrxWqHewADoQjwiuLYwa/YEWE28N76rbqRwQxVpDCwRK1UOTsEp6bnaT
VZhgVljKEL6gQsgRk85w2Pd4y2xuGPjwdcOpiRw9kbck1caiSDd4UnR9jacP1VGlo8nYtg5RAMix
otheO3iSnU2QBQNByYlhYfvVigjAWNiQIKxZca6OOmwlah2ZaZuvktSKqzsN6nlMQnHhQpNKcwCK
CChLRv49VO1zGSUKlXyRNtNJUEfZsHNHieAsJLfPvSGJSJZ+KjOt/F0BDfe4Lim7O72NMg9Ag5bY
hLsEhUX4guci7vFg2yBH02W5j4Q9LSa6mhgURXAf3j1quva5NPsFBGHQ3NsY5UTsKRR8+VM3w+kO
vUx37KmE7FM0fdMmCQzQJfY0RuVRYA6QE8xeg8dLLA9MAKQfodwQRcOH5aTaqsFX2fFrfEsTnW8I
8oeVGROLnCZFjkEqVL8G7JsW79RhqKF+xEZ6aZdJnuxmZKQugk88SedRCv/5BPRtBFVsNNXCWyfB
W7ddRHYgfIEN5F3kGL5dNyp7qhuti3eek9YpymOX8bzVG8TJeLB4anTk18RZ6NuF7ZKyp6RgAPKe
G60iBrhTMDZyVSPWzMr5GB6e+RPZVbSwKdXDUABOQ8s41sjO246sS3dO/Hwkq8Yl0VJGLYkLdnub
KOc2UuO9WyTjpi3q6Ycrh5qU4ii7YnTHtheHkPqKQt1gPSwpilr3B/44RNRCWfNPQ5+fB7sLUPB1
xfdAazaVV2y0FoRz3vTqxObnooZRRIkgGhyHPj9VTZ8K2uUBn2jP6XRthwO2pIwwzYupyYytFo1B
twdUphYhN3kKW7MosuGEXft7r6zRwTxbq5skdzJxHWSgOXeZ4xAG27U2pNCFeD9BCBivZRZ78xGO
pHDTQ7aObjLHiJ4JSzeQgMHTiTZuY8W3WGFV/5MwJYSh6NwczLh93NorLHwrI06h+w7j4xglAfA3
1jI0m9AGixtW8w5lYLJuxra/VGqKLywNV19PHMeZK6D84WLyg8hOSFPQOwK9yNjRZt0hlzAbf7Sj
rK4qTUeZ2U+ed9vSQbmagibPLqHilY8FnbCjDiONH/S5Q/u1Q61uB7FxpREcCMZYeRcoLBGwKiNx
H0PT7e6yOMVA2BTEIWB4XUZ5CAbd324216ec0IbfANCGbo3vzcluW60mCMjRFsqMsCM8C6WeZL9j
TC/hOtEi/Tzte/sakoR9l+Ob2cco0ZydZ5GyfmoUNbmuxRRttcJrbsuwrsB3pEPxi2ZH+bt3tOF+
qM2OsHYrIp1A5k2JulARZBaPRHihBxVnYdZqeKLSyrrVyM/KT4tqdNOj1CiXaVms9ckWuLcLt552
D3N2b9wnFdD4Y9tIredSa/orOzXdW70sstMiJi+RVMvA+ZY1hvw5d7xB4olddYWIKby3e42c8tEI
CzxrGcn2k+g3Lt6Ko4BAUSTT0jiJQlP5vWUi1w4t+JMSRIvGHlFi1lnU89BfMfwClvXm9hujHu2c
DDkSI8ewrRF+htmMzk2LMaQA5i4gT/R1Nq0anUAXSBRThj2OxIdWjZ25m4Vo5VWT9Nl9Tvt23pUh
xult3veBADHsOcmxB/gEy0sAE9HXwNo0RzqeInKpQuI5rkjB1KYLaRPoeqXpE1CjsUxgpmjIw2mO
CQfpaBVx65thWPBgOS49PI8u6I59CKYuPI0LuqjYrIb+yjCDODy2qlnqp0OSzMCIQWm4a6xiILLH
ylnNiTZ118A/ZPUdqd96zJFiJRmKSjpbOhZVvvIeuePrARLnWeoY7h68k3eLitC+IkdhwO8asO8D
uIuPNGsWR550IfKYsXnE+yy/EDNJZa7TunuQSBxcJuI5N1rSzqctPmF8vyTMnsSi5SlUOFoQBYIA
egLIDWxmnErKB6GftxO6wbgJrnW+8Gt8hcFW2dhNWmSD967R1Sd0Q8JvSVurNepRjfTuyg4RPYdR
uKW6KXjC5ejPk1tXp6S7uRwQLSvxjohrdnmslZJiHSSRhQHezPAEt444y7RIfLMGsk32WazBhCrx
F46oZG073VRJkmPVDMS3yehjHvM0OWC16JfcjPgkK9+YXNDh5hw+85pjswwA2cClGSIRHmWxHmwN
zh8PlZF7JxOWksvZKi9rxxj3bdwZKKmrbNUUszwtidTcFJ08qWdQ94WpbkMbG/CK6JyTQZPzAy+M
5CZ0zOy56qoe9Wxt1LtBaFgaVBMUK44y9XMY4j4uSxn4YaYPRxngrnhXjZFDxHbcJEC8WmHtauEs
+XmCF8GefO8wOJOR8va0/7BBDeM4X6QWmUy1msqnqp2eFGhRuIRGnHvrktZOvQMy5AUbgv0A2Lw6
nH3Qx3/bz3h/4jk4AIuxIxqoVKNvlVlNsopsm+Mi05IvujQfXQYJAwI0k0QrUx6IdPo5L8og0Abf
GRuiXtA+J+t6qi3ni9t522Jbbmd5voZFCDYnQv749jxveJqpXE92/twV3UOyvOFtNXMiCCc3iwjN
SONfWU/O3MpSUN6+uLq5fFpvz490wYWA5MGc27MPbzMGnK9VjVC+BSt0R+a9ujHd3N5ZS3HQD212
5dai3pHWNP1Ip5KIOKqJXvduZ6oLBiqUGQY22qXwKIA87efxcnRIg7FFTSSdDnWqwpSGsQh0RZxd
tE3DVlU6AHCqJCoJvPVOP18e72+IkzBqEGgnSCNsuXzer/ojswDxmpVd5c9xi1q+TuMQencZD/q2
I9aBd3yYucL/qxdFM6Yj5HapTG00KG8v2gQB+TDQybloOJ+ik6KWVuQuhsexM9UPn1/sbfN3WTFc
7CWHzeAnWYcd5pBBQ5GBK/GHOdagkpjPY6rtcn1UX9zV+68AKkvKEPwGNDkAV769KzNvjaokowFm
Um6qC8uoQLnjwpHd0ed3ZLx/aAJQ9zLBQESDhPHgoYVpbCVylpmvLII6o46SIujGKDyl+yG6DSBN
s917RDN6vPKG9iIdOmFdgvZc8yKKnruX6q8yCGhXTRfMR+NLfdi81Iqf/6rvPhNmhywtj8YOHwuj
vrefCYQDpOqlG/uw4nTHr9xOXY7lyGHpL18HKRXD0CWLbxmdv72ODbCC0IYOcXTAYWDTkNgdQ2fK
sn+MtP9Sv+/jTt6bvt6/1xLc/yqXllr7tgv4/2RTEH8+07hFovZZnuJD8Ry/S1P813/5J4re/sN1
oeYiVKZLaDEp+WeH0LH/oAzCBAcDXnpIF/9Fohf6H6QeEqW4uEAEakMe758NQv6KEZVBg5DnD5aP
78pfaBAay3r8n/3dsVC7M02jUclvobNXGG/XURfB89bzZNrbZKp+y9EA3lNchGeuGUSLtbQZfwA+
eAxSo/nlNqL4OXQgR2DARuA/26HcOn3ZIOrXvPvGIGerJ5xoY7hx9iyzsLt7+Xj//2L8N4BfaMM/
XYybh+fm4W8syL+dP7Ak/3b00P/K4tdta5Y0773lp/y5MMUfHOxc6gt0NzYb5f8sTPOPRWrm8W+z
ABlOsyr+2brW/2DLZyVDpl7iP1mz/+xc638wOIXFbulE6DA3/2ud64N1yYKkrGL4pfOb8MI+KHuS
RJkEQGfBdgBnkCTj3rainQHwNR2t/asv7QcF45It8eY7YDPZ83g3c0GEg3wUb78DIaHuZSXbgPxo
OhxOT8pAfQS2F5Si3BFG9yOHuKqGO0/sNGe+CHPoxJG4xxFDi2g8GbNqZxfm0Re/1dvX+PJE+K0Q
5rI38H9ecG+vC5WAbGvPzutgW0XTVqVAr+yBNBiO4LB7tzNedUejecJk0F1S20KMisGSNxZWe6nW
lvmVjoB96f3nhG6Pt6bA6IEWaNlLXpVOZGpXECDDYNvOXbQHleaHhbSuIeMEFyOvu1UlNbJDM5Ds
hDnMx3FZkP48y45mYs9UPSp+ajQnrgJlZCcCvDSSvNjHucgBgzRoUQw/nfHpv9k7s+W4kSzb/kp/
wEUaRgfw2AHERAbn4CC+wEiJxOCYJwfw9b2gVFcrdasqK836oa/dfinLshTFSDICfnyfvdeGjx+O
sNZEVV7R6ZBCmoSBS4cgrfYD6Vihba0OVHQCKNpDJquWsAEpUZrOld5oISnXXW2XYZaTfSJ6T3kZ
4tg9ZNN7JFQatMhbNSNogXmrkQZTg78pdfMiFtF+aKpTJ8wD2c9N076wRT5qCXf+8V0rL4HooNsr
66KGHmzaVD49jcP4PAJb3bRzlwT15B7t/gl99ejNrAVGqibbPiy6nBRdfLfA5XKz69xz2DUsgccS
snCjC+5NIVA5QqD5aXbUQzGWF4zju4mVjZBxEQxFv2syb95pBII5skKiCYGWQBmy26sxEbvO+pxg
A3g23zNX2xrEnNVUoDiehedfECAL3JIrXu4g5EMbSMcdmccgc6pD26kADYYfD9/Gp02rUfdV64C1
jDYZhsKhB02+qDF0uZCaWRsazXvi3phlcyqJ/Kcp4ExoOcxgF7XNJ3OkQI7OOC19kHTFae01jI0d
ocy3MYu2tv3eTNVrx2KlZUr0qDvE/UCDG+W5t2CdD54xBoXn7oheB1Ckh2vdd+qHtI9eY7fQriB2
2aE7yBs0VHVvLkBV4NoOrHwi/xauR/U1thqY33XNDw3EH43yU5l/dMR777hcV28+hHPC/ZSEBgJ0
LAyH5Ogq+8E1BvMRHWk8dlRdfFFjSXWh5cd7GDOIRyLX46eiXis1wAxtoHNBfjIlFKFNBPPmgTqh
YWeIzmW0xC+0KdW0cm9rMb05cOIO1BugxE7NGF8lY52erMG6gRQo7lpsjve9WTS7/z0k/5U17o+J
jaPqH09s4VvxVn4/JEnJ/3I2ruMeX/zjbFxPQJO/0rUdHsS0D/xtaNN/w7by07HJaPZfZyP/hngI
D2uqdRjPfj4cLSggDHQ81Un7wmX6C1Ob/8etLq8JByG6A8QhvA6eo/ONfn4S163WKLs07K2RpZ+D
K67d1tnXwj9nEXhjHZkmn11EJC06A1W4qxfxxW3j/eC/JorHmKHFl+yDn+Qg9nhadgYE8OwEfvyi
Vyh7br6No/EqUfpTYxK/7uMdwuA+WxAg1x4WPsx5fWm0rKa8HUilLXUgJypADmSmj1JYd6J1rtnQ
7lVj39mRcW1Teifi9ylOaBT1t17ePHha/bBM0TYSkEgStntwpPL+fckf5hioWgE9Z8LzYqsrt/ZI
nRcno7avS3t6qi04nX15i1axred5n1OtkfGgnc3ojMbKLjOyz52ID63KbkDiQ4JMfMpSnfawRGpE
qcnvqE0+WDXafeqM9Hr5Z8grL5nNjyzW7b0ViSOC1ZY79FethyBWFyc7+zP/9nfz4s+j9/df4hrV
ICtp8K755QpHd7LZJbpmbyHlhWBMNlTYnmLV3DjzfOO2WrdJEhnIxd1qgxOM/GZ+euv/nbnne2zg
Dy+AGYt8Edk8wUXAcn5RJdKG0kqgkREaPsomzyZMozuKHcAbzA5h7sS8sSMp9tyYqVddnsYytU5M
hdqxELDf3c3HDExjtzCDBOx00p1rRMU2qhYiJu0Btg+di16sHfUe9XnhzMYRUIR79nQElluauD2V
b5Xlo1znMN6ryDlEPuQICp0oqI0QZDrz6wztAUlxuRv0dL/QLhPw2XvGcX8ZuexZsuES3lpzQag2
/t0C+pduG//avfYf/qn1e/3N/PI/w+3y4zHJbPdPHpMfefLr1WF9PPJFPx6PLrcAmMCOYHX1/SLw
t8cjt13ESrI/a4D6j1cHj4uwy+UBaLCB+/HnuwPNa6vbjTekZRj8jeZfejz+Ojrr7G24cKMFkZ9E
ufxloE8xBRe8vGaftskCv1Y1/XkYY/WSjP14Y03qDG5euwcFA7EpAd6Isu7HG6c2Yhk6MFO+FLId
3+Dopkc6mIZtST9zsCyUFoENga6Zp87dJFgx8tcDkkLGv43Z0n9kAnzY0IlQLb4G6Y86N1Gh19c+
DNPGjCuWN0b3DEqreKs8tgPgWqgTjaS8pcTgXlb5eJkb9HVQUKaerEzoTFRooXHiwzGTfUVjif8y
aVCKgaFWVLBR1ik0QD96yeqAYsU07Lqa3f7cPOgkhEDKTBXQl96/r5GKw2HomwcbFte2izPI3qoz
NwT9nUMaSZpodV89ExF2DrBG808/qssTQIDk3eMisvFm2AdD6bE1Hsxin1GwOsLqtfzQHoHlUzY1
0Q4OHcl4lTTA0yTmDFu98fyTMtZiS3Oh3D5g8zK9AnpIaX1D/kihC4/6l8pwfYCOtcrYrhrsCtvR
uXL68TuXTHpPODE6oGAGCxrLg/BGpxWNX7+L3X/pA///o9bFPMEHj2JAc6WA83FeVaB/8nT4u0rD
v/070sM/nK/+7rf4LxmCjyu3RDK1yFGrhe1HVeM6ahlMTKtq8UM5+2nUsi2ccvwLXjbqxc+jFkIW
AHJCS9//yr9EHze+m4n/cEp+n7VWnx6rHqKjv9x6mwgqbywWm56rx2GmKO1s7OJdYgU0AqX0uaxD
BJ6We+uxBFYEPzh77JqUa8xzNPUhSZXAG+1Al8WrH43wvQ5Y/vHe7FwPXiyci6grjon3PlMWkNQx
9b/p86BezbTfspoXG315gKsLH2e+sSiatjQg3J/tFOSHSJxH8zr+lpRkb5wThFsuH1dVO5A8+ixK
PCMtfew0hRgkybO+gN2I/60ow7U/KSeyWAhJrxpNfxO9QeCNdJHhXTP6OKiGnI6L1xIokyjVOwvs
x67X70gSJGEak85yrLnedi6IwfJrn98IbyRcSq8zO/5uY+GeB6PFtXijXPPWyFg75svRstqdPrPt
tYsLSSkyDcsneqGyoKvrm24gWNbEbTgwi2JUu81JFNHNkW2IuX04WGyCsrG/6JmGEgScnGoi6nA3
WaR2did3sz0HbT9B4W7DXHZXQGvhyFEGGVlfpSuQ4HmtVJk4GyLbT1M6P1basjMLPEmsd6lIs43N
KoVuWAFRmJOkt3EBe67xOyw5XnrdcFXOpj8JNrHI+0VRWT93OAKxLHPRcP8vjUeOejdRGuJvp6V4
bHutCmy7u51GwLcYnwinNGHuiotelvu8vnGKae8Y9mVfeEM46xYemw7TYxT5R5HmB6npu3RQO0hz
VFZF1q01Vrtpch44JFs0tC5srPSyKS/1wd63NZ0mM5O/ty3nFdy13Dl5wv5dbVvDv+75Fdbz6rxz
7h35RePHHDGEpi2ZpQxCMvT2lpm7URCQsu7k+egSU0VNjXaoF/22ddrdyAZm1v2TsOOraR42/lTs
i6Q/Y+EAoiz2i39hG6/CYSJfhotGLNc66ZGNhpcE6OuEA4B3JV29u3pkMi2v3CbfaxEbwcJ7L7Cd
5TlQGEou+CwxWsphOS1TvwVE/gbzZFfRBlLwF24YG7sNyLoLHhfPphlfZ+XZbNsr4OOHzlDncnpd
Mme6rOG2BRmlxF+ayBo2WkIPeGZtk9rYi4y3iBI213z/0FjtN33iNY5wvON5iDZeVDmhDyPokkFj
U4vl9aen69+Z0831IvCHJ9A6FnFN0JFiEVN+jf8uFVkHdszRVlTyI9aG54gfX9Qar9iwUKfaC7Ar
900kr5dhvIm79pip6Tqlxt6QHeDPxj1JOlnDrKuP7eLfJGbBs6u/7zysWkkvb7Nk/Kyd8k/e3awC
f3ndXJxZdRJkoEqHbcavY1hXN7guDLSfxm2hNZnWRSR5wYA9iQ/iWkCSggfg7WmADutYHLSCh1Rj
DBBPd1MN3yvBPeNqGI7bBodv7bq8Z2NzW5npAfA76qvIr+d0fODBurfy6TbNhgfw5o+LtQLjzG+x
Mz0UNs2GlteHFciOTZTiDm1FX20nz+PROJqf+pAMYKB77WQVipUHHo9NXqv7ZBxvlTdc1iKKN6ko
kW+ibCeE/9qAQ9tYcjwLI7+BoY9Lzqk/qf5Oto5Vn1WvfcLcyiF3iE+h5Q+dyF4I/gGh7vKdY3zW
ebpPpphaL15B3BxbtuSL5weEMJ5UYeyJsfgbt31XiXac8R9Xhdp2uCp1FdClG6QSNjCIOAWFF07f
tnD6K12DqNZzetS6ScW1f9BgIdI3PjxzNX5sdLpZKGlcZPMYp9MNcKwlHIces0t/IBobNLF+cJry
wUnUQY8p5e2zr5FeP+QJJZKmFQqTz3tGq0Pm3calfqxqdatsL8Q+/VAYlGEOUKYH3d/6BoT02NnF
ib7jV38CcL5VwJjFlD7nU3MY3QErMnV885VenXqI4QTad72fw51MN0b3ki0PqyQgUy9Mhku/lses
jJ7Ry7I9vhn6DiNj15TF3pPAxlVZ4HPrP9m1BjCnbgfdDps2+9IUyJN+l5WH1aQTsPPHWCvc/hnP
4B1msnajceUuW6U2fj3epk72tckBUGgm9rfiGGk+oIJ8E2nVN+6vu3pYyvV6esLoyleM1W3fyAP1
PLusqh8KJe5lnF3a5qzCBWUR/82Mp9fg6/uQMXXH/SCM4q7kZHrJTHXAIHjABcoluEwR7Pvi0UrK
l7hzTlNrPZEop2RMvDhLc56Kod/yrj42kfu5mNZlxMJuq7pBbHJjxasKdzP08xy2sZdvHXs5yZhT
S8CSbhgv3FZ/szEWbuGt31fW/CYb6H34pF8gO2JupNoeM+B829r947h4F6Nb4+vU6ZWSR2k6T4Ky
UVw7VA8l2dnoxMtgDpf6NL3TNepj/8sx8FgHTU3hpOu3hYhD6URPRQ98u8V9ZVN+PADjlF+WZqHD
bQj8KLnuxvTOKpbtzLvdzurPJQUuzE9smvyHabaezYZQQb8cW6O5j6AvS+/TX/TXKUacMaedMfhf
M9Rm2odGBGDnPvI/Cpcjw9/a2nXrXdfGtWPdlMN9Nqa3rVaEg1VvhAWYzdz0mfdYUBMgmTrwewYl
nLKxnkIz+5DpjDLhbWX34vpnRRtgOtmwYD/9lAY588sQP7hxsRdeC1f2TgN2G3fI5YPJ20W7yvT7
yeRKkywnnQ5mdwYmzhmVChJP7s6xi62khdDH8VyLG0N9Rdqm/sF66WkoFDOfa2m+eP5tMdEKk9/p
8YC6LJPnJoKvPaROGKfvqut2xfAJJjIoav99sqx8RwfLu1YLov/xAdTFt1FlPVI+ZiBZ+eHcSC61
vgrNGZeoX3nHjDKZDYCVDoJg8ZTOIBUnc7a/aa2JrZXQXAXvYqeq5dJpy3MSN264ZMbZl9oXfGvP
cN3Py5TdLlQbB/QdpBRMkbWKewnsMqft1BXlEIIM+FoNy95b3ANQ240o0jbQPcapOJkeNOy4WCIp
MNHtTZGpt14wDhvtUajICIa1Zlq479ggL3yVfHjzcAZjWQdNZh7WpsWw6hhNaB6R22hteTC1KMzG
/pxb8EMBuDCon6ra+oQxHWTGPu7FhW1XeMXbKzqnefraV0njXM9zv/cQkQCdWvGutbnF28rRQtX4
adg7rRZ0Nv3suYS6+n+SJSL2PjCm1Y5/K81MB7Y7nFO9eGkX/KRFlVDD20X3VmJc8LNJt6Swxo1Z
o1xVFLawgIHzrMMx39iFePg+Hfw3XFr/Z4pPOsrMP41bnTGSDe3bL+r8jy/7/crom8hPaN/MFKs5
4rtz4vcrI31VXBh9boR4uwzcFdzW/vPKaP/GIlUgP/EluCdWLM5/rq5R+zHtQHdDsWJOYbP5F9R5
+zsF7KeBzWNcww/FXygQuQg8/irPl1LDJ2wMHM/cSwZQyrjbvEMxAqU2fNz2YOc3IwTXADblDJ+m
/0C6ec487wVTu47Llm4Fp1HfMJWDou8LDs1J0FapGdpm6jmoaXik4pf+Zx6r7EupU1qbKrM7USPy
KEISh3Ktb4rj+tqtpbnpUqzaSEwvlQ8LXgzzfWXrH0Wd39ITQ3Qkhvxc+hlziNS+AYOmDYbLo1Np
zStsVZ4igm4FDhpKeRwr4rvG42vaERddqlObZ2vXmyrcDUfAbUy1TJiajob2M8M/t7LyVKMLXvaZ
vVzUPK5OSYl2S+zCpvBSz+enyI/PeirfVNK+SL0HmjLSF3eloSpss2mKwr5aW74HbhGkJ4f7Ys72
spX2qRbGdDSlM+wWGnbDuPFBiDQGAGrqn+ZJbTLHGD45MjAGx2ILZcS9Qzpg51gjjVHNu587eqyB
GHC/yCoWq1MXvVtNrB2E3boXSWfWYSsaE/ys7x4RrfEs5rF478X82k4+VI8CqF1NXmzlxPJPpVW/
D8LXrhDH9CMlS2wae5WFS+7YV4tsh51TVB9cstVe8xv3pqWQcadAQwF3NgDwruEaSfAZ9Z0bDBmy
9qIpJvPe65ZvdR2lAV3WzY0iRE4X2Pxie/REKwnfofPXx1Knn+xGDmyB7SRcZo39wYinv8RW71b+
q9/nKJIjfxwgFnXCyqBOaiz0i8oVvAE8mbPhaZPLlHwAKPSz23fZhaf3VAvR3XzuaN0OpWvSccTR
cpU1cX5PsZUXEEuh9Fzio2co7YK+th9di8HfjTXnasiaZ96v/sekl/1W18riejGrNiyAH2zHujtH
rKmSGSGzmgr0ju4pW2xJZGPEUcz5spk0+0teTvoh67t7+sAnqkkwjIrMWk/Eqn/SY67BaNWc8RhP
OaBKC5s81hbWJpQkb7qxAKbvY0vdT9/dytl35zJTIgCLKAUmH89tfWuLCRi9o2lh0sr8xu/MfFvZ
sToWqYHFg/fgTdx34wVmzvQQywQjAP2zbep3+6WvrwY9ixL6rVu6usoqu+8y29ub3Cs3mtM9GXHH
ZQQk8oViuUjvRcxoZYtHQ89Mcl1j8ZRnMqXz2xvpK5jRU2TWr4KSRntaVY/bSJrNKe27+GKZFUkx
YoU2gTj8neEQtR9V3ZZhXGEMFgxn16Kwp7t4Wg2Rky23E4bIoO/EBSlw60ZvaWn2IlKNwlfpnTJy
6kixKt4gNhfcfcXytZ/9Q9qz6hbKrQ6ejpS9ARJ3F0lUlkFLqWanam+HYgx0u4sYB2h8C2WvAPyK
GvSwmTglJWQ5XopZ00XoKy6uc+eLxyEe3EPjzdFzroNm1nQX9WmEx57aAN1hNs6Xjeukjz4Vtyeq
VJjREiic9/lC4IIykWVf+Hn2jOXmWedOt6OXnNM3po2im27rfjQ/qAMY71NFX6WGyZcWmJE5OZ2I
SXnoYa7f1e8p2Y6PkTTBjVtbisYYoQ59v0ZVI7rPNDeXO2OJnz02ndda611GWkGrCE0Kse5zcStg
c9KIQb9RczmNkcknN7WysJhkFFLy5l7aONtv1RLVp8jos5sEmxPO9+E0iHSkFatvnqlawb1QFS3Z
0HkIkrnVQ5pDaV7pZn6cGTri6PMycjUv92xr7yanxL8CbzisSDkcobnfcQ5p0C6jZsclPH5vq2I5
GLl2jqdGp2MGQbIyy/6mkp4Tet6S4rFBOirN9DTRz3SPpaK6czLGqCK1B1p+XKJhmN031uRF4bwY
M9MiV/ujBiY0BEDuhBEXpL2+YiUmDQq9VpBijaAxhKNr8RROnQ+a0MvQJ2RF6te/Ix/6NTW9mdAE
6ROIyYQ19Nrago9RgTV0y3YcIh4vkaTeuIyedFz7v78GMyfGEKeKxEDvm8/eyKc5d0ySQdHiX0m2
kxkBG4frvURwfNfigXatrFTt2UQhdbrsqlDck1Lj4Ckyz6yqbkYslXTsSovKRy/BRaKSYTd6pP8c
Lbt3J6O+QtDInmrcl9vGdMDakzlDSt07mspD8BAt8UHN/7IsYtk1fv2tmnhDiS4/jw2A7GziCljm
+vUyLleFD4ia0w45uG/NI7qmH7TrbxrHSLSzRtxjXsGjp6fKpjSX98GtXkfXjPih0um+zU2XSFZH
yNfhmngxRfFtmjTtlacz/8YWBfYG9+Q5Gr2gosCFBC8qQruU5DQy1zp0o2zPMdUB4dLFzV70fcG9
s3rTNZ5CopBhZKIn9c77jHNN2c63Yigd4mJc+FLL+fbfNaP+vB/9F7kC/w+ZiF2s+ML8p6vWffWH
SfdvX/FjN2L/BjgAf4fB2PoHuoBr/Ub5FyANZEs2p/Zq3vwx6BrOuoJdaYHrqL3aTv426Bo2K9hV
i4NWwEZt9SL/hUH3j658HIq8MNa4JA4wEIDD/WXMNV28Uk6u1JbwS7UBor7sInyb4PyS9cmQTX+C
V/t1rfv79+MbOo6Nw3715Pzsesljq5PYsdR2sUluLHb8OS64Q1lnTH8We7HWFfFPI/z63+Z4eDNY
I1v4+H/1Og6CRZmVJGRPDV0GceFwYScQahwz06yvZBSPV8MCRCE3e47dpvW/ibwab7tyksfCtwkY
4yAxLvRZsbyRfDYlJWhx+2xT+KRI4QnnWqy15YNudu+zotwq6L5Xmmc8mYm4f686V6w+tGiwwMlL
41ywqMXb970evbdb/TbNTTqeu7U/vc9c+6MXSbXtvlere10+fA7AHj4IgUWhLImcVFG+3PoN0McN
J068b0bKMxGDxruMhpDLRvepNmvsATcpZaIIWStv7RlvO5WvJvUQHKFxTnt27M10pWmx5u7rBVbs
psgzrUF2UEg0nd3SEW+5Y/tZZFp74Xbi6Ma8H4wRFoPmlifaYs4kVGUdysyKLuhvWy65LpS305Sf
poTMtB3pSDtp/aIVSRbgrb/j5lDuS8c9zRhF6W00aa+v2yawfK09zWzwKf6gGDMi0oww5udJqAmv
xDvqyK2hTfJCm7uX1KdorWAaQhihI1i4a7/t6F73ZZbt8o5CtETWYPrYImBn345ROe9lbN4ZLPo6
U7ufmzF0DBdBw5iSPbhESmIL/2g2GBdlbfHt1x5Q4k6flGNSbzZk/ANDoqvjhuzy3g/GnBhdlXR6
KGy+uSkKzk1Pv1MD17ehavnolPFbbMqrosSJsHqmFAljdFFsTXap7Ukp3VWyRb3hJyqtNQZjJw8E
gONAn8xvzhCdDOlC8s0QVA0OagK1GzJc9Fp11l1kySmoCuNbJoqdJfUmQF7cW3r2qdOOtpVR++Lw
f8bIu6br6lP66Yl+sIu4lgbXCMDDY9I8xLQgMM/iBqClK5L73tJOSd6m2xrNg6oHz6RiM2qa+JRZ
ttLDzI66m6Z3rlOteinHrA6URbOcpfJL3Z8+xFBneLpxMcuCX147ecy8tLtxA6SscbBQzeiSX7s6
qagbbO/anBMaK6PpPYm65ylmHnBMtc4ADM8i0s7oOac5c7+rvtGm0rooMCkxmiUJx0nEl3Ekq71o
TS6aPv8BhLr1iG+Xq/Q9cux9VuJozVnHBL1LHTpu2qDQ+dZCmRp4s34M286hjyNL7pJi9oOoohxH
y3OWDAUfVNmYyxnRa2St656RuAAs4OoaS34Ptl6/gziotv97uP4rfk8EIMEJ8Y99Cue3Is1JQ3wb
ftaSfnzZ7+erR5oBDiP8PcLGq5LEKfrDeyB+48nO4StYu/0xnGNYv5GxIzCjk/7Et+dgWPghJHm/
EaUh/wXyx11TWQT9/sL5up5nP59BrPwwkfI/KFo6xLNfzte2sbxBTKLdElG8xVpHPzN6TGFbcdCy
4NB6eWEDSzkMnUz+5ADEdvXLN0cFAzWMkgYIeMVhrqGJn8z+WHn0TLl1vuU+sRyiXsSB1uPqgXaA
n31we3piM/OUdmOyH2o9PfWVoX8tgXhsffLCxTbpyQfRx7NM1yNFflSuTc5l2dLo1FIkc8GRyQO6
7Xx29Z0XDi15bywNSzzTgV2HUVu7dyOUNHlVF6vNHzXCSiyfHkSTv9BdqnpDb4txQ4Ewt49BdFc4
sFa8gKSo1OmXHR9iNnlO3lnXLuSts6E3ZOTp1lvu2jk2T1RUaGd3sSdMipV/oyz2Xi55SvYVerlP
UfAes7SxWV4i6BvZtOAUE8PenHXn0pdoE04KW3ixQdoGU6tpHJJuoskDKWrz5DoNVPgWeJs6cm2q
cDVGWlPvATRG+zgF+tBqESiXKpm9VwyrGSsvpIJ7GPc8rLvCR3LpAZ6Q458P88iKvV9364oFTnFX
WPH4UUSz/qW01wyr7kBiCHSKq+vANxXkhThGkdY8VTyUVvc8NJrDccah6Zv9JVjQS5+WtEOctd1h
bL10nzXaq2B9d4UzYBJhDhZokw8dgEUJdyS9RGmZ+sNSTNP1UDcLvywpL0ePhX6eCLk3YQAOQQZV
/VTi9Dkm+cRlY0wUF5CKmrWIYsu0HZYdWEJtuwz8ujtD6m95ib9NlDWPaN/F2yA1n5rURp18Qrk7
Wbf1Fen0fWW6DvKOWo9SrfOQTjrAEHxyHKqOBuM0pyphm7KWC7eZiupdreX8+gEz7PwB2ip+FZ7C
munvRttcQtEP3TOjl/fsSqlf1ZxI7RQ7l57RWJtufZ/3IEcDxiH7irZI/zyKKt0kHJVAk6pua+k0
mToFLV+bGHL6ht9gd3bNJefId1r54MWdb4SjI2hvCGZfAzMiK7bam65L1WvmDZaxq5Gv8TsPetmE
koUYnxZDOXJnLwtuZmul4e+KlNZyj8HtvbSj/l63SnBubtbn+7n05gdlRe7HEpvtg6s6/7HvO5OW
62TQXrPUnE7pUNhnS5IfDImfNu61nUi/gFBEXC+MYL+r1fXNxdB3aDtTYFbjzSSbuDpSlK3e63ni
ajoy7K7EKKwGntchVLvs6bCFEt7wF5G9d1Ob36oik2ETDxBFGOMOZdUcO5oED16uPpdeqwHBTGon
S8v6jCu3/pZOXXaYYye9QqhMjkuLSdKIalascWON1+RF6kvdSWs+1JPRP3LwsvCLLBAYlVhCDZxQ
UHYKzHHcFc6BKQbkSWp03dViUAU3W2X7THCs2eaDMrCULM5btIzlblBV+rnuFLaqVOV9qY00Cirf
eCviRdwawzLQScWMM09e9wjhodrnI2pqP8XFS5I5zVOVWdbjyhykTof9fF3PfRQ6cpQqGAaYGnXX
5UzO1MZ1QQqnpf2ap2YZXyZWG9N6n+We/WhWaaW2Dl/J5ijaR9mcfNLFKdyDPevDsjUSp1oOptIW
9odpNm8rUe0oh7Tmje8sBayyoaUWJtYb4IbOhBzfGZrfhhO7zjfeadNMcWgy80By/XRlR/I0hkUE
0CWRFe4Ft1ZsCyyL3vfBbVyfLrW5uFgsEGa7xpaUf3ua6R3ZPxivDsrP7UBK5dgg0z13ltmyatOo
nApRWUiWR9HIx2ZMtegtEXO+MuN8dRmTYnoaMioJj5HZcvdoMrncGU1GE7oBsn4b4UB4AwtUX9P+
Sfl2UngM29r8hXtcaQJJ4gdTjjml6CxuP5poJpizVDRJueaInxRmnbeZx7lvQjEX5Qtv/iXeFsuI
oULNSNB7GfWoJoPTzDrW31FQGOo2fcdusUHEtFVtfJnqkWrlPpHGjhZ0CFRiaPovWqk6e+vK2n4u
7Fp/aWAPAxZdzK/pwLXWshcfn8+Ciy2Puxs1Cf9bZy20OTaTn+0tp9eBaIglWoJ8iSqaATFyBfwx
TFc9DN4grl3rHLG0TzbK5kO/qdABD3PW8gJoX2dZWySLijYKUA4dtDKj1112sq55ZtLfwXJ5TvN9
hScKIwvZpyLgLreAKWOzqeHmq3C0mOu5Q6SweuLoiahKp7NuCKpprB8leu6lpFp0x6+sDFTm9Tsb
lPeJHm4OPIZuLLiN21+M1YhMlycWnSZFVZS3DXGsAKVNP7FecgMDHvwt9cEwg3yW2DfZOIprw6Yr
L27M8lRQ/cnTdEkukcDUPpEDddvUfGXABrFtUqtXW8m9hkkcnzRyv7axR6WvH3SWW0CYzC0aq/ct
IyARB8Oc+qiYsBM+21n3bpZFIrvq/aTtOh19K/CrPnkpbMplPB04H4WKe6sX022iDP9+kSp+MnqH
hZWJqBpBqSo21E7SfFESjEtojzx1SZzcdG7Hx5YiM/sxr5rxKysSyWcmxbdEo+48bYxErKk90Asb
y3aQ4ZbkNNvlNm9HDmSqk/a2XtVMEGZyHqdMXSNN8MUJ25hrs9KM2zzNrWt7MvBMK1dL76e+1zcz
JfNcQugDLwp6xqv8ftASfCjVYrBPErtUXylElvXVHjUnVKK9kXPMmmemaxPvBN+PLxS7MSrci75S
1X6RwsQeUCc7G1mbW1pWercqqXxuMJ1hFaASbO7nlagrGoPZN3LKqTV7QTlygD+x+izGZLmeOzCq
Ry/VqEI1MwQDLmKrB27kBR3NpIAeZ0pb36TYNj8GcPr9Hpdk/3XwknbegUJjITi2dX1wR1M/yRyB
ctN4OV3jOHBosMjpces2vlFE6limAhFHxavvCiZe+WDbc3PZzf0ycGG2O4+Rz+E8rId0eO6dznxW
jZ6zWvKWgiN0ahDlxeCwOfI8OyWLpIuvSy1Z9LWRejJQauOgGWlaiz1KgYLeZPratp1ePTZx0U1b
AxWr50fq+7dNVy/XUm9peC9d+5yxyTxgP85urFh4L1MnWz2YjCGvQumxKzpG9N+i6xSCVzLyAK+p
ms9NLO3U2X340gRbNy5mYXGiZ/PDf7B3ZttxI2eXfaGGF6bAcJuZyDk5kyJ1g0WJEmYgEBgCwNP3
Ttptq2R31e/7/6a8qiwxmVPEN5yzD45qVCVU7La7rufcFHtzatQZXUHaRTON4TnNK/mz9xMeBkTf
BM2R3EnO1S6FIYc8mUMswwfUndHDlfq2rlyC1hWKQMyJKCYW2IzGHN8m5hRggE0s3nU5L7xAOb18
uSkoiMVWzKn9OKpYGcch9hMzykfbRm3htWOwtayCoqMpw+Mw+mVA2WNOVMBebK6s2S2OEo5hR7UG
dUsu2v7ip6b3hS91Ph5BCjqnykqn88KhU3CkF/7zDBKkPk1egRzYJLccPvNEEsQmyEJFySoneVqA
87yzR8mmTWwsDEiA9Ksi0nZN6jpA8G5ky+Sx/+U9CdUxBRn4pSzH/AV3JcpQ0la84CB6nRxKtM/b
VLXGD+L74mOBTBKsI7fKgVUwR3ETpPmro10TbU9h9F94t+XFtRaGJUsF4kZwmO/jrrRPzBYVhU7c
n8maLrO1iBukpDz1aOaXQDDtudONHFHMEgSPWRUBcUfeL+mRgqxpGy/SX/Rj1u/zSLpMdAQeKB46
Vbz519noL+1YbQ/9UGZuH8WW+Rlz963O6sfWkq/ONXRe1Fys+Nxwf2Rfoe8t9790zv9Bg/q7BPX6
8Fj7r6Ne0iDw+P/x4Ykks6sCs2/E5rBlQSEx/I1Z+RfQ/c+O9teO9/owV9vQNR7hGvrwW9M5d8to
68UdojHp6QnHAaocdHy4qm5KjjJTKFkh+wzr9KPmerI3tm7LitliqV+taYbOTY7v2ZNV/1AAgyG1
MnPxoZj2jaHl/GrbNApZ4bF6HbgX+ztAOk38v/7b/xFGmfPnSqH5/89jTj/Ue/n+6yzmH3/lH7sO
PGUkYrK24KAOWCgwDvnHLOa6tSA0A6oRU/e/y33+367D/ptvErwT0jgH4CLEv3Ydwd9slwUFP+8a
CegzLfpvZjGALPiI//rZBN9CyyYYxKDrcRD4/PErwPDY0EVhESMc95H3eSAMjcfhkDIcOtc55U9s
DvaJkqzZ473qD+x2C1TAtIqX9HreuJ9HT309hTyp8HOaZt0cys9jKgyKwCeJq6+3iSCH1/w81kbP
09lZibb57sJROJEVwRE4fB6HQ0MQ+DZhvJqtQWMywO2hM9RIfSQszxwD3iatyuSjlkJUG9anHseu
k6Ng7RF/0uiQqVFDhuOUNj8P7Pp6dovFjE9L16qBXTlne3s95ePred+lhr5FNIlEdLwWbV5tJsfR
CjxAcEVKiHxQDuHRvl4gHR0WWFIiIfrVSPbZeKR3SM1If9463vUCMmsNDLn4vJfazzuq+LyvNBah
GnAzDNDb1O/oiUQK+Yyx9fWu6z7vPQ8gZne2P+9DO3a5G+XnPZl+3pnD5/1JEKD82eqpOduoFbrI
zGZ1bj5vXQbwWIhhqF9v4+vFrD/vaPQV3Nd9P5XoQrM+BxkcGibSZS2L7wUlmTzMn3f//FkHuNeS
AG9BfltcywTeGffJDPJxz/0038RkGt/Zn5VFFuZqirprwcFKCWHnglEu3nmJ4jqlm0vW7qimF/Na
shTX4oXbm3Tm4bOmqT7rG+YrVBg698pouBZA7bUUCj6rIv1ZIQVmZQ5rZpKEcH+WUGnVImUPWibX
sreg1LnELbOER8azSQMeYSN6c6QLHBznIYeesBdJm913KBOaFcJt77tlpp7iA3mtmwumSjd5Oaan
MHHKTTJY3g+3TvFexMSjJOt4DCdeAvbyBwrVfN60IrPjzeBriz9neSjmBzwVFV7SYo01EsID+hTp
brWJino/TwYex3nI4usgz13G68mPD6NOUrViw9odu2CZio0rgwbibYBlHWyjGn561oJrih9RYylB
VRBS+hYa5WXQDtuYrL98y9gkvq9oDpFjzgVziIknttKEhlsgRWaZISru1bktveJjyNzEPASVYa5r
2A5q45V5gy9bu2mAg9npq8cwRJje+UOAc2osIZcjrXMVigEkN0hEp6gelGY2apICf6IQCFe48/eY
8XW+Nzszf6ltbe4gRBOEnCHXTsKuPM3paG/byY5bLift68sc1r113Ts1LwqHDSpfZ2+JEXRr6PQy
P7phVT8maR71ZTePODGtbjlUikLvmhvBFC+g4+qD2tQ8gJPC4IuNTH5D7bKc7dEaQ/ZVfE6OBnTi
+UW4QUuu+DyPZrJyaE+L7QgxTSlMmDmTSuY77EaMNn3QA4HbRalbuQHcB7dcz2W93OKpsOY1Mpdw
2CJs9syNDsi9YmaBKyY4eOEyLJTQ9AkXA3b1Sw9gHpme06PbGyZ3xvQpUhtRkNHPHPPXepdONing
DVMXtu/wR091F+RRZhYbUJ/tio24s5ZicNe+EDzb1f8RrJ8owIc2Iu5Q3nX22O8sKYv/vdz/R5f7
VZcARO/PrvfdkL+r9/7X+/2ff+ufagZMblfCEi2rDSCKn/f3G94L/kZkB80z2IxPOQOX679ku2gc
2KV8rlquyKl/blts829XOCX0BNcmXAAD6X9zw1/v71/vdxQFTO8oGJBiUTH41/v/lwobEMKIkGfy
o16wUF4tC4L31PamvwD3/S6aYHSBQZFyJPS9a2TObw/TgWPIdVJ7kecW49cRVfiWqUKiWHgW4w7X
4bj75V34D6X7vyPeeEQiuFw2OkC+uJB/e2LVUgRDEXuRb00h44/KZF/OnAHxLdPleoMcKHsMBj/f
93HwAPI4NDA+VsvXenasndmG+bHzUudotaMdYeIGTDyX+sLcdDlbUyH/wjdmXVuZP74R1+qP4g24
IeZI/7dCK/eNYtYTadtF3FQfMMKLdedb/LNgQsUEkpWtTnzvqqJoPlQDgXyYAv0yJznkq6FxfybM
Y5/rZuqPybQ0P//85bT//XPCrweN1Qdz4FD48Hn89XPih60pc/SC0QCR5JItFkv1jA3Pxu90eppz
8KarGjDmqeydCbmrmex7dlYRv3OwTyfX/2LPSXULlv5kWZKYTeN+SizmF/HI+GRFG168kTUCBpnS
5q5s7ObbQKjBjs2IfPjz5/KZvvz7Sw3XFdW7Q9g0//vH50KosDb7wRGRHErmWUJBdJomO9lMMkiP
WmXEK1SOKSKj6fRHTeppvELRGeI0roAGMAE17odp6t88d3SMFTme56owxOtkFSx7xMVXmb0hC2TE
1WIktzVZCoe+YW6okvxNipZGPBavoeidm94Y1rDzbwMMfXs5exVq65KxYgVtyjXiBc50qtkD2YCb
timavFVOLms0zIG7skvtXJQkkSMAXr6srMGRJ+G1y6XPWZatUk6jk6pMVvW5bYR4AREJv/75a/lv
iiG+2D7kCtoTrOKOR7vxh8+F9MnEE7jZIjzH1W1jFvW2ybV5Rni48x3rp4Er85ZxJnPGCo1PtR8U
GxKvLdU3V7b9pU2g4zO/tf2Dbspy48P48VZ17VtrkN7yrkkb1nWEDEynRFbzR8h+43GAh34Ky8l4
tZwiOQP6SZJ1KTNGi4k5nYNiyLf94Jl/8cHhZP237yjfzOuVwNJc8FX47ckGphz965egK9rxhkQQ
fLC8tO5BcqzfEYUbbltIqavYKlm3tkFycqSgmIY2KPfW4gbPohPzD6WT/zLgHmEYYz7+Qb/nkTp+
lQj8+vUsk7kaS6FFpAOCXJAn/UzH+eASN7vxp/EvFGn/4WVgJHIFvppw8TjS//hgDfeDDuZeRPPc
+a8mgRTXb3H+38X//v0p/fIov31LyyDPvM5REHmcLPthNl1znoeazZrb1/P2zz/Gv2sOri8fkgPC
Fm1yiQAe/PEZ8ZFkrExwR1QLxz45RrV8LF7rnRnumQ82ac5cGqzNkHjRvN6Fdfxfhs5enyzNPMhH
VH6wW343OzeGFhKen4hKsodeLBBSqyle/L+4hT8Dx349+RiiUTjALuYIx/Lj/6atsDlyg7nMvWgU
6kF2NnR6c97l2Xg/EWsVZrdT7awhxXxcySVDWhq3i1XG7CcalnCOnjfhMGB0SBFQe53UOx8HMRu5
BwwjpIPMNLsStdwKczHRjnjsVk64YHnQ7Y+cpdKfv2e/X5iApISLJAV+GWIR89OH/Uvlsrj4egdP
+VHLtbOOByzDpCER/OI1xubPH+r6gf7Dy4ak5XrxWR4FjAX5+Y8fj3854fzSS47xXBh731zGU6Lq
cut08QBBwAr/4kEpBa+H56+P+2klh7J+PVlR2Pz+dmm7F3Zl6Thi0veEeLCJnASDaxhP+hXaIUtz
a+oejCQ7qES/+WHNrlPP9nueYGzszfRE7bOayTheAfe6AzhhbjjcroAguSv7WsLgyd5iu3trRhKX
EOytgqBAfVHFLC4IbVj5ejqw7EVi7XfmXchQYN3i5grxVSVo5Euc3OZsbpUVi0vQxHDQFdsy2yi3
PsJYDIsstxxZ3Q8tvt+6hTnO92n2aYdHbjo3eExwCt8u3jsZDB81W7HbeqnEphYieSXuaLg1cEBu
dd4lmxhL5gp/L95nCBxEDjCJ4d/L/G0mwZIYlKwmy4tQkg+7DNXOTRnPE0bguG8TSvxtaFZPEtez
CnbsxFcZe4LvcSZUJGK8GpmRVF9pqrKFMREUBwHFK6qzUO6nEqeUTWDLjctK986avBj/Qt72QOiw
wFtqsH90ThFcKqYz24wgJswCBWkIoTXG0aKha2xibqmvBeOhKEMpCzV/JsvBexSwTjd961TJCqck
SahLm84nRed6T2JJu/azOZoImSCJYt+k9bKzsR2DP4E4wr7e3fSzHf6ctXOG+/3UjsMPXGLiJbOb
YussdRWFwfilAhLW4f3ddiheLzGqzZc2z517dPKChbJsKn5WiV01XLAKOe19FS4vUzIEl7Hw3X0v
6YfTITHKVRFM3toyIEkpNE07C2vXXT8G1Ufd8bYNKsDYGqfJz2Dswx3b7G5vMrO4R8NpvdatLL/o
zNnVed8AkkLte9c0lWRvWaJsnRKS+whEa+cNQ/z5uUyW/t6J5+FZ2nm4bg01PxlpLHeyMYobQ7bJ
fkF79FBQaN3gs0rXOfPLjdVWPo/syZt4MYao0BMsNTKa340Yoy2aAnFjK9luUt69PeOo/j4dym9q
9Odv+fUZahRFOxWPd2bi4k58Mi0L7Bq8C7bxl9jwux2eEX1orKL5HsdW+kRyDOQnhlsU4IG1CVqk
z3holk3Pzn2zhNAeGjQ2936r05viimw15Ywhhrjsn4HZTVtjdOdjJVV1W4vgBw7dt9pEl4m8oZHx
SoHZ/eJ3GJFwYxmreWaJnDoTa8kuJSBF5/VqUMkXJbsvMtSofHthqW9lY/UvpJN6e/bQ1S505iZi
022v6XxYoVVKbFSovH2uZLlVJDNGUG2sNZL3+gWjh3EhgQYoKhk/Z1XUD5yw076tWk1chuNF/Klk
hwT+HHfjD0ckp7KZkGPkoUeWvelM6zxL+QNGkj6OZIdE4zQa24Ip923cSVTJjRE8OsP8jaTW5qFU
2rsVA6cC30Fy65xsJI5T3C3SdO6HtOI9sYcGWkenB6gpwGhCq0+3aagRn4TIPexGnv2rDbNwSGxL
ZnTTIl7S5975FArL5WSaLU+wabv1LDgd2ebPXBAtQVhWmr8TETWckXPoG9Tk5b2YG33pQaVGhgTz
kpb5DlTXG+KzbpuwyN+4Roml3FQbhHDjZkLsf9Mg8cHqNdnf2XZiXQzafNOGqbnJiqS9s40Kz2tM
a+dtncp9ceJWcAaiQYtS/EKWX9wavTk8JPF8wk24HhzCEor8CTRazTOWxT26KwsGa2Z/mMtUPsgx
p9IP2Bbt8s4GSYT3Jd8gJL5VTIY3ZGQt+3ZyHq14WovatVfDQDqB7w+7epFDFCr7Wz22p9QSm9It
2KbhE8zq0d1h2bR3yjAfGyTqSGrGSy3G+KyHJm9XwpTda79U1hWWW4OmpT0bVyn79+2cz+BL5KJO
/RWhxNqXQJkiuRkWVti9ra11qp3FXvvNhDaPAft6yK4EENHV7pb0a6ydOj5SdjS7hv3pqXGM8c4g
wgwVQF2f04b0deF1zYPrtfcoV/CWl6HxnrmqeV+UWeys2M9e4jpwo35ys3MWK+eV3xpLwFCIm5p1
3S6cgmWXejJ9Dy0jP7YBKS6+x82pQATwvZDhfsyGYS37nHawnJl1Jk11kI5gFTsLxGqqMC+llkTX
tRzeeabulQV/gznCykNk/xT0fo2TIZVMv8v5wUuK4CRVOZ/8xc9PpuvMwEP7+Eu9hPPrQPYTisXS
egCo0yLwd7kL8XXtXNVnXxn2An1xQdiMbeC/ysQ0D1kaNsfcSbhu0/nOZK+8mbB/3THZwVrKsz1r
BEgnstjEGYyPiNJ4NJ9sM83uy6x3DqrTwRnWH0KiME8uIz7+yOzC8ab18w9ZtflTKvD2XQfBez6i
UTt034JKpNu6pF4EynI9XYg5sgoYMdT9i+/Nh851IgevgxxuBfCMqvNqHLpkzyVyCvq1BUEGhGfg
XxzIHA89JrkPkbXVK5kNWA0N9wVwt4BPw/i1bvtxJ/SowlW/9GR0uqhkDderjhDAPc4wV21dNqKb
zMw7VqOqfTTEiBJjQn84ou8S6aF1fAloyyX/zWqbzeJWfPDjXhlyM9UAKfJkXA4EeWJu7P27gL+/
wili3OP/Li9L1n54nU3OT6GYsWIDrx9rNdxcI0T9zv1ZB+qYFEtyJ4rQYxg7FptEp/lhdHidEz8T
69aZ9Ypx1KVLJHvceE2hFm9VXGnJgAAb+oj051Zb4XCLaDF5psX0rFVdZhbZYjXaKL8b1Q32+vjF
V771UFW9ebF7LY9OkkyXCQfvRyeAL6zGFvutrvllDNMVP5zJDL8HWVoTzpnlkZ3y96w4MDbKq5n2
ZxR921jkDoGNEywUO+z8M6nOM6Nmp6kjFfr1g6z9+pC2OWx9hFvYzR1DnpI0GMk2knBEfCuzno2Y
mgSURggvQ3Bfj4x/cMEgktihLnO5Koc2fnKlBWHHKkm/7nSV7ObWIT2xi1tPXtcqC+IZu3xpBDwA
5S9lgrGg7CFHp5gSonxwUqb5TR7eFGkxbu3C0BuHZgi9aWyIN6SSzPNkXL55DM53IableVXovFlp
XYUXrOjgNnI4BVDfFjBWozRarDGtsdxOaFcomVQnb+Wcdpd8zB9QsHxz/fwLolEUFOlsH1USJ/th
WF6HxeYLvZC6NacFVFe2m5ENpRxpEdeNafs+1a1a2uuIaNrUldduZBkMZ9tR1jaFV7O9OsGPFdYf
uB9VPB0QBpPm6MCLLMNrgh7cHweZ2QpUd34ypky+1CSADvHH4voPgbafVDC+W2wbCLP8KuCzpISr
76vEqO7b0Qz2nVn7a9esfCQJQdFvyiarNo1pdWrVwOy8qdgVbUjAWPZVaQwWoyhoRnkA8CoUqn80
ugIBahM4kN6kPdzgtkzcVUeU9fuka6Tn/AoDEjiR3Jfh9BhPlbMXFrQBVAaE/zlmgSIsvpmguoOt
1KazZ9CEtziP+8cF5eFunhojgmHi72tjTmDncQl+DANMeyilsD1dIlJjuAE7vtdBuyY+5p6UaL0f
sRK91U1vrZQ1BLjjkxoyengk61MSfMf4BZhE1m5GNr4HJNL6xVQZV1AQjE6LVwvHmtcsdLCsYWeA
cF72k79zlaxVC7l8s0F4LUVN6kI27Yxjoa8blhxlo1/CvIlcBq+RssPqTB6bIUBgNf62zFN/l4dm
zwHsNs7aIpZuW3dh8GhMPu2DzwjxGZ1i80b7bp4YWDQ7hfuCr/oQkruKLd+NkYNi/h1ZYn30jCC3
k9Ob73yjbdS7RLYWQ7DcGaM5RKhYS4riQTUHjMvGxUyv7AmiTYsLfMH4VlGKsB+GzY4JoIFTHBD+
hvPxVCXBczmaRyKKmm/LkGQ7M23TR5aTzeMiHGM9SMKnSSNjXV6F3j2iFPNrKsrwYShs+2L7JtYh
q0y+Xw/GryTppo+DrlrBfywIGcyFTTyVET77S98/+UVYhJuhz75zzJQ3RCxOz9qcs3yTER24tdqO
1JS5bnkOabFP2eWeyz5LbvCXt/esfptjk0vnIJOhv8msCnWeYSdfgKTEt9JG/ydLJjHaC7JTRfn2
pQozWDdqCMsdFRDi0HYE5xpUbGDb0YcbwMwhu2VOOL4ULnNCFnHVsWGHGBKpoLt74ld9hiuLmvc1
1dvJK3vvh7Za5ONLXsNm4qN63wY54HyoJbZ9ED7dclrSW+4LxYh2VWe6vGYS1Pu01vmXrqvUW4vg
wIockzXCqmkXEyhsovPnwRIhnvXZitzKUN2KzGbaHOBD5rlNx/TG8Mw6skQj92NMLIDhWMSBzam6
49LMt8Qflg7fkhb98hzML0DNiNDMDEQV5CjA5V5Ie27r/qbwp3s/DuA3BmMx7CVPwVjJQNY/+VfX
W2tslyoqZvCGq9Bo2XxMSSAejDTJNr5CZ+0CWnLXbZh0zxYxdcQCmlR7/N/t91LCWBsRJt1aI4pU
zF6avkoZ47tI4/ytxnyhUGWJfsSI7eoMClDa78rWofQ1lpnIwcbtOBmSGXZFw0BdqgmeJwqRHVf8
vJt8r9oXjmE6L1Ucdz9HOy9ptJkj1kcbXpC7pk0Q+hTOmWevltjy5005F6QEU1cbxq0pvD6A5egR
/jAJ8TpUuC/kEjgAExwgDkbWzqtqbPoAslILPWpZhAwiuk5920Ms5ChYlmGCN5WF6baqJwluZaTU
9ZdARnOnZvvMsI+gBi8TrK0CQqtxY7TGYcLYcimcsHvORoGJAMzDSreAfEHPTD8XGSJaoBPXRzIV
q2/CkuO2k6RRryEncBmYenTOMM+XLzY+lp8pU6GLuQjjg6fevg2x7gRsRdkfuRg5Bnhv0NvOAzbY
GxEk803XeIFcBaAEtyP8iDOzsYTTHciO3oxOmW3auJG3GSaim8YU+VcaTZpHX7fBtzxXBbN2opq/
tEiSQL07mrKdwLRVgyjzPg8K50eoPfnWtWGzIY45fmXJxHdrLDNav6x5rLFJnmMlkmJrBM630mYk
pYkBcXugNZIJ5w4V3rFAjsALzlBsVS9G8kAgafk0DVO/dUyA5TINrFtMqgDYczWgFx7GutvOpGsc
yKCxI2lkqo8qaClfgEGP+5wL7SUpkrjnlCdZlmdD+Lha8uK9oYCKtG76PV/X5NQGg3UH4d6A2FP0
SOYnSFnGup96pN/TNAMAEX7KvTmBKsghl75q+uNvtmiDA/PW5GSP04/OGn+ozng2aQpWZZ5ZB8fy
p03QEAHpkhyJ0aoeXpRMkmMQyvCcu0n2Y/SrBJFLk803zLq4HSpK7auvwIdM51oMRlXWrZdJGj86
sNhwXHznZ2cL3X2/PgT8AnJuwocpdVMRefbI/bqMGc2+x4JzRg8CW01aI7EBMU+umWOa8uVFKGKF
geXrb5kh62KNO6m/nWL/bkx7cek5hwVPK95k/QTSNSygdY6I8g9KuySZkHts8lM8cGK4emlVCogJ
8wSBNiGjVM3L12BgMpfswsolSSHQtwjlndeOp34MuIphitT9ga1XEzFvcl64odYu2TELgNpZ3BgW
XDeqG2TOZRFsWmu5pHXVnkJP4RruW/kxlxMDuIqAxFjS/RoTriSn1X28xoXso1wd+C4Yljh0FLnJ
SnJhoeOauJb7wp7wsy7GrjG7zzz2plslgy1v8CzXWxOM0aHxbVTjnHbWowwAcjDcuMqb8gAviZFj
YrO6hypW6Z1lMynEsgTBzhucSxwP6z7nczh7c5Osg6CZ97zjvV4vtssaNtB8YtPw1IzhqzYc/yVd
PO9YzEqui2CxGNZW00Zw/x4HROSXYBy8TUDJ8jpaXn7CsVWtKRBkZE+jRtlMag3IEH2ZdFDgfzGN
OUK9wv6upuO692f6ZJwC40lhbvmeqIVLuIzV2hEs1nCM1c+VJ4qnJBmWB8NI/Bc2+A1NUhZX6P2H
1omCxGzWpZdbDm7q/koVz0qmsqX92M81kc7zlefs9vJgLcD2pEPqsNIKQHFbjDWoYz4qoTtV2U5T
Xe64qkEuZdi71wbcw3QTpm5CyTWPXzlK0V95hsBsETaaYj9esv7AXjpY1nPXymrbZf7w0FuggEoK
foiPDEyg1UIRTPD6aOM+K+f8pgU7eQzaqt8RhllutBbeeXLrFiegVW+Ddsk3YuzoirrS26g4l3dg
bu66ynGerSle1cr+mjXeewhqHZqXNxHl7o1t5KVL1QHA9Nb9XF7I7xZ7LIPmg2yIt21rJzhWsy4v
WVc81WkI3Abt18/Wsq1HX7nu04CZ6JBRhkRGOz6SrV5wUHv6QVfa3A+lKG4mbtN6qOorZn4A47gk
j4jkq13X4/S2K+bOjHidi67dYSc82W+HrgGkpzn3A2WezKQ0dlNcHcZS+bvB5WOUp/3Pnv7lYyZ9
y5HGtAYHptaTgEswsgsrMlkdTLspo1bVxc5PO6ZFsd83fMKdBBjOkj71A4gaNrROW/Mes/2KyE3+
7iKLOiVaO7fB0CtgszgbiCPlJK2ZSO2gEQzbpjAN2L69HUS2uG1xd64wE8lxrUQ3bPP5Cs7sWTZL
oGflKSAefZFGFOb1Df6o4a0KxccQGMluMCbrgH+HPx2UHpkWat103tle+r0h6fiaPnFPqk1vmQY3
bBOqXZPm940hzG8pgnuOJhpkWyOgC6dxhsVpPRehy6DB9NesItZ2ljH+Qzd9cFR2SmqCAno1lR9O
DzqscNTXZUnOcPVweiVZQxyBZScVnO3A5jowxFYKmqJFZAffxgOyasK2kqu+ZrdF+eGfBCwFvMe0
zB6atlXjiDoKLLg78bWlELDtvtYEoJ7Agbkbp/Fo44eJvCkck6afFOOG4IRvOIrcR69N6iFKUhuJ
nzZsAmXnvEcoN0uX6UuTHoWBUHvnVJZ4UyOBNe9I2Aq+nkqCdUJI/OS4EGOVxqy0KuYxKvjeyjXd
dbQEwYzHKZQMN1Q238eGGz+2EgFiNoRNuMMNfrh6EJKgtY+tsDNWmqPW8x5XcfYe+8Cs6IX5SKnM
avInI1tylpB418L3JIOCDXMLPIDZpkZ88jJ6lHVSeJZ+C8O8uA8TXzi4ggNMBfPAxoSVbX4uxbjA
R5umtW5tpqRen63AYK1aD1fX9TzFfUEkSvaQ67F4HHqX05Zzo945+cKUU8c1WlUv8/w3WZfD+9zY
4qPAvrpSbjigDA2pnTt6u7XdTOV2WXCrBe1s9ftccN2XJm81DeFIxxhL9CaBoV4ZHasIGq1iqdn7
R7zgTPUNf+W6PVjmpbzxzGaiI25vndw+dJV8T9EE8ovqW8H9DmnsFsjaqct749G1NF47EtOTe0FB
cuETl77FGDPfyHpfweg2z/5sfSgxDZtktiWx0m3GvgksaZWHu7EKv47J+CDa6RU58wSAAT7gJl+c
9jBh6U6CBH9RrZqbEHvE2lN80CvckeBfYRP7nQURcPHIhwsK5mZ5KauIVoButTdchJ/lMlY/Fswa
a+U6HXApQlNxD6x6P6ZvckfUnihb4rUMO/0YNnX/nAw4q6bMYWxdivYmR9JAguylcwzSuCff2lhB
ytiiIwD6lZ6hMsno9luC4olrHxun/5qBwQey7c3Taenxqa1HUeQUvxmL4rbn0q2GhCMPWhwzgzlP
wv1sWsPGpN2xOX8qPIVlLR5b/KkUWkxUM9NgXSLyty4xrN08cuIybZ0uWSMUafHT8jr7dG7kuEGo
8IXHh+XWU9Wr1pZznyxWnGy73pm/YtQv9gMV8gW8qfc6t4vFOIxFHyXRgkMmn0PzMqHcBqjr8zKg
EDPyXUXC963DsOg7/SmdyJLHN9lIUvi65/XjlTRS34piYZXPtHFEkCi1K2Z7DczaPLkhGOQUHtVz
hdtRDVKDQNQvPUHuvILJM3DVnbQCf1+yXYqGRXVrc55VuhFKMPXODaSjLBk5V7LnvvEJ4Qsk3cnI
Bw1Qh6l+1kt2I1sUpS4I36EZBVu2Y5/KKLWdcdOhtRlWri2TbThXOP8a9DDexhXZN3uwhUTWKPW+
oud8NeuQ6arntsQl2O1HXTCR3UwA1J41kfIIYdtwfCyFZU/r1uqLfUFmCuO1xT/7aVA925PXqd3A
uC5cm26ybGoNl3isveQ+xQXY++B2OiLgjuxOWDrYVUkOcUgikjIHNK3AMJeHZcrqPdIz3W3sNLD3
ARxb0h2agYUCIv3XnFPwO0Zna10jr3n0sFcxKZ5kdhKLy5El/PGuL1icjXZM89bYxgkXsqRNahtQ
xDZq/LUndHGjqVuO4xz/X/LOY7eSJd3Or9LQQCPFQWZEWgjSYO/cnmbTFIvkJMFiFdN7H0+vL6tb
t81V46IBaXChSQONc8jDbTLiN2t9KyK3oast9mmYh2GI5hUPNxYmK5h63uKtkMNL1umYfkN7u8QZ
28PkmSllnDw5LkZDtNT2we6omCAw9vKWrq3agOU7IuNuGv1Q1j+7NBG/4FaKbesO4iZbK1w098kj
ir3qTvkjBlUYQtcUrNqRR0ddfUZAL1Ys3Z3nY3z0Rl3S49n9RupObu2smrdWSjYM27zsBqWTRRk2
UiuHzXThhJ23I7XbfuBUPjhAbzZL1a67sSY0v+eMGM4he6Cgzvw4INLKeRy0n9xmZmV/YiRxQxiU
1WpqSGcVDJYtNvEkUhIzhilgbqQCI8bNX+PoeG2T2H4y+T4+kBPAVylSJHRaunq0EWttAPo4uMhU
hxujtxlKjdbJaIyMCQrEzsDL7OIpQbF+IDGoh/XM2VYZipX+VKJt2yxGyisuxBCT7Fia7JYit+92
bhV/Wihp37CJJPeL7JqAhaLYSqSKG0zq9tZz/XGLbdXhncrXUAO1XGLhccVEPB2MiKvG+xCTeIMj
8CsaXXULAOXKF4p5PROkbZH36TUWZjEEQ4pfOEAAX8x3vmZ5fVhtpcOh4rCMt3HbjUe+1g3lomJo
OhVefCKSLvrmNgYxwVw8oxFUfo65VPDOIhrQ/k05muHRdov2U4KyU0zdQ1f1940ollNpzNgNMjG2
BK6S1LaJ+yR8iBgQPfHtSr5nZW2+ThITguN20Q68aLQPq1DfOyXcQGwG9JM4xlk856bxiu6y/5Zp
yTDKKxoG4tr0TnErG3DUTvTLj7QX1KGR7XxHL0+N39Q3ZVEWe26HfOe4bXeGOkqgnjZGyQIG4jpd
Me4/VTYXkdJtySjPz/YSQUjs/R7GScLOROfesu+sUd8xXOmJPc3ERxZFzgsZMO2R68C/T2y0J3wU
gdk7kP7m4acAzHVKJhmaWIgnwlFiM7kJ9TRf+S7mFM9W+1Y5Y/qp/Jw5ehzpJxdD/ISFeGCEs7A6
Rr0QMCMGi5LyvxkzkeclCnErstjw5q0x9t2TORfdnQWPwr4zvHI894uJ+RW64bAj+iY5NknM9lxn
xnVR+EToFgrz6JtxvqudHn2KWTPD81P3ORyVvIvripIDhuy5zXGIKJLu9nXUscD0dP4tJizEbgTy
Kd1Vt6IS39xS/FLIOp+LWjSw061wL6o5WetXOEtWkrwYoh3vlyFyn9WcjY8CKEyQpg8Tg9W9tNLh
Nauc7mqban4VBFTvUkQoF1WRRAqsbHjlQHl1slzdLmKtBKYiu1OZJS9l3hmHPIqLa9Rj7A7tMfs5
jiHQg0ka27YYE5oSg3MBcdWRLjDBMlzLPgbFa9mn3O34tFpPvxWQ3pYNbGL5WShB5dXVhtjkVMSX
NLGjoATLB0INTmfnuBrD/yC3ENWQRZSDx6EU1aeidpjwOP2hVe5wrqew2saOab7afl5xyvJXgY5L
CvOB0WpyGXWv9kxoU36rO++r2shOoDbUtXabbldgfgtEXHqXAZ8z8Msv2Fp7Z+a2yMNhPlAw++1m
WeMPIFoYW1hi5bFxmBE7XvTmxfFPFEq/PGarEO5IXiVbYV5DFpo1bqFuql+Zk1UbEncPZdLmm2KB
AZst5BQV403URjegYV9mYmG8WbvBnLMUImjFYGcc73hYt4NpBWPimqd8rJ+WzjyiFtq6RFjAPCih
fE4gEGw2Qj35fiyxvIHBDgRjHDniqI3mnCvrOKQLRGNm3Qvm2EeGWqS2eHO6t/oILXKtyRhms5++
u/XSks4cpbeem2RPMNqdZ7ukN6w0LDanqMzDf9P/FqTikmn5IeLYuqXZNfbai7IDduPu22+13P8F
Nvvn3+QC/s//RERLWhsfi+U/N3meP5jg/+m/fhT1f//T5aOLYfv/rSPkLz//Fz+I84frQaIEUrk6
mtVf/SDQLYFnYTxy1/wYxO5IXv/iB1H2H4R0w5ghFGzFM64USAyWffw//ouSf0hMFSZhTVyAjmP9
Swnk1m+p8F9Fh0L+zkVH0L1qZP9GT4nXOjJRd8IZBhixEYQfEQ5loHGLh2S8q63MqXY+tQaLSwH0
kgIKwjLzgYZAjjE8VVHU7JfYhfBYznFgLLMbUDzMx1xVCGr6kIDiWkRmtR9scwzCjgnnFLJ+bKp+
ORXSVZu8i5fvs593B7dHSto1RnzETdrcm4PMvkfYKHcpdcABSSQFBzIKjHm+fyo1jF2VoHgryrg9
Fwl6RcmO8MND53RxE0lKHzMiFDsdrXvgpVZ9yIqs2I/LiEKrniDwTZFKnyqWKgpmh+ndML2j+Ilx
U/zCwNAhphGjfO5LgZIBjuJyaYArXBaWfMgdoXKEqB8PS2z9tCjnQGtxGpEU0rMVyiSonFDWFjMN
J/xkTDQGWnM6s25HmtCV+k2ABd7BAMHuFmb2OXPjhWGTzyaxI19BbSE7dtUOiAfbf9Mp7NuyhVsc
S4KtEQ6HFzt16x9WpsdN39UiILzF3KYICwO/M0Bkp2X2HYRR/R0C13A0WPe+unFGxWHYqAaSQoE4
yn229nWftJ9YFsOzwusoD7FLIY7uo7NPE5tJ4mwpaZ+FKNz5li11yM8NORJEU+tjPmsZbZJctBfH
iOoPUYOh3EiLroCAI+JcDHhlaDj5LUlN4tt2UMz4O5ZCx1IruWOGaoKLd5aAhhuZqiM5dqNkkKA4
huKrmfgUAtmq+iVLLKREHmVL9K1TK3m7GCUzZ+3gl6H4KggpsTIvui8YsZ/8oomvtiyATNa4cfm4
GUzytrXVsm0G1DRhFMLvbAm6tfiV8tryJ34M6TyYOxttVlAuDX2iK3pcjmKq9qiyc4kRpGhPsSXA
fsRm+LXUDn8TS1U7340m83+QlgJ6T0hZ/ug6XfjhG0xBN3YIANOewV3rgvydIPYXeCeqwUESJn0X
UPa1oNURHhD1WJvJfgD1So2rk8fEyqMvuwF8P7Pg2S0yWQgUqtgNchO3PaX5pDu18fEjD8fUE8bP
0BbLh461+U3xn0VqI0z1ZfiTxyNNbckKnXHotMEfw22ukg7JYT3myETROXiK2B6cp9ibZVUFIH2s
o28XY7iXwvWsa5zoOgmw8EYsp9KZ8VwTDzhccq+1n4gczyhxawHdpUfoJXepCQdlQ8Vn/JqWpqJu
TExj0xea6DtGYuAvhBHaZ8jbQKMQj/iP+Tx/SoPWYVkbFKvUMPqNvEcyZdc3XPVZoM3GuvKm+KSC
evX8Qj5o9AHXLyGnt81O9RJSbcgBLUju9P49+2r5lNcddCGGolJti2nkc5rDvL+YqZ6qwF7aZGRK
BT4Nz7Yejn4soidf1kMgx9r/BeLVxInZi/7Fd5P4BxOy6UcUpuPeoYe/03U0XRMCKCgv7eKa+mvn
Br4OhIYFReQdFauCIegqBAOFJgcq50MKpqKK3vklxZFSxbh2qWnRS/nvGXKHXV4SG6HHHITQgBEi
Gb38pl+U/e5ZERvnkhU/uiFyqLc9+vdd7XL2JHGdjcCKzGTZjtK2T4WnqnOhkjoPPHf91Hpw2zeA
IObj4iTejoKVXBqGoeENDW0OTo45SL5pkHzXO94dRAq15X9zVnyW0XX+Y6Xzh6Usp200zzVOd6/c
24I8js1sD/WzY7NdJ2ID0YZlJZ+VjK3zYOtlZ2CvPSgLws6Y4vS2O8pXZDVESiU0uzkhXDu7aaaA
R73doeAgVH7J3KDpLXF2opkwhKgjGS2JrRatGF1jtuTJneDcuy1gKNz7nWiD2CZVzaja7tHmnL82
0Rgy8K9oBMaBqFdniq2rM1jZs9lBCTZddiwboEfjbkCucYH1h2HZN5IjWPDpUAKWOdd+bB8tuCzs
UOZuRucD+u02YpiDnFVN+kck/O6YZkXyWAgkYdPcP/ia7o94JZ5Z0o98+ca9zb6ozVgx2fbiPGgE
lRvEChMhZL5RnL0eGRCx0/38ks5V/IUSMnocAAU/y3omu00Yk/8jmojuFl1r3REH135MMJC+D0kK
B83Q3hZNfnFkjEnx55cmC0gH4wRRb5P7UMwKlVCrYRwqPd2MrbDunCZ2JTQlMzxHEQIqDWD9hBs0
IcRMq1MvRtB4tknsL6Ow/NF2u2KXJGFsMuKP21+GrZL4Trqj/mAPzEyqz7QhN0ZW2duUpK+bGE3N
NlpCdMvwVW60V4xvcJuxplt49jW32AEpTLWe8V5cY4gLMwjaVnluMlXfacyIkC7pDn+psSrvYo/j
N+sWskoMT4PaHbzuM9QegGVdyv3IXv6sPT38KjyO5Mrsxqc24hra0MhkBwU16Rw1UfYBBQmIU+nL
6J4kC6PYLjB8943N/gfCr2JVZaE162p3uLBjNi+EhEwBPISBAUCaHBar4qQT/MwJpX92UzXhfIWp
76BpMFa/qNfwbvbNt3Aq223BdbKNSla12Vx1j5PdapbmofuMXHq8IphRR10s3NdwYS+ecO5iwyxP
3Ug2+qw7kAlu6rg3Pvfqj/8nBfp/qnxvktzxFP/zCv2YFB+f8Uf+p2v78fNXF/9def7nH/5Lee7/
AfGHXYaEAotpYa20/2zXdu0/bN+izMb29psjzz/53+W5+oOj1MQei5taypW68m/lObBd13U8X8Fx
cX//o38BjivVP3qCiITC8017sCaNm5Jq/+/KdIm/oJ683juUYViitepYJ3S+qDa1WJpPq1cUyUbs
v0yN7R0cMRWbgnMlAMUQniSZPj8NJOPHbOxkUMn+fiCc5WCh6XvP28zdV9gnJKuRrPlkYl8TJ4h0
niyO6E6wonj0uBL31QCiguSPvv2JEw4pT9y5j7Wwk2kXG7X1GeZgSzYMBeCAiWK/+MNtklr5BROc
GQyT058aHZ0chwkIcxjSW2v/3hiS5lijUH51osb/mQkW8QxnlxBNejjsVYmvbZun+fwzSqzwfbDD
4ay7lP2dM/cHJi3xEVvdclgkFFtOaTYuMr9le+fdqzycKJfSChMNXFCyKFa9jmUcE5qd64SYmo3l
zMFWKGc5hHmJ0EeHSU02YFX9SprEuWUpr5CND8+aMdZ3prHeVbmoOjbSHhPe1SpUGy+pWB2iZcWR
FsbdojdLkY4Hb2EK2Fcye+2GxTgrBBrnMpOfKIPx4yDZvUliRiMJ5S3VSR2fFJ5KrK/aALSaucmP
2J3FdxlG3qVJOusm8ohqqucR1tbc2eJrZKhyWyze+FqlsrjlA+d1osrahFQFkW1Yd5MdEsKI8RAu
Kw7bXWh4X+DgS4I96Ow2+TgWHLr1mkyqPtllY0diljfsEyXDLV94izdKwKcrJLx4TcpV7A3G6xgB
WWmcvKEsZFpVD5l5iwSsO9YScSbXMy89kuSfRizWRqZyoB0nlbJLDV+8lp2uzVLl2aKk4x7kMux1
rN7mpWZPI71qO1pucZ/kxAZsWzJLCCjumf+xAg7csNtNpDEFzAvbHSL1XyCNwxAXQ23fmeaYnobG
I8EwxIjWG8UNsX7+TyqY6Ns8miwfJ1W8LLPMAf3gpZrKskFGPvvNjTfixZ5qQz50jTJKRrfCWnPs
22Jjsb/52VndPbcHpT2OlT0Ad3kHQrTYp5Mz38VzPrCrpNzEEefn33Ka+CaYHYjMouA981MTXVxb
Du+aIflFYAh+HIraveik9vbLZLQbNac/G2vl7LNPqRfXfcnqGd59gVK9Zedot0saTHYWIxFIym8I
8/27mFfXr72p3hn062sVnkZ3fWVEV6WZQ/UxcQ48ZRr1DBkxxoGGaaQLMRhPLimyscIuPz2ddaT7
2KI5Cru19vRk3g4tz5Xk+s/OnM9eFlJ4cBNKFLD7FpNMMar66DVAcHBOPseNCCKzlNigU+jOMnb+
IwPmv+Nyc+pJw+KcNlmncwj/w3AidFN3qjqOAzIfITozRNbGpq7ZaPJ1LOkIIAaweJM71ZWv+Qzq
aVc1LYJ6TULRJgrL4dLrcfoKi5gkILLDLz5zyWKLkJdrPFLla4Ulfd+5uNR2joqJruz7Fj0sU8/s
kRaY5zn7/WyrlaN0KnkunFO3nguTvQwLhkaFTm+wRPYf5CC71j/arU1FHAc3D45zy+Hy+YcTfxG9
RRRyZBxMm3YE8JtbZOoJseE7tRQxCVUGptSNmhu3hQJFhaimvTfOLKmaFmX/RkR2SzOr4yrfLDqc
Dymys4COd/yFICx6ZsuxnPCoHdfavFG6Ifl0aN+9jpApuIJMcbuzzCUJbVny2TRzRdluFtcZzcrJ
NHzCupd8OPtmF59lUxTWtssQ2+CZUadybJWzNUi32/E+ym04ZWkwOiOjYYKxr6CS/PfKy8p3KDzj
ngVA+UMWarizo6W5y6MWs9e0qkH6yX2lZw9PTqHC68KI55H/6+7p0pJXhE3xeR4nHUDe8eisHfsw
scs+VA7mSOlNywkvA9ptRG8hsgwZPbE0SCGS6gg6bxcTyZRm8T6zfPPQojXaZ1yyu1yREsIdRGPV
EgH30kvbDCLl1y+pYjvU5KX15SBLQ1wHF3zApIqixE4vtU1U3nZA2/ci8O/e+9oTT6qb5JG1BLIG
DbH1F4rU+cWB7fxiu1V5BcHcXtmMjWcDl9WRwWF8EzZGe2R1CeLIC/ox9gK3avttwzSq37iDOT/I
aZoe5nXcT/jogHA3N4lYtkYid5cBJcHStE8DbtgtvKkKKZUpYS7QU1ShRSEdsqvo0wk2qLYnfK8M
Hd7pBKdbxjH9jW77GPl4N1/KyHNuCqShew/u2w2TJCwGresphDrpgpKf9dcWeihWPOb6952Y0Om7
LIEPsxmhnCucPGDciNUEG9HOH3V2HWCz3hLYtm7IS/LcI1WfZ8f1H+L1FGEjTrningT7oBbBxSLj
J+ZTGyhoBWL6BdkXs/kUVfM25ZrYLhxV3XpmRQ6nF1OP5qgiM34otBBf2JhKuLacdXnLonFqaXpG
AG1ll9sH/ftgHH4fkpwUVjCsJ2e7nqGImThn2CJrDoLY6LfIuf27ZT155/UMbqU1n8up4swFHLC8
liEcUTktnOhm1TyOblNdNOqGd3uCDFXlrhtkopX74vfFkK53hLveFmaOpREPC3cIDUqCsVzqMtky
veMKImYOn7Uvlh7Zs9m4z4tR2feoia0Qvjn3WtLGClEscwn70BmYlMRY1/tuvSeHNtVB+vsGLevI
+zHV7FVZjQ6MOB2Z1JcaeCpnaF80xyqE5B3GEBdwDa1XuibcDj/lSnEntGbcmwSetRvd8RG5v6sG
qKhlIKgk9FpS4NSnuMicKUX+5tp04dQdBuVj6McN0DP4fmSee94uFMN8KXKzDjDxzaeQbDd0Vijk
akqfADdxekqHQbKd92IrANmFnm6ukGkTCZfd2rJLTwoH8W0aFfJ7XDnWXd/Z3mO5kBOBLzzu9jJu
/V+NZpA355P9OeYDSdfdknwTQ9o/hQoQSRAZg3vqo1gEAkX7HBSGldw7JpOxTZLE6s4Raji2oskQ
mvCjnBsSKBw3lH0tljoGB1sXd/0wQgmrGVb8mNvx1XDqOvDpPtmeKcPeF6FnHrx5jJ9pPr1dStdw
wovG6jdG0vwc+d4ay9AR9saqTlxtXakTnkTrqUgr54p11t4mLleXWSTVc40SYtVot/lJiSTtgwK/
V7mJRy/l4q2HLRadtLt16jLaOePkHyksjR8zBLJPNOc177FGKUpBGqn9ROqSsSGFCZVGZPI2LtjX
DgQe8BTnULvRRNXZZWo9cfabEY0IUaTn1BUYfK2kJVixQdmRRMJ4M3Fxa1Ruz9jlii12n/yQkCt5
ZuJIWMZEGu0DnqrsPVVOGGiDkcFGtUX/I7LH6L0eWOobrpVjb8/CA//KDwO5yY6/yN71gG4ukskL
vgO3J46yMZIH0WC+LVW+SgxsqsDNtDjWNeFlhBmQbdshNKmqEROm+pchBelYPdx53IAJwXe1kYJV
S3oCZmFJvFZdZqED6YZb5hgEy5nusJuQPvDDrkYFyHh8gwuqQSHvzbuWHmCT+86Z7NuvgkkM3iaF
q7TIaZDCqjy5mOl52ieK8pJ40Md4nalz8lBYh5nBSCcJWCkWL+Y6e7dIRTiOQ15/n2w7/c4ipP2V
/Z7Ws1w/jj0EKt94UU4O+RG1h3OyreoW4sp9ykaJop9VPPAhZ5cRUQU+6c+7gXHGD43Oz4H4U1v1
yXN67t11m+ArqAHwK9Od2drLGzpxMHbr/mEmmjJAfRl+Aqy3DpHjYU9yq7Ws1yXrC7aTeoseHdNW
HB58qxF7x8QVkbRFcqkXGS0XcCzVo7NuRlgVsCRJ1n3JmIFL3qqs827K3wuVcd2tlL/XLHpiApau
uxd33cK06z7G/72aEaHt4EpZNzYDpt2PfN3ihG7dnuW62YE0zGsf8/A0DV56KdcNkMcLZR6YCkb3
tCP3mdMRAIyrcDetO6Q61DONk1IbMsmW04x4/JDY/PdnI3dfCypBEqv14hNZCE/GrlW1V+bgvsdN
Yh7kmCDv9EQGvzFfeGrBsDOoL+O039RVd4Lr/+aHw612ja811oepf2h+9KNw7/0G675bP3ds0eEv
xn33KKN2KQ4T0RY/U6V5DGLvpSCAayvgJgRYDc0A8+t08Iym25B7MB+MwcFINefGS0+qJZKfhaO4
aceWI2nsgwhl10Pthqw1uEr4fuel1z8zntDPTj2gCM0MsklM174xsriGqM1rvuZlJW9TWvaNCCPn
VlmkfA1T0iML61uvPPiuL56g06irMsvpC3t42K1yrnrGIRDBWr0XzmIdW7JmNrEobwsvJd2pQYHd
oVzEy5oenGRoOEUkPcbciaCwf4K0ylPU4GU/od1jkk2iMDZyrOUoXfQdBeGll+OdbQyvXvZe6UfI
Iltp9YAVSpl+pXZ0l2UFom9AVw+uHTZvfL+4vJylv5+0C4AgLutXYxyndfvEFAJVumgPpAQOb9ru
pm9O4as31C72dyd1kO4ZnXXqBNM6boL4xsmxh4CmNXEK5gSFCCADaRqd+jZNNkz5UfrPQ/yQpLXz
uBjh8m4jSCZjJipOrbbwYaU4ldwys/Ojx+qDNPbenV+Z3DqEIlemQtok42Nk2cUpT5ZmZ7Fq2GqB
oxJ2FOA2AKsHQiQsFAhVerQqm0Y2ppJdclSBY2LO0CFtNqVWhX11g+0yvNpsBU5WsyqM84HEZGnG
39DsJodR9va29Yfm6Fmtf0SkEyMESBamwKuYm79BsmwpyB7F6P7ajIsdIaKDnFUmxWNUcoiiTBR6
P64XrufEzQEu+rdcLPU5s1A/ZWFNQZaRd4jdjZ4fzeCz35bdTg819nTODOS4S17v7ATrxbbPxeRs
wYPxBGalwYGt0S1vHUbW6B9kte39gp8Y+6In0LNUL0uJQ0ZY2v2so1IdY/ZPB6BiXUA8DZmiQ1Ic
S8mSsS/LdmPCIgW+VXGaTVPDLiKzgwXe30WaYXhbYqhhtP/DZjCTZsYpqviJOISGFmYw/Ge1G6r4
tS88izSEydjlLCjOTPhgTbT+I305OQQYyzJJtC2GhrAAZSyJhZhGF1me0LtktmPaJPR3m5b86Evs
2S5vQWieprYyf+phxKUku/IrDqd5Ay4rOXlqgTcKiwQABFkd57JMM1g1VfYGhQGdSZPJ8NESo39b
Umhf6VX6i0Vg78lYHCZLQBDUSyqscQ3qqd8KR2GXq/PqkrJ1oP+r02M9Gd7RUEl+YDHX3JSq7I6k
72zrmVJyThGRSsvXe5AE5oEnTH3radeuvUhjpOAsXZKC2UfsA70nY2LTrzQGaZ/n7rh4vJ9D6eML
WxOPYu9RlqN/ICkrfXGM3Do1WZ7fuCRasYYU9imc0muknGnY/M3I9v8Adfx3FMK1FbYty0NdRdw9
0Ky/H36CPJFhyI7vIECP7WwLYm8bjbA/GhulLI5s+l+Vz9Fz5JQlOvHMZ68Xx7V4yKds+YE6qW53
uWWTmJMgi9tE67ySmY7Cg8KGFgxKjKCUxdo64TScAdmgNzMgXDDdnfG7WyCT6BDFn1FW/z8rZhw4
w0BNmdP885n8Of7guPgof/7dMP6vP/nngbzn/gH8n3E3KPJ1Hr+qYv48kPfQyyimQpZSSDVdqFx/
GcdL+w/pgbViUqQ84Kv2X8fx0vzDp1L3fdu1IaEhl/lX6Kmu+Y/jeAd1H6wGz+DXWbbze1z/N6oZ
ozDSKBQLqhnT0u02HwykWQzwGUB1gz3Qe9uh872LFiNHIO5QKdRdhmaB6PXIDLpOWrRGNX6iiRUf
4hObrApOzuLWm4d+b05x/0jWIqeZWXEz2QWYppq95zEGjHPhDyoCMNbTcfIHB4Ky7U3zjUOjcKmx
KiTAdYaIx4KBVhKsrWCMi8zt2MczC3rEDGYvG1ZQy8L5sYowyM8u/UPlsgGkEk4mHvrIZkbspSkH
iw8RhsVBmD6Og90csdK7IATm8pXc99nfDqE5/OTFkZrJQDbfOJEanglCJTcSEyYUuQnf/2Gya5e6
ZwKqSYVdKJA8zhjheW7gHgPmtCq062Fyl/Qm4EQCNKwiiNxa42rPQpVtOE6JM8KpGrrHFCalcbTw
b5e7sLUSd/VpOJShcSneqyH0fWAxS3JThVX60RRDctMxZDQ2bVW5yWXG764DL1/6Etqn2zpgXkCL
bSosrq/RVA1vOdKdNSSpr35JLdRXDINEkAdYE2+uE+YQEyvcTW+zJEEN5S/LxmZbezSFnK5CCxJm
6Xc+VREjJcrSOMp3SzOJ166x2Prh2UEyaiE6vApph3UgrYgkLd2NJLeE1Zg/VyofcX72Rt+Cuie7
ZrvCtL6cmuHBFo1P/qbdXoX7QTT43EJXkyWftInaxlC7uBvdVRE0hMK/mFBA9mZdjihouuZaL6Jm
/9i2R5rp5jFOPeOumRMk38SvFxO7eNvbIdOuP4yun+8M9vXDdmmwNlS1S6ps28uV4wvEZq65nROP
4b4GK37orabaV2Ai9nGUwa5aAGeR5eMfOwAWL3NdJd8tyv0OBYY3bT0SEajDe/1kVvN8LSN0WFY/
k3dBK36fcsPv8gwED26c7HZAFbIf+F0HlzU8SDVsQl23xmVYpRFEHX/SpAlRWjAu3YohgicQtuHZ
NPvqKIvY35fKKQ+2ERcvLW0Y3lKFpMEiP8eRbHx96CTjZZQ8Bhu/SBYsVhNz3xFXU7Lm406D4QWJ
l3QkGrYImfpk+UaVAmtiGOaz6oFAxa4eyc9z6OsdAvS2ZmHx/nOpR1eG2vpBydELsMPO93zX1QG0
mVsHMV7iL4/B5APloAzSwTafdDTpF0GE/DF3V0/XlDaUGWquyxeKXfndqlJUUBg6voYYCLuLP5YC
YzhaSPfvUyPkxu+y3rkusmjeGmAQD0TmmB+THzKlaaTrP8lkwP4T54lBMtFgU+lypmSbmcHmDkO0
ZszpyI9JpxA0atFZ36RsontrzLOAEq74MUepe+8x2n1PY9Ht4sImcwuO9PhIXEV4hC9vnpKiyn+6
XYj7ivZd4qcT9nKfuih5Nr6R1l/sicyX9YvwrLSrv6jDpjrwJiP/phvDfViK+epWwMg2c9wXLchz
c+J1Yr3EROKZb0oxwMEkOZe0kHke3oEtHs4LZ8QjAUXRr4IenrjjcV6+Q1BmzdRxNB+Vk1FBIqxQ
X1lb6ZRPXsHj7TIJVw/dhCTVLqFCz+3osS2i8oORIk8/VAJsgV6dXw3MIBLTFCVoa3okR8ioN7eR
XoEedY/kHjoTgxLgCdJjqUMOExViuzREVrA9AQNitWd2e4jX27xF8laSwYcB0LObXUmO4RWAZz6h
GuQhqR3oY1uvl90jy0yojdUM1gxTeveUpjjJHAenmAF67cKwIHyMcst6C3GBngEphu9i6p6Muphv
0mhAS1OTdvFAd50Vx2rCXTZ2WjI9gE9/IocYUqcpFnmCVKRunMzrb/Mmi1F6kkuIU3/273xJRgjn
g8AdVeWWfpgc5Ctod3qmakaSP8dw1N5lKibcFJF7wStmYM1Kp3Ni+c5NLtkyJtlQsJ8YMCllBCLd
F+WC/bCakTymrWh5yEbmgUSdE7PXU/QLJjYNbKXJ8ZtbHgX5zUEI+cDmEUtCPzrnxQ+LjxlYwYfI
1XBASsPfPCnV/kS44u7nKpHPo4nGSVuAtT0KVwTcbf0J5Wf68OtUIz8hwI7NhoAliuF+ao8OlSGY
lz5nsGSWX2GHbIdoBSjWg0CVPjZKLIG00UT2ITkb6cRgvGrWd3RBErNxJ7va93iwT3E8Zg/CtYSz
bQ2vqPfJnHHfesQl3fkxx8umgX+NxnYapw/BwhLIEU6tx7hfhi81You/N4mKzPjeWRnLisItb0Py
yPblgL2zLZZ0LXi79qGs3MLfdhXIJUyprrXNEI/gNxnwbzqjk9113Rzt3fh/kXdmPY4baRb9RTS4
B/kqUUtKyn3PFyKrsiq4r0EyyF8/R2VPtyvdXUY/zACDARpt2OVyqiQqlvvde25ZHxL0D6JkZBs/
RDlxJSPoNOGQd5z0GHrzFG5tezQffVGkT+zZlEt3aaPIxYf1+AbzwzsWRdDsqIwJH8OEILXFzAl3
Wk32girX4Zy7YnR9kVKl90Be5GzvVX12XFpYVccEtPozZn5fR9rrLtLeBwqFP7A+jP3UHom52Xfa
DGyaHpJ8izDGrDUgDbPgBrtZqp43JGTRPWuC6tkLWyDHZKSezYly7kK1eGeWoCBAGVR3Ydy6zMMc
G7yl3/vPyu6SYaWou6WvlOt4fJERqb1MkyS9KuI2f67p5bvkwNa6OybnDFPaPixO4TwEr+GSajIu
/ovpFs1u9mEqw3zmcZYuIyfktgey1vlFgtKBUO00PeYH0YvHjOxItWnACu0SIkmvlTSnJ5ulE9iL
3TXHMLFC+oJRRlekdfTeJj96ALIxXMwz0wxbgT6LY2ObQsWifSrLYOWl0/g2Q63LCGpBeCkckb8G
8CRRZAYn2HcM96+ceUi46Vvm+C32+nAzaIBNHIw2ZnMWlJ3+vWLovEcIzleDyr2jpYIHd47JuJH0
s8TYPHfUGu5Gt2PoLkbGCks2euZOGz1mxrqQxX3KY/LcalOjLYzLPsUfXGKHs9I7ewlHfRio0czW
NcExuakc230JezV/aTDPpMTSUtrGpyJkVc/KuB/2C97TZC0TDjpk4AVVaw2DMk3qGIrY0BSvaetT
qeiFI/5MALaCDlHbWi/JkN9A7OGbGkLEiOrZMG6orX0oTCluzkaRh9REul7XDur64E5DZDF3w+Zq
1sa3xivNB5Vnzj4rZrbeWnZbacKFQnp0Hib3IuYt3yLynOMZ3mVfmuYJO5i7mcoOLRLb3kpUSXlR
WkxqxKzlTR+oJjJ860qUqXXlc1RmAmtOt3Fbp6d8KaxtDsYnWXP1Zpw8UU3srZm7imiMa3uLEye7
srTuThJUT75h+OKV+zKX6hLQGGejjuvMk0eiFx4OOHknsufK8I/4dNTTgH0tiBztyieCOIRwCPzf
NWKys8gZOCXCY6oKTCEGycKVZ4c8nR2QsGmekxspFEgRRq6zwyKml0PQje1L71v+I2n9GY1MnIsX
q9F/6oGo3rLYWVR34s5/5QtsbiHfVRyhDZy2fGeqe7FoednkXseKivMlCpcmQMU1ku+hP5bM/OgE
gKnIefOiwm2CBWWpwp70OSGxPXgxe+v0DlIu8rpTsWrOlhENPaaFlSzstl0vZsmnpKQEhjL0It0w
i/RsAvqu8Q5XsL+vZLycKw8XdH+Cbdc4tofXWvgz0J9xri6BEpJPQiJfQ4rhiDOThr4Oer947XPN
DS0hZVle91ViwlptyQlHXuKStgyNGMSxNWpi0yZFQM5eN5bLSZNHeR+Pdkhl1MBFZxQxjRO54FFd
n0sy64NRYAyImmpmJuYv1nPfG67cKd8MABxNE9hUW6aPtQFt9rasuxm1LqPSAa+nrIkkldRLxiYV
iStTkAqPCsnDca0clytHUdR0VAaJtbDpFeHEXjXf8Z2BRoh2hvcogVHQsfofVTLuO+gUR5qW3GeW
Je/OZ3qHgh6Hx2qc1b2eKV7lNLU8MxoXBtZ/RFKW30ytO2z5DIlbn8TV/64b8f9sqEiEPlLGv5dH
Tu95n7x/TN++NT8JJL//vj/ciu5vln12DwvfgVyPS+S/xRFh42OE2mu6gRc4YXC2lfwhj1gW9XFe
CPBeoI+EvsvL+CNMFPx2LoO2+ZWQthYX/8J/Io98su2gjYSo+UKYlu9z3IXT/rNe58F2TTqnwkc1
lYew7HfMWIuTLLs3hTC5coUZMTX+gYHaxYE8+1jMJ3xZ5qnuxxeIuq9D013B+Tm7DMdhr1p1w1ED
eda30qgeDHBX7LfwSIoXFTDbMcP8hRMY5VHzwQkhh1WDz+2tISg8/V1Bwc/Sz48/XOBgSDJRgATx
q09/uIxCGQ56tRvpMossWp3y+HvVNTemL37XB3ly5bf6X+ien3+Syyfp+QGyEf9zSY79/DZKo2NX
xlkTAYaGaFERbjZOsyJI28joT4/Yv/hRP2Je/4x/4TByz8bw818cj798rkIgEjCVBn7qqPLHryJu
BSax6hlSEBee0LqIRyAdhQ8AlclPE4mRPgDTd2EMUwu/41pOBH5odogxr/xbD1VVXhoe/fOUxL9I
YzrWvni3E0AEjR95fv2l0yU0dIc8mabyZKaBdIXjAFSmYxJaGPoLdgIaB8Zcb1yqVCNqg9/9cXlt
2/SNgwDXhdz0/ubtts6f3Kf3IKCYycPH69F++KOw80+iXgwsg9O8EUZ1EOwS5iJWqdt1k6htQ8wr
rF+a0sf3Ttw8YZxIcBZPSflRkCj49Yfx4wf9/EKEhebtCNN0ERmtz9avRFPELpGrC4UMZ7UtmQ5D
vASyx/VvFV+LIT+6GUPQojh2w/JQe/MtAp3YEb4huRrat87Q3Z/nz9prd4RG3pdMvpWzteWGe/c3
L/bc4fTnFyt8H6t/gBnCFOIsyP78lFZZwLxU6WRjmgsTCUYcwpwe2FvvW8O/JFz20A/1BfdV6O3+
Lm3NJyPR3Wpw0U5IDMJzi0aLLmmOR1zAydn7+DObzv2bIcJfPl1eJ4IyfF2UYzgE4pOXkMo/4aep
MEjpFvdNkLVbohQT9iJ9PZ3bJuMeL3A2gXbxlQufZnkb2+V+LrvNgNz36zftc7PEp9cSfOrFwjVi
FYUo4iiGO6kbbgKhRW+dA+7DRt/6ux/3Y0369BmdG20RzfmkhP3ZSyicGBYX5tTIAeeNutsw4FBd
NJQTT4V7b3HC2gZzWUdjzUEVoH564ycUyZjJm5gZ5GUZ9ls5ldA5wuqFA/pa9uG2zPqHJSWPifWz
QAgONTas9DYszSGiH29lOMuJiIu7J7iuV40FQqUbbY7ytUVB1HAMgAitjcorN67bnuD1gjcgmbEC
t9DvVWDOm9oj4eeBHlvZnXQ2yllufv1B/LzECoYEPtsB8Vn2Kkv8GFz8Of06O2bR14oPgmwmcoHc
Zs2VzoIoL/+m6Mv+69eEeC+RAGIv/CDH+7RteOAobYoWk42TiWM65t8qD642eBfwgKEzENpMnjM9
3btw+tQw3zmz/RoH5TkvFL91cbCuvP5DigXefr6HQPCAUfVS18Xu12+I+9dH8+fXyfnhz+8IPQRC
2kivmCT802xNWwwN2drMypeYDXpFon2M8BakeAESmDS6AoDUzLgy2he5lMBpp8W48t3e2GjdOnvy
M+MlckUZgV/KAeoF8U62vntYSOs9DQj/66ZVV2ONQdltBuQvNWr0iYbbdMgP9s2RbOgyFzjb4dob
06xW1GeXG1IM0O3d+lmr7D1OzvGFZprfZm94sskRRQsnh+8UzBVk/bjixUMrjxWI4G2eFE+/fs/+
+hBx2vFcTj1s08S1P32bcxVy3HCoa5NejAs7ZxEc16nDdbWxt7/+UX8ZPJE0OZ85BFcb0ijejz65
P+1ROjOhtDt1GI324hxgVj9jJXegzs/yCdMsGPS2pa12vuzldynQhGuHKbIdssFOqu6iBbQAH4oH
dDb8uzqlcx/Oz6uMYCTHt5acOt+mz8e+Ihut0mNEc4ZdH2a0J89AAvodM/BvD0XnZuTPPyUwGeaR
QbBozjvP//78gHZ2LofRLyTpUhAS+pxnpCMnij0CIWlSR9i77ibZNO+Ahx6zab71eodsTI1hw4XC
1i5A3tourTai1zDTvORUGMyWuhgJ7dcf1r96pT6DSO/8WBDf+bTjKPTmQntpHAV+zaqSEj3PgEAk
WLTB+zMqS8QW1uwxwPn46598Hoj/9EmQ67D9wPehXzGi/LzY4KhUSw0zIsLT8BRPgiWGYBpwV6ey
78Z5WKfwqH79I//SvCj4mb5F0okeK/YZ79PnEpaz6YocAjJOqF1pG8Rk0kYfGlcgWaQc7cvha5KP
j23ivtPx9W4vkMlj44vqAJAkRl1fBbr6nhHetmr4ftnDr1+f+5cFOLA5TIcccM+5LL5FPz832mgt
XDnKiLArROQnd7EXb+OMr8syJT6mgYWsEg/RpG38R8lhWPw3VGC9VX782uEtXWH6ubOn8XuWgA7W
5laOkKyMPD2niXYN/h2ok+ehSv3VZ7/dCLBnIzHRi5pfXhrQwFkOq7xkjjXrod3mXv9tRowaZvfV
ouqILOh27PKtK0kujQ7686/fAXE+Nv70VNATx7VFcMjluxN+Pt9WKaavwEpE1I/iwS69W5KUe1GN
0KMbXeAmVd2m95LLRstibcX8E8ZUWOCKfqNkf6e66Y76XzYDg1QAQiRNLB0bvDBXQWm+CByiUQlW
Dq0RMav/gVFk8W4n5rwTrQfkF05CulNE6vMd6zAlGjK4H53w1bLTS0s6UV7gls3YDVD3osnEfUuZ
7kdyJiYMdnvVDWk08kIts7wuCn3SWXbKmRWusMq9j0pFBtMhwDDTTin/ktKgXcsdZKPDXKDp+8vW
RZPcaKfd1IZpgWQGDKmgbc60Wm4Tt1872jcI3Vp4gpqvUyev6+JFLOEmVd/+5qP4yyfhcFzmq8nV
7swE+bQyDH4VI186nMdA5ix7TzAP2beotEAqf/yk/88eE/QTDi3/XkC5fP9I5vd/mfj8/bf+YTCx
f0Mi4dprmbZJ0XrA1+WPxKf7m4mFgONywH2BPt5/SCi2/xsRZOvc2neOLYrzlfwPCQWHCTsSDhMW
XTZBpJf/REJBe/l8ECPz4yO2Yi/nZm46ZzPLn/e51MIuuORLvz1nzNzI7GSyIyOWXNMqjVriKes5
aGWANw+h85Qix1oHMlGKiqgU461rp9ddi0GWG87sfrBFhg9LpULMdbW0/RPZqCF5kmwSM9SXOnji
AmnTG27bkTYcc9WbxV3rOvpReIS7VTKM101lPi0ZObFVU00PqdeUD3Kpqo/BE851Z5bZ3oYdcfCX
JaGZrhxuylwXTP2FR3iIvo+SGrnEWJBoZxC/BEqYRqtqOSIhMY3qhmC+Dektorc09Yv6YHftXaX9
crkbwx4l/8zxvW8Igo8RVTzjfWnVZXhY3Il2oBA7GvBv107GCzhlY7tyxrj5MIxgQOhtK4wpTkmN
92nQVRgextimTnXG4d/dznPefLjMe9OdDHU+At6X4Qfscf1lsUh67O0OMOxGCercZTYZPrTVEDyx
wUy5vPYCUZ2Z7974XZ0BvFeaNvq3wh6sh9pn1OpwdL+13ZlsUpYxLHIc2AJG0pi7ugj8L7An3PHC
8QE6rbAYtAA8E9+E1KEb1LMRLK6VScbB9LvnVI/M5gN4/fR1KFz5MdCQ9lWbvbjivjaLTR9AjoyR
2d01Jo7pyOFJ7RDFyTegypc73hXqWpRH33PRt6AU27Rh7RkB1UhKnE4O/qP8beHhuEMINyhVNysT
20fALNIocHYukiqyJp5JAVPinK6bAeYKqackGhwqaj2XOokdy684GE0mT26Vf4XPb5wlnpy8VFlD
AEhldk/ETGIZZQ5lFvy5B3DK68xYLGZBrq7fQbHGq57x13dZlMEzSUwecsvEUfqWNILiqqagYnfQ
Xxw2dEj5o7HPNDwy5vhUX2SLSiJFb8TRV+XdOb+vV1WXnAAwUMnGWe2164r0Uk7MITfFvCS7Vong
a1faJAkAHxcvtFQMYHxsj8CVn0otOTjaJQxbxP/8Rxo5WJu0hDWHvnKMnQiIzq1mMBWnKR7TCFvS
HZ56c5PWlov6kinQ3U74wJx+fO1c+KZmM/K8o4l6yXoc8YVtwQgFzt4ELPzuEVVMnjEtJOk61Qnu
zQr2PWFV8EvThQkiiaHwsJCLrkszrS4sOyDjAeYoeemnVHO+sKTCjuOIUZ/amfNHlOQTVlkmrE6y
hecEETAxJuu6xz4ssBt0/itWDBIxVFUII97F5eA+u3DUjCvP7ZNum3ppMmzB11Af5pIgn9eot463
nWYNAC0D0c2o3Kww+6xoJag0nYngVC+JRpEMstrMhPwY8m/dJcHESHsW6IXPiqcrYLBRsPfG0iD8
m07kyNfVfC7QA/9c71WSqgczK7yLwAtle5/39QyWE/pg9m0a5+Y0kgrhi42oWBFxtIonEJVA6HDK
5FQaqbDbOHHcNXDcGERzOxMFwT9zqYZVDxW4ILVkwQ0pl+J7F0Jrw1w7yQ3MqLy/4MkkDNFAkcLW
17m33ZhWVxUNlR++oSt7j1obpgeAmd0XJyw6Y4XxpI3ixNPjKuWXWCS0/UgDlfWIl43Uqplb7ha4
jtx7JlWG6yTAbiw8nA7rhY5QmwsMwXGsb0sC+XNWjEOHbGhrkNlQU7FywdTIE4fqoELnqLJZ1U2v
I8ieyzH3qudaZDNsZG+ar4bJxgzSOaFedRzsNqxD0gA5FU5731LT5Ri24Q0jwQKXSYZFitoEfQut
eF67+IzuwAAxZ5uUB8kjr2R9Ebe0R61Au1gXVjunR6WYXHlG1z4Q23OeS+VPW6tz8BRWoX8xpBOY
1ZItstxowySPJLmDO4ats42kcHPZSIgdO3MewlNTK2ON+R6DHzkZ2FZu1dCMVw/vdArqt5T77FNP
/diFj7F6a3ZjfMdumQa71hL9Q21l+kurUvfDDq3pYerKaTt61X3IskSOpxUhHqWxvs9wC+H4WZLm
0JJ4N3eBJeSebJsTlf0IkARLdrr2XEXNAgz7NNkGxbh0KyjzrxKTf8sYsuqPuT8H30Nc8lTCcJlE
KDH3mVIUiIrSkJRjmfa0Nwn3bYqxCHArFfW+pIqEAGQ2XXl969Rn6JmVbWeKQVlcpfUNa5xxGuLM
AWZeEek6zaXD3K7vlvqxLaZCrGhgYu+qxoa2aXcYj3meMAmsgTF5IFYojqMMy70dh9m5zNo8vK46
yGMYeIKvbM3diQR4/8oUnyEtXefNAaOiPJb4RXgtwHzuPEd3d2UKJmGlgHZd81rUG1kn8ym3euqP
KU1d7mxBH1UKSkxFsS9IS2ff/MAu8IssGMfiMlVXfHrVq7ngrNSeIqXZKW9Xw7CMaDz4ADW+3CQE
Yq84udAzEVbly2zB125DI4VPXbs40a2Bzhr8JnzfBChaC8fVrdlYZrIqh3C+tQZjae6Jbxr0xNTd
m21VPGDSHWgxieu2DCIc+BBCA79XX/x2dN/6oBlvNfkt5wLgWf5ST1LK69lVBV/GzK2+0A+kvsa4
LQlA6LozDn0fzxnvahZmXNxGcR+6c1+xvhTi0JAkTlZY6fj/OQF8tOa/xmJmGkKMUVenRNHsll/M
Y+XduhlBB0o+WJn5cC0gVX2lSJRCwKZZzCtJwkguno2nocssk/ru1SF3yXzk700nGb57k6IUE9fs
aaLr+AAfvrnN63pcVr2YW3DRxZg9FgStdklb9sc0oY7N9GOyah1ZLvpp0+I5Q2OmG9fv2Wxm3hza
IfKRVzgm/OI5mhPuu6zss20zO8t7G8LP37Sasrh0NuKvqtfC3fT9SLhQBi5uOVvPSX5jAQug3zDD
i2Lz2yvUYvL/q1L01XWLynzHwTSJsOLZOI7SQDbM64qFh5X00c4Os/otxA/G982ppq02ltQiyIeT
VGGOOxeA+RK2f1e957PnHd2Yq6IzDP0G1PZAl5ILhl7WOKiQk738QvCSNiB9FtoZyVc/q0C2X4Fs
UQLk1DAJ08TjdhsOtX+X1LM+dX1TPdQh6WjceRTD1kE6pswJ0/6igk7ibHDj1jes+nME0IMSNQ47
dUM/UiwfY6s4rzs0ZLu9DXOYhBGY4i7m0BTN0Pag3+u5fQvSjK0mMMLluqNEi05VokTvStXeRiRZ
X8MHyvNrJ7WZcAi80TltTwwCSQSD11OdNRCkJ+L3KBcVPoCmywPqd8PlisIDc4/jGjcvmpf7YgLg
SO5zPYQ3rXtG+LLABB+Ks6UCbGHO8bZnZ8ZeO3uHpKixUaSlCvZYYgy1hjVIhZ7kPdubKcwOTykQ
FJ7ViVvwZoDxg2qy7xm2NlHjy4GqE5Xeo0gHNzBhOLclXtvfFrbyxq0ZkrfiSGKYMyf70cdDO0r/
fvTD9JpSIGyRUAzmaxjA+ddSaueubVio975Tk7UAAeZv8LYYH6x4tFgXPYUZc5B9w1hDxUKZeI+h
DmtriynMvzOhyJAVy0S6DhMnXaOoI5KgCIeHhL621xwu1U1pdsaXmkjxvTkn1ELYvSrPNgfxnZhB
2pwI/8NSXXqv/IBKpp6WSc/7YinGo2i8HLidSEwkDjFm1dZPunmO0opVaN+2pb/HgWU8+nIuxk3R
N/3OVJ46loSHcAKlprluyRNurHmg77SyoSUDQZ5oScLQ/bwEsdrQb4FWLmbRCriyqd7C4W5OSMZY
6unz7jZTJbGoy968sMrhRZsKs6as0wjfOaJVZbdvcU2tC1sT0fnECS5SWA/sXdK9TSehNh4BTRJx
MzZ7k8Vr5RjJk51bwcrt8DvzFI4ruw+/15Q8977TXWg8kZs2UMXWZSq3C0jo7+J0jr/FRtNfu3bN
+jeHRrbqNLdDkBS7uoQQMHFEcCNbj/6VDOv6BjductFi8d5as1HtrZ58XyvF8HXKVXMrjJn5RTxy
NCoIvD247H1bP5j6PW4w+cZxpl/XYXKXVizN/cALnRfA5FNLMleMdQxbAXREQ/EiFUVDfxpsPEBn
+kk0pdNXbg8KyZA41oqdON+M1aQ+8rYyp002FcEFLX7BG70+FsTi1leHiQeEItK5o3qEcJdb59kh
hF3xvgTtx9IYnK0I2p+3U25jTVJBn5i77jAb9gLvS6LpJQm32pTZ0SVmmmqTUIKxbissy4SSbMDC
2r9VpQlnuMXWdfTbXJ1M4JcX+O+pCQ68zrz2Fo95upH5J6eOH3jsb31XHkc9YI2e4BsKqJGBVywQ
/XLCR9YUrvg4x3WYSwZrNOEkl4mhqH7K5oFeTUcnzyDQQ4K7JUWeYdU++qbS72mT6xt/sbHfmb7K
LufFF3vfxuVWx4xyd6buyTaZmV5emZJdYz/urvPyHMDr1X5Ax+MEOBA5N/HZwibs4jWZR+8FItv4
pVn6yzIp2mNfZOXZd4hRCKqo/GKHsQm1TmvwhbregkkJLjnoLccRr+oV/JHhvkz42fQ/ehGTx2Hb
4i2kE6AjQ1YupX2FW2B6oLFijGYs7bixUOhf2zjwDsqyx01VAt1Rs0NbLfWV2yIU+uiF8XQfS3ov
zECZW2Lo7G7EgLaOYfnPQdWG+QogghyjsRsX2tWX4AYNUbSbcmwJdNeDVW5ao/VIzeZDBfjBFnAT
Jqo46eBwwSAow2neVMnhKUqMYfzO+FYJYv4ayqBlVxU3E4WirdhNPjrbgLCR0wi1z5a0etOyQ54Y
HBubGGC9Rt6UWWM+xelYc/zOyxtQ9vabnRj+tZ0V1gcGtdpa5W5B20zD53AxcLvZ4s/lIoHPLn3K
Wz15BFLBLt03TV9Ve0qFg00jfdVsgqJdXsak8Uiot+OFBkrCfQGQ+42FwurvzwLJu/QMazPmy7lK
YtS0YzquYg+j/sa4t/oZTOc04inWQ3OfFEK920AxVkZvlXvbS9+6rE6ODkkMGjbPVE5zQmfhXldY
kR/X3kMrZrUHcuvYlxInH9Jq1VFKaPf2InbwmRxj60DuBGIxlVXwhK/dNncNu6ZDaWxxPjIC3J4w
T9NIxRuhwoFWqd6kdyGj4u57Y+rhKsCk+WzqkvaAZHbigX9NZC8p9O4DCk5F8D9rnRRJSxcHQ2RO
+TCdUyeVskbIJsQL+mOdaGy9SzJDOZwMastQJXbKEa/wY8tww5zSgl2JpM6KlFJ9hS1oueTS2b2R
BFhqqAqpt8ol6WGuZsYDMM3gZPhLv+YIib2Bfo43vnJpd8WS77vHdiizayt23K9FNgTPKDMQl9mP
OEk33q7Ki+bKCxtwbp3ECJuG0jnBNLO2VpgUH5T0GNS/QesgXZZ0OdHWxdFoOxhqqenpEAyAr9qw
YvxmglmDhXu6ZOLQn6+Fg0SPKNoegi55BTdiXR8mZH85eWunr2EOA232ylVKsILjcJbMRIvMEjZx
z00sg18yB8VuFDQcdLmnKA3qmuGF0ujzUZkpCXsOFvOHHDnQW8coltcV1xf+aUlSeJ2UPJgr9unc
p4OodN8xMhJrHhKp1/k0g4A02KJm5oUYTuESHaaw8b/kAEOeQfIHL/TdVBqoamLc1EHhzOuesGi/
npx+xraA03ybUiF1wUmcdsSlyYt1PA891zsoXxh4MtWA300C+ea2c7Or/MHH/U13OJcuyJFbJQYB
mCzwvvroHwaTajwNvlvkFau8HbxkPfjNneXTbpm1vnNTMmTZF6WqcWcrp7ir6DjZA7VuuzXm+BZ/
UChxz1tUMZ+sDGrnqm9LviQlzA9aJ3B6trvYLmFtMpONywZzTBcPm6G0sl0+ClCU5Ob06+ifsfrx
HPRPwyyo//IHjWF2Ej5RMTtXTKSouEVAG3NOyUORWA/kFZJx46rA55yQS+dIOAdwP+iN7N3uaTfe
u6k2rC0lDrjsy9FV3SEUDJGzajj3f5QZduJcalI3ZPy1fGFk1O/KyvYPCCIi3UIIrnaotcVH1Zb2
ZQXIOMOLBT16VfaCPvp0kOqJYFr23E7miNN8jn3+mEyafOIWYAt5xAYLHgCPCsTceKlWUAhaEmuj
DB8ArHOb1zbLz+xb2Zd4nhQ6CDkk+8Q6QYGdNAm0EdwhQnERaNrPdjIIR+c4leOwMNbT4mvnDd1j
4dsJl7EUGgdhLCQ9sh2CEqXER3vkLmDkm5zWMdAfxPXluybzTzSwO7Ngwiy4wjtFFEewfrJgZxIw
bsn6v0Q5cFgz8iq1iHNNCYINXJzWxFM0NleMvTWVq3OuX/04w1Mi2uGVb1JnnzrTHHaSuojh1Jj2
6HFeFox/DKeXH7GVZslW2wPDYeCORrtmW2Jd0ZUuykcqvDFLhPUCZnXAiLue2CZduirCaef60IIN
+1xCM5L0OWEMxy/GLdKQ5+LVlia4oi7O7eDpcmsDJWl2ASejjitT2EctTsYB2oAbX04a7vu6U9my
ac2MBOaUl8hfuRlihWJVpUY8KDX9FZM5nObJw8lz5rIs62Km736ddiZiUi981oElCYOrfoGzsyrY
2biC+Qzz4iwjQxCAjPHpy5A+x9NJIhbNNS9YGrqPL3vgu/G2KK3vY24Edx0jXJTHzPdXrlErTRFN
xpjeSwqYhUbRdNTtsWzKla9a41Zy1Qie7BTgsIQzxgUmUy2bizUaW671bvrddav5Dbw0QOUspY6n
0AEZXA6uLc50kd7lFJnsCSok45YImXhq0qE5LvMon7Iy4SRdBU12U7TFS2M48aZOhcgv4EeiuJ/B
RbJVIIcHHVfvDHSMjzpt5ocMfJVB1g8Kx0qw7M7Hgq2QjuegKCmsDHWwB26Flp2P4VcOc90XMwvK
x4XOZzIfzdRvuKwlB/jdYbBW2LHbFcBnZ+X4vs2iWrjfLKPFoBPPzlYjKByRdFw4vN5w05uzPURG
WTuQe8W07HHjyjvVTs0dfBS+AVmOkzaxpX3fUdnMgGcJ1ENOAl8fk3Zotgv6itwukxipH6MjE1mm
6Rmhxu7gpPuAxzfja0QvShRDrsiuEBvymTI2a1xOzdl9vO819QoH1MyAwiJwFRdqTu4J9hJf0db8
TmBx4xjkfmH00K/eLsX0lYFMy02gtV84k2mPvS1L/HtASYgWdR7AC+58+dDZVvDAWVQukLISch4m
oyiDY1vbPvvCrL8TWuMs6nToAOugN8tvdk9yeB04WYG9VSP2t0NKoMDWGO7oHC44UXZ+ufsfmbz+
W9zu/1mDu4kJhL6KX49oyRoN3U/+9n/8tt/Hs6H7GzY5k1uA61FO8cPI/vt4NrR/Y8oqQjy6LpUY
wdkB9E8CgB8CjcRwgz/ewyT1z/ms81vg0K/Bf5FZaugQ2f8PgLw4rn4a4QfcHyAWMKC1Of0FAvPL
z+NZBJCqMcw83NdFbuypIYM3mYYHSNykLulikmtPar5RWbUjQYthMln0Y9lzumZM9Sw93OJNGgYf
vpnKg+1QtduP7q1FU+6KOq9rcuIobmXMTFXX5tYreya5SRc/YRguqfg1Lpa+bbYhUfR9kfd3RpVb
1L3x30BPgYtljwWIary5VBmX3KN7yDmrJa9Ic8V+ZIg0XKLGw6rNCSLAIqfQRKa5uewyF1PuSNpl
v5gx0fImF3ujglS5D3v4NcVQJi/kyr/li1GJSKrzqUen2Rsa8pecMPSmT+hSdd2rDLcdoa/inZLW
cjthSYpAaFLE6s7fuRxi6JPyGAdtyXd78Pbam3y6tOPyjias9jLMvT0jgoIAJBJZl3p6DUfGWrt+
Z61Zz6kZUw3b8rn+YTOR124Cn6DTcB5Oh6grGdYLUt5YcBJiuWvmNOdCYkbQd7l2uwsiPfHaSbC2
rMOxfJ1KmySQ+VZSGcV7FVcjSOFzCXDoyntqwdKncRDF7VhAIESVhcBMSbZJ/6NgUaL7PSnWS2VR
rpj7IT0LxMlLtqDC3Z1xmKu8SMxqf97ZMxqGjVlg0jPFRddSK95NvvxKfR0tG0pu4XINp25Ktinf
ii2NdROS83Qy3WQ6emZ1tAFWHh02001mU4ua25S6laWkzZfRy2ocnDs4kmrFKbU/4THxdi2mU1IR
EIKsmves1DDXqso+/Bd7Z7IcN5Ju6Vdpu3vI4JixuJuYIxjBmSKpDYwUKcc8ORzT0/cHZlZXZva9
2V1mvWqrrSSSYkTAh/Of850lHfYpgqp8Qq2rto0d5yak9aYgXp8J2pQg/VCm5aE77VU0w5HwzJQ2
KBitTOqcWqTZQ0LL0XCFJFYwFOU2yuwLdw01z9SFGgVUTll+j5twvkWXdvATcBao2vSKs6dzS3x/
Zt4YyfJ1Ejhv8safd+RGKmiXc0v7oNekN32tgw9AwnqblOldC+v1xNNS0vtVpOJiOiK7Zs5LPKpr
OzQ7DAZzArLS8q7iESIXAwKms33sIBH1xl4YecfYaylF9KX8SaNNMeHibzSeUdOiQ7u3biJXm3cJ
7sJNJcS7k0figERSbBVGZKBeRXub83FaJa61z4tq2otGnMyBLd3XRn+F+BxsvLFttkOs2jWo7YSw
OFHYCSax+0KN2bjllXvOJQ2lToYxsJLhtDU4s3NLFY9FSIFvRncOZoSUTw2J29H+4MQ77LzG+NnY
KW7xkispkYQT1XmbWNC2aokrVUTPEf4pos5HhiDvifBovwuv8erCftXa3Y2z/ijiUVxnjf1ZOTK8
ZBqHgfDNdhcA0TxUontzA6VOlLT3awUe+2OinvrUe4Eim2ZNR6XgXKV1EqyKIgv2DK5/shS7+JLt
j94B07CwC9ZM+oNNIZKEgILxOseF3GMMFNcIMBeyhxOEOG1ty5I0Neka2GtdHa2xtJarHlA+V1cN
qJeBYcibnTlDuu2CesNzRxuY6i5zLdrNRMx67zsYp4uR4wtFLpdcCIDchVWe6eTy2PQFwuToiztG
o+rWZYQBmTqhfwQngRxMLmf4r5ITgQGaxS1iep+oDv0W10b9K+slBw9qj3YMlypGhK6FdwTZyVpK
z4j8pnsyAwxHc21NryMllMCbx8l69ifdUYxBr8YLE3NuQZ1D7U2ZpOkvNdsLhLlgAbDjPn4agPLB
R3GJ69G1Q5lZTipROrHc9gHem5Fz8qppWlDSzE7I+vnAtBM7Wofhma4ZIGnkyFGIg/t+CF+aMoO/
TR6bYVp0Rq97l3P4UBs3Yzwg9oT72urlup28mOSj6XR3uoiOzYg/OG+IupSrsDdvrS4h+zMGd6bJ
tlJBryrYS/EoWiNOvPrdnu8K2lYV2tJGiPqlMKz0TpnmsfZYHIa2RX4tzOqpbvt0jQO0fg+RK4Bo
qduAdh9LBv2xdwM2K5fxPtHmRzRsiucMHvYMhznBYFse8A0A3vJ4MMMJ0ZnScbWeZuS6uKV/aEUC
eCzp15ltLhOFL09A3Z19U9GL6yDXorrYFYyQsroEaR2+JL1gmuySQvK9ngxaXT70Ot0hqwUbYSPv
mWXIXtr17i0Tqnt/GuKTZaUjoK7gWEucgdqxr8eKl9n1H1Qz6zWY2/QApX4xDrpU4OQ09aH3HBi+
bBYRLUDT3ZGv+8iXShuZiQfXcn7YALvX/exQ/KyCR2PuxefQ+S/sKcGDnuWvfx88F5ji9DjVn//5
H28fBWt8ovAF/+z+ixMkXsq/8QZ+Stog3qa3//oLfz96Wt98lnybDNiSsvxDF0QQfguI5HHsCwP/
97/5x9HT+0bCb8kA+AEWY5aOfx493W+LxRDHLUfW31yD/8LRkxjYn46efvCV7rRdk7OvgwVxyXH+
0Rmo6YIM3ML3Di3OFHmwmsxjL7VnUlX0n8UfVMfkp85j3n90bU/TWD0FEGIHIIQ7GUb2U4O/61h2
nkc4mbw6z3pCoRhqdzc2e+ps7KdQUZQaDYN5UxiG293Sfe7Zax9ALfXCjpPC9qkYuWDjCOgRNY1q
PE6KYbDrShYxRl3yUUFrNVc9uy5wFWE8hgL9LNC+fqkhjkNMDcItQ4OM0Ulwb7Lpb3rbvJ4YLVDP
XDeUeqq+/YnKUEPAQsUkPORIeTZTFXar1hHz2Y0V7Ub0tUJy0Xmwd+a8oKG1LW4aK7EOkRuMmH7m
peRySvAmNiFmkwk/F2xP726IMWUFVRjsB5ENlzqAmI2HBuROaJtbuy2odYANs3DtOU07Vv29r4JB
30fVWPtwIqp7ERp1sEyPkY8ri4X7bFm0aZ6GcujvGjYt9CbMDfLcJBC3Sbr21EePyKLZMqEZcXyL
iDGnNGycUIyQu34nBRI05QyhIe5m4YbTTQuHu7wTjmmgrZh4BA9ZuiDR4zoQ81GbnZeeIrYBe1Ol
kaDRSHvuvLP7GCMbuXn3LihasvViDpa7QGw5kPrp1WNADnNK7yIUwr3fmfGHWdXSXxd1Ee7LVovv
bkTTOtBkJl5Vqn6F4XilSYjeWiXtd4TVqYq1TeNgjJRQoPyAMYFSOYwYAb1mQGTrxiK82O2wKaYm
uRNJZu6ABhbE5iOW2MY1h71ySvVhF71/oLs5TvZJjx1gk1cmnACvDh5dnwpodOGKHQSXSfCQC2PC
ZQeqxwFctSwS+UOXTTh0MGFBgyjjPapndTJ9WkkNFcqtmQQn3U4hIHoxP0ZlImC5VO7J8xaBPjVg
FwvzRoJNzSqlHiYHK1AsPHVDZ2G0G7JBglG2KesEjUE1XVXFhE+bgj/fU8KXn13f4swH8WszFXlx
brFYYr9JneSRT6u+ouJYME22qony2jBJj5PMBqZNkd4UmlNaXkPikTSc34QcUl/hUrBp4sllYiLx
WwBv5qpkrma8fzgSYirECv/7mCTFXTPRPDvQXwf+Zv6OdSz5cJk6bdHN6gca12lTjHXK655Oew8F
89VHyzvmxqzJZE6fldYAouH5Uh/P7e+QLdQLrCZGhsA1eA9DhSseLmLm/6inTgBtRig5olYZu3Gk
2T6xmHR7cGS4bjZ6Z3JY2c8hbPZ2ZAZX4HDa5YSVmBPI/AD1+8QwgYrmoRgvZBT0S2SqgVmPzG9l
aDcnVad0QE1xeCPtJnpzhj7qfkvj/L92wv//qMcsigj28b/ZFpO5at+Kv2yKv3/Z75ui/Q0RBBgq
Xksc2//wyiPGIPYIOKdY34Pf9sp/7IgOX+EF+OhN0Ock5Nin/mmWJ4jDZgjrTdhLCvNfEWPQg/60
IwYOeW2kIpeAJTWqlE/8JYFnh5J5aRX1B62a+AIaN1zXlRL3eXYby/Z67qJ+O3j+VU1yHh4tVK8I
IVpEEPzI2BXbOc2gljj+QyC6i2XXGntQ/6OfR8BN6QVzaruqSrRc7Hm/FB0pNygnY00ZUljf0t4+
sTzM+Q9fJW+KefOOJBTXPQ/WU+lLOP8FPqyENp4AT3kTUrCqcS9z6ceqkTWud9+k+Dxj2pE3TfGi
ZHfLiEqtLB8mshdaawC3AINqtvcy835Z4RwdYYDnz0B/TUxlQ3Ed0FaBFepYNxgQcMQ/KGVfbEbe
eTltBTfqVUKrFGzl8ZdXinw91WYIgap+iQyjpyIbFoPbmdSQ4yQ/R/XMKCS7KuE5bodOvxXcYTbV
OA8r0UGu910c1rCa5xVmPlYLf7itFLMLM2mKTQR9nBO8qVicWfYo5uyr90wLvR974j99dkX53saK
VLIfba/Z5QM1sSyX85WGLVwR4Fs1aRJTFeffU8fSr+usMBbjfXcgD+msemo5vwfxrWdlj6NG4HWB
SZHXuAWHedeU04brIDYwjkWZIdoLEnxyYlr6qygw0VY4cFkswXId+sUC1lExpHqBw8KuWOLDsYu2
vTa4U7rDz9wJ0AcaW920+RuUg59e79yKKOUAJC2sTaN/mzbzHe+1XGGUKXa1NdC313ABqPyRG4bD
mj1HbC42sJpEtMegsI/MuoA4tU5wNFLeb3tK+g1Un3Rlzj1U5Dhy1olLK5WylMc9mtldHIeYjdxs
M+Afw8UZQapN2Nd1Bk6/DVlxLUwv2jxhqX1tpuw5m/xi39X8YNJMRYomRBnu/eQY92Egj2Mh4Nv7
rLYRA9DRAcvcOJW1AtHjnvKyM9fsODt4mzRZCQuuVu/v6taLDnEKjjCd/Zp7pjGcfOp+r6OQi+Jk
+dE596jchgP3ZFUMrRWYXk47/An+uXUt23cHg+ha2NUTEUjgZ93w6mft8DnVPvBL6XyabXRulHXl
07f1MDPSALU0Jvh0HArA2r7d9mNz7ARkLU1vQtJ32bkZs2vHdMt1IpOP0rWCvcr1nlMm/bim+atZ
OGxzZl81FJCs/QGnIoUXq5QelbXdtc2KEE96yJUGk0XXKTa9fVr7u7zycA81z1RM3Y89+WtPG+Co
+ADupjYWF0xDJNtbi/bGJN4CXF7hhcd0r4/CP4+zDS6yxYw3hNSv9/6W0frNOAV8zlo8kWu3DV+C
lMgZWQi2u9slMa2E0R2cfHrmTBEmhfEeV5YFEzNsxS2svGzvz7zxsXFZ6lmrWlc3CON4+n65qJdO
p7ckHswbw6xwU/BO7gpnCLc0fsCpsqI3mMxdOB21MA80vdkXWVoCYKl/n9DjwW7dvhdzFJ/hG067
znFFuvIonziBeWKpDOYk+URIoXEWDAKfxoKg67quh++TwM/Yw1eR9H8ZzY5DHBbrdl1N/ro0cRFN
PlgpXjnDnb/P4xzcN/AdsjjmcUi2hqnvHXcsjogx90NQ22svSh6KumKwieN3bDhEaRVvKf3wuHNn
u97023Wr/GCHB+1XnVKTFjjdm12ExlUR4HYD5YCRYTjq6n7W1MaXjG9H/LBVq19kNTkD5naEl+5L
g0GjJ3+zCDONQrRYYQ5T3/GPmy/Bl4YzJTkFGV/KTrGIPAm4bszwi/RjLyLQXASLHBRaK3eRiPJF
LELppX9sEZBqHrXDZOgooWHP1RSz4ed0V7w/+BgJorUbRtGIRoXdVgWYlQD67BgZBEPQY+N4zc0K
4GRrLYBabEHp3pShFFsG0CViFZagdNXbeRgxObPcZqdFAgeQMFBmr/vCC1Zd0Ee3qevOBxXqYOvS
EvhOVRPchxGzAAxJEH3VlQsW8TBzi7zHADdhObDLZwN08sXWYQiwfhJsGo3M74PBM8jydPIWnH7y
iMXNf7MNBfqQNizyFLILqefCrriHZ+k8DRrZudd1dC31lOxZNF6YzxfVtsgVwHSzcXfs1jmz5fat
DAf3lo6SqTsvp1OKrKep3jqeDl4CPOOgDhLvMFqNhX1YZMlLX0bGI1cAJsCOTvKDnp2MVFobHFU2
2D/cZgKGZlZJs01dxz1KnNveCs6K82RCKS8QWfHs19mUXPKw+gCcWj9mFlh3lVX+tZPC+uIObeCN
0/Nb5eHbsHKvqNZD/upmznMApmRLzY+1mbLy19gTL6EwDy5h3uU2XiyfOmsQXR+83vnD0AhOsGRw
1TY1+gMVouHW007DZxuzA74ouVVUzTyFA5NV8AXg7ft4R1czDlSyRcbGs6PynUqObtiPymfUbpf1
VDDIYPPxu7R+w6NjH+dcqSXKG23N1uUjnxWRdysweN1Q5DJaDmUDeT0T3LBj95nWL2qkx7T40SiG
nn7Ow9ViwyK/JbR+8CJ84jmtuAsUvb+RZnQviJStABLXgFhJJtyOVSbEjdeX+UrZJT04bZVtv05G
8TQJ+o76j7pT71CF8ZImsge3ODbf60DhK/ANjCIE84DTFWIdpvLl37LXvyB7/e35/vpNonr9hbhu
fs1p+brfD/jQ0y2XwarDuZ+guMfs9PeB6wJcX3L9iGFEx7my/nPg6n1D1XI4YHlg33mSwIX844zv
fhOhybzLW5Q0vqX/r5zxHfHn/P4ycKWZFWxPANfAhS/2F4BKhrsPlgUVooGU+XXtkGg4pqpX1w0T
rY2OzHFTi4FrtiUAPuIv2gxwELYuZhgcUfrJ65WxwzxGAbqfqoTmM0H5t0yQJWJsVcx15Cv2Ckg1
SSXdW6800yucitf+Mr1KljlW7dGH4ERBfpkk3ra2iZ9cYLCIUaGL3aEv1r1QzMEm95G7eswpfyhu
0IqpaxomHT3Ww2AZ+9CdeJqVPzfUTpR845U1xCFIab+e9uUcR6jM0DUpgylknBJ8cKpXQ1BPA8WQ
UZ2LM+PJ9uPgVVnypPKlatIK7rVv7MuELWOyvYU46K6JNSKjmjnMpYK5iC2dw7QMB7W27+uxO8d1
+xC1fsBNCUJxD47XyBOmrHQ5bTGHoO4YNAFRIDshAxRXanb6q6it6HuoeYmSifmkkruhTCijQWGh
k7NgJ13GmXHvDqeyH5ydIYHqsk2QtJhSyLfh4mJNzBBgcY+Z7msuOgbVdJ0kbXEdQyM94+RzNwQp
mCYU56rO4IVl2tg33DXeRsf1LynTHfqQgn3qEvtjhURusKgFN9IH6RThhsI3f1zphJTAlMUYzZz+
rm+xgQ0WKs1Q6/whaKJ+1djZs86oEBT8HQ6R+mDZVUyKtXjHy3OnyUN6kOq3aRf9KmysIpK4MWe6
ulmlsV+9+gmBkD4LGQ5aHlVbKcpGVSRb9oweJGYw0zsX5uKGnZdjm9UzoolIFxVjsiDLd4ORwbCH
IQa88VjSUMtU+dgWulprl8sUvudbikXW8DLfh+GpU32/N+KIktphxhqcZpYJSFg+RrOcbyqytSQ+
2VPmQnIO67vbIMb/E3a1fU4nkj+JzVm5JHUd4QzFeGhua7yR6zGF1llbE4083x3mkBe8PyfbyBww
XENhfoig/MW+DO/WS3dwXjdj4K3KKX3M8lSetA4bjGcYyB3M9cbMZGTSdwRn+60EPvwEUts9Wtwf
Km0726nW6QpnmzwURD8esNzcx3b/HrnMwyX7EboSToQOUuAlZAKOlvnja1Y0RRQbkWNN90FH9U6O
QHHkDjw9cqi4tzPCLwAnHA10Jp4ezJxh9Qpfcr3vjFTejB4q9vS9Ie65p7SnvMU9ZxBT6S9gWpkT
DrwOwWtmOGuZT9dkeqd1p0eHjpP2bMzm/TTGj4Mc2iveNfqVsx2lAt+z8sHEM846EtqwG6jHmcAy
bzuxJfyDGZlJ5vXUm+fMBWo099OFPNJxVOYTF/lgVWEO3RSWdS/b9NiYBgW8tflkgfBfBxPOwBHf
h9pRVsp8EwPbvkFFhxX15kRGcgWuaqa75lzEN9hcCb/POObFIbSw0XW4A1972kuJ+lTJ1tFh8BB6
5dIX1HBlTPBGISVM3MPMqA2g38+hy6OOl0btghC37cpCcB12PgmGFMAi0XtOd3Y7HQpMuf116acE
n93GxXVBtnLe4GBzwwPZhCg9lbOS9TOUg5aHyc3qDlihnXUH8Lq9PFugeUfcKQk17Jrzqd7aKBPU
azVJSLpAGtzsA3qfCXFPi22xmF0g7SNnWLgAjkfCioxZtec0Yt/YRm9dAjm6dwz5Be5/W21xrYh7
rh9uRklpVJh73DMUFAJQpHAgSisaIagne7d7pOlNEOZeQ1fXHBt4bnOdrPt01vna58L6Muc5VQpz
XAr2iSlNiVS0TPnPrd1Z91nX8LqUzZ0fEXaa03TYmmqqARqUB0XvyC71u6euP3szjBEZmdDLw/ri
JLGJu8OI1lNCLW/W4kcxfc7jIpqo9QjluClw+63QyYYVrQs/avprdlM6/BSljYOttfGhTBbH72a4
rjrWW0+174n/jtYQniZGDuwdoIz7LhyIkzTOKvVN1N/qjmbT+7QC+zbmAdLFwCWeA/9aFq251Y3j
XzEkom6gimjETewTxWdcBnS29hJhnw0+kVtzrn9CSDOW9wi0ylTbqzYebvmQPc2iTn65zhAfMRYT
AMur+SrN6Psah6r7LgJz2qTkhX8R31qKUWXFLU/9ZtT4Mm38+/T3f3P6szx7wUP+99Lurf6Aq/TZ
ttMf1d3fv+y3k1+AhouBC5Yx7EvfBg77j5Of735zMeFBkKLFntPd8je/q7vCw59nMe8k9c8hz3L+
abUT5reFm4JObHPqw+Up/pWT38LC+SO1yGOaisJrMltdkhbBX859bg31Qte6wSfjvkbUIKoAuVJK
jQN7ILsLwp9OtNA/16X98w+v1O1vP+R/lJp4TVJ26j//g7Pw3/7ov7DwrFT4WWaqZhs6yCkyJj4R
pzM3yOid+12w+vufZi2/yR9/04VpJuwAnq/pOY5l8WL/ca6bRj3seGzKYMLoqZTNcoFc2kLGwMp2
k6pfTJmme97pZpvn3OxDv/fXBNrdTe/pl74qyVDNi185u4UfcHHTcW3r3F11ZvTcNJHFS9VhXqrS
K0FH2Pbv//dMxv+3/z78Ozpffbh0Fh+ov0CNrJYEgAdjBO2J9hXftlMqOzs4IqSxcTnRN8yslBs6
mtx4G+o0eXAi98aifQiYXaBWpm5eshlTCLHUV8Mpz7Ht7K0qe5c+2yJxySMcYHaFgX9rFUOKJRuN
QA7B3qtiHOnB1BxlY5mPRmmyz0R5e4BbssHCjSHvbqpoPaH7sUfXc9z0IKfhnRjBKhtQ8XSxGaMe
C06S3flxdl/nEyDGj6l1AIGMqx/cZ+e9PzGGREDyL1UbYtASdXZkHq6PTIiXVpql8DjglxkptXNa
Ye9pz5aPXmbeERBZznn8ZJux8NkiEvWWFp2/r8J0BHHctTj7aBFwSC366G/MXR2hk5upZUdw8qE5
mH4mdwzUx41rRLhMGdefgyCbUQlTdcu0zEHLUSQqVBX8sE3LZ/KcVDeBi7FKg9UHWuB5JC0jlMEh
tt5rd+4/a92Zp15cDVY8XA/mvJSfYQHb4XGqdtwP51Op+RGmx7i1L8UOw2f9kSTpRyIr7zhwKSQl
hwHd8cSdoWpmJFN8iqg8SIL41Djhk+w9CxUSkV5NLalQvqBOo+Qw4Gvd5IVqLiLAMqirRz/n/f77
D6TFAvSnxylw4Z2yekDC9i2P0dWfH6dQVqJh1Cm2Os9L+DOU7ZbruumAuOBtr/fA8+zHJLHGM40C
xo/laEwkf8miRElTnTGAPFFpuZ77qLwatA4+xzKYHuzMzPdg6RWjGWVyhK2yZ/rx9MUfI/PX16/w
75Hl/8HJY9F7z+ry329qNx8JjPQ/bWi/fcnvG5r/jQ2Ddz/wzIBwxKJK/CZlBOLbss2hY5uIFn8e
V1rfXDa6xVrOfcVkV/tfUobwsf1YAqh6KOiWs91/CY/ue38eV/qOF7gB2HYPczvpQTzkf/5kYjBt
UOq5uVPk2NBTUVDuScLaMC+x38bb1geuq2sRbUOmEAU3yiI6C6/Md/Akm6ssTcU2Gs0iwjHDBJIi
OZ5vyyLGhqOWZuq9VbqwYUVCEWhIdGYrIU8I+j6H9kRiq3mZEzeHqFflx8TOaVygh+egi546W6WX
pLssbxLHd7pVI7s+3Lhcr8BHZlYf84g7BActp23Lo4XD+SoBhB2uMJMqkjC2cRnSNmug3UB1hEQ9
Gp80fXAn4CYTvidhyw3CHMgDu2lyqtAZGY5mMw8bRqVnqsytEU8Q7fCrrCbJsWqTtlcbC+Fyg6k9
/Z52+eswm8mFs+lj1M4zJvuiP5ISat88b46vHKuJ76O28x682ckvZpJaDB4pq0IAjknzlfGxpy6E
yKt5ZGvKd/TlzduQl24rZBqTaqJCDc7TcN+WhMOzMLgE1ZhfUfeUwDymuVPW7krTNnJPHDk9lqLO
twwKph/jXHnnmAvLjE3HQJRIcFbRehzY9ilj1oDkY9rASpSuY65CXGOvjKXSEy+kgaU4x8LK6jMO
3P2L2A+ehJzNW29SI3VkeR4eiTozFKJ2kMZjQBOwMApLvVHaNzTHAQf9lSclMV8T9v4N+AM0gqJh
BLcqWo4QVwPAacYv1JgzYfEdzRWuluGt6iVlFV6Hx2xXTk55UqNK1xS+FqTN8OYnGwmrI9l5DmlK
+L0pcX9lXSe9kf4wem3R1kMhW0laefmVeohxNJw/IQG7W7ejJitTRX/TCT/nrSSqMK2cMXDBGw1t
z6h9GXsWiW09a7z/3yu8vZSWDq24C5EpbxAc+2LjtlF1ADCXH4rQGZZGNlgKnWnJ98ZNcKAmMVXq
RiyR/JNpIjTMr9TvdC5QymBJE1j3vOQ+9nVw6PzMPHikG3dIVQUZ0WyBLtZ+dYHV00HzfKARmy6C
od/5YBOqoRnXVTb117rjNRZgb16RL/Qts7Ae5ALlPEFb3nSYqu1F/Ma4Pd9lTb6QAwxeMqOt1oxF
iDLk4Hf2tOt1PNUICnvcsrQgENbjNFO3VjtvdYg3em3UI4Atwxw+8T29kixtzySYy8vQhONR1gDk
lvlrg8mhcM7gTCiTnRWHIVJb0U2qFEetctmsdIJBbGcNgmrE1kz8uzLJ1XeRtRiAR8LcFxWK9oXp
ACYp0dak6nzimVduTXziOASW0tBQpMftr7eD6Ydj8iY9QJcbNorOxw8EK4YjgL2ogWGX7KcQ3yGJ
KvFsSMj1RwbFxEdT2VOkXtlOZv60vSgKz2UF0GHj0pfFW1FlIRgzP6BPyeDbr03RT09xsOhguiue
hTVStRQzytknZpal65kYADFfzTJNCME2M2wIOn9OknHY65BI5JrF/rvGXXEWdqeujcEsn/IWOwtG
Ko+Qe5CP5ofvp/6eosn80nKwhORgRLu+S6NF1Jrtm0qM03upIvGatyOCQNuRS+EpYoWtJXHyrn4c
EkY6uBpmdxrXOcWHH7Lvqju8vdFnaqjpkBGn/WiHEUyBZfKNRZQIuc3t2eGkx0RKPSaoHcHa8VUg
4SpWwXg/qcbv4RGr0dv5Df/0KFPEto6Q27BN0jL3DpHF4Q3PGAz2S1n4tXUsCN0ib1vJoFcik/Oj
TUi+IB//FWtzPCfeqMDB5mLhf8eZrMLsMsIvYnuR9q4WMXenWSO8WHVU7ScSpsTplsLkXN7kqsjP
bdBS2+Zg91pRW0Ogjo1nVQyqPtFSPivOld6wn8axuEhG+U+gzCQok5Dc0oxb8odu+XUojuaRWKlh
rN2Nrxv7SsJknHdUONghPkxaQQ+ZpA9oHRHH+Gk6DbUGfTaF73FjMG+uv+pI669q0umrppRMNBBX
86u+1ElcZ4KKRqup8n0KTikdp+w0+io+9b5KUJuvQlR/6UYdCmzYxxQS73GoLWe45HhGDoTFeAqU
UVxVS8HqEHGsJdcNvSIFXLQylypWf6SUVeWt+dZ0873Tc0kFWhTpB3PMCJFKg2ZxiPet368LKpW5
nsyZ99Z+tb9m6GjPrXbphHU8sIgHgtt9jPzizeSdvup1TKyfa3Mapk/JROXJFd3w0KESZptqqefB
+hReNTzDq9GwnHuhGucZb2NxxYLtnBRl4is3beVmGKbLHObOuNYexpbAzcB/zSerW+qBlMjnjyJf
SoMQYykQsmaFLJ/EhSIIzlspCRwshUMUHRtE1nLH/oUSQCVR/VVPZNOR9eQi2C7fnf6iTBSe3Cfg
hJ7SMWW98wGMAFirFogw4KPuxvgqRUKsC58pQysOAr5UBdPChAoPewL5NfoqVvK+SpaKAq7ARmUk
JUiIfxUxjT3p2qBXOeiPzLxpv0qbKAfBZt8ufU6VSxHpBoIgtpel70kvzU/VVwmUlK56YGJhvC23
bWvtfhVGaQk3xvyqkYq/KqWs3MErXLTNKYoNUx282gRtl8VafSpmEwAE5EAYJCIGhkWVxthg1Wpm
L+sABD0jIzNmwabYyQD40BUDVwCznteQtSCnSVfU6OdooRTF99VJxY1dr52h+YljLj/UDYXnGmkd
1XdEeENDNFwUX6p+t3XVpJwcUlO+0rDZnl0z7Z+NhL6slTmp9NKL6ikYGnIpOYQxsfV9370qWkUq
rOhTvYmL8sN0rMXQHbUvc1lVZM0y3vNee/p6zOoQej9+TMBp0C8KnXKZzT0oTbsy081tmsA+XRlR
Z4hVbqcxnoGm0a+JzhgWSLC4YifJzbxMcYGJKssglKLNgK/BqyOf9OjFnzrnngzxB1FwW+lqFutk
LvnoUWvSbOaurRtWZbAk2Kgdb40o4oWbiLnwutc6+t4T62c8E7f71lvgmWjta6OYGL5P8Z4D6SEz
M49itBREkzNR9IO/wutW2Uj3iL2YQWCKOCizPktgUmTqeUjCbOvIblyz7yMeZXwqTzKwo0Mn8/pc
9XJ4xA41ECGLio0tnPE1bLw8R680m3cJgBRIYxzbP8fFDYCXMMqq+ZXCos8+iVqy+KY8qMjqxSqY
gDOA6gncL+oYMKWI+BMcgnjeU7pmLTpIa74Ih93oOW4qQi3zaLu3KNPBcU4UjBS7zcFJyK5GkKff
2aJkOCyz91q6lNGAijRxvFeox14QG1DIqrA+tGwX64494DgmeX1fhcnwPcLLv3KH3MJmnXLKNOLy
CutGbJBHwzpwMFTBDKAtS9CApRUOjwCUQB+5jVftqRcs3n3BIcEC8+1uChL5n61DwIuzhsf3HoP2
jhWI2Jw2bQZiGebpW7MewrNjCmCTqIzhbQai8oHeDTfbRx5pthWF1s0Pj8Fctlr8vmLDAW16DSCS
/NTS5+nwO2JieERsDoZJGVdvIT7IR1f09pkkjnVbjEI9BXYA9QCPJihMW3oT+yyMs3WfGOEeH954
4NPD/KiITf3hdJiuD9WchFeojAVFapUPPiKF8wBEZbKBqaVEcqGXWvEhzwusfIby5QslWR5eiAFF
Ldc5b2BX2V235sgm3sJA6ZPwBnkZLMpuV1OwHMH6DpZJXswWZeAmPbMrzoR0qIWTOkPAgFzVACw1
VrMVmeE+Lp3ik0UifUuHwb/kgZnaMOGbcstrBt6rDxjE9nD0MkB6ZRRtBFMn5aX9FQ8rBkFYNeu+
tsVJ2MmS/Mgcwpd62LKqMlP2DUtsYJBGDhzIBS0p50k+kaoNP2RY82i3sZe9j4wZz23tYmLyk2Ak
hata8W5rkG+j+T/ZO48luZE2y75KvwDGAIfehkKIjEgtyA0smUxCC4dwB/D0c6Lq724Wq6aq/zGb
3SzKrGgUyBCAu9/v3nMxnmZGISADcm7UUDnJN0ynLsYBL5ci34bkRW/tfKnv6NfLCU8aSPxhj9ly
1Tb5QXfEH10eku9hiaDVBKP7NYPS920qJR0ybTAn5xne4LdWNDVNHWXyCPykeBOMbh7hh3L+Y44k
L8wWYx2BeuyB2vhiKNbcWKbYDVfX35B1yGbcFtup0gMoWWOvAzrN6/oRnmEpVuQt53uMBJByndZW
m5EsDenTuqzW4zSUkEXtdD8tbC42nVcu6RpUTfrdswk2XHm8W+nio4SjuqC8VXV6wug03nmYdQ4l
H8AT/D3CB3ElbxKbl8HOCNOaKtIZchILLilF9SS0QWS14URFbbef87Sdroli2SzPP8kff6FU/xIJ
IqJ0LSYjxxaadGN43i/aK2ANWdntsERFZ+X3rV6Gi5PSM0wq2T9mS+lHFn7Nzd9f9KpH/6xXUz9H
mB5JHk+GLyz7Kgj/1EUiMpzFsV9Mkabk/IZdxnAHbRpTq5mnT+3SjTuOZN6h11p+/v2V/yTMc2Vk
E4t5AAko5gJ/vHLrutpHP1wiiXeQrY6Pd2xqPOPUzTaKJea4qxcGfen/S3H/JMXxjfpbKe5urPP3
b3+Q4n7/K79LcT4GIQY3SM5EASwPtes/pTgfIAOyThjQyIUkZoaIdP+aLdlIcZblcz8GroXQjHL7
n6aikIEUnzt/kS87PnLxb42Wgj+aiq5WJ9djsCWwFhHEJDzwxy/SleHqgVWso3FU/b6jeZmWXBzl
183BnV0a/UlLBpkloBIgkgH2kKpODt0U5KfQrC28Gm7wEmC3+R529MEyUzV2PtojYkk+nYyiJqzq
ULPKQTQ+OhWaWDIt7xgBIb5lGxtzKdnh6mQQQd4gqPsrH/MhWkmGpsAzlO3hi2ic71BX1rZyq2PR
tzISVUlhGmfgaSdbxmAwqjCY5771XLqZQeCciqMjp8iaOtZ5ueURUH2MBfOPa2PMtzljreN6+pbJ
mrETjgFZogU/+CJM5a47Q7FNnana6MK4+EofdblJFq4aw/aDpcQG47sybXXg7Ju8OhWeW6O+JnA9
S21kXd23WdFAbyWinltzxVoQTLejQaNeAyCAyE/PKRvc8zTepeB49kbh1acm0ePDTNR6Wnu1SPGH
5+J5vrrfu2l6zHI7ufSpg+5ID2FkVP4d2oV6HkIz+ZRl1r1lnnbuK5RFnN9kAbJA2sztm3ZbXX3F
WM7FIRTzC2ZUeZe6mYWKL128wvF4Gqo4u1FpUL9oNFXUBtpfpz5B+UrgTkiZv2vZZpc0DThTyYyq
xlWjffXI4AVvWJt+xjjC4NoXDCZHT7550DM5Nc/th7fEP+Z8DpaNH06vqWj3RepimsGun7WWda+I
fm+zIKfM2CfG7XhTe2PNrXOyaRo+UO1UYlE1FVYgfMJXJpt7mQHOX+oFQyWem9D9aN1Rgs1LqkM/
sfAUaaePlenEFw0beM9QBaCfFWD/rA1xlrP/GXcnS7zZOVc2KSx65NzbHEu370kq1KTMRT622yWZ
E0KSRltfMwAVRnavKSgvXyjyNJb5WdBpDN8NTThxGvlq9QvWGUrZCQviepmFVJuEU9Xa9pXejBYf
EBsREZ4rDXELalDb7800BjdWqwFIlPdj1E5wGUBSbKWQ4Q6i07TGBD8dBtajC8vQMx0IcgMTZNhR
4RfsGCf5TyHbeBT0qnz3cKCvvD6DCet6BOjiglNR3nFGkLACdkuN52easVYZM9FCb2zMrbNkHGay
WZ4rr5nJ0I5+VOYmvc4L5Iipiyr8tuhiS3uOg9jZuHhf3MFb+YBpoyVRtEPjIcnxdHAUXWvRfHNT
eBBOmZ3YqAerdjSLe47+Gedn4HEFZx2Sgc7OgwoXYdmoaX0ycR7Rc6w4VNWKpJ7UD17dfsHv8q1e
Epx+/U1f+x+5qr27hUahfWt0zg5NMebhc/0Xqy6w19rS5bpdHnTvPARWNpM26oYN8975MQmzYWVr
OHaoK2DFMpi3bnPpMkAUnKwIZIwelg+gC69po5F8rWKJusIzb/2rJNHMtXVCcR6ODeSWLXQD/3Og
32vnNZ595iTMzcREexuz2XwkO8a7Ojng9+dwWuNXA+Xk0rfG97jeBhZt0aiX7fSaVKTroVfQblkw
bGQm3hwn38iuGKw+Uk0+H4rGhVFlMVKl2z1ZIlyZy12QLO6OY0KPVR2T2xzPpHs7Pu25oEfBBT6/
soAfR0Uocf7EfkO6cWSAPGLMWTme/a2lMEzyp5v5hjOYta7MYTqaRRO/sq9f1hCmQPGGWh1NOdVH
+IUBdpmw/gbubDgxNDWx4RTmAzc5BV7MVuIVk1kvW09C288UuPtUZMxluy3qaUQydFI4aBQbBNs0
C+xdrjjTk0hIvk9h9WxrKbct/nijpL2EN2KPGOVvWDBcXO7G/djry5zxyuN8nVI9cFU8XKJrgZe/
Ua2yoHQFOXHlYdg1DX2FcVeG9KYQ3+P8mJJXCUfu/4FzUZ/RijHUrnnX++W2MNG0UoAxRo0FMsc1
MebuuIbHcM03OKd8aa7Jk+CxXtR0chvW7pVbO8MjaNLsKj9+Lzhu7HWTWJs4VmcMrPe57TkbgqvT
bglUR9DNdHYDNYCRPWI/t12e4MRKFiBDuKLGisEz2tZ9qvzn3GuHcKX4B+DctvNbm/PYWCVxlbt7
5RGFQsLBKzWYm76kp34w++twJZ6/ZgzTH0wPaDP/+roMFD3cuHdJQExl9sSW9SKqZNsYgDmrMoHf
Mhjmyi1jY51OfXrTGWZ+xMvuHPzckwwCbOfVrUL7S2/n1FPJoDiwSuzrIW4fkxLr4CxJNawtpTRD
rbRu36bFT07Sm4dbv5rbU2OA02FAAYWMAgiWwZmJTlHV5D1QNvylDx96TFV0f41bj/TrKNQlzqvT
qPPlYlUJjoJUsMyW9TpGPgIiKLPGhJrHQ3WyKGFhJrfSdn/D5OdKPYEXkw4gGnObGhksIbRMrQaZ
2y11ZJjlrGXASooTawraG4Eqw3Am/4TqGro7D1oIO+RedI92ouVNG3z6k61/ZP4cX4hUBTTUu+Lk
QmWsI6WpDNs0jR7eF5ahz3wxg00Lz+7OKtKWKg9vkixvwPeewDMCkDND28DDV1SC1EQm72dlDpu5
ZRxpzD3Y+uHKKs3gO77w6LmaDOMp6mXdY86ddWQKRIElAM8xwn1dz1bqPRpFOh2qYF6qCPB2nG7s
tH9qkTGmXgakHNyxXQHxfJkzYJktaCCepu1n2U7TU1v55ZrzvLcbnZLV2yYudM/g9WXy1V1TqwoO
TXrhHLkjcUICwx7frKF77nBSrOy6sO+xODU7Gk/nHcteeK7jCgPJbJb+W+5SPNKwrUjc4iNPnQic
+X7pKcfI/L0e9Iga62A6WJwqqbizCDkmigcGGl2Tu7T6mHLfuOPdbJgPhZl+sKARQFLfexeeCWjf
C9lQCQ3ACddeTj+sS3yddZddWJxuYTEAuPKW+dz2jrmOGQcRJHTkhXrRXYlkmG705PebMHXGS2I6
AKlaSerUQAja5MBLn3j8Bjfz0l9do8pwOM+HNMlY7Dqd9GI2RXYCyWhsMqXtvVx6855d3PzY5CUd
aorMjhXQY1jl30lCst5Mzkh60xzWshzPHoz7o5FiGexdnKIuQcaNSf/NMRbZAHbFmvY4OM01hQvv
OeIdTPWyvOHkzhIN9IyeJWYQsvemTbOk7k2vY+uO7bc8MmkS+5YWB5KL+akyJvllBPf5Qm9VsBGK
QeCqmA298hl2P3QcDG/D2LIinTfvQVnz84ZdS+1sFWNC9g6M6MDIyuFNMjqWqgEmIGBdzpWMPFL4
x9i0jFc3q4K3utLGNqO46rl2uk3lXYft7sygsOSt+wSnxhAG4NK9ZvyIobo2kf4QY49wv0uayxnX
jYrKTT14vKlVckPZTXvnByxSSVNu7KEeX+E5yRsAtN2XJmuYJLogMVaQZA0ePNdqEF0AVo9lx3cH
7yi04nitk9DYMdcK14vruFGrxvi5nlN5byYACWQq4we7a+0LBUYt4b9SPzSirF+7pIPFXGmmwK47
PwijAtGRDeX3prL8SGZe/SNEdIkm3TrrQLKDZkLj3ADog9oD8a16h51JmZJacpjDzAohHMzZY5Kw
y0MHldkLvWEsGWXL2H6Mk4tVmmaU2JV5sUAIb6C82iBT+/4QQyrbw2lIvtbOQgcEktsGBHP13ZFj
eIFs7ZIxtAzswnDhPCrBv4S9TB4KpPFH8ETiqIOAmofcyhRvPXIdMnG25Y7J131/XVzr9L7PnR2m
4JQNW9+/jIRrkT0nffEpB1t7WtYXp4cCDenI3y5x/Am4o4OXCYVtV5czW7fJjndY0oIv1tQxuiIO
8KAXr99OgyVPSZ977D89QHWD637lyCqv/vvwsx1isQk5AB7SOSCtmWTZRVlptnedgQ25U8tjY4cm
q4YT7ijHQmMT2V1haMKtCTvzIAstxqIWIheFGRexdLeVmQqIGi51wP5A9HQpcPK1IjwMiOc3ru6K
H7xQuY3D1j/R7oD/rRzoOdDl/MONl4+hgvgR0CHHgD1ImPpO1oqrXBvME56fZR2f4jS5qKJg52iF
Z9HOxQYbCyiwws1eMyOfN3opvzSBWsjb5v756uavcGnvamZx60b0+nQ95ANmrz/BjEb0/4Snhujp
Nu7ScNPCiXtJU2HYK38iLZByz21KhWzvyZT4zthZNw5bsLUUon5O2MDDaTPVS2K6HoW/5mM+J/HO
iXeBjiOrkMUxrtR9rr2Nn2geLjNbctMkcGLNF6jCcgeCEZDTPN3mTv+Nr+cEAb3KLyC54UHNHfjb
AUygDgFIdQt+SAKJdUsrCV/UMob50eXeLUxlEGbmJeH5uS1h/Fz3BtkOz46xVa0htpzz4n0A93dT
OFl3r9oyg1Pby73qw2VrEOTYs1LkR0uhOktVBbcjsICoZ4oPNy05KyBDV3ydmRyzabT0Cjw7zRBF
TgsfPIMeKGMoXoVg83QdGcuS6CdE3wQ6LKF4Nr77tLkpgoCiHiAiN9jqKGsLjEk99m5ef6liwc1j
p1b80cX1Yqzi1Ae9Y6ZyMtc4ze+rzjIeSNVUQ3XoHBWQYhwY8jg0IlHpU9SXfMitr6yA3aU1So65
accPnhcyWEFqmTABGOHbiOX+hdAV7TGKc8tqyEBWr6p6mg+0EVkRRSlDBKnXw1MzFcd58MaDOzfu
gz05TjQq0X14Xc5cA5Ry9qVhgsicpaLppm25GRUPT96a8BTT33ogjBKQdtDMsjxINlnTD5hHO+eN
s7R+UWNWPQK5dS6FL5oohQS2rDzSyDaf6T18OH4YOLcvidCfbZmLLSeh7JiacMJmi/+D38uU1rYV
uoF7HVuj99+y2hK+dWBZs/uoVvNs3FBjRGMVHXw7n43FKrTIV2DgAYUNIw6NZwH/fjHb0H/0y8nA
xSU0G+6mOpuVucXvgQkqcXliqSTbe7MqjmFH1QL0v6fJK967Vp+XOTNWuc6+F4WTH3zZnStFDsBk
SACsYHrtOfwE3MOgOeYz/UhfGwoojnCk0/v/J7pn9Nlc3qvP/jdB9aOhrjBL0uF3ffW/ftn/l966
eR/e//CL7W9e9/vxs5sfPoE18Vd/b4S+/sn/6W/+x+f/xDFve5aFoPh/Nhe+fvbDf6w+ayKTP8ua
//p7/wpLmtC+HAyEpu9f4bT/bZkPXMzvIWInpC8bnfInWVP4/4sEpQ+exGes4uO0/29d00LXJJAZ
+Kb/m4X639I1/yyP43oUTARcgYrqeb+omv5V0qNdMoi6dCx2kkKrFZ08GYx7tvdDPR9+env+Yvjw
W/Tyj4MASu0t4fiwyZCdfpXjc8HRLmQuwYO5T6JEFPnntT/wXllMjhA4YEDF4GpxHoQmQ7FZYbFA
zhpflo6WYa2E/UwcK1D/MJ+4BiF+GVDQ+BmYwTXXIJiO/OKzDHsCRyC9IHyJ8isBa00uFH3UX9w9
m71jGC4wlEqbdvisnDbpfHY7OBp//+bwmf7pZ6AWQpim8CxbXInEPw9JikB6xKnGIGoz4Gpx0cdH
VJrm6e+v8hefOIkBbKUMVkmdXWk/P1/F503O0yUPOIe4e7fQr5DjMLMg1q6k7vU/vLF/8ZpYCHk1
jo9qzhfpj1fDsmaZE/y2KCTbuaMABbfC2Ip/uAo35a/vXMgdAVHPM/kOi1+GPCIuLAlr14/wwPIy
CvJiiI4Pqso+/u03j5CbR50vrwcJ/JcLucbCO3r9+saov6vKyH/obJGc2uo7lNLL/8XFqHnF4ey4
Vxz1H9+7aXSaxu8dvP9Yg5EuMGClSlAOsXglxwdv//eX+y008su9SUQHlynxbY/n1C+fVWYFzoLj
i8294dByD9b3RgPmeyg5XB8aWiuJ1klvB5FF7Onguh5Nq/ibV7Ij0vUkH/Ii6GAGV2pjF15srQgA
klW2A8IOLrV+g2irdhOkdSgPY15nHC6qAD5fuwC1xUKJo3NYrA3DZo8NWu7ddzh9fl+jfl8A/ur5
8xf3+dUSyhSHyuY/fx+vGWTNkcyPkjoVh9w1ggNJSnNNbuTZoFWd0AEFb13yw7fTduuIQhDqdIJ/
eKv/6vsKjVFgEvdNl9jBHz/ZLseP5cZlGBHOcQ6QdS418fgVfmZv/fcf6p+vxJiX9QOmYAD56tfP
NG1T+DI55EIfXXc9jQGnxab6iptMbP/+SpYHF/3X2zBkZ0tJNuF+uJa//f5PU14Jy83wRe9HTqjE
lgbBjNpAMd0J05sePGpEN0IOT0kxwXEaB44NQ2CiqaFk6+uYR8MNb8toZtpH7eroeo9jptx3qHHB
XnsYute2HOfHsB+cm2FQzakg6cPYnVPuqrU44e9K+uxBBFtybVb+eDDDGSU8BaYadvUcGbKXm66T
YmsD17H4gybGGTdp3DjSA123SWXF5zHN3VtStBOnw5Ti30RNBCb9ILul5SZ/v0KsD44KyXOWtP6h
k6HkKekfSEz5bxmztFui+xkKD6xqI6bPATXBOwamiM8WR6OwGKj9jNvqqhtCfqaaesWEq31yRNe+
ibFu34PEDIiQyRpjwizxJTf0O+AMw3QV1uU+M4f80aAZ9jYwqwBMiN/qTdFNoLsmbcu3dlLxuYMP
9UKRZhYpzN0fnqa3kpoe+wvh99e6pHYGaxNO3nxgy8ue8uJXKTUf2d7Gu7OvlYVASBxXPFigv9G4
Ui84mQ6EK0LK5iohP4wY1xURLwdTlWI/G5d4wPsFJ+RRNdkEidAr55sQRMxIqcNYjcQIYkaQI4a4
qJRafbJl4j3RNvEthFKEx9G6yCGmxNS1xXiQjdMzMarVC8PYXG4qqCUeNDYzfGHbBqPercPhOcCK
wwTMVGt0cmPdATy6kcoDsynNmO61JLhSoxeWftqXmIcAUMYTtSkwztBuFXb01PB5i17x9uH+d98x
IGm6xkKCquz2CUdjIfiStmI++YyGv9ipZNAWmEV6S48GCk5Apw6untHsgzUPj4knpzN3HnwVHb7o
3sU+YhNhXinTzD+km/Ma/NjlGx+qvH8sGfUAW091u03Z4hwrRrml5fg/qJicQX2NGdKgOQByjwLR
kukHPzffiKKSR4xsXrPJSmommRWYq5Q2uUgsbHDY64vqm2e7NHdDiERmdTp56EJI83ZSjHsFAePs
LdQIrnIA31HTGPCYaCCsNkEdX7CnUz1sN2Q4ptri5011RyNtGgyMMCi/TnG9Gtlygzd/NypLHtOQ
os+ETrBHmjqJQmTzDvBp+iTMcNpmWYsjlp9tr40m2YWSMlGsORWf71RtEm/i+1Eu9Jqs0nLE1My8
4EXZgX+Cv/HZWCgV2dhl7E+l/BrGVC2wQbXlAWRbBzMaRxFhE8RJa3F1ZDCE2EggSxzRg+IMcidE
xod2l0L+4bUyF7H7rHpH3aCHpLb0PqB1/XthL25Mg4jW9yo32w3MffUYc+De55lRbvWs0siYWIXZ
inYfDNeHe3qO532ojSrqevKVUiTWLjBtKGoCoUaxQZwWyzlxqs63k08OpsOOtVLtMUG8OxG9k8O6
WrT+7PuEwsM8fk5m5ZxkZyW3RjGLU9cN4XsGPxgt1x22JYZUlwpRjtxXr/ceiHDDzGkA5gdAHECZ
gS5QMFcHhkpPtXAxIbXqLQiQF4PGLNasevNKj+O472hSOg+kSsZ16+hl09SZs0o4V1M9Y5T52sHl
uZkqNt62u1x6W5J6zP3lUUi/P7cwmL5NYGwxUYkcFhcjI6qSJ/IhjT7kwojf2gShgjRg+OxJZ9lO
3QwufPaXcxLmbyP2pKjpaSQIa4JxiXcXl9WDaRbloaKQ8KBHCo9jzP8Jx/mI6KoBrcLTn7Wu8XcW
IP4W7jXDeptCaZ+dsj/rOO03NO6gqGpzXgtntm7wlOLPw/ZY7rqSwky3bPSucQhA9RZjpNzCt7HA
bXyIaXnNdh0Oe0QwepPy2vgxMQyutO8+sUlaohGBdEXn7ov2LDOy8ChutW6sM4gM/AvdDaR96uws
o11jZe8Q3et3q2mo9+KV23SOZkkC68QZgCigs9Ou5GyZAtKhN2r7IkFgPdSUuW/9OJlPeeCcnQZj
XhgYC2h3b9ppPVLkGeIb8GerWXszHQmuDHa5rnEOe5P23mo/JQpVJjOBAOZTWFwTcv5ObYCUYC7b
PrMvm+5FndFEBioqIlFSri0eNpesMiFTggZ4pNfI/QIhUHWbYio73g2vQlfvF5lP2PxHBo4+TDxz
ix5WqK3HuDZkcrj4dyWiB11bPLxeVdr13wS1CbSb+mEHrRZaWMAYCXLd0C8/ZpHhgCfstNI+qEgK
pxB38DsS/yFJ6nTOmimK3PQz4aDG2Zg8fNBfTWixeR+vCZgXX4Rpy6OgiXRljSR6GRXD/y0TWjAy
VEvLC7iNQXB0Szzd4ml4USKjYjc0nu2SRBBgBnnnGQ2ugCXOC+zbVk1vtqf55hY9xRy+Ix+FZz6C
AGPo0uYUAg+LuR96ZP5p7p19RXzzAJwl5Sk/1gwAXL4UCiEyQqH3Ih4pBiJmb66IDZQ381CJu/Gq
9NVmWqOIknyTjruNjTk/YRe8TqbC5gcLEsiQWpf7xTPVc0LiEFIhLSefHbB5B3GT9E3eXSeaS2iy
Z3SZMkEa3Qdlg2sm639AAWQyzvzj0bZCuevM+Y44HALa4rqgZWwKuhDI1QuibfLDXYpum/LZ3Mpg
Ng++K2PyumH3sLhlsqMg4nsXyvGCEYTCTKAbR48iQUSsfCz2kzLx8OXNvB5jCcekMu/lgt7Y2yk0
0UAx2I1dMmqJk9TH3OWbEEzChAczUjUsgIo3U1acnDmDwTxUFMCvJzgQeKPi5kNMojzFNXV1u3rg
HQEkU0ZxHVoHh+gL/areqXDGt7mbmvPUTJeJdsXvbtWON7K1YWMj3GJbEpfRbvptGPf9u01uIapM
ii0rd46Kxnip8aXCCyTRtpV1XB/hWeTbtAWwnYxe9Tz103AJfd1EJovgfmqTYz1X3bPTpsGqTgOx
kaHqvstaL6zcbApQ8RoKuMZEb1rBs7lovASrT53c46+F12i23jV9Z1wB2GWzQchQd1PavbZzDS3N
GG9S2nfW1azp++W5vQz4lctxoiV8CjLabpZIhYNal4xx+6X1z2LB6SSyLLtnY+8yAKc7bl5Ida5q
O8DlMdUvFIIyjvBrGjvNj9rL9qO2hkM5kgP0015Q6+yDXbfwxgeoqvuBsHNUGtfsN33tjevvyK4z
k25bIziGDXgXYTOotMsnuuIobx0LC8eauyH21UZs5YttAHNw66V5HKUqzCKb66+6yv0YpBu/+RW6
fYvLzdSzBzx32Q+tfJ6HPlj1aj4OxvgS5ELdpVdykOq+hAPwEDCRH0HWvAi7OOOxe0xonqMf0rql
hfUzKT7xZCsmUNhyaER6QiQmGipprHf9m8y1ztTvMnLzx/6m7Iybjm8QXvMQa7m2g49m8vNdIqo1
qxTh7lZFsGWr18X+jhRX7gIhrbVFtJKeGdiBozsbfIB99jRSisNTrGbmG7xQOcN/8h1SzNepcW9S
PLuOoOCZ+Wq3HsuOWUeVPqci3LsVZaJB/oVC5kM7OCUB9/pie0AiTKGaldcqvR3VjBZ+rb0Txphv
HBf9IpXiUNda7rRXPuTcVdd24m/IDgdPzxsjkHS6EnAbpMJEkKfxHhOsuq3DxL2FlNp/DiRBEc3c
Q0Ht+JH2YW+nYpwWlY6/FbbPwZzj/tNwZSJdD/nXaj3X+0gXq91VPYyjuHJ3XWiWx7kogbPGgMfY
Snly69hwO1Nwhpt+qukotsj0hXV9JuiLl6ee2Ku0aOPXyWFkJBwRep0VnOoN9jC84FxA95oY+EHl
dHB0N3zenFtJYhj+Y+Alt46todSI7quqll0/sM+nTwBqZyEYpsY889uEDb0dPqQL4OI8fh3m+oJ5
z1nVVNesGZmaq9wvu0OaLtSTOPWzORB06gDqiylv33KLcZLlE3TImm++4bx6JfPopWPNntueD60r
XlpyxHdUd1cvE2Loin75ct/pxALDJZptG2Oga2Wfv2dqBJQF8ohHSpMDujW71exLAzizZm/rd19r
a1QR6AFeqZnTRJKrWxfUDYwKu9kudjn+8OfUvs2aid2dZ5cAoc1mZ8AXBh1pnmvOLLuc8w9NATGb
I69Zu6K76wYOGC4Agre0NaiDhQQXIbE8Stg5u7iFoqCSS8D28LaXxrideHZsnTD2zk0ooHEy3oKg
b3XysgiTOHk2FTvT43Ac1N0r2T1SplQU7ABNmbCJBirLtTc9CQNgv1+37CU7bRKH9puPiRd19Du/
3HgTHymjHdhodB5HrLfmpZWpeUiaoj5Wck9sMt96dSPOJnN8sF9jfi6odHsBrue9BJP7GU+W2DDT
U1Fa2uYrIeFhT3Gm8di2qvum+W7fYTXxznNGACS3bSNqh1RFEwW9WEgojHaJu24dZJyNnxJoN2VG
y6RmN08NqNX7z9gV1gato/bOBHZPtASNb13aPZPtMW3HA1FGGnXM8sss2SomKF4fOCRqRvrWTF8r
W6GBI3IU5qCtpzlnr5Sb496Ttbuhwsw7tt0wf2FsR01k521Lbt+d2YP7jXHfbHXuAuan1/4uM11S
qk7RHn0/VZu69+5ThCiQrHziuEfCPbWf1g5mlQBCrMeIkWl2dqauO+QmDYSQlHchNzpnqao7MehX
JJo79pWEhwGijWxwazDibmHpjYLYe2gX1UXjJLyoKgf3xHXm7UjKIlpcYHNxoQOATmGM5tLIjZ2x
m+cA9qh7YdPknVtrbxqwotn6jfDo19pfyrOc0vi1zJbvHMe7h1BLZls47EayICMGhKJTJ1Jyz0K4
r1y2P9ZdeEjxMm/7lO1wT6pw3cVIbmLqMwyqsksvwjTQhuqut7fVaKIFVYaF6pgBoaKTe080rd25
aRMnOw59zuuYdFBE/aZ9VTnLNDErmMY1bjqZNpyt5pwqDLSK+rk1dLjuwhQMKs3LD5nKzDshpb1N
Z46GK3rLujva0b7Jsgof0OMYthn2AL64vQa4FnrYQp/gE+5pMup191s2eeuFU3FQU40kKmNvK42m
igxyU+u2pyXJ9q3sOKfzwsGsa/wV+XWKSerlK8ZLc59gmn1LG2owyjzvUDi8b/7UUNFFhwcjRSLA
PQGN29KOqfhSc3bjKU5aQWjnUG3Me2j5DDu7OpEUedvpTaLqfLs0TXYSSpH8NAoU1VNJHZS/ooFT
3c/Qar+rXEtxBHI949Ty7WBte4v/RtKDeLSj/cnd0rGc/Wj4kvlru53z9iZN6NlZqtCHnmQSE98y
LaYP2im68k17VK0Zs+aktwzLEyF7B2NJyeo4Fw4uNvcx90aemWFXfFSxTHd5YF3HkFOyNWtQwJjT
3ee4qE/FoC5BZXXH0ndc0GusHdyr5XKuO1q1cz+weRW44sYV3B4cA/ABXrhQ94wRoXnDO27fWk11
wQlX7PK69Wl6CSG9WZqK6zwY6i8tMLHj4FYCd73fzBtsyPHecmP1rOW8PBaxkk8Zrj4GrqG51YZj
AnUw5hWlUqjsPRWye6sNAeoPfjZu5BKTxYUUwzORTBtGqaYMCOaF4OcT/+r+8a9UNSc1riVzY0x6
OUFLnyWJ7KJgMVj542i0OBn6ckeRbvvuFVBTr59J8eTz/LmMVcDos3aJ+1E8SNqAtzq4Yf2GKJiJ
7iF2e55exYMXhFUUqnQCuI14Aa6YlBk2MSex3A1KDnaMWHkMxXGB03K4ymjt7VXMg5c5ws7AB7Lq
Crz6vko2bZa369Fz1qFh9BtjKlzKyUJZnN0kJ7En+xdfMjDGbUAZe1+13rvHUWofqkCsuy4etjqk
zsxfhvGBI2XM/V/lUYUPdMsMmp9qSN80kLqVcMeJ5FlhRkgf35deOId6UsuqWfTLOIMTwQ4XodSS
2w9iXKgC9BSpEKCGIx6GMvMdjJbwMua0kMQ3swcPS9S2UeoYO+ZkrPm2UCqPKvy/2TuTJbmRNEm/
S91RYtgMwKHm4A5fYw/GRl4gQQaJHTAAhvXp+wMza5qMzCJlLi0zInOpFukqhjvcHTAz/VU/xdka
gdnpMuvzVAMpDMushCVvi5lK+ZbsAlKo0heO1/YHz1tj0XErKNikMf7Qz5Z6Rv5Qd7Qa6HugUfqF
WFNG41/HuRjpbm8OrXfDXm7cyib29yV3XygG66umQeIYLOZ04+JFhg4SFNFnNFh2+Ojl6qKyY8oz
HZ55WKmIoXv7Pq+olx7jRmXbHDuD/kbq2Zxw3EcLLgfQ+vWhdMk3bjpbQUmCuQffCtwDLeVwYhFx
a9gmJ7wz1EJCJWek6lNZt9QebWVunj3mcoh2ZuI3l10sRzoX1olLlBqfZlCZOGCxVidUDHb92N27
OLkOpTLFDbKIx5/uAuSLDkXP9Tx4AwF72WDbTI1VgJTkMY3RecOkZ9pWbRW6yhluoqIIKVnHpGnD
o62gkqpWfeuX9rHSU/BYTWPFshvPGSDPqitDz1xesH8844dMNo4mR4iFOQQZnmx8pTGvzGl6jms0
IQY6p7hIjaduNNIwAOS/yu74OhLcGHhDKbdMVjMxp64mBtrli4DD7ODA5OoSQhLsYKEYwI6lmVho
VkUYkz4YbJokaW5qfQAbTjfS1uYbSb9smKoY13jZ53ovCLMSZvSC5IPt2e4Fm776ZGWy3uk0UR+g
4UOz9bQ0O5z+lAOSS2E7CjDB0regrx3Mt54tH0SsGrj6MYdIAouK7FvktGfDtkDqzrg19rlPO2QT
I2uK0ZMvXNey1yRd1kGFWz/Zy6Dt9cRSgHcEkYji2dhvRCjY9BrKwDcVVKa1RVlUjz7xWfCRwyoh
50RMvzkyt9gK+b5xyJghsLyhlzy7U+690LXsXTKRWtkmpnfP4NM7Scu2H4UbxyqUrpFk7Kqdsdvo
ogs+DhjV2MgYZXUSrHCC37aATbNIRLveLbm3KAStmhB0hfkV7ID9CF1UPEUiozDRqzAH6qArb2DK
WowYmgwKTgM0760xXHGKpnki8eGmH1JI5XGYJwB5fAYVn2bifTeuyorPhbcABMji+KafauelN2zY
NV0fl6+ZC8RAYcAZNtUYrKgcgwPTdiqhsASqdj8EteurbV065munYus4tvo7gDeRtzkt0yM+xi6+
NRYHbTch8JRE6ZOgROxbXVn1E0Ok6BmTLpBl7v2d0fHJg/2s8pNkJ3mcq3R5juY6ealii1tzTiP9
0WoN+YoK7HwqaLogigvPN7Ix/jgdW/jFpveh4idyVobjsKTU2a4kN/LNWoiYG+g2NCQ4NKKC5yi3
cwMuznDL5GRPYr5qxzH4mJlWvhVeR0v67FNTicxMu6uh1V7VbfS6ILJwA9RF89HHo36GSS/ZVC8F
ORM2gJCtyy6BZ+M+sHhVX4eqr8FZt+LAsAH/neu2AElSNkFmbnxKkXvqDXN4HOQ85sPBjMEaxyvq
B9GmAi1SNju7VuUt4zJQMVOM3uWmBZuSyirVh7kb2wDnbYHLfCZvvnVgKV9ZeixOzjj7p4m2unPq
1OqNiioGg7WpgZpCVqTYktxa8dAFo4CekZf1FQ8M2j7hpcpbDIhtfeCYPJEuthpO0VCyMhzbabHS
YMijfjGzdrxDsB5vhYiaD+7g1V/dpoePIqr8vPSR/Ab10r+KtFKXMck82iqIkn8DMFN/za18NcEC
TvoIM8d/ydq2o5fX9loZ+pTCAtIeHYdwSWXLIz/VgLJ023no3IaGDL92ITk5Efw3o9XOU+yV5VsV
t09mgCpadexISHtDsPWKmLCb7Tb57dKP82vZBQlMHrTTnv0U/cge0js9DRpZzwWQVO45BvAh92pg
g2FItYhzRmd6GWL3J93WTlF6PU/ahVzO1JVnRFz5exsr1kWSsX6FOXrFflxop8OANwA5snwWG6uj
l5jYNYCxoXEmxlZVb12L3kOwwy49b13pxa99q6KcSE33QvuDysLSo052KNv6PuGL8veO3zmPeGth
fYuy8d7YGhG7DVZuS/Yd4VJ8x7mo72gXJsYkr/g1Z90horGJB8R3HowXVPJT/50So9jyX8SRPT5K
va5sATiZeDFQ7Y3KDM6xN3+mVhTzure2zHC05j5hj8QVMEwwcfzWDUsuOvbEHMf7GBcE5tp4jJAs
6TtO5IxVxDQvXY2EyVqwonDs71gcDwXbosS3ZeBh8188mHoY4GDPjlntVGzDCehNr9Y7J0mRzjoz
+xIBqD558GasbRFrKEWeECkhnKj50s4eCOAJpNyGDp10vshzo9gK/N4vCz3MG4YYHN7KNirzY1vk
9ltWaHExt07FAXeZzcM80Lps54OkRlnPe1kwBOInWZ3GuGdQ5jFMu5UBciYzyJ7VpIu6L0umMNEq
y2ifId6UoO7ZTdSJ+mYPWCVdjMXnDLfV7bjYdG1w2d0Zz2t7Nc+0WDGr5Yw/53sMu8bGYNp34GxT
JyGnZvUN3hGU4qDI0tvEd28K5r4HK27ih6QsCdhZnTEdaXBIhj1z+2Rfdc6riwn83pCZ88UgErMx
qzUFaNZvvWtnj/BSCnFcRgowMNs2L7T0gaMHznhdqNq4j6HX/8aIsRotfra8BMLBBcXCvWZ6ndU+
8YNjIcmFp1TS+OuZnuEpJ+ZbD0ToTaEVGRxms+JmMI3sUQwDS+mvDRPO39klsKAwBcWxjvHmnb9n
sQyJf3vyD7OM9U0gVXsc2o4pgmBsb48YbyPOZAzGgbq8jQtLStv3lEcNObVgfLO56tyt75eInUqk
26JiwFRN0t6PbOOZN1vmbRWPNrJMKanYYUVdjq106vPoZMuV7tLrzhoYVbhogzZOrWLb04XAc4Ud
MGt9AW6wz61DOeUrE9ykvDDiWda39F+J0aVTi8OBO87mLWGALxn1lVvDG/SRvAQmr7oiVsdhDKvU
5Nu/+eislRfw7nsL0Gwx2NI2wTD4nYmt5KfEx+ewW8dDyblB3DrONAPEJxJIS+M9Q3G8GTQ9sioB
Mr9Iu37eB8WOXcDqMRitkPbNgA5L0Fb+pi/ljkLg4STqLtnWk3ExiZ7zbpGzAbaz7IiP2fuNMWc1
kv7lEoisU4POf+LPWZ1zP/z0UtYSNQRtcBAtJUWbKhiWYkvtW3KxGPrenAYZDizOW+AgydkUov/K
xKs/teAJjyANQtes6OfsRoHsgW/jN7/Nv3tzwCfXLo4AZ+q7zzdGw5MmbuxDbiJUMYqMg0sRVe1v
Xsb8C7EZy17g4HjkFuDRbr57HcXA2OkiFRwYf845y7cHmmNs+3CaCvnZ4gDPMzJX28qMqjAiHXNP
AqWbQoTx/ALPTnBDkxA0kJ6bRbmQnUhmCdLN0WLsnFQ8QKzrnn790ZjvLY08r4Xpkn3iGeSj/byz
aVIzuyBI8NsbOouHwmJV7tYTiINZlKsNur/zFOQ3tUjrj8WCesb8R5DMLJLzDIIoxMwwv7lZMP0B
sf3/2ImHX3c58+x0eDz8Z5P2/Wv22unktfrRov3nv/qTPOHTTCnxdPI8wWzpcativNBQvoN/OihM
lnQFrk8Mg/wW/g2eEP/Ex0yRJWZC512djf1PNuXgYV0bW7cpXPf/hDzBgvDuZjQtc4WY+OBLPNsD
VPvzk6IWajIgQKL7lLIsDkY0ddGVVbi4XhgfyxOIYvaH3TSwdgTZOkZqIDJXIW2I5XXXBkxYSiv2
0Qdz1gb6SS5lE+RYeWbFM98b0Qu3C9Fl9tp9afWXQTntey+zB6Qfb9SHubXZUA6cXXbQ0gzGtamD
T64dW/rJykqeKMVRlL71ZQkqmfaWj0s6TTio7VXv8xkXt4gJJd0iooriS1qA5We7afpdzHbtMA2B
T7OXuVw1hm/sSra52wAGxU4xa7wfLNV8GdCGX+dqKspHWjvk55LTBvd8HDOysfoMDKobJRxjnC4G
OOFlz2hyutlwwuQ0qpDWsD8O5fSh4yl6oI6mtS4FeM6PVIhRjbbM00fmENOIi1Wo6xSahghLBg8D
rS56gZtuWYkIC23YC/29+OXZvaXAX4fWRECIK8Ra0jENMp/ZBwiOph2/isoHlZbW8yrvwJ2Hmee0
7bV0TPejr82s2ugxMTkGBoQxus7mSD6UQ7+EhkcH2oU/zB2gcERvNHCzainvI/zX9xqTjqV1xwUQ
KqFOZWrLfQPv9rOteyB+maNugSg4b4lpTo9B72Lw6Ak54dCFGXVW+ZLVG1uN0y7CEPEEB5wT3ALS
c0v9nMcUeW7gVImld58SBiVPTaPyGNUzSAMACU59b0okwR3vYHoaRl3cVsx47nITGtk+mnF2Janu
DraY4peMMkDgnpYLhSFMq36yQx/g5XOvmeacpTmaxhYmFR2ovZHM1tFwhuzV7QZ4ZQEdevaFyRwd
yhiwFL4zc8BaxYP5oWsGyGeRL2cUECdrhrW+FVVNzx6UCQyfpPck5EemsOP0MZPav8zSIMCIE6AJ
7gYwTIofLF0Y5NXkiOm2TSv7MJY1tcTRSDB6p5syzkNRG0zusqC/ZKhr3RGz9x/zrCOymZNII6TT
leU2YEh5G2UAWO+nuKkZonf2MW2kfWsmi77ALpG0h6Kr6A3CSFkxBe6pNfUMPHlm3covSgsvNCtS
yfu2tzn9RjMyrJhsRuhuNe6CqpYfgzijQaA0U3ytdW8gypDhpM3TxmOyl41FXag9abpEyXDsRS16
zWnBsInaUa59z0YJh12TZMGLGNPmmRGS/1kOvnPhjQOndmHwx7OR1dep/ed+SP1iW9uceOlydl49
N4XxgJ2jlpxhRrqsgqnob5pqYQqd971zbgeKmzdLQbiWXaTqX9w66T4nWYwuXhDkLA4tz4Fsb+VL
bx+xts0ubjPBK0disHvsN4QQLxoVj1hV0tUql1ATMWwnDjJ00Lk9DUQI9B1d2ilxp3nh/BRauC2o
PPBBbNGQ7XObJ0LPWDyZ87fMZpfgtXaM9DVHGcMsFyTFG8F8RqlBbF9W3OGcFUWXfGmlrK89T7mH
SVD3mgQ9414rsp0vbV9mN/7sSediWmTa0lFYD5+MpbKZrmHtNQX2eB+g4SO/KIxwJR1/bJCWes9i
Mn/EpVlcIw4LSlcFrB9CCbF1cE1dgdX3hi9ZC+TVi7sGMZtO+CqZIH71mdmTMdXmIC/jQi4feNi4
5QNo6ejVzwz/GsNqxQt4TXumQyd/SWcbBpCvfY9pZ1Eaz42Y+mu8lOJbPwJhoZJYIWY2umEYxP19
KSjafUNVCUhAN6mFzkNvhf/kTEZG3Zco0fehG6GSO1XLbTaSS8D1UMFRvWq9WR+9qHYf/MgszNAc
ewLdpFBDhxKlatdldXJhu+mnWJslfpGUFKql+lcmUepDPw4Om1Wsw+7kGh8cHmcltLgGDCpHDpi7
cVBYu35ehldQnego6USkAmyLhSuXFBBYGu2ePLZeLxpnh6KpePR3prLrCj+jdtIPwikZoTPuTJ+a
Ti7rRNcvkKwD+5RPVokO6izMzaxRmG/AJrwbjMr2JzqNy1sLZ93ebqb+qYix3dyWCaQf3jzBOwSZ
sfqUFeV0BK072ZyQVPomoaZuk7St/Z2xQFzeDkMxeg8x5+Nvk5dasKjLsvnk4itkbtR1bbLqlf0W
a3WtcXZFLiAXJPpdMQCs3LhIqg0Ml+i2b4dF7BhYxEPoa4+nlmOY8rmT0mHhzqOjWEiuWmWAdhZE
44ec/rILHHfWMe6H5KEuccIok8ZRBXKcmajuP6I6jvTEl7WBwO5gutus9yGmlsKrCGe39g1e7nuG
hVOIEea5Zpy4iWIy+UkGKa9O3egitfG6YVVz3qYkQ4VPAn9rubgM9KAYqM0pU2IyxlHjfXWn9LOO
HeNgUoQa6ijmcNrDFcmw2U/Os85Jxe5qxZMYDGEXgL+tndE+0dqNcREuQaZOoxMBYHCNmvOkbUgX
QlAxowPG0FuX/QRqeKL4yn+r64YONsvU5lOCXrVslMDLdBzzwp+uIWVWbxGcd2a4A1sdijJLveZt
60tHZ3B+ArHShDNjZw0NZ9oEPkg/aT/0uCE61I00O9W6ELsky7z73KWMzmV4FkZDwEDTT61v/qru
Fr7dhdMyd5+NxmZau0gnDUcBDnjjuJG8RkuAFx2MlQnqhcPARrT0cl/OWW0Yj0hGRbNhLJHWWx+a
ahVaTTos183Kb9+V/GDisFQAOFcPhm3uhjaeTio1sI2aKwy24FQGM9XsbSCUBIFPwWJ3Xymswwcm
CxrFHWYFpxIhkbZXajq9PbKxf7MsNBtuFibyV+OiONZpi2m8Nvvkc6k6++y2LXa1CKLuZ2VpyUYl
qOdPwqJJNJwdDYsZRBeT7R58rncg8VpChhA9+9AYNOKhnCk6JOOssyuz9S0bJ7DtSaw38pyjbG3h
OJJBrqXVPbGJQk+gVcz60jVz+9LXOjkXpesnYWX5VrphUZquYxpUWEmCVjDgY3BL4bVtZje9Z9Kb
aEtXh0oayRKaOaaYS3Ky5cltTR94MQ87/LPtuvqRokZomxBW1lrc5cotuE23E8S5sKT59W4k3/dk
A/6kvxjn2ck3PO+FkXnP2R8UELZwFdehDzZ/dU7wJy+B+MzpTWtG8dWUdS3QNcTsV1cGzZ2lSomz
uPXoW7CkxqU3LMQp6AfmdzK4kC9zjD9iP3RZ2BJSp44rSceNwcb0zo3d8QI92uq2UWJSUMdj3H3K
R3bFPDKSWYEdq3JquRPHL58ZdNVfrba00vscfin/k3HdHWWJWhQoJF28slGI7udhgnfvK4UxFXPE
jJxuBrBu8jKlU5tEizVteEDPGoxMop/yyDGhErFG3/T1HF3gqhh23ALt17J3zfsxH3BcMxQv7pJl
osa7IZFh0Qp5sIYg+IrlQDzOhj9e+K5rfJxFZJDxabLlbqyz/iPPX7YLTqMtZ0ufMXPiCjcIHF7h
n0QVz891OqP396wxzzAClcZw4BSYqQqR5Qc6zYApOYFNn3VsA75lpyyA8wjgSDgKIaC2uGJBxUuP
YAITwsQ+pZ0lC6Kt0AnIjbO6MZ5PmvkQQTJKz4uW+YXbOzQC9Y6JZppmBQauPiiCbwO6+JeuhR6x
Lca+snYdZ6kncqJUL8tknFrzIADPG/Rzt4lzpiGDQZNtZCrbu3j7cZwRKw+M15qBwXHOrMKvw2Ap
KINIqmyBMbwMHHdCSIi1/wLLxfTv3Zp9yYH2dUs5YIpN10NW6F/diinOHFOtOGrsA3oqvF1sObVx
mCpHnmzuJ36YC/ztywS4NuRt2xnsa3yubFhxfMI89d0HwXqznPNoju7ygD3BLYmbpWKIvASxdVk4
ANEOCei1Ylf6cb/DbC2kjZNvYNKzKWgKwRdakcNorpKlZnuk6rSHX2gycrvWmV1FZ9fshuTGx99N
K0MaReMx62C5TINb3VGq0BjUd7AneZhBJCyHoJlde99NS5Ke4D6l2QsIkrY80uTAREDl/tx9KpdZ
vAa4tSSqOz7hT7mMq2jjTTEl6jFGf2TRLh3pY2Ck3rHNbKcm3ZoW07ckjGdLfLLlABQWyxzd7k1E
9jRK3Tm4ZPluxmPum/3Zoe203VluZx5rYeUHDf8ZwF0kpw9JpcvyNKcyE/sESgo2YKePs6va8UZv
C5gE7Z+xdbdvjGQwQh2P8jADrI/OVHZPINEzn7WLrIMXnStU8IZpgraQqFgZynxnGLLoPk7rgEk1
01xeFWtPGt0i1IPAbR61r87MqObgiEEL16F2Sy95YpGS3cmZdMU2R4zjJfAd4taItN1QPjLOcLLP
TF+H+i4mZhdWUjFdh/OCLis6OdxmTcDkkM2ds2lnUG1hx+U4YY0ytRzNGHzORWKAcdn5kevRdA2y
au9ZbcPA0m+NC0DZH4MMms2mwYx5m5DK+FLSH/2JgSVUDxoPbrMuvs+GRvRhmxL05vENXnodd2aH
fJIK2HbUNxcWJPScX5QRfYOKaFgnbJmcjJAYiB7pIpm/zHFr26dupFySvf3QnZtm6D8Q8KMmUOJ+
4ngJOHKwG8PZjE5x38dk9sIq6PKLeOKOZddCQ1MY+TMQBXoJh8+d51PgCDZUSFahlkjUzFGYVF3X
AibGkxw/dTENuMzAVnBNATX9ZsaYaV1B8cQrw7/GLAtTUuDypC6yYtqYTOYWW8na2lB5bw2PfmI5
jdU9dlD+uL0y1b6WhqxORoeoXkgvuvRU0fVbXS6m3BSx2xY0xbv2DQ58+x6gl3NIFTnDDPzV8tk2
+TjkKNeM1aQf+OSDoxPEgn9fe7SXjEt3UqKaXuNOxE+Yt/Xz3MQ6O5hMh8+DbXonglAzCFIfn3Kc
D7h/87b0Sb3WRHiZCLlKYOjOjOI66HuIiosNkmVvcGFPTZwHF75cGIBNOXgvqtQiQheKw37YtZFs
Qu2mgN+XNBNDOPZ+xBO7CeQf6dL/MXVzfaEv/4ZN/F9Cl+CRC5z5PwuXH9I8T8sfVcuVEsE/+UO1
9H0Ktf0VRyuFu2r1/1u25L8RpmCwBBnX/P7//1O0tPx/moAjOPT4CE2u5SGcdnWvk3/9A+KEIMAo
kDu/y5lgKv4N1rj9Y/LCp/afc9Y/C/sSsgOdVTAl4D07UBXcNYf9w3SDtVUQ2eJg4tCccl7aMd/G
NSbWyML1Oo1U3zYL83s25LtRxdNjOuZkLUzIjI3QSWiioyBaDj7EtA5+IA+p+worw6k2lL4qPZpv
f/hk/7yAH/sbfx4E/vX9rgOnH96va8xSp/5MPy6ByiPjXRyfrH8ogFEoFCqa1QTiCo59dPj1C9vf
yw7/e5b115d+NwiCp1tikrLnI16rFMa/zq5pQvH3SzPV5KSNOqSqA7qVSTcWQ/ubaeAEhIJbhoEX
UIEIMu84LxXuSWMs6QzG7Ec12A0RePoGFZ+etKfVTRpjb+jnLQ5FujXaShy7Jb1XQ7ZrixRlS6BR
6cagm09BSXzJU2NewrkZm9s6KSHk4CT5MNgixgXLdiIvqDkulFWesU3WV24fpFctotDHpB9htxmq
vqT02trNJYClVmlsn1+IUYoT/XoH2ozo+g7wPsejKR6dsZ5O3lCNh8Iu6NCY4nSfeT0aCVFvxECr
f1GpK2DhG9meZj62RHGT7trEhclhZY+ujG76ebzj9NiyVoRjYbw4XRVc6CIrz3MWPHcMCw9uoC7a
2RHhnEjrMlviq7Lk7KJiD2USN/cGQZ2xK6mPwfdedUkiBYBdtQGsdYYCBvp/mG8A3rv7rsn1rheR
vTUSRDs1TNMe8Cg7iyK9rqPF5pgqqFqoHwpnOkfLDO+2pQSaZIJlYGrLGvTPCBmMcNueAk/q6OOy
26eLNRxAdDo7a6QpASoSrIdZ1DsuLGGTozQnGyk+jTGuHBmPGsa0qWdioOkdrm/7zF2zwYB9QVkw
/Z6+BfM2mR6mwRjuMMmzDcOqtVGyRykfFTYr4wEDMLVBbRxsWlZ0gLvMvoM+tncDmeVLqIA0dFIh
1/kyolZMigOWt+jkOMrf+lad7BqIsNsslS6SvUrDYbKXB3B7Z9SunYExczsk5WmxWzssOO3uUs2v
eXJRmUaF6bL3od/bSGUXY5zg00p1ehBD+dnxqgeds2dbrbENBKkg8R+YIYadREi3Cj5Ll93Lhtq0
I07UcZs3tretPArKCstffR4KXFe06YcAxAnfJm7uiKzeU1V1kJpthMLEVRD1CtI2aLEEcIuMMs4G
/53nZ4cGBh7OBHFhxA632sgsY+IAsKmVphaApvkPmW0aIaCCwzQ6H1YGbUjGknacOcER2WfXktjb
BmOdFWoev1udiSmcDetgjO3BtWCCOTK+760JGyfsM8iQp6b071OfkU4zTw96Si9clW61Tq4HNllH
XEThSPHT1D0tRXPjNTRLeaK/T5A+OIDl6d70gl0l+tc8RdmWcXvV5lY4l9VDZ7C1nYJ9k5RfCBbu
NFutsPBQWNmhJCT3nOtglsnBJPCeZs1dCiONNuybyYvPGXE8qMeNYW3YkXv7GFYD5hECdp8ZWrl8
7pX4MHVUAVFgem+w/YCPw0SaYfbE1IYib1G1ksTaZAevSUEDheCyTtPSuXxVgTNvSSRTkETUao8d
JN4WCZuziSazY6tSagNzy9iovouxTObunR9ZgDGHfLnKRNMfC0rEzjbPReQG8Uj5HO7HoBkvZjH2
Dy2W3f2i4azasSHoHTAB53Lq56hZeeLS9CZxIubY3jdR2d8SO1bHtLZIg2JDOhZomRDVASrqohWM
y6IbNc/n1rLnnSvzh7nKNOcozfqQO1iXF5oYlYdFeY6x5q+2ZcNS7bXVkLEWPgcRzML5xmppos1y
cqsrbugUr4C1zMBsRxA/3XkC6mdQdy6GWOPsRQvPOxo8ysVHgyBBFjLCxL8xesvGMOtvXlwdEbz0
AeqHtTVIdh67IP1ow31m8h3deakNtDmJjD2hxhEvaDLgbs/ME5JSdU0w7P4369jPU8rvy5gvTdZ9
l75fEDjrCvvDCurX1ZhVHQ3z3MFsMIVjMd/pQTmhNIIrbj0goY2Zf9CL0kdszzBI17srQZqCHB01
F5RC0Avb1XDRs/aOst0A+2fLky82q+raxfV5zE2RhtlQxEfUt+poTROF7iRmwq4S57YR/hF43DeY
p3iV6Lfdlm15x/swdjFSyK+v92f7xl8v912NRuYUBb1wrnmkiym671q04ZnhU8goZ/mNVWQ1Qbzb
INCasTaN8h8Yht6ZJABRRaVGCzimvfeNBARkatf5ZNNtHbauevn1ddk/E3L+vLAfXm3tD/nhezRS
aInEUayjmw5YEV372S6T/pSN8ZuZwvRrZK5vEUyTs68t4pwGgz0rV4AwcDFdBVl/zPgmQ479h0I2
0z7ren2GiWxvOZGVYZryFebuKPApZm5ozXV1SwlItVEgTNA0Tf4akSZEPuNyWhfqZl2yie5f/Po6
/+77813LNeHerSmSd0N103AS08jXE39Q39VpKY8ldI0+TdzfvJC5/qX3X9+Pr/RuK5zrqUoIyNjH
AZPe0YmCr+bSDRyTrXqLGvxZWliQJhefeLDuFBTx4/DX17p+Ze/eATt+0ASe5YONW/vXf/xKIZHg
3mMdOcrGBd4tiWWXtpWzdZPGLQ2ddHP1UDN+87P9uwv/6WXf7aktXfNwq+ECG467NmC6b15usjK3
EdNY5Fyy1dN1BPP+lt6keofVIP/Nhf/tW+BLDigUIaMBjfznKy/IUnSqTM2jnRbAdlgSU7e7wtOB
g1xD7imUvHF9wX7Tlp946jf7X3/yf3PrBj++/runRD8GdFhUMTHrov8EemS61lVkE4eU3MRG/Jse
6/Wk8P57lr4A7SZMy+X//ny1yUibp659cXTtLrs0x3zcpB3xnF9f09/cOXye//0q766ps4U9YDwF
hqDBSo5cIPRLBxaAVL/5+v7uldZLEeDqOK3+5cGngr5aFoklNBpxZ/jmcyHJEcJY+PUV/e3P5McX
evfM4/zRa0rgHe5OigvSUd9kluccAtQMmoB7+0Mew75BgGd73KwbZUtpdfWbN/HXI7MDqsviFhX4
iji7//ztRck0Noz+7CPeG4ULth0elOWYJ4pL7aOyp8daBZiuh5gw1zCzfQMRtWWuITZeabwadKVR
B2iwOrC7wDYXl8+ytcGvp9ZT1mIQ+vXbXQmU735sJJGYn5IEXt8xRdc/PVQoEMujcml5a3F/Qa0N
yYCEcGy9EBeXxnI1BXLaqV4c+44W43jEyMoh1NintAoChKuK3VCydLRDdWKbGu0ycNal4kzTGfQc
cIj4ptQYn0RTsoWjb8D0hgYPq8fxbPbXkGaqd2rBiqxV1MC6/Qrqw9wABCm3Qg7OZdd1f2xx/sc0
qB8lqP/1/xAG1ZRAAS3MbD/8QlbY6p8Q1ZXm+q9/PHwtXuGgVmyj/mCrnt7+9Y8f/uWfmpX5TwRs
Sc2T5O8hoPAj/8Nq563EU9Rk3wrgm7jfm5z+VK3M4J84Q3G/gSdf7w6fp+yfqpUJQhXLHh5S3+eH
6PKIeKdS/Uq14i/+9KP2eFeubUokMnD5vu1Y737UQE/TjmIHkmNC30tGEutDjmNF7Pb7wCjHr5k/
VxtDktGmVHDesoXv6AaW9lEupb0PaqDuO3jDgppMc3TvOiT8vUlhzkmD3YNwxUAT1I+8sv3YOyHk
1nuNyP7WWlG9X4op8/iTSn/u0kh0nHLWqEA7pfIF0EzypFXVXTV1W7ew1HQa4QcX/oU3Lf4pHUcQ
Q1PsBsWROlBSm/EIiaJ3jAFO2vglSpd2N1f+hZ+Pw4u0yIe6tbLohjJlunBLka1ssaMzx1hI+Jet
0554tGePNAg7+G8bOTI1LCZgD3R3GkRXGCDe5JPj1NvMMRVlgkbgXvWRn1Z4aTz3kRTR8DEQ/jJD
qEv1SQVZ9MCJhUOPRU/zvMEmlVzPeTsiBBgTrbI6sdMbfOfDE/lXnmYUwwuc2JjXhnG+NvGAHVOz
G7/UoiyZNRScLbqi627YGxv0GFTFQBGj6RI1G+1LbdvGQ5J74sWoK5JOzHaH09wM490QxdWuteP4
zZ8LPvBYTusbL2g6znnvPXtR2kzaY03t/aUoUh5JfM3VZ9kr9wQ4EWA68SSLN4k7eEMDZX3IRWbe
YMuIqm3uzXMY1XQokiS09RYTCaEIyfEIe2ALyibyw6Ebz5A9ATz3lpHxbEzu+wmK80gTtrmhJ6O6
LCGCR9u0X8ZXHvPZeZy9kSTtXZ9FG+krA1T24Ozi9WiVtAHCS1eHuYD/FSytPHoUZT+prtY0JhrN
hUlK+d4wvJKJ64R6wHjxUJdAfAw92jdJAEiejpj4KPtSXPCNRifL6P6LvDPbjRxJs/SrzAuwQBr3
W99XybWGFDeEFIrgalyMi5F8+v6o7unOqsJ0oW8GA0xeJDKBUEhyd5r9yznfafC15ubPZp7nU+LE
0a2yy+w6ZXxQFbFWnx3hNTvTHlsyeIgJI9TjuYHhqUPCzKOsT255Pmqo9Kp+QaYT7eI+cD5SaxHj
m6CeYvZjOw90FD6q9odp1u8kZoBw8keyQprhtQ0HZj1l31Fa+CGGQAkfUo3ZrRYsMkjH8moifmY6
W+J3Vv2I2qzp6/7glh3OVlOI3F/VhHM98xz415YM4scwd72laR6zU8HO6a31zeAZoUJFerJt2cGe
P5QyEBwXW0+qignkGeEbOZ+pO5OXr12NHUpDZvLpkQgYMjpl5TmvJRO7O1cG9gGiBjor7KDkSvk6
/WMORY2xScL6mcao/USihWS1Z+z17JcWg7Mu5aBADKeWEGBvuiUY2h6cJgdVnxErQfJyEN/qsYkZ
5XRx+jgGAQYiPS0O59Ab3hfj9l2aOvo0maV7h2oyVVhvh5m/qWiA5vfWYwi37RDgFQ3JJneH5yAc
xUsvfX1gsDV9hkUqn6dOVOogsOV88vlO/yQe878VxgVmb+Ukkg8rKkDXNEh3UQclvg8qnwjSyQQ0
t7IzaTe7nKnmHiMzur5FjbuvsTbfo0qxnwfEx6dIueIpl61Nog6KRfb9pXdL0t6SG+E11tZUyIb2
vdnH97POrAfELhhhyJS5dEktf2V8hHlXI1u8tsg9L8Qg2dsIBywQIy89W1kR3JWlRC9BTiwJHr4d
mWePLM0DA6H4TC4s9XCQ5yjiXJfyQhmW9QzwZgFreoWx5fn17/y8kw+Bis1HBxZVjZKKdPBTPWv/
JS6kifgLp+EvPS/x5xJdnG+SQrQmS2Ht9cEpY5nNM08PwcyaGT2Uryrfp1I37TZPAyZVZpEcMBvf
mZnqDBKoXGNDWZetkrCzDmNgyQcgp3rt8uBuWxNEi+JfRGfM5VOLlRclGQgiKw3vhyyNr1BUg1+5
HaZXHUf5zhLVfGrws55jTwoCnVzzM5/x8A8DUXlZGQGqka5/bqOJ91DE3iXC4b9hAtqvOYtKSriJ
5CWSZvQWj+Kn1RLIXFiGgghaej+MpNl5Qf8DKEK959FPjlbubZNGJBsjy4cvEGa/M1zjW681YKUU
VkpKFiCoAl5bSibL3u1d3P5Weo/jw98gjjIeLKNEFjHH5TE2opMZK/R2lTea264wprcJMl+Cey9W
DyJCuE/KnlFvlSNIKi3gUvjjTjLb3WFleyvMSRyLumPXodLPzCBN+iQc1l8rWoh8A8EXoa/Zz+Ou
i5zh0Rqc7MpYvN4Fed3dKSHOxEv+7Mf64JQApBlj4VIfWdDKabTugkpcLAdvILa5ALuyB00Ehl0I
o67y++ws7DJAfIKQPKGPj4p9mpj8Z185ct/Y2UmR/56tI3dqpg0ZEcCwrABjN+pwpvCDKj7kVKBY
Kbz+3SYNJUT5M6VXErsGyD5WY66J8mseG0aR+7nRQbFSTkCdMIz9WSZxLndCkuneTrO9mnFD/5Yd
wKwtV7wL24OKmmLGiAl+0+B0sYq33AOpaKtxNYm2bNdzkXm/yqrt732v0/fYgnEiliQr+ZpLDHzr
BCNHXKsquOfXgt4Xu1P2bLeks6+jsNPV2or0+Erc0BcOT/0+ux7kgu7qJkG/y1tiETkQm8fUQ9FV
IWCw14qRJL9U1YB5jsUDbt/5HQ49sCG/GE+ZDYgQOStcbayR0xo8LXnpQe5+tiKPfrLkbhgJduMW
JIq3ktLwd8qu1UvFCumABm1bQFo8sdrvb9Cc49fcxZYAcML9A3EfdMng1DsBoqRkMlnK9FB0UBug
Cy3QCxZxkOZY7q8wC5Y37gC974scRokbzCdBQfaaIlc9EXk0nhpBPgpGBvNYS7fjQvLdyzxAOGI3
kgbHRPFauQAEf4nGNQ9B3LUbiJrRrpUNQgJpuXtSHvcw314mD/Mqe/SN7+pmXdtqI1oX46iO4Och
GwFB1m97rX7bDlBHovJYwI0eAh3aOg7ijezATSHf2SADejDsxj6xqXeOBKW5h1RG1YfLebZuHUoK
t5WoE7CM7eourbhhREfIdRA8wIO1LnHU6B0ywOhaakSbBFSS7FyU7K4iYppTW9zFQ38WYvpjWS2I
lYFrCgIJdfVXX7REJboTc25Krbswr5wd9sPm3M0x+NQZh3qruVVCZQ3PXaS6l8lZhv3pOOy0Nd6Z
MSoCn951AwU7Q2mJ+bjVrKIAmHmryanDnc1Rlqxte3zni4YLzeD8qbDMbaPMzHZOEpcXEzDFD15v
Qrocr8chV9epzxosZ5MVk/sM6zRhuO77DzVWgFXU1+YZZUx+L1y/WOJgogc68+AiUdmR9Umy9Sqp
cxcYmAxHoHiJutCHyAcs/u7vGZ8DzoyovLdHYYGfEt6pV4X7O0yi8OrBPVilgGiebNU0Z5eUCL3K
mjJ9NyzZXTk2iyMR2XrTNv4v9LvhwS8zElSdrL/rHCt4RyXdbcusLDExctFTF9lZfSUeB3WyIsES
OlLctssqa+L0QIEbz2O5K2idDqEiuMpw/ekxyrJ2Bg/dnxDXR5vSAOhoj/n0qu22vB9l8lahR7mZ
UZ2/azNoDoBKUthj9t5GurOdsHvs/HTJNVFQEqfEIhTSz7jp6ihm3oAutTQ5nPuQqT2QNvcHoOuK
lzmQ903PgUf9WL2R/ef+hDuRn6y45AOsWgftPEv91Rz3PVRWIkIeYoE4RvYewrN6Hn9FExNJL+Xe
iwLBd57aYdf63OOjT6Be5TcvXjfEPwIoOmsMruampyBSKj7Ocb4nR6Y+WuR9jkM13LhRR3NFshqY
FrdvURIZG9OcaobUEdSoWv8iJ71HZ1/LE6SAiY/1MBxZdFhoFVDDYYo3WZ6iv9ZJsA5NXD81ATvo
0b/0YJKVHtT2MVsAVJSw8IN0oX5NmFrOpBbFhCQCItgJjVgvkprMJibOO1blvHyOdu4NN5j2c5Ir
llDASxKvqj9NPjB3kBYHFEBE/KUiY+ZjtZQTTWgcOpT4V9buuCPidHqKorSlXsiKj9wKZ36VGv1e
OSe/aMbEcUAMu0FVBXwYyd+LYcz6MR9mtKnQJKx3XLrGTwlwfYdDvj6446Iihc5ZkxY2SpqeLrBu
CjvVOhraTRvg40JMHOa7gIWYvw515c10ckMK+Yr3y0Wz/oZTS/PJQglXGSWCIVA8toFisuFKqaBT
I58nuD4N/oQU/EMXXkZA3gSfd+uRVCDYLmJNeWqecg/+nPQlIVHjgRSz56AP+GusIb1h2THQIJTT
oQ38eDctfOvBrroj3ofuvTGr4WMe0PSFfuSBzBDhpZqq6BepalyfU1/260G5ODi9mEQ7OfhXYuDr
i9c58t0Pop7ayHWP+K6bPVp5bPHhRDgPeobUhO/jQoMC9DpemrLkiG9SfLLCTvCgaDgDlPoAZiOV
Bb/gzxOKGbUuOKki8n8ybvf8lQGa+rWmRNrW4RTedYRlvTXjkO4ncCMH0Cvjh1cmkrsDYBQSzQn1
iVPODzFmhVPuzuOD0bYacg1C3DWWQbGNcn8+zkwqHkNsKB9kH6Z7T+n6reZ+44hv7aM/OXIL2Vxd
2dqYKKK72tv2nWVuRNRUD53beUhMqkH9NomsfQb1h0YHfE579VysP3g9YDBi3gneC4jQe78Vf9K8
DE9IaRfUCUi+WwC4Fg6fnb5ycLC8N9s+2YAn7K+jP4uTioTYGdMk33o3p3KdfdxjPO4kOBfVXaQG
965QCn/CTEjwpkpKxCyOFO0t97v6nuI6I84oJoCXSAGOmoZL9DGuGogi7GyKY+0R3oKLUD0hiOk1
uNRcHoBxOxsyl4ILfO6Y0MGyffFMlAfVovSe2nxR8wbpPlIRyk6Q79kRrrJYua2eT5LyDL3hrN/Y
BA/PIVXoQy80t8mc2a9SjOkpHKzsM/Z77iLYmnfu7NboFGtEMsrJrGvZMrKEMQyrMSvco4lQpFnN
DQxJNCCe+zE4RlLjJ7PND+mRVMbwYB5/OAj0mLVkYcvgoXPMZhuHVX825taCrhLQ7TaRMe8mP6+v
3OP1ezJG9evgN+52rh0ag6BrVxPyjHtUYMELyX/+ieULHOd+cAnOE/LObSZKrAyucbPys3R4s3zC
O132cPeRM4q9aq3ZxyuTe++zRRSqi3Ny1dVBQU65S9WZZpj7jd4BOUHCImpPDyrfFHzUmglIkhn7
maHVDm4Ef0lG0oJAOjqgzvCigNM11yze1uUye7Ak75LVhRZAIdyddmESeJe3/bAtEWZ/Gg79xThn
lEth7jGB941GklNs1ayw0rhc81tT3hoIddMoK66p4/LDirFcu6ODh+57oPl/bf77/6AGkQEtE1cU
ev/daPel6z7UR46D+usfhrv/+2v/c7jLbjHgQ8WqxluGuH8Z7rrsWf9ZkGhbf3M8dh7s5piwLIb6
/xztolVcliEeUfa2+e/yxv/BaNfzl/XJfy3HfMfCjE0uBEZqhszAI5bR71/22kmE29m1PUjdmYuL
2i+YaK6h6Bv7MPLdj5ZS98FiD7nC8mqu43wuRyIRJk/sbKeFlOP6+oIqMYXJiBuaCVezTuqXHp91
OZB06Pu5u0m8BvYLBtdPRhvd0cxSOpSsi4msDnEOEskXuPPRIGcqXwd+aj5GhWVDu27me2FTVRSN
0x2ysuenYKSQrIAowoLL9cEoa/U7VgNGHT8HtBrKNNwUoRXcmV2fXoCKWdtJZKDT/J7BHbfRlgDJ
dNt2WXBGrBSuyWRXa4hExj7J7PAr48Ah6LSZgHO3kbOvpt588uc0vc9rj/MdFfpGUidCX+SCOhls
kTYmxflOzH4p1naBmnOVCPVBLBE/KJ0iTo4A/BBmlynX68QZxMpy++BBF1m88QCe3fCcUtrIorkj
rP7izN7PDk3lXHGaY/E4zFNxGQb/TA/xAEI2o63ob36Zkwdcq83oIEKnJN3PiJuO6GFG8qxRzxfI
uiVVcTAiOkjyyHvuXN8bSRMh5WJjOekDcoKzypFa1QHpt1HpYg0PKnrTRE4hmkecRfDCGPZ+GLYx
XSeIhj/DbHSP2RzUN05d0uDRD3qI+RDuQUprD6NnmNcxSQpa1M6mOAV3hbYvtECBydEn05GZW0FN
/zLYrmehMXRz9NPzQJIKXZbpB8axEo3xq7W7aN3nrD0ISBbtqi+1/0MXnjjjFAYXHCf2evZ4RbaR
I9Ov1NNqS1jCgiersO5UblLuzcotfw6sT4liB81VWGb2qerqvcO9+k5wmb/3ZZk/ytwZblg7vdeK
AIAVlgDzUqaNf8kKjGaN5SUb1Y6XqBrjywB7f6ca2ziEpgacHTviwTcW4fuYStBzTs4n2s3x5FpR
fxeUSX4tRiSXJFmLcW350iIyWFUT+sTMf+18kYg18K7kSH00PY0pRjapW+smkOoxxXbr4cN2A41j
EfezPeMKQuTV/dQy0pcINf8BPoL93Jqw+VaBrvQ9Jhv1s/CiRq3BFeOiBU7uNndk3ZPeGWlpqI2D
kW/lQ1ja5rbGXxnpoD4Y7Ar2xFvybUqmf7fB8+QrNhoGsK3BW0GShZ9s25jt76qkoDzPsWzWNraK
k5+JaGukOOg4LojiQmiX3hFNF66C2Sluupu7y+CF5m20hmBcCd+dnnCVWScn75CxOo1VURCK+B6j
csIOxMrEblAMB9PRBxuNSsU4ywhUwFpbBEzwTcvsXsx2eY2GOb+12Fe2XTQi4CusggmSMx58PCjN
vjN0/UATE90HrGouiaRIHupuBKSK8GUXuNidV6FXpBeR0c4DQfUuVtKOZ2auyd60RXehitDXRBby
J7JIFj1dVA32WkwvdeRUIRNJO3pGfixQ/cEIQ/8frvOpUU9uWY+b1CGxImXit/dTi2dr0jJH21Xo
h6C3xofJdTWdUYVfu4Ylu+FI3VJuHEhqVQcfh9YlJyfgwHB+OHXc7zfLC+UNmpb72hiefsWpUf3W
dh0TfzBW4hDNgfHkT724h7/ivhJ2bJC3Xuvs3CHdw13jZ/TaIR/p0rb/lDn7lsqCdQB5ytoY9ahe
U8JD+VDkfYdBvZi3BGN65E+E1h42ebIz20Qj/ovbNcgGIBBGK+Inx5fRLiECh2U0NcwRqLV9iWU6
4/YhZCAIO+zImZqJIUBjl6k+fCvRvO2aVvSPDeiBG/8bHetOExKlLblnE5DsOlE2d/CR+7vBY8M0
+d2wcywhf4o+DX+GgZQ3ulr2RyPMy3HOCbuBaLBdAj69NR5FcVT50GytRkpn7RZ5coKu159AwjWL
FYN1E3kBN5xFLOny9JdQYwCdsj0xxlhq+G7HbOhnbaM0X0+9/4iqmgwswliDxI+fiU8efpetqRmq
2iPcVDZsK78XTOuJIcE4wzwbdZ5ytKb4s70YD4xdX2rfAKe+bEBVX6HoDFCrR8S1H9wshWKQuivH
flOTOiG3Nq5WNRwkgOeVz0h7NJQCkUmaCYqANczW5kBLrradstTaYgfH/FfBTVvBXLGLU253GBp5
T1isZn2JKTnpwWjCyDgmsKn4XZg2bBWd6CpR6qdJr3SA3UmgbgAFBWSl6eontXQbvSPmrWi0S8KW
HB4RUbpyC0s9PIxWPeGGQ9tGXxeyoXv0Z4PPjezbm9lyn9UE1hyiUNSfpGnI01jz8qCGcJ8lbno+
sbVzTdra3tB+1hurLaezpcW+s+f54A3jvC+1KN6skRAiLq1CRh/J6LcHLRdQb0mvX4HddGhdXLZy
RBNW4OMM+7F1c2xrWWU+OdNAloIysvE+8UuQamhpesiN7HE2XjlaO1I2BD4pk2CbSHkn9gTqleej
ufgB6zKb8SPXTF99Eew7HAJR+6eO+csH6vp8RWrJjWxFEqKLCfjLIKMn3gDJayqWfVuugo9ATNDv
2ia5s2LCIviDTOrb0drX5lzdyAY0L22aSsau5rAdkrgmTtiAJbPTAqEt9lgmM6Fnhn+kYTNPNoxw
p0mybVbKBpBJfJdOt5AzyF722AccS3JtHn1Cn9NtMjrDoRzH3lwbLSE0e0Zb1SP1RVpeC5plNhOy
wCPMMbBOjiYtDeHvTZPp+3Ac1YlFZfGAhDf9LTlxIPI7nkZ/yMarZaX0Qjhhts0od/Fmsyti8lTs
RkFXwv/79kFGSbqzUQlBgE5NtnEA2BrGvgdWNoAMfF0/tlrfwwVflfSEfMP2iCGw2vTjQO6ySUxY
R2mxxkoQr1Wrxy8NM+ePrsVXm7rqp18MH16Nt5VBdFzd4zv1Dv3cd4fZT1MS4Wx98W1VUKyaw3l2
hNpUEfMYv03gKhAgtmrN3j7ZTfAsZi3PLb0c22Yj2ESqJIao9S20b+iqXfJ7dknbp2fmjPq+o9vb
R5U2nrpcdnvtWh6UztK7etkUfWFltHc8ozF7idnmbejlc8p44JoiZ7iZ2MXIqx46AO0SaHxSkNzh
x+rC3hhNeibmbOM6HcADfMLxaQIWx0Cvi49q9JtPcDtM9I06umEL77emrqBfckShCM5csrhT0P1F
ZG/jxojxWdh9utYBdqEEeRSNL3smrAqDUZGPrv1tEpkwxzukFlRX2mBdW8E7CdSwtRShJ3L0rCeC
DRbZtsnyn8yigzs5+Z7kUOu1w7mB+weSC/RkfUyLqLr5ugBL3Xszu0vmyOmbmypQdzqvHxl/Yq0Q
KdEVKd6UwJ8BgPmkD3FuBnQHLD62jg7yU2pJBMqYcDha6vJPUObB1Wvd4mXIS7mHZW1uGwRihzl3
XLTpk7NbtsDHcqgtTNBRyFUzMQumGrA3uMDHCyKVBwAdUCxr88LsIANZp34YUbVptINzYDLeSbLF
JR9X7osNwALpwMJsqmhaas9vMeOb46l2k25L6LckP9BJSSNBN8BGUzIm4YPBhl52+CGwT8MwZsC/
mYBY8xuMPiBpImr/0lne/r0f+6sPSzh/L1b95z5tkVT+pU8zAnyX2kyTw4gReWXYbr4xhtA/YdZP
dwLDO1kL2nhpQjE+B5YVvk3BUN+LZI7PATTkdwwI2ZZ8+KBfMfiL90k/1c/4D8A+uwZpUX6ebiRQ
rFs5KJHw0KakLDi8A+Y6dCgljEikb44HCp2iphzWkejKfT34yOrL/BwEqfEL3BaLHxLh7o2saA9S
ea9901pHsLuEOzWh9Sb63j93ltut8dpWGxQXPLS5697hA8h3hWsrd0Mu43xULNN/UqnH2EKGbGVl
+qMa3Fvf9U8OFcpqyskYCEMxbdw5mR6GvrxEaT5f0gEiIXM0chcw1GMDQ+CfeLtiVKwul1Xql+ga
MMOGg2d0PZG0SoobvoEfs5CFgPgeMPpRiTdc2IVMR8Imcat3sfAeqqod7ltgFTgHOA6uwNbFb7c3
0686modN7Rj+FuuReKwIEyAJkHi0OfJsc1tNg3d2ut44uOzpNm02V81aYGmZt1Nljr+HdnxrE+xg
Ze+mO0dJmBpjU+wgCJvk4Lj2yoYHcY20SxJSI1UHsoZQk2UqyWaJ0PX7OS+5oZNSnCL6V3I0VAQy
l9HpIw96eBzDUR8BigzH2aTCtiB5/amTjlJQaj0CJdVMh8DCsGMPmpIoygBVwYUdaHY/fJfcxXf5
DQXbOHMLU5RnNQIBXkixM+nlcU/rJLm3l0re/i7qIeZaJ+u70ic5e+R8oP7XRtBdwqUnYL0X4iCm
T+iLQWC2jo3gvs20BZw5bJ/l0mCo717DozLjMFpaEPu7G+mXxkQuLYr87laipXHRir2z9DQLxgSL
19buG6wNILJX4XfLQyol7Y/lq7I+dI0/rgPlWaeRSfeW/Rm0TpXzwQ1zYPMxwviPujTFCp8MeoBy
6G4kjGT7CdM9EXtLv8Wk8qlWjrcpjPrRIHXqUBu8YDbmvkfZWw64JiplY2pHIlAphVmWlM2ZpRmk
GaA83gptQb1OmAtDVed9WCexaS3LOXfdk0J8C+EEvDa8B9PKXFrGfGkekZTRR+aZyq9J3jEpoMl0
yixb6+/O0/vuQsOlIa0tO983S5PaL+1qD5rs0tDBItvAX740tXJpb/khl0aXlhf8rvdaLG2wtzTE
wdIau0YcvJdO8z62Wf7pLQ10v7TS89JUl0t7HXx32vPSdCdL+x0ujfj03ZMTPGcTiEmjPiwte7c0
7+PSxnffHb1amntyn4xf89LwZxzSMmI220H9ITHoezKQL0MCXDI+QVEMDkTXh/9CRG0tMvt/HnxR
G4plauO7i5D3LwdqqODtA0cN9shinuY3+635MN6aR33XPmCzKO9xff/3Z/g/OFq/j3DLdEJElE7I
k+//w3fUzAuI/Uoj9itB9ElMW8o6AGzGXT7icVxTGC5OzKbz1lacJ5+WOyPldaL8z2y5o71sE6Jd
mREZQRdNgbidI1Y7a1HVvrknqdP40bK9eEYxysmNIU1b69xBIACIYVKHsamaiw2y/+SV83jkYuZx
Yzqw8vwAmd0c7AeqKXpnme0Kx2p2U8uSeuF0//R0Fh3BJRXHgQ3yvpsKA1uZVhdUaPlDIof4LBZk
xnmgvntKQm/+cDRoig2oOb3JxlS9OrG9PI5SFD/+xYu6mDT+7m10AAU7lrfYugmMCv5BmtqGIeDn
pjH2Uxc4pzJPj52Igi0BZeFWCNotEdruzXQ6w1pZyw7NTXuCReCuvrcBAbtrkmjir2no9UkWznQ2
Aqu9BQxl36jvgN8E9YWw2RZfazizkbX1o4JR3a+kUec8mpnN/tmfcvRzzA5WUYdiauPFhn9qg7gk
C2Hip7JDMVAgwxv8UHOPFF12XgIcbrmP8u+rKfu+pubvK8v5vr6S5SYLlzvt+wX7/3labzvfA/L/
MzHge1L/v27q4+t3m/x1Vv8fX/kfc3rnb8HiqkBI7aFUFguV9z9F2GZoi4VKLMgLDCw+hP/FO3UW
WTaD+gVB4tp80X+IsIX9t8DBuxDa6LAtaDXifyLC/qf6D1MvAccmGwQOLOsf8bpdCd1d9e6wr7Mu
fNK9mu5LtmWkd4ap+jTCGfAv7Wv9r9xK3jfs+++eMACwHuIOF36K8LBs/f1B2bf4iUeX2FnPIbkn
VbZbf0ih2eing8Vku6+tPFmnDOLeijqDhjqSVbAM8ulG1qRomd7eLGoyOFp8F+8RvBV0nzisV0Dy
Yx4LBQnGbEmPW+cyavuDFgvZs+ktBgqWphNd1VUwfdq6WdndpEqWyrb/LgHbfUyVCF+lmclkC9R0
eJgY5NabHFPKOUVUniJiiLjVBwuvfOn46Q7mNAg5Kc8OAZXoMneTnsGbzOVnRkp20tmETVZWtWkJ
3iROybowX8weEMv5P8KZBQBOjeyiZE0SaeI67OtpQKMXYyhSwqZiozqyYETDFU2/Wenne2Ydu2jI
BGcSQwCtk1uQ9P5uGInrRWJA72aVr4wBwP0xgeO3FU8D8yuUBuJxkg37uqwo14WsSKsIbeeeRPhN
MEKAw2pKNqfu+ULVUPzVhDIZHYFu0NIzhGTiozaAfMehczZdBApJQRitrfZlVOy0QjPTLMzyxg73
nqfadevOBX+IOC4Rtfpeq765mD3G+jlSigjztidCBpdiBT9/jfSuXEOUAe6iU3+bU7Ns2hEhZefG
oBWYKOyc1HaPjgngzCB6guay708o9xeOACPvORvhkLqlOOTsiwjmi+WJxT6UXreINhhX2WZoZWyp
Dat41RKnQeSj4XzV1hAfegeVim94xh37z/JoMTp/nOaizTelQ28Z07MTL7FkZqwQ/NusS4JExhuk
gQ7G2QDS1Vazufqg6MmrdT3DyFnCckg/6J3gCrzM+iwHIb9Qk2SUwjg4CUhMdM9SPb+YI5JxnHom
I24RNsduas6x6RgnksnqUzLL6oeE/MFrnSl00ObckXesXJ3OzPlhh69IMfQ8VrRedZME+YmVGbkL
7pa56UagGr5z2nzG8m+BGShaae0ZtBVynxtJ8CRdQzUMb/B9NtzhYusaVkeevO8FV1PZCbP6Zhoe
hEEEghMnU3wiqAbhAGJt/72lmQJfB230rvFtbNwNtNXHSQfmcTEflEtkk7zMPFDH3NJRDTg0iA9O
WDjPFbMtYilxQRBzESxcYXuCTkiscF3c27IaXsO4cdlAkBD7xLhO2GdycZTeBi7C59OkO+t31ZCp
5dnSes1Jiu/3nbQcDMk6CneOLSbm/G1jU3XPk2s8Bl6ndxDj5nPeBuQRClcoIn5AlSGLJ+7zuScx
uUdeY5yZU1DG8I+9duPUf+zRL8JOIB5oV8wGW/vpy4vzz1YmF7TODN8MZ9dP4PfkIIrDkIT2veew
H2wc0HUdGbgBmsNL2KX5arbQ6QpETRtaDdaPdXNXenN7I5rnK8nhE6lKSeySuK7NzK+vJavOHRnM
4c6fJCJ86ac3fObdfjTa4IzIVmw7PVafs6eG3QT36M6cspime1q2OW0+/pGSChFpnEjPkB2YTmZZ
wIRoLqeBFKvJtT59pN+nQvTFmUkKKAKCbRFlkAezsSzyEn831WQVyAGqyVkzJpU8l8ZbJ+NtCW5z
DZTQfckTgAVtOfQPoW0hGU1SNgFoLAfyXubftd1wfsC9chasV7Shw/avg80U3cnR0YajEW+1jNHY
dYm8GeRxEapp9/YaQ2v0yHAnR9huzKpboXJAdhQ3w6/OkP1dq/s235JBWLEr66Z7Zk4w/LtKWKvM
Hn0+WZHCnT7En8GQEbZWusHBDjDCLatrMs4Y12SjEC9BAU7V5X1cYXzgbxj5AMc6vxsi4LMovg99
QYgtSTcnQFn+tRZecuo99w+3U3oHda7eF6qJM/bIs9seMzsf1/jkwHKoeQY/lra46jcGS5wvQC9A
oeMc0IHPcgCDA0DjdpssM2Xk8gNz+WR4TKc4/9GlKt8Wvh38NhOr36P6GYGb8cDs3WYIhkNdYyHY
DsMQELKQy1cywydWcxaAmiIqv+D3O7d2bKLPqWBG+dQ2kmO2m8uk21SdbY64LjyVbajzEbYaSL+3
ea3ma5zONmxy87MG+bJzZUtisbCGs88SfFTlmwFiVpJO2wo4HG1u+yCtPNtCfL/wB4CVBFgpmrR7
1rlwFk155tz5rQ8Fe/KUgCgB5GYKyofIxmvEckhtMA0bt6JzorvRWCLGyR9PA4fVkErBNS8A4iaG
yxkfJciyrQ4cdc4gTBquGgCapOSt+Mk1HMwvunC4NwTd6RY+BD7K6ZjOYbLG3wjy2oiWETfIMyGK
C/IaWp1esU0akLZEhEghF495k5l0nzM3fo1tkpZJr+ADEGmOZwiIK9057bCWxpw8ypFdBd75naGj
LY52i/iwXlySMS1p4TtrZWIS/RpjgdiuH7pr0RLMkRqWWFXjmCOHAk4Xt5Ha18TUMMm39JZa0F63
sFBwGM0vUTHwQrIA3kqPF7YgQvtaBQMbwbZ+0S48GRJb1KEL3X4pNeD0eKrbV5iz95xAAZwTcreD
XHlbsxf5xgVdePAy22F9E97wDfD4SuHcj7zvaCiB9gk1/Bt1Z9bbtpau6b9S6Iu+ahrkIrlIooEG
WqMleZBlx3Z8QygeOM8zf30/tJ1d8a7sQtUxzjluXQRJnGhYWsO3vnfqSRGOJHhdb3nr0kY3puul
zoKH67OjXKi+BxBcsLeDsbfCarbayyAnOVKrK5xmU7f7DnYcH6x6xGbCiaOXqjehxnLkbLTW6e7C
PCaTQfQZLGRTJQTYwDeO6F7VfVH9kXRXc7AR6sQiX3DMumsFCgc89kDz957icHJGXqtu4RHi/iZC
/ehoZQF+LvpLOKgIsJU8dQLGW8it5yQGFJAWUyIPgO/aczRzp9qtdoMFp/scV/TXIJ/byRoRShCx
MWnuJqxVc+sx1CqEzNBZcr8MkJKQIUibb2gRckEnXCeq0G51eC8zwzRa4t0Aq+a+iL0nZDgqAeLS
sTK+hDTZR4TA3XCvDk8Dvxp2YR8CQqlDe2+YdbKDspsqs5Hy4YJeM3SPqoEwXMM5wLfax90nCofh
mZCxhGWKoOZQ4ld/gI2Qw14LaLxQ2oJgU9qviMOobm1afxeun6Zbn2yn9YDdLgw/xGzY4pXSuw+M
wlgkiRrvzF7pb9ouMU7bNGivFEevqSalu9erzD7H3lOjwWJb9wrWtmifi+xeN7itZxo3+9q7KO1Q
nkHIV8YlgHArmWcGub40f1A4jGipiEQIyAHXR+SIZQk1VVDwdG7Qo6HmZjFr4AjHsCckkwlEOrlw
HctfkyBTgFekE8d4qA+yVsaNlfMOUjvVvumyBc0B2tZv8LqU3nJURKjtOSI43xrPagc2ME0ukor+
b4xWEXle6qyknhKzQ8IRHF8jnFuxcwyDXMM0RiPQ0E6HNb1guSqK3H+iaImXxHvVwJljTIhf0w8p
mZBducmLtvrOoh0PilNRbZp9uo5KXoT0LjFlp0ZLMwGClYnu7Ul2FRddpbb9MdNFX1wNfVDE1yDs
nrWooTRCfmi44M1R3ITdrE4JEAP6aeF8WE2t2EAHLR5aeRYeEqPzbvpcC15G+PFrSK74EI+d4a0b
SJ9XOYFO38ntMm6aHnBzNpTCuW9GzxmXYRCk116i+E99J8MtNAz9WBii9mYEjAZ8HbnsDyoF6nOp
I2fyugxaZhL0xWEoNfaKsRBs0BTe7GrQeLx10cPTmpWV3mAWm6jHyLUM/MBUWd5A9pH1hZsVhk7u
fCfSpVbZrJ8Eg1zUVFMwi+kNzcJJPFy6UaINwSbXmISLBjlSSN1egTwngwQpi1i9xhDaJA5zHu4y
LXQkJr5FjjsxUdOQKhHI4J0GqsYvYsB4Nvc2RdboRMB0/pqQsvw2x5DtiE9uAq8gLw6laVwFChZo
SIgXeWXbu3rwwE6Zh9hlSvVIWlf34KVOuJGBGdyGY6vca6QY2kvgSuO7DIZ+29bdsGodO5uYIvLK
QybtzQBi3VMjjJfFkEcbKmr/rBdGd1pUzXjaMITH1vLaM+w55N7w83KFhGat1Zl1GZB3tq2l0BZN
24SH1FCMc6fWm1cdi0oQZQ743tsFjGQrxhk4K8eSHcdyzz3ffmg8/wk/9f4KUYWLYXhRJuzWohKz
SrbOS2PnBMc3Cb1/IT281YR/W9pOc9eFrJxYSeu7MPYA93qpn6ckgGyD2Eiu0JG8eAb2YHguOIeC
cnYfJ/Bqe4juz4ZuQD/3OnGKs5e8GWF/b0dPVZfaWHe3kQblrlIi/6JyzXCfjaW+HMqiSpeJltdn
vWtMQZZevpFe4oOtVHKh5wH8pjLs8n3DnfRHMQiDzl9ar4YRI+kKHstlC/N6A43gjr5zgJ8ZEDjl
QaITtJ5hjY6AQKwgl4xHX8ZwFSaAOop1aqA6FPekrwk0eXQxYqJ/7wMItA8uaok1zs8VQZKwmgdY
zg8BtdhFWnvjcsTC47yByXRdU+UhPItVYzUSbLDVMWI7dyumPNgKicR51jwEQZku3bEOjoO0UWcS
YAEkkLbWOUR5TO7agdUVcKosfCj4JBdzptid2c7Rm6GRQEk45n54nuJ4dxvbZrU1cze8VTLmVeXL
hJsgbB/I/1jT+bq2txwVNMZqO0C6Jr7ph1yc+0qSvhhdDzIETCnICwjrCzXhzCMj0dWfbC/ihtWU
hJerXuUQoYQ7/qnCRIPgHINSzeo6Iu0Elz1vkSlGfldDq4Bn5fTadWQC51mlqI4heds9DK/JOb13
ivS+qmL32NXqZIHhsb/sKiI29iO73+346rtOLDoe7IToGCW2e4QqeHXH/Qoiiv6jlSnMOJGMkLCt
7IgZcw41XrXuMvIw52ZSZ2celRqm5OwdvKEwWUQpCQMByODBUdi9NVliP2+2Fa7gVXs+Rm19bJKm
3WmTxXwlbHdZZUF8ip8IBvSTFT3aBW2WeUF+X1p40CDlUw6weMx5iM8kOM68ZovHJCjL0iciVWV/
QefaN08Vie7ZxNJ1mDWdp92m3DYw/qe7/tKqhr2C0Tgsh3Do5cwdsdabZYg77yLukAsP8+PTygrA
aPjwHjXBq92+8CsjgbDdlmeD2vrfhRNoN1aYMoECjOFo/1TZYchsdHuK56W3RlK8VK9m/oU1pMcR
w+aXjBp045sK2xD89IWfFERPtgpS9T74EXk0trSMvEprIBLCHBY4CSIXqMm07aZUAYqxW8Ry2RQ+
eK26cGQ8+EE7LySFwPHII8CR21woMjuLGjLC/cY+1EFlXLq6m5yp4EEQs4wp3qB3o41Zp+muQ7e6
CfqB6UDEibkdEwhJ+BDq0zGVIFiuCxw0sT4Ci2OlKeOubwb7PPAGf0HTo1xrjqv+8Jk+P3INOSJK
8yzh/8fFTvqwBlpuUEQw6vUhHKw9HnDamrMZdY2rgNLXmo7Um5ztdaw4sAVpSl2aQr2cekLfVekS
3pPkHW5XkQL+SGWH5lxlvzr3SYCi21WZNM4xYITAEHLxxIJgNOi/jfVC7/34VoW5JoH9SnlFaRAb
8wju6yUMYHj6HQSi2vDlPESMsdAruPu2O7AuY9fBVlmDyQZZMSINucnKnVHSS5wbjXDvCq8Vq6rM
q+/hoKvnIfF/1Uz6uP9VRmte6UFTnBe82jwrCnfva6p+ruYKIT34WFi7ZuJX6VkUbgXI645om3wX
GIGNjwYy+BQPKm8B3y29R8lVX9Jcq+olRkWUNLaFFXbRkic/G8Epl54xPDqgjwsyOOC/ekJ9UlB1
bVrkedeSnQksp8E/vshH1ESjHa28sPFWpamOl3CUg7UvLMSlWpjY531U51ej0sOkaQr8aXwFc0GZ
dSPSsNiC/JCH36RZsAv2GTxSoUsMUGle4caFVPaSO4G4lf5gIB1TW2oufDL0isOszsjwIKqX654G
/0oo3+waem84YGcBfc3j28R8cxn2cX9luQLx/AAGWMcy3yqZms0HJS0eVMyFFgRcBosqwfNshOnK
dR0ZS1JctmpWr8oI5qqGEguIFO3spjZweI97q1vhlIpxd+qH+TAfMF1eGrrPGsdzE4mUPbjrJipK
gLFYtBda7FS3hGFot3jGeWi+h9CHGVCO3ryVIdaDMZECM6Cs/Aa4NVFXmGT1aJVR26UrAFc1A9X1
BS3ZPEMXn9D8IL8j8pQ7HAqrra2SkoEqjObA3PfD9oAQugyQ6Mng2rdG2PIxbAq0fqY0gcmKoHkJ
rWRcj00nHyIxyoPdO5m2stJYKZZhiCvEytQz9q2w8J2JfCYFMSIYthwqfI0jPCYCQTiZ7eR3jaGH
P1qFJGrSgDrV2PSTKfV2pNV/Exhjel/obrdWwrS47Jspd9kzi+oKl29oEgI50z7vaMTprYFcMaq/
m1qQ4xZeRcQ1Oc6Dkun+Kh96nxhISwfpEsltWIU1EnGMNFaN9HG4TaHjKgNsfz8c0eHl/YUMJotc
E53fdV23/UJ1h/GG9qW5tQth7fWBPKFFCB/5zMOzH0C40O0nugbYqHqpQICnlkAHSt8rBoT+rjyl
h1yMc2hJ/X1gSw4IWqjDeZ0Y1rLxr4LcapqFl0rnJkKMeuaRTWZEsowWgliXc1dwEpxihZEjOR+J
9bD9EG9Ef+iRQvbkssF+TxXcNXOUtbO8G2JnEVgDqQ21Tqd2AZUGDoquZ+GKY0TsY8Opr/RBjHc0
zrsrBZntMHM0ZO/kIq1ryI7fdLw/LvW8NpaBrXTqKgsgsFQEH1xWDYGNy6yzIf/nkY+QV8Y7IMt2
XyoiKmhBar6xK+we1EXT8IWD34n9xhBQZaF9UNp7MscJJZEU1yvf7EMSGIL+El8abFksIyLLPWIg
rjK4uMrcy4X35Gq+1cwDQ9OuPZdGLyZSanIdBgjnesXlAg2Oa3KcEqYqHZ+LVJ/o5kWZadWh8DL1
IDo9vRwUMw2xig+K7yMZQRdyDAvu8oUtz9VKwUse6DRMT4O60L5J3xE7lJowYhNUlThaNfQ/sYZI
rG04KO5jECXjkbh2emXIg7l7tmoxxYCMfrqQg841bizb+I7ZhoNuGgecBHQ9+8tK1d3HTsEl1xcs
IlPjH1kEVG50rR7P4dhaW+R46torkmrH3s4BVDnqU2U0pb9wMk4+bHeVb1IJ8qtelnCqUPeeGV0N
Y0b3m5eqMRAOMm2LWWc7+EgXdd8/y9BNFmXcLLhDxOG8hqh2mhqjtcWHLlkQpR1fGwQ8bBVBNhac
oOYpDQs9R7cwGOs8VtPT0IAZsuih0h+1HHr10mus7MAVie43lkbfola3r6ChxI9jbsFRECW/lOxD
ldcW9149GXbgWwHcEViVskVrAUuNMbxOu6p+5ARK7Flodc6NMmo6lIukFMGSKNc9NifVIcOmE/SA
vSWdGY1h7By1rveJbsW7XOM/aS5SFo+c8L3sU7oJ6pA0DyNttelAbsW53SB7cS1uJWT9dfGB+Ddy
xX0nFDna22y8whefb4TihnitQF4BbqUbnAf9A/z0fC6i3iQgquCqYWQlBGbNn40+bP2kHeSW/+Zd
srqVHz0BK3P+eO+7bbQkZBk/f2e0LxprHPdDnzwVGpyxqIEL7GdwnUNnOJfYSFwHnd6tAffhePvO
9RBUYhmRDM3JSOtyA0XaDGd6h113iF/Ajd7xuRxpsXiGKVwlZl1DH666Vcv1FYSmocOhYBqwqSnb
Hyw/k3tXVRELGXpfHgwKem4CsYmvlE0C4wzv63wbtKaezAbHq4gX6Msz0NXHrIygZ+R1ZV76cJzO
O5kZVz3tjIfUwjB+FhGdU3PdBb7xG2ZTp3qn7Kr4DAVQuT2VngKqdfGSp26rQGedgta1rEJ4Qtsd
TTMeokMyNykRdo1ipXe6x5HlJw4li0+HM9JER04DaAv2Ulp+C55abxLGF9OSOjvt/dJeqLCclvag
2tla1U2D09TrAa3qOnmQuovVljs2y1gO9kuLUcYO2SKmOhz331XLhx02NLGtzImlcCZ/UwpZKwS3
0seGG4zQ/G5XiYpWTlLgLw6aQ7s3N4+5aaQGBim1ssH6khlJjyQgFQ1T47o32eQcq8h7vF581BVg
PmThdTeB1RtPWTf0PwLK1huiypoS62E0UcvGTZsz6YR2NhvJ2XsoIvDLGbsCORbsedzwEu54szZk
M24bRGfMoVrnoIlq/7xTVPVHjPQmWXY5jroTRQolUurIjUsQzY4PhZstZ3CP1o185MHEKwP+pZdt
ysrMDXzLRZqTUBMPd4UdCXAb31kJkXPmpwW0UleqmTvPXKG4i9oKxvMmwEKaEhX3UcshatzrK2jy
ZjRYjw4UO3p5Kogf7hYZp5UIcmzXNWcwL/Ik8MsZjTaUxaHPKUZovUScIWWjF2cQunkZaOPeqVtl
KFYSaWjfYgie32wBa7NvrT5D1aIoG5rsCf4zSJ34i45FhwdEIL6B2erxrAMQJRQ6Nc0nJO3pRQ6C
ijksLO8x5ricuZh5VZtaTbRoYYmxv6ffLJZlFCo33nS7Sux6XDWe09dzA3xw2QVqtOiDWMVytBVP
kYE3CAa+zkpxI0LhDBS57sqERTB3aA7vxkSFrpcW/cWggngjqKRJnhDXDkwjlogQNFZWK5ZK2F0Z
Cp1Rv+q4XVf3DUX4dnDTeIM1mwIPSqsW3VC0z1puhucN5cSFmHZnbxzQ4FsqqeptLpD08ztSTnA4
I3hQvVeJe7+oPNRcuLKJZVar2B0gTa+CuW7W936Tj1dl26ZnWYSWv5qMOA3hJptYs9THOG/JJMrt
8ixpsMl0xyIs53nQBQuSOMdHQlX8U09zrA0ZicQCNeThdVnjmav/WtrP/68mjRPrThUIJbih8JuJ
GvILwewf7BrPjk8oen+lCP32Cd4JQyqujbbUJUII6D+wg/4gDIkTE/R0oqMZ/EYgqv3JF7LIE8E1
SdUR2gEBTukk73whXZzw7qjUVV2Hk2ZCAf83lL047XxgxtEUNywMZnhjH/k6RlxnEalv/inhi8nE
/6QpC2PXc+Z2jjvATHfScWcpqY2JQ1ltVYSh20xATJm1sg4vunxS8qREAyULDP5QxSiIGSvHHm7J
3nFQCNKKx78tSoDjAzRvB6zTqysrUg0wA+6WtMss1KsF8k5PYa63Gh0eXXXJYg4L4f0AEVXyTUuQ
4TmVgL7F3Lo7tu6QgmNGJs7lRpivsyQl12M0AzjccVthdtsNUj6UQ4QIQc+cflgPKvgL5oukd4F3
kFfAXdI3wgV8JASpoS2Dqz63cHYOx7K4Ma0muWaj7xcyYnuZ90Mpv4shSvZ9rw3KvG8FvhFlOMbx
SgyFP2Vc+ur3IsTzBe6NUqJVjmrr0IPCZBgX6ISVmrgdOWFibDWO/INJLbycePPX0PGbOxVvtz09
/eTANV6uldognijOx/WkIsUFbYo7anGpRwJlwln2ZL8QEpL0qqUF2MxoC/qPTtfzPSpx5TvLmD0O
2mHUjbtckfpLhxXQtVp4I8a8SUIwnZdThIvIIKmCNv7Sr0LMiYDWvG+WEbewsJuk3vu5o14MYYj3
vdPnFPgNaNk6Is+pJz6k7b5ZmlRuQX5giuN1oX5DrEjAliOLIVoGXHr3YGDiR6h1xbocSYDTRB15
s56O5Z6jZ/KQwF3DIq/adVBYR/VZmKKqg2pUpqcWl1wCuhKEf9Q5af3AlRlJKoLm6tlL3P7GbDMc
jSu8gzTiWwmgsNzGPicYU5Jrl6VxvKih6K2jIqycS9OBSgnBMkSRbjot+NSgxITpdKPVB0B9RWYs
oQgp+iqhLH9OQ901FrSpTNIWwxSeGhnBsTZXnAScvzbL/AFyun+vihyZOehKepmY8N7gkCUD/Z4u
TjpsFEF95gxsP12dJtUeiADvU+eFkHyag38wCUYsGX1QPHz93JcgBDfelrFwn5Fh16d2CLXtMY9b
FX0eRPR2rScuNlC8Vp2tLIg8SMLB8c8axyfRzY1jPLO6rnrkWt0vlTIHh1WDhD9TRylnsFSyiBKm
cR6MbBzDfe23kpxN0lQxpx+SbwUOgk+DOQbfew/VJ4kmLhy5NEimuK/MXIWqEhmcuWm3yX3qWlBn
aYEQKqSrTo2p2IbcEdUanQyvWQ0OBkEznwPz2WlLKeAAONoSrh/VdNvX1pXauNWmJVsOK3eSia4V
miw/nNKs7sLQVy+MfhxXZlPVGY3yXqI+Lx1QTcWo7rrSNGeQpVAXj/CPaUOpctkTi8ctsnXbJa4l
mDkpGekrAiM2xgIUj+5Q2OZ3EH6iXapFpr+UoSQkKUShuwEnIG9Eg78wM5mVNFzQT4GJmwQjt6El
l7LKWlpqyNvoijWWMycEEgJAFA8H6Yw+LnpulrvL2Bz6deEp5ho2lgrQGXVoA/gav5dOND7VSuXh
Olarw7ma1AqghO+dO2gR0ReSIHfokjy4bluFAhTnI22jdiRWGDAKDoHdISpBXoI+sUuVhZc16T1u
2tayBR9bVa7r3tQNW84c782R5jxyqxmBPcESsh+F/2jY4QMk/uwyjEtzWRUk1iC46DeNW45PkzmN
TZCyn2nrKMLbZSYxtM0XTZT7On0tLyeVHX8r7jei20IHIqvVBAWesYfX3/h28BxVie6A5AW3oo3r
YtgqZt9VXIMrqIMZro6kBipNBH9T74j1xCr+ByoeeVMbGFbBPGscuBNdET5omZHfm0WH4WBRlISp
i8aozZWBcsyf0xyl7Vpb6FzWFMn5bRVqYXQQdobBUk3PFRMdFe2urqDM2PnhgPi2ZfjHJQ66ClE0
+dD2pyKmLN2U6lDpl3mRl+feGLgAEwAClKWecC7Kwop/9L7nv/hKmYEuqvigirLCyAggiutBHNnr
EOsWf46Rg7V0Bw3TVMLrAgwQ8eBcKFnRb422oPOlk4+3bSDUjHOzjZNqHmd1hoelwA9K85AQtrbb
7wks0gmvJ+5+3SY+7fzabegNNHSme5zu+lWh6+GZXmoorARcn1M11/1121+WUPI9goeqCXar2pFw
3DxfNglF+EwtDBWsH67BD6uI0qUa6zsusiTx4FnA/0LqU1zluFfe0Q3ttrSRMOn0hhqOXsW1LJxl
CMkWXm1lW5aNCWcR1XqIo0V1CpeQVlU84iynxeT4lqRFyYT6ISro1vupE299veM+jKgbm0xs9Okh
sO2k7EOmsi61A6StK6FlwFJqOz7FnAYc1HCMYqwTd96YTaor154baVUfsMBqXwwOn7Xu1To0eXm0
yk4uRkANnN51D+FHVX3TiUY6xejQYunGEFnx3jKei8Bx2zl2Fs6+0XALiUgiIqEP9e5Wc9HiyiFo
ECDjhTrT6SWVCxQJ/Rl0T2T9tK8WTuvizmCykS/DLi1yAEnwxbmB+KmZ1eRQ0bQFc1tX4TBBcUER
bcYAtEeERrwl9kg/s+063I1OYOwaYBdAvbyp7kkMdRaVmdqPEucUGnKIaC6NJLbJaVOt07CuU21u
5C50sl4RT1zuiMeCSURKFw3OIh4DY5lEnnGqmnX+TU1pzcPyHc8yp/DvEz+ykhmXxBFBv/RoBVqh
dZFGjnzUApxNlzhEZnPIRflDXTrmfKwLbsWiqh6JBc33spb9OQHmMHe6KPQuKrOysE6CzkE7P6hm
SpzDnBpNYREvqofDnCzw/hvZzfQQTVh/z65f+JeJq+hnKJiwy5wA5wZ2Qq1xgGZN852wXGtp0f67
Vgwdt8hCdb3vlkpraOYFbf+ggJo8RI1BKmlYhz3YfyjXPh37S0eV+hahWvTC+y33RMDjwTs2WDGO
+VBRnmE8jBFladc3Dk4KxSysOjNc6B40pxlkpOHK9kob6qXZ3Y7oRFZWkSZHR0hKjbyK4NXUlYvh
AgaL4Jai0L01X1V3pnke8RrkC5RXMNtlQfkioxARcsxOJbK+jpd5Q9senwulydZNjQ3KJi9rQBtw
VzryseZrF1WeG3fC6lpiuCokUcCfCZwwUrk9qGSitHcBpsxQ1oy+qoH4HW659qhC38M3QEIuGbry
eweNkORj8L9sHoyxe45CVgcrRCuyYYY4uNCKoMb32uJQQw2oHaLWYvwru8FBEQJHcyr6JL41DL84
YMRHt77kPgQMB/O5hTs9V4Rq7YLKtC8n9P05wAEsnjELiPDl3J38gaGWYh2NLdY1hgmBvwwGSoJZ
V1Z+uoRuiAWipnCF2dtmwhW9a03j1CLwB5PtCD4hx1tq64uMo6I9FwGcftz0wHzm4BjWWmq1fSAe
KC8Wo9PZ4yyDXfwSJhikE02qaN8c4gaPdMbVJ9uOm+YUNIqTPIJ+3FCsIsSeYZ3Y5/M4DPMlPDjC
5skRfREARQfik8L54MC+wbGvIiTWsIPlaGXlVWOj7C4R/53RLLYl1NuAiWP0mljCsrXZp5oIGo+s
3KPTFeKgppQYS6peR5mXCZT0ZZ9LdOlYdygvcZOM1GhNSao4H3w2tkVG1yLtl6Wls0wMzuUFM7vR
lvCEs6OOIkPsMeqKl26LkwF/6vcZcohhnuZZB/87L11CXcuStkNS+Hs3joyNHtneZYSdO800iSad
G5AoxlmJYUs7t3hK71sYGLwnDWeJ27yzCFgqHDd+yVBVHlBZQPWOVeyyY7cASAuBna2GvktZ9lgn
6GW9lC7OIXNXpQKcESYLAJ5iqtmMKnMxDyL6/qqXE02mlLuoH2lt9hrODJAlnZfBsFxSohWchs+1
MFBuyNHjWWy/MsnusifDH+6ck5dD424JpsbzMXYomkdD8w6c3LkH+SVwdrabpRh/qFGODUCmr1UF
Y+G2sMIVRNp+6ZUIB6Two36Whvj4GaEf4hFoNUsno8naDFVzzps2tvDH1XvqgGLpAHOsIi3QycrF
PG9mdQCjMwdq3Ty0YFr3YdQcMjq51SzRkd8RsAYIDq88uLJUYn213AFSMG0H+iEIz5IKzl1CtftB
neqsVdbkMmugABuO4z2IMql/DKoKW04JNJIMBxFhwptZV96oVVB2jQR7eoJH1qOSJHOULkQO0sYd
/Fr7Dm7uXyGVZ12KHsMiV5o9IFjbnRp57O2kzCPGXQZb249hxfZWYK6zSBV3RTla7FFBJqcKHXWJ
T28dmhiMFyybvJBqNgrUHyZbzGlAWbqMWDjVORYlDZNI53Jctgm1qwLVZeHh7rjJaDbBmUyC7AZo
0V5Rwsm9lL1xbYwZBomyUvZZZepLGtVkhHuhbG+gdHnYb9pCQBGy7aXVt/4NS8/97kMnZGvDP5bt
0UMajGcdwe5xqiYX6ZD7W9315b6F6USmIK7twUyXanRuKnpz6ge+fhHQPrRnLsrWyzKGTIz7XqIs
fLWxNm7iDdUCz+j6ehBkczZx0+5hfpiPrF1tr/ml81yQc7wis5EQZikGH0Z5Z6CtrTOqei0KN2Yh
w3NLVQmFoD9NjFzNfhU0xEaQupiExHBiztikSbJ27YJcUUfpNyInwQej936nxHzYyOJJZpAZwE1q
DxNIE53TXclRB3jcIdwGFZiMCOr4Gnzbvqn9RoloiucIYHO/g79I8PHch2yId7SiTVh015hzw/LT
Gy3RwpU0WkhZhnixuAxyKhcR3MW+Ueqzweit2+n4XJJrZ6cHzKU6UHg6ygtvLLDXbNqspp3aD/P/
xeU8zt1Uj0/1waSiicsexFVCXoBn6puXuGykDV5pIUTQ/5RW439C0su7CHLq6qFoQEZw1TyXw+EZ
9LT+I/Bk+ukEltQ32X/sH/1syv3+id5jXm6GnPSX41MCiTyo6jJ4rH/tKgqDsOE/NSJf39TrO/5n
zxEf+WDNE08u1BOT5qZh0Hl8e/yPv8VZ6r3/2DZODExtDF111NcHnUYkkr+M0V+Nwj//gG/D+c//
zYcP8MiltZ6+Bi/I0l8HgbL8XxuCPz3DL0NAy9QUpmqbUHBfHx+GwHJO6PpKCx+JtyHANOO/ZQj+
ch5YjqZpxr84DH96lr8PgyZOJB9Q2Cod6F+mgCOIAZo0m8yBn8PztT4/0lkEsx+Uu//uMiDryDJJ
p7Cdv3/IX8aAOeDQBZ+0u29D8DbY//XL4E/f3vPrBvWaBkWVhX6d9v2nxkFYJ+wpOtWJ9jbZ0en+
Mg6OPNFUS7eAQt4eX24t/DRd/TNA8+9OCKGdCIbTIGHwbSCwPP1lIGxxohoaUm2VAfpiq0FqBqoc
9bNLAuW5xD8T+9j3bZG59esImCcmQK/OxvA2Fdg1vtZATNjVZ5eD5GgwWA5sDG+PD2MwbY3MAfaM
9yH6ctsCphBvExTo1XvO/qg2/p0KwTzB7YM8IlP/7Urgx6pDG9/5eisBIwbMRD97MOoqZslgqaQD
/24ALHli2SqWPiYpetPjyy0EToZp0/7sOFAqshsIQ5s+4S87gaVzKGBObVrvW+XXGwBUNZ/dCjTj
xMJ4RxhYxbw+Ph4IzAKNZcIi+apbAbNgWg287c9VCCo3gtcBeC+H/zQOU7XIj0m1/GrnwfsAECH9
uQGwT5DOYTqJicrvJoJ1ghM6lkgmJObp8eVKJGRDWLF/dhiomLkWCQ6Y3x6NlnGimjTGpSBvd3r8
d10c/7JihnGjvb2pT5yNuPNM1wLYOB+2RNs6IRtkIvS8ffiv9+mnSSAm/5/PrQXujBP8AQvp/fFh
GCyN2wQ8TzIL/vjx16oR3/YE/W2NfmIeyBOVIF9bqO+LnuL7lxPSoYuCEB/K1tuOob4dRl/p+ggP
9dOD4Jxojk11wKr65cNzMuqGyoXE+Kr9k3cDr8+tBHkCO5D70vu9Wf14LNq02aSkzfTzMvX1Tkfk
+Z89E0gceR0ExK9/cTRCoMR2jIT718eXOxop3z7dUdV1vmpSc83f7wWWObVQMIf7+eOvNwjc5d5K
+P/4hqhRJdIqoy/52w2RPcFQORWwXHybCV/u7siJpX72wsTF0TYmwz/xsTpgCvDBbVrq78fm19sM
JlbxJ2sDjQ6aRQnk2B8bR1NlaIh31vIXqwamd/XJj03bzNQ5603z9/cj+4QUJ5xbyQV6fXy97/69
f/jZ75/ZT3cQ2vzkgzk9/jQNnBMBrk178e2nX69EFthYffa2zCKwMQGFY/P7E9E5gQyHFScOn6+P
t9f7QoUhKibx2cJQc04M2ug2EOMfn/Jjgaip5AmLd2zl682E91vCp7cGWkjUmpOG5H3OfyiUHS6T
NFotWol//PiL7Y+vLaTJnfZztTLQAe1UjZbkHx/0l/ngTAcHywJm9h8//nLjoNIS/uy64KjAwBuk
Tf+4Nb4irlIVDj7fr48vd0ZMO9ZnqyMhT0wMj4XOpH97fFgNdJUROGn4JMOkmR5fr4EEY+DTWwJ4
K58PUdlvtwTbPjEsZhrgytsgfLnLAvif/GwXjUMS7JqL858rRT49MmHKhLdh/kLHIm/X1tGVfXYR
aBZ24ao0ARg/zn7nBM/vCX5+3wLeqrGvNAITqCScTy8A/cQyzElZ+aeWmcbfC4tWwfvM/zeW/78w
Sn8QueZ+ED+9UriC5+p3TK+/+gc/uUv/+PN33tIrKwNy0od/ODG63l77jbox/fn/fGhRv3Krfvnh
T67V6+u8//f3D/iPL/3htX5+qp9/eRo8l8fy0R9efzC8v82LYwIN7P+mT355/Ntv3O3fyDV/f0P/
wEf7oxT4p89fVcfkV9rWGzj/2afFYvJY/vq0b3j3Z5/29FgOx/T46xNrbw3STz9zkBwf/WP825F+
68B99iW2xyRp/vY/j0n+v/+2O5JJFnwYofcW12dfZXcsUziQ0cdBesNZP/3czNP4T0/82pL67BOf
HaPKPz51z8/5h+/2rdvx2Wc/Pz75w+/X0Ftf4bMvcPkU8PZ/fefvDNDPPvG+eWoe/eeyHD48+dv9
9/NPnobHHx+f+LW39tknPhzD4/9j7dpWI4SB6K/kF9rS10JboRfQlxX6PF2DppuNELXQfn1PNFFj
lV0YHxfcM+NkkpnJnBicz6CIDuozUy72QZ1OKlqw7oZsjwuc01lpkVHRzS3isygu+MUrSnq64Cqr
+KpV/EM2rXiSpiQdaT90Urnap4TFHAtWayMf9zsQXPSX7gvo7VzvsQfKxq4jjccGOxcXUZnOZASZ
QmTqWH+SFW+Nxs8mfg/P/2XLs53ZDk8jw5QrJlW/tY3TAeyw+IqaC55bHJGMPciDI1XlgidUIEvq
h4NKDMYrfUutAm7g4Q5cK66sDBLcUC/QweFx7WouekrG2SkAedUd+A5mSmWJHId+olnhN9GQ5nN1
T6SulkZ31Ca0L9nQ43zDgZ0ANxnHsae4Ip4RsQoF76kC1gwf9SQfv6K2xR0TSwl+X3+H8e3jDD5x
s/TOqXPAfYl3hIJN/B1cKJeYWuUyx5+Keq7+134CiBmQ19cj8Yh4kWx5MsptcNdwCxeYnPegLNzc
XnTqtXpzPAT0vwoNh3vW/haX2O6Jo5ZkH/4AAAD//w==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280146</xdr:colOff>
      <xdr:row>1</xdr:row>
      <xdr:rowOff>22411</xdr:rowOff>
    </xdr:from>
    <xdr:to>
      <xdr:col>13</xdr:col>
      <xdr:colOff>545353</xdr:colOff>
      <xdr:row>39</xdr:row>
      <xdr:rowOff>59765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E18E214-A442-A84A-11B0-1AB8A529A6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675" y="321235"/>
              <a:ext cx="6689913" cy="7179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20278</xdr:colOff>
      <xdr:row>33</xdr:row>
      <xdr:rowOff>14041</xdr:rowOff>
    </xdr:from>
    <xdr:to>
      <xdr:col>98</xdr:col>
      <xdr:colOff>26293</xdr:colOff>
      <xdr:row>62</xdr:row>
      <xdr:rowOff>14040</xdr:rowOff>
    </xdr:to>
    <xdr:sp macro="" textlink="">
      <xdr:nvSpPr>
        <xdr:cNvPr id="28" name="Freeform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479357" y="846225"/>
          <a:ext cx="246647" cy="581526"/>
        </a:xfrm>
        <a:custGeom>
          <a:avLst/>
          <a:gdLst>
            <a:gd name="connsiteX0" fmla="*/ 128273 w 223796"/>
            <a:gd name="connsiteY0" fmla="*/ 554033 h 554033"/>
            <a:gd name="connsiteX1" fmla="*/ 128273 w 223796"/>
            <a:gd name="connsiteY1" fmla="*/ 526740 h 554033"/>
            <a:gd name="connsiteX2" fmla="*/ 122815 w 223796"/>
            <a:gd name="connsiteY2" fmla="*/ 518553 h 554033"/>
            <a:gd name="connsiteX3" fmla="*/ 111898 w 223796"/>
            <a:gd name="connsiteY3" fmla="*/ 507636 h 554033"/>
            <a:gd name="connsiteX4" fmla="*/ 98252 w 223796"/>
            <a:gd name="connsiteY4" fmla="*/ 488531 h 554033"/>
            <a:gd name="connsiteX5" fmla="*/ 92793 w 223796"/>
            <a:gd name="connsiteY5" fmla="*/ 483073 h 554033"/>
            <a:gd name="connsiteX6" fmla="*/ 92793 w 223796"/>
            <a:gd name="connsiteY6" fmla="*/ 463968 h 554033"/>
            <a:gd name="connsiteX7" fmla="*/ 95523 w 223796"/>
            <a:gd name="connsiteY7" fmla="*/ 455780 h 554033"/>
            <a:gd name="connsiteX8" fmla="*/ 103710 w 223796"/>
            <a:gd name="connsiteY8" fmla="*/ 450322 h 554033"/>
            <a:gd name="connsiteX9" fmla="*/ 109169 w 223796"/>
            <a:gd name="connsiteY9" fmla="*/ 444864 h 554033"/>
            <a:gd name="connsiteX10" fmla="*/ 106440 w 223796"/>
            <a:gd name="connsiteY10" fmla="*/ 428488 h 554033"/>
            <a:gd name="connsiteX11" fmla="*/ 90064 w 223796"/>
            <a:gd name="connsiteY11" fmla="*/ 423030 h 554033"/>
            <a:gd name="connsiteX12" fmla="*/ 81877 w 223796"/>
            <a:gd name="connsiteY12" fmla="*/ 420301 h 554033"/>
            <a:gd name="connsiteX13" fmla="*/ 76418 w 223796"/>
            <a:gd name="connsiteY13" fmla="*/ 414842 h 554033"/>
            <a:gd name="connsiteX14" fmla="*/ 27292 w 223796"/>
            <a:gd name="connsiteY14" fmla="*/ 406654 h 554033"/>
            <a:gd name="connsiteX15" fmla="*/ 13646 w 223796"/>
            <a:gd name="connsiteY15" fmla="*/ 395738 h 554033"/>
            <a:gd name="connsiteX16" fmla="*/ 0 w 223796"/>
            <a:gd name="connsiteY16" fmla="*/ 382091 h 554033"/>
            <a:gd name="connsiteX17" fmla="*/ 8187 w 223796"/>
            <a:gd name="connsiteY17" fmla="*/ 360258 h 554033"/>
            <a:gd name="connsiteX18" fmla="*/ 16375 w 223796"/>
            <a:gd name="connsiteY18" fmla="*/ 357528 h 554033"/>
            <a:gd name="connsiteX19" fmla="*/ 21834 w 223796"/>
            <a:gd name="connsiteY19" fmla="*/ 352070 h 554033"/>
            <a:gd name="connsiteX20" fmla="*/ 24563 w 223796"/>
            <a:gd name="connsiteY20" fmla="*/ 343882 h 554033"/>
            <a:gd name="connsiteX21" fmla="*/ 30021 w 223796"/>
            <a:gd name="connsiteY21" fmla="*/ 324778 h 554033"/>
            <a:gd name="connsiteX22" fmla="*/ 27292 w 223796"/>
            <a:gd name="connsiteY22" fmla="*/ 313861 h 554033"/>
            <a:gd name="connsiteX23" fmla="*/ 19104 w 223796"/>
            <a:gd name="connsiteY23" fmla="*/ 294756 h 554033"/>
            <a:gd name="connsiteX24" fmla="*/ 10917 w 223796"/>
            <a:gd name="connsiteY24" fmla="*/ 292027 h 554033"/>
            <a:gd name="connsiteX25" fmla="*/ 5458 w 223796"/>
            <a:gd name="connsiteY25" fmla="*/ 286568 h 554033"/>
            <a:gd name="connsiteX26" fmla="*/ 5458 w 223796"/>
            <a:gd name="connsiteY26" fmla="*/ 270193 h 554033"/>
            <a:gd name="connsiteX27" fmla="*/ 16375 w 223796"/>
            <a:gd name="connsiteY27" fmla="*/ 259276 h 554033"/>
            <a:gd name="connsiteX28" fmla="*/ 60043 w 223796"/>
            <a:gd name="connsiteY28" fmla="*/ 253818 h 554033"/>
            <a:gd name="connsiteX29" fmla="*/ 76418 w 223796"/>
            <a:gd name="connsiteY29" fmla="*/ 251089 h 554033"/>
            <a:gd name="connsiteX30" fmla="*/ 95523 w 223796"/>
            <a:gd name="connsiteY30" fmla="*/ 251089 h 554033"/>
            <a:gd name="connsiteX31" fmla="*/ 98252 w 223796"/>
            <a:gd name="connsiteY31" fmla="*/ 231984 h 554033"/>
            <a:gd name="connsiteX32" fmla="*/ 106440 w 223796"/>
            <a:gd name="connsiteY32" fmla="*/ 229255 h 554033"/>
            <a:gd name="connsiteX33" fmla="*/ 111898 w 223796"/>
            <a:gd name="connsiteY33" fmla="*/ 223796 h 554033"/>
            <a:gd name="connsiteX34" fmla="*/ 117357 w 223796"/>
            <a:gd name="connsiteY34" fmla="*/ 207421 h 554033"/>
            <a:gd name="connsiteX35" fmla="*/ 120086 w 223796"/>
            <a:gd name="connsiteY35" fmla="*/ 199233 h 554033"/>
            <a:gd name="connsiteX36" fmla="*/ 114627 w 223796"/>
            <a:gd name="connsiteY36" fmla="*/ 182858 h 554033"/>
            <a:gd name="connsiteX37" fmla="*/ 111898 w 223796"/>
            <a:gd name="connsiteY37" fmla="*/ 174670 h 554033"/>
            <a:gd name="connsiteX38" fmla="*/ 103710 w 223796"/>
            <a:gd name="connsiteY38" fmla="*/ 169212 h 554033"/>
            <a:gd name="connsiteX39" fmla="*/ 100981 w 223796"/>
            <a:gd name="connsiteY39" fmla="*/ 161024 h 554033"/>
            <a:gd name="connsiteX40" fmla="*/ 109169 w 223796"/>
            <a:gd name="connsiteY40" fmla="*/ 158295 h 554033"/>
            <a:gd name="connsiteX41" fmla="*/ 120086 w 223796"/>
            <a:gd name="connsiteY41" fmla="*/ 155566 h 554033"/>
            <a:gd name="connsiteX42" fmla="*/ 128273 w 223796"/>
            <a:gd name="connsiteY42" fmla="*/ 150107 h 554033"/>
            <a:gd name="connsiteX43" fmla="*/ 163753 w 223796"/>
            <a:gd name="connsiteY43" fmla="*/ 139190 h 554033"/>
            <a:gd name="connsiteX44" fmla="*/ 161024 w 223796"/>
            <a:gd name="connsiteY44" fmla="*/ 131003 h 554033"/>
            <a:gd name="connsiteX45" fmla="*/ 163753 w 223796"/>
            <a:gd name="connsiteY45" fmla="*/ 122815 h 554033"/>
            <a:gd name="connsiteX46" fmla="*/ 177399 w 223796"/>
            <a:gd name="connsiteY46" fmla="*/ 114627 h 554033"/>
            <a:gd name="connsiteX47" fmla="*/ 193775 w 223796"/>
            <a:gd name="connsiteY47" fmla="*/ 111898 h 554033"/>
            <a:gd name="connsiteX48" fmla="*/ 201963 w 223796"/>
            <a:gd name="connsiteY48" fmla="*/ 106440 h 554033"/>
            <a:gd name="connsiteX49" fmla="*/ 207421 w 223796"/>
            <a:gd name="connsiteY49" fmla="*/ 90064 h 554033"/>
            <a:gd name="connsiteX50" fmla="*/ 210150 w 223796"/>
            <a:gd name="connsiteY50" fmla="*/ 81876 h 554033"/>
            <a:gd name="connsiteX51" fmla="*/ 218338 w 223796"/>
            <a:gd name="connsiteY51" fmla="*/ 51855 h 554033"/>
            <a:gd name="connsiteX52" fmla="*/ 221067 w 223796"/>
            <a:gd name="connsiteY52" fmla="*/ 21833 h 554033"/>
            <a:gd name="connsiteX53" fmla="*/ 223796 w 223796"/>
            <a:gd name="connsiteY53" fmla="*/ 0 h 5540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223796" h="554033">
              <a:moveTo>
                <a:pt x="128273" y="554033"/>
              </a:moveTo>
              <a:cubicBezTo>
                <a:pt x="130227" y="540361"/>
                <a:pt x="133567" y="537327"/>
                <a:pt x="128273" y="526740"/>
              </a:cubicBezTo>
              <a:cubicBezTo>
                <a:pt x="126806" y="523806"/>
                <a:pt x="124950" y="521043"/>
                <a:pt x="122815" y="518553"/>
              </a:cubicBezTo>
              <a:cubicBezTo>
                <a:pt x="119466" y="514646"/>
                <a:pt x="111898" y="507636"/>
                <a:pt x="111898" y="507636"/>
              </a:cubicBezTo>
              <a:cubicBezTo>
                <a:pt x="107542" y="494566"/>
                <a:pt x="111203" y="501481"/>
                <a:pt x="98252" y="488531"/>
              </a:cubicBezTo>
              <a:lnTo>
                <a:pt x="92793" y="483073"/>
              </a:lnTo>
              <a:cubicBezTo>
                <a:pt x="89080" y="471934"/>
                <a:pt x="89102" y="476884"/>
                <a:pt x="92793" y="463968"/>
              </a:cubicBezTo>
              <a:cubicBezTo>
                <a:pt x="93583" y="461202"/>
                <a:pt x="93726" y="458027"/>
                <a:pt x="95523" y="455780"/>
              </a:cubicBezTo>
              <a:cubicBezTo>
                <a:pt x="97572" y="453219"/>
                <a:pt x="101149" y="452371"/>
                <a:pt x="103710" y="450322"/>
              </a:cubicBezTo>
              <a:cubicBezTo>
                <a:pt x="105719" y="448715"/>
                <a:pt x="107349" y="446683"/>
                <a:pt x="109169" y="444864"/>
              </a:cubicBezTo>
              <a:cubicBezTo>
                <a:pt x="108259" y="439405"/>
                <a:pt x="110084" y="432653"/>
                <a:pt x="106440" y="428488"/>
              </a:cubicBezTo>
              <a:cubicBezTo>
                <a:pt x="102651" y="424158"/>
                <a:pt x="95523" y="424849"/>
                <a:pt x="90064" y="423030"/>
              </a:cubicBezTo>
              <a:lnTo>
                <a:pt x="81877" y="420301"/>
              </a:lnTo>
              <a:cubicBezTo>
                <a:pt x="80057" y="418481"/>
                <a:pt x="78720" y="415993"/>
                <a:pt x="76418" y="414842"/>
              </a:cubicBezTo>
              <a:cubicBezTo>
                <a:pt x="60359" y="406813"/>
                <a:pt x="45387" y="408162"/>
                <a:pt x="27292" y="406654"/>
              </a:cubicBezTo>
              <a:cubicBezTo>
                <a:pt x="13263" y="401978"/>
                <a:pt x="23811" y="407356"/>
                <a:pt x="13646" y="395738"/>
              </a:cubicBezTo>
              <a:cubicBezTo>
                <a:pt x="9410" y="390897"/>
                <a:pt x="0" y="382091"/>
                <a:pt x="0" y="382091"/>
              </a:cubicBezTo>
              <a:cubicBezTo>
                <a:pt x="1479" y="374694"/>
                <a:pt x="1494" y="365612"/>
                <a:pt x="8187" y="360258"/>
              </a:cubicBezTo>
              <a:cubicBezTo>
                <a:pt x="10434" y="358461"/>
                <a:pt x="13646" y="358438"/>
                <a:pt x="16375" y="357528"/>
              </a:cubicBezTo>
              <a:cubicBezTo>
                <a:pt x="18195" y="355709"/>
                <a:pt x="20510" y="354276"/>
                <a:pt x="21834" y="352070"/>
              </a:cubicBezTo>
              <a:cubicBezTo>
                <a:pt x="23314" y="349603"/>
                <a:pt x="23773" y="346648"/>
                <a:pt x="24563" y="343882"/>
              </a:cubicBezTo>
              <a:cubicBezTo>
                <a:pt x="31414" y="319902"/>
                <a:pt x="23480" y="344401"/>
                <a:pt x="30021" y="324778"/>
              </a:cubicBezTo>
              <a:cubicBezTo>
                <a:pt x="29111" y="321139"/>
                <a:pt x="28106" y="317523"/>
                <a:pt x="27292" y="313861"/>
              </a:cubicBezTo>
              <a:cubicBezTo>
                <a:pt x="25259" y="304713"/>
                <a:pt x="27177" y="299600"/>
                <a:pt x="19104" y="294756"/>
              </a:cubicBezTo>
              <a:cubicBezTo>
                <a:pt x="16637" y="293276"/>
                <a:pt x="13646" y="292937"/>
                <a:pt x="10917" y="292027"/>
              </a:cubicBezTo>
              <a:cubicBezTo>
                <a:pt x="9097" y="290207"/>
                <a:pt x="6782" y="288775"/>
                <a:pt x="5458" y="286568"/>
              </a:cubicBezTo>
              <a:cubicBezTo>
                <a:pt x="2136" y="281031"/>
                <a:pt x="1503" y="275730"/>
                <a:pt x="5458" y="270193"/>
              </a:cubicBezTo>
              <a:cubicBezTo>
                <a:pt x="8449" y="266005"/>
                <a:pt x="11493" y="260903"/>
                <a:pt x="16375" y="259276"/>
              </a:cubicBezTo>
              <a:cubicBezTo>
                <a:pt x="35816" y="252796"/>
                <a:pt x="21695" y="256768"/>
                <a:pt x="60043" y="253818"/>
              </a:cubicBezTo>
              <a:cubicBezTo>
                <a:pt x="65501" y="252908"/>
                <a:pt x="70884" y="251089"/>
                <a:pt x="76418" y="251089"/>
              </a:cubicBezTo>
              <a:cubicBezTo>
                <a:pt x="100407" y="251089"/>
                <a:pt x="75891" y="257632"/>
                <a:pt x="95523" y="251089"/>
              </a:cubicBezTo>
              <a:cubicBezTo>
                <a:pt x="96433" y="244721"/>
                <a:pt x="95375" y="237738"/>
                <a:pt x="98252" y="231984"/>
              </a:cubicBezTo>
              <a:cubicBezTo>
                <a:pt x="99539" y="229411"/>
                <a:pt x="103973" y="230735"/>
                <a:pt x="106440" y="229255"/>
              </a:cubicBezTo>
              <a:cubicBezTo>
                <a:pt x="108646" y="227931"/>
                <a:pt x="110079" y="225616"/>
                <a:pt x="111898" y="223796"/>
              </a:cubicBezTo>
              <a:lnTo>
                <a:pt x="117357" y="207421"/>
              </a:lnTo>
              <a:lnTo>
                <a:pt x="120086" y="199233"/>
              </a:lnTo>
              <a:lnTo>
                <a:pt x="114627" y="182858"/>
              </a:lnTo>
              <a:cubicBezTo>
                <a:pt x="113717" y="180129"/>
                <a:pt x="114292" y="176266"/>
                <a:pt x="111898" y="174670"/>
              </a:cubicBezTo>
              <a:lnTo>
                <a:pt x="103710" y="169212"/>
              </a:lnTo>
              <a:cubicBezTo>
                <a:pt x="102800" y="166483"/>
                <a:pt x="99694" y="163597"/>
                <a:pt x="100981" y="161024"/>
              </a:cubicBezTo>
              <a:cubicBezTo>
                <a:pt x="102268" y="158451"/>
                <a:pt x="106403" y="159085"/>
                <a:pt x="109169" y="158295"/>
              </a:cubicBezTo>
              <a:cubicBezTo>
                <a:pt x="112776" y="157265"/>
                <a:pt x="116447" y="156476"/>
                <a:pt x="120086" y="155566"/>
              </a:cubicBezTo>
              <a:cubicBezTo>
                <a:pt x="122815" y="153746"/>
                <a:pt x="125057" y="150750"/>
                <a:pt x="128273" y="150107"/>
              </a:cubicBezTo>
              <a:cubicBezTo>
                <a:pt x="165375" y="142686"/>
                <a:pt x="157170" y="158940"/>
                <a:pt x="163753" y="139190"/>
              </a:cubicBezTo>
              <a:cubicBezTo>
                <a:pt x="162843" y="136461"/>
                <a:pt x="161024" y="133880"/>
                <a:pt x="161024" y="131003"/>
              </a:cubicBezTo>
              <a:cubicBezTo>
                <a:pt x="161024" y="128126"/>
                <a:pt x="162273" y="125282"/>
                <a:pt x="163753" y="122815"/>
              </a:cubicBezTo>
              <a:cubicBezTo>
                <a:pt x="167056" y="117310"/>
                <a:pt x="171454" y="115948"/>
                <a:pt x="177399" y="114627"/>
              </a:cubicBezTo>
              <a:cubicBezTo>
                <a:pt x="182801" y="113427"/>
                <a:pt x="188316" y="112808"/>
                <a:pt x="193775" y="111898"/>
              </a:cubicBezTo>
              <a:cubicBezTo>
                <a:pt x="196504" y="110079"/>
                <a:pt x="200225" y="109222"/>
                <a:pt x="201963" y="106440"/>
              </a:cubicBezTo>
              <a:cubicBezTo>
                <a:pt x="205013" y="101561"/>
                <a:pt x="205602" y="95523"/>
                <a:pt x="207421" y="90064"/>
              </a:cubicBezTo>
              <a:cubicBezTo>
                <a:pt x="208331" y="87335"/>
                <a:pt x="209452" y="84667"/>
                <a:pt x="210150" y="81876"/>
              </a:cubicBezTo>
              <a:cubicBezTo>
                <a:pt x="216307" y="57252"/>
                <a:pt x="213237" y="67160"/>
                <a:pt x="218338" y="51855"/>
              </a:cubicBezTo>
              <a:cubicBezTo>
                <a:pt x="219248" y="41848"/>
                <a:pt x="219957" y="31820"/>
                <a:pt x="221067" y="21833"/>
              </a:cubicBezTo>
              <a:cubicBezTo>
                <a:pt x="223925" y="-3888"/>
                <a:pt x="223796" y="9970"/>
                <a:pt x="223796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5237</xdr:colOff>
      <xdr:row>24</xdr:row>
      <xdr:rowOff>5446</xdr:rowOff>
    </xdr:from>
    <xdr:to>
      <xdr:col>99</xdr:col>
      <xdr:colOff>10627</xdr:colOff>
      <xdr:row>34</xdr:row>
      <xdr:rowOff>8311</xdr:rowOff>
    </xdr:to>
    <xdr:sp macro="" textlink="">
      <xdr:nvSpPr>
        <xdr:cNvPr id="29" name="Freefor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3073290" y="657157"/>
          <a:ext cx="667126" cy="203391"/>
        </a:xfrm>
        <a:custGeom>
          <a:avLst/>
          <a:gdLst>
            <a:gd name="connsiteX0" fmla="*/ 592242 w 605320"/>
            <a:gd name="connsiteY0" fmla="*/ 193775 h 193775"/>
            <a:gd name="connsiteX1" fmla="*/ 586784 w 605320"/>
            <a:gd name="connsiteY1" fmla="*/ 180129 h 193775"/>
            <a:gd name="connsiteX2" fmla="*/ 584055 w 605320"/>
            <a:gd name="connsiteY2" fmla="*/ 171941 h 193775"/>
            <a:gd name="connsiteX3" fmla="*/ 589513 w 605320"/>
            <a:gd name="connsiteY3" fmla="*/ 163753 h 193775"/>
            <a:gd name="connsiteX4" fmla="*/ 600430 w 605320"/>
            <a:gd name="connsiteY4" fmla="*/ 152836 h 193775"/>
            <a:gd name="connsiteX5" fmla="*/ 600430 w 605320"/>
            <a:gd name="connsiteY5" fmla="*/ 95523 h 193775"/>
            <a:gd name="connsiteX6" fmla="*/ 594972 w 605320"/>
            <a:gd name="connsiteY6" fmla="*/ 79147 h 193775"/>
            <a:gd name="connsiteX7" fmla="*/ 589513 w 605320"/>
            <a:gd name="connsiteY7" fmla="*/ 73689 h 193775"/>
            <a:gd name="connsiteX8" fmla="*/ 573138 w 605320"/>
            <a:gd name="connsiteY8" fmla="*/ 68230 h 193775"/>
            <a:gd name="connsiteX9" fmla="*/ 562221 w 605320"/>
            <a:gd name="connsiteY9" fmla="*/ 57313 h 193775"/>
            <a:gd name="connsiteX10" fmla="*/ 559492 w 605320"/>
            <a:gd name="connsiteY10" fmla="*/ 49126 h 193775"/>
            <a:gd name="connsiteX11" fmla="*/ 545845 w 605320"/>
            <a:gd name="connsiteY11" fmla="*/ 38209 h 193775"/>
            <a:gd name="connsiteX12" fmla="*/ 518553 w 605320"/>
            <a:gd name="connsiteY12" fmla="*/ 32750 h 193775"/>
            <a:gd name="connsiteX13" fmla="*/ 504907 w 605320"/>
            <a:gd name="connsiteY13" fmla="*/ 30021 h 193775"/>
            <a:gd name="connsiteX14" fmla="*/ 488532 w 605320"/>
            <a:gd name="connsiteY14" fmla="*/ 24563 h 193775"/>
            <a:gd name="connsiteX15" fmla="*/ 474886 w 605320"/>
            <a:gd name="connsiteY15" fmla="*/ 16375 h 193775"/>
            <a:gd name="connsiteX16" fmla="*/ 469427 w 605320"/>
            <a:gd name="connsiteY16" fmla="*/ 10917 h 193775"/>
            <a:gd name="connsiteX17" fmla="*/ 461239 w 605320"/>
            <a:gd name="connsiteY17" fmla="*/ 8187 h 193775"/>
            <a:gd name="connsiteX18" fmla="*/ 453052 w 605320"/>
            <a:gd name="connsiteY18" fmla="*/ 2729 h 193775"/>
            <a:gd name="connsiteX19" fmla="*/ 428489 w 605320"/>
            <a:gd name="connsiteY19" fmla="*/ 0 h 193775"/>
            <a:gd name="connsiteX20" fmla="*/ 414843 w 605320"/>
            <a:gd name="connsiteY20" fmla="*/ 2729 h 193775"/>
            <a:gd name="connsiteX21" fmla="*/ 406655 w 605320"/>
            <a:gd name="connsiteY21" fmla="*/ 27292 h 193775"/>
            <a:gd name="connsiteX22" fmla="*/ 401197 w 605320"/>
            <a:gd name="connsiteY22" fmla="*/ 35480 h 193775"/>
            <a:gd name="connsiteX23" fmla="*/ 384821 w 605320"/>
            <a:gd name="connsiteY23" fmla="*/ 40938 h 193775"/>
            <a:gd name="connsiteX24" fmla="*/ 376633 w 605320"/>
            <a:gd name="connsiteY24" fmla="*/ 43667 h 193775"/>
            <a:gd name="connsiteX25" fmla="*/ 371175 w 605320"/>
            <a:gd name="connsiteY25" fmla="*/ 35480 h 193775"/>
            <a:gd name="connsiteX26" fmla="*/ 354800 w 605320"/>
            <a:gd name="connsiteY26" fmla="*/ 30021 h 193775"/>
            <a:gd name="connsiteX27" fmla="*/ 330237 w 605320"/>
            <a:gd name="connsiteY27" fmla="*/ 32750 h 193775"/>
            <a:gd name="connsiteX28" fmla="*/ 313861 w 605320"/>
            <a:gd name="connsiteY28" fmla="*/ 40938 h 193775"/>
            <a:gd name="connsiteX29" fmla="*/ 297486 w 605320"/>
            <a:gd name="connsiteY29" fmla="*/ 46397 h 193775"/>
            <a:gd name="connsiteX30" fmla="*/ 289298 w 605320"/>
            <a:gd name="connsiteY30" fmla="*/ 51855 h 193775"/>
            <a:gd name="connsiteX31" fmla="*/ 272923 w 605320"/>
            <a:gd name="connsiteY31" fmla="*/ 57313 h 193775"/>
            <a:gd name="connsiteX32" fmla="*/ 264735 w 605320"/>
            <a:gd name="connsiteY32" fmla="*/ 60043 h 193775"/>
            <a:gd name="connsiteX33" fmla="*/ 256548 w 605320"/>
            <a:gd name="connsiteY33" fmla="*/ 62772 h 193775"/>
            <a:gd name="connsiteX34" fmla="*/ 248360 w 605320"/>
            <a:gd name="connsiteY34" fmla="*/ 76418 h 193775"/>
            <a:gd name="connsiteX35" fmla="*/ 242901 w 605320"/>
            <a:gd name="connsiteY35" fmla="*/ 81877 h 193775"/>
            <a:gd name="connsiteX36" fmla="*/ 237443 w 605320"/>
            <a:gd name="connsiteY36" fmla="*/ 90064 h 193775"/>
            <a:gd name="connsiteX37" fmla="*/ 229255 w 605320"/>
            <a:gd name="connsiteY37" fmla="*/ 103710 h 193775"/>
            <a:gd name="connsiteX38" fmla="*/ 218338 w 605320"/>
            <a:gd name="connsiteY38" fmla="*/ 100981 h 193775"/>
            <a:gd name="connsiteX39" fmla="*/ 204692 w 605320"/>
            <a:gd name="connsiteY39" fmla="*/ 103710 h 193775"/>
            <a:gd name="connsiteX40" fmla="*/ 201963 w 605320"/>
            <a:gd name="connsiteY40" fmla="*/ 111898 h 193775"/>
            <a:gd name="connsiteX41" fmla="*/ 199234 w 605320"/>
            <a:gd name="connsiteY41" fmla="*/ 122815 h 193775"/>
            <a:gd name="connsiteX42" fmla="*/ 191046 w 605320"/>
            <a:gd name="connsiteY42" fmla="*/ 125544 h 193775"/>
            <a:gd name="connsiteX43" fmla="*/ 141920 w 605320"/>
            <a:gd name="connsiteY43" fmla="*/ 122815 h 193775"/>
            <a:gd name="connsiteX44" fmla="*/ 125545 w 605320"/>
            <a:gd name="connsiteY44" fmla="*/ 117356 h 193775"/>
            <a:gd name="connsiteX45" fmla="*/ 106440 w 605320"/>
            <a:gd name="connsiteY45" fmla="*/ 111898 h 193775"/>
            <a:gd name="connsiteX46" fmla="*/ 103711 w 605320"/>
            <a:gd name="connsiteY46" fmla="*/ 87335 h 193775"/>
            <a:gd name="connsiteX47" fmla="*/ 87335 w 605320"/>
            <a:gd name="connsiteY47" fmla="*/ 79147 h 193775"/>
            <a:gd name="connsiteX48" fmla="*/ 73689 w 605320"/>
            <a:gd name="connsiteY48" fmla="*/ 68230 h 193775"/>
            <a:gd name="connsiteX49" fmla="*/ 70960 w 605320"/>
            <a:gd name="connsiteY49" fmla="*/ 60043 h 193775"/>
            <a:gd name="connsiteX50" fmla="*/ 62772 w 605320"/>
            <a:gd name="connsiteY50" fmla="*/ 57313 h 193775"/>
            <a:gd name="connsiteX51" fmla="*/ 35480 w 605320"/>
            <a:gd name="connsiteY51" fmla="*/ 54584 h 193775"/>
            <a:gd name="connsiteX52" fmla="*/ 32751 w 605320"/>
            <a:gd name="connsiteY52" fmla="*/ 46397 h 193775"/>
            <a:gd name="connsiteX53" fmla="*/ 13646 w 605320"/>
            <a:gd name="connsiteY53" fmla="*/ 43667 h 193775"/>
            <a:gd name="connsiteX54" fmla="*/ 5459 w 605320"/>
            <a:gd name="connsiteY54" fmla="*/ 38209 h 193775"/>
            <a:gd name="connsiteX55" fmla="*/ 0 w 605320"/>
            <a:gd name="connsiteY55" fmla="*/ 13646 h 193775"/>
            <a:gd name="connsiteX56" fmla="*/ 5459 w 605320"/>
            <a:gd name="connsiteY56" fmla="*/ 0 h 193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</a:cxnLst>
          <a:rect l="l" t="t" r="r" b="b"/>
          <a:pathLst>
            <a:path w="605320" h="193775">
              <a:moveTo>
                <a:pt x="592242" y="193775"/>
              </a:moveTo>
              <a:cubicBezTo>
                <a:pt x="590423" y="189226"/>
                <a:pt x="588504" y="184716"/>
                <a:pt x="586784" y="180129"/>
              </a:cubicBezTo>
              <a:cubicBezTo>
                <a:pt x="585774" y="177435"/>
                <a:pt x="583582" y="174779"/>
                <a:pt x="584055" y="171941"/>
              </a:cubicBezTo>
              <a:cubicBezTo>
                <a:pt x="584594" y="168705"/>
                <a:pt x="587378" y="166244"/>
                <a:pt x="589513" y="163753"/>
              </a:cubicBezTo>
              <a:cubicBezTo>
                <a:pt x="592862" y="159846"/>
                <a:pt x="600430" y="152836"/>
                <a:pt x="600430" y="152836"/>
              </a:cubicBezTo>
              <a:cubicBezTo>
                <a:pt x="607885" y="130472"/>
                <a:pt x="605945" y="139643"/>
                <a:pt x="600430" y="95523"/>
              </a:cubicBezTo>
              <a:cubicBezTo>
                <a:pt x="599716" y="89814"/>
                <a:pt x="599041" y="83215"/>
                <a:pt x="594972" y="79147"/>
              </a:cubicBezTo>
              <a:cubicBezTo>
                <a:pt x="593152" y="77328"/>
                <a:pt x="591815" y="74840"/>
                <a:pt x="589513" y="73689"/>
              </a:cubicBezTo>
              <a:cubicBezTo>
                <a:pt x="584367" y="71116"/>
                <a:pt x="573138" y="68230"/>
                <a:pt x="573138" y="68230"/>
              </a:cubicBezTo>
              <a:cubicBezTo>
                <a:pt x="569499" y="64591"/>
                <a:pt x="563848" y="62195"/>
                <a:pt x="562221" y="57313"/>
              </a:cubicBezTo>
              <a:cubicBezTo>
                <a:pt x="561311" y="54584"/>
                <a:pt x="560972" y="51593"/>
                <a:pt x="559492" y="49126"/>
              </a:cubicBezTo>
              <a:cubicBezTo>
                <a:pt x="557315" y="45499"/>
                <a:pt x="549034" y="39803"/>
                <a:pt x="545845" y="38209"/>
              </a:cubicBezTo>
              <a:cubicBezTo>
                <a:pt x="537999" y="34286"/>
                <a:pt x="526095" y="34007"/>
                <a:pt x="518553" y="32750"/>
              </a:cubicBezTo>
              <a:cubicBezTo>
                <a:pt x="513977" y="31987"/>
                <a:pt x="509382" y="31241"/>
                <a:pt x="504907" y="30021"/>
              </a:cubicBezTo>
              <a:cubicBezTo>
                <a:pt x="499356" y="28507"/>
                <a:pt x="488532" y="24563"/>
                <a:pt x="488532" y="24563"/>
              </a:cubicBezTo>
              <a:cubicBezTo>
                <a:pt x="474702" y="10733"/>
                <a:pt x="492598" y="27001"/>
                <a:pt x="474886" y="16375"/>
              </a:cubicBezTo>
              <a:cubicBezTo>
                <a:pt x="472679" y="15051"/>
                <a:pt x="471633" y="12241"/>
                <a:pt x="469427" y="10917"/>
              </a:cubicBezTo>
              <a:cubicBezTo>
                <a:pt x="466960" y="9437"/>
                <a:pt x="463812" y="9474"/>
                <a:pt x="461239" y="8187"/>
              </a:cubicBezTo>
              <a:cubicBezTo>
                <a:pt x="458305" y="6720"/>
                <a:pt x="456234" y="3524"/>
                <a:pt x="453052" y="2729"/>
              </a:cubicBezTo>
              <a:cubicBezTo>
                <a:pt x="445060" y="731"/>
                <a:pt x="436677" y="910"/>
                <a:pt x="428489" y="0"/>
              </a:cubicBezTo>
              <a:cubicBezTo>
                <a:pt x="423940" y="910"/>
                <a:pt x="418123" y="-551"/>
                <a:pt x="414843" y="2729"/>
              </a:cubicBezTo>
              <a:cubicBezTo>
                <a:pt x="406655" y="10917"/>
                <a:pt x="412113" y="19104"/>
                <a:pt x="406655" y="27292"/>
              </a:cubicBezTo>
              <a:cubicBezTo>
                <a:pt x="404836" y="30021"/>
                <a:pt x="403979" y="33742"/>
                <a:pt x="401197" y="35480"/>
              </a:cubicBezTo>
              <a:cubicBezTo>
                <a:pt x="396318" y="38530"/>
                <a:pt x="390280" y="39119"/>
                <a:pt x="384821" y="40938"/>
              </a:cubicBezTo>
              <a:lnTo>
                <a:pt x="376633" y="43667"/>
              </a:lnTo>
              <a:cubicBezTo>
                <a:pt x="374814" y="40938"/>
                <a:pt x="373956" y="37218"/>
                <a:pt x="371175" y="35480"/>
              </a:cubicBezTo>
              <a:cubicBezTo>
                <a:pt x="366296" y="32431"/>
                <a:pt x="354800" y="30021"/>
                <a:pt x="354800" y="30021"/>
              </a:cubicBezTo>
              <a:cubicBezTo>
                <a:pt x="346612" y="30931"/>
                <a:pt x="338363" y="31396"/>
                <a:pt x="330237" y="32750"/>
              </a:cubicBezTo>
              <a:cubicBezTo>
                <a:pt x="318297" y="34740"/>
                <a:pt x="325172" y="35911"/>
                <a:pt x="313861" y="40938"/>
              </a:cubicBezTo>
              <a:cubicBezTo>
                <a:pt x="308603" y="43275"/>
                <a:pt x="302274" y="43206"/>
                <a:pt x="297486" y="46397"/>
              </a:cubicBezTo>
              <a:cubicBezTo>
                <a:pt x="294757" y="48216"/>
                <a:pt x="292295" y="50523"/>
                <a:pt x="289298" y="51855"/>
              </a:cubicBezTo>
              <a:cubicBezTo>
                <a:pt x="284040" y="54192"/>
                <a:pt x="278381" y="55494"/>
                <a:pt x="272923" y="57313"/>
              </a:cubicBezTo>
              <a:lnTo>
                <a:pt x="264735" y="60043"/>
              </a:lnTo>
              <a:lnTo>
                <a:pt x="256548" y="62772"/>
              </a:lnTo>
              <a:cubicBezTo>
                <a:pt x="242718" y="76599"/>
                <a:pt x="258987" y="58706"/>
                <a:pt x="248360" y="76418"/>
              </a:cubicBezTo>
              <a:cubicBezTo>
                <a:pt x="247036" y="78625"/>
                <a:pt x="244509" y="79868"/>
                <a:pt x="242901" y="81877"/>
              </a:cubicBezTo>
              <a:cubicBezTo>
                <a:pt x="240852" y="84438"/>
                <a:pt x="239262" y="87335"/>
                <a:pt x="237443" y="90064"/>
              </a:cubicBezTo>
              <a:cubicBezTo>
                <a:pt x="236364" y="93302"/>
                <a:pt x="234545" y="102828"/>
                <a:pt x="229255" y="103710"/>
              </a:cubicBezTo>
              <a:cubicBezTo>
                <a:pt x="225555" y="104327"/>
                <a:pt x="221977" y="101891"/>
                <a:pt x="218338" y="100981"/>
              </a:cubicBezTo>
              <a:cubicBezTo>
                <a:pt x="213789" y="101891"/>
                <a:pt x="208552" y="101137"/>
                <a:pt x="204692" y="103710"/>
              </a:cubicBezTo>
              <a:cubicBezTo>
                <a:pt x="202298" y="105306"/>
                <a:pt x="202753" y="109132"/>
                <a:pt x="201963" y="111898"/>
              </a:cubicBezTo>
              <a:cubicBezTo>
                <a:pt x="200933" y="115505"/>
                <a:pt x="201577" y="119886"/>
                <a:pt x="199234" y="122815"/>
              </a:cubicBezTo>
              <a:cubicBezTo>
                <a:pt x="197437" y="125061"/>
                <a:pt x="193775" y="124634"/>
                <a:pt x="191046" y="125544"/>
              </a:cubicBezTo>
              <a:cubicBezTo>
                <a:pt x="174671" y="124634"/>
                <a:pt x="158194" y="124849"/>
                <a:pt x="141920" y="122815"/>
              </a:cubicBezTo>
              <a:cubicBezTo>
                <a:pt x="136211" y="122101"/>
                <a:pt x="131003" y="119176"/>
                <a:pt x="125545" y="117356"/>
              </a:cubicBezTo>
              <a:cubicBezTo>
                <a:pt x="113806" y="113443"/>
                <a:pt x="120138" y="115322"/>
                <a:pt x="106440" y="111898"/>
              </a:cubicBezTo>
              <a:cubicBezTo>
                <a:pt x="105530" y="103710"/>
                <a:pt x="106526" y="95077"/>
                <a:pt x="103711" y="87335"/>
              </a:cubicBezTo>
              <a:cubicBezTo>
                <a:pt x="101974" y="82557"/>
                <a:pt x="90877" y="80918"/>
                <a:pt x="87335" y="79147"/>
              </a:cubicBezTo>
              <a:cubicBezTo>
                <a:pt x="80449" y="75704"/>
                <a:pt x="78766" y="73307"/>
                <a:pt x="73689" y="68230"/>
              </a:cubicBezTo>
              <a:cubicBezTo>
                <a:pt x="72779" y="65501"/>
                <a:pt x="72994" y="62077"/>
                <a:pt x="70960" y="60043"/>
              </a:cubicBezTo>
              <a:cubicBezTo>
                <a:pt x="68926" y="58009"/>
                <a:pt x="65616" y="57751"/>
                <a:pt x="62772" y="57313"/>
              </a:cubicBezTo>
              <a:cubicBezTo>
                <a:pt x="53736" y="55923"/>
                <a:pt x="44577" y="55494"/>
                <a:pt x="35480" y="54584"/>
              </a:cubicBezTo>
              <a:cubicBezTo>
                <a:pt x="34570" y="51855"/>
                <a:pt x="35324" y="47683"/>
                <a:pt x="32751" y="46397"/>
              </a:cubicBezTo>
              <a:cubicBezTo>
                <a:pt x="26997" y="43520"/>
                <a:pt x="19808" y="45516"/>
                <a:pt x="13646" y="43667"/>
              </a:cubicBezTo>
              <a:cubicBezTo>
                <a:pt x="10504" y="42724"/>
                <a:pt x="8188" y="40028"/>
                <a:pt x="5459" y="38209"/>
              </a:cubicBezTo>
              <a:cubicBezTo>
                <a:pt x="2643" y="29765"/>
                <a:pt x="0" y="23255"/>
                <a:pt x="0" y="13646"/>
              </a:cubicBezTo>
              <a:cubicBezTo>
                <a:pt x="0" y="10270"/>
                <a:pt x="3826" y="3264"/>
                <a:pt x="5459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20945</xdr:colOff>
      <xdr:row>250</xdr:row>
      <xdr:rowOff>1216</xdr:rowOff>
    </xdr:from>
    <xdr:ext cx="691921" cy="41998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02070" y="4935166"/>
          <a:ext cx="691921" cy="4199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rebuchet MS" panose="020B0603020202020204" pitchFamily="34" charset="0"/>
            </a:rPr>
            <a:t>Arabian</a:t>
          </a:r>
        </a:p>
        <a:p>
          <a:pPr algn="ctr"/>
          <a:r>
            <a:rPr lang="en-US" sz="1100" b="1">
              <a:solidFill>
                <a:sysClr val="windowText" lastClr="000000"/>
              </a:solidFill>
              <a:latin typeface="Trebuchet MS" panose="020B0603020202020204" pitchFamily="34" charset="0"/>
            </a:rPr>
            <a:t>Sea</a:t>
          </a:r>
        </a:p>
      </xdr:txBody>
    </xdr:sp>
    <xdr:clientData/>
  </xdr:oneCellAnchor>
  <xdr:oneCellAnchor>
    <xdr:from>
      <xdr:col>136</xdr:col>
      <xdr:colOff>2349</xdr:colOff>
      <xdr:row>216</xdr:row>
      <xdr:rowOff>18644</xdr:rowOff>
    </xdr:from>
    <xdr:ext cx="620491" cy="58381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1024" y="4304894"/>
          <a:ext cx="620491" cy="583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rebuchet MS" panose="020B0603020202020204" pitchFamily="34" charset="0"/>
            </a:rPr>
            <a:t>Bay</a:t>
          </a:r>
        </a:p>
        <a:p>
          <a:pPr algn="ctr"/>
          <a:r>
            <a:rPr lang="en-US" sz="1100" b="1">
              <a:solidFill>
                <a:sysClr val="windowText" lastClr="000000"/>
              </a:solidFill>
              <a:latin typeface="Trebuchet MS" panose="020B0603020202020204" pitchFamily="34" charset="0"/>
            </a:rPr>
            <a:t>of</a:t>
          </a:r>
          <a:endParaRPr lang="en-US" sz="1100" b="1" baseline="0">
            <a:solidFill>
              <a:sysClr val="windowText" lastClr="000000"/>
            </a:solidFill>
            <a:latin typeface="Trebuchet MS" panose="020B0603020202020204" pitchFamily="34" charset="0"/>
          </a:endParaRPr>
        </a:p>
        <a:p>
          <a:pPr algn="ctr"/>
          <a:r>
            <a:rPr lang="en-US" sz="1100" b="1" baseline="0">
              <a:solidFill>
                <a:sysClr val="windowText" lastClr="000000"/>
              </a:solidFill>
              <a:latin typeface="Trebuchet MS" panose="020B0603020202020204" pitchFamily="34" charset="0"/>
            </a:rPr>
            <a:t>Bengal</a:t>
          </a:r>
          <a:endParaRPr lang="en-US" sz="1100" b="1">
            <a:solidFill>
              <a:sysClr val="windowText" lastClr="000000"/>
            </a:solidFill>
            <a:latin typeface="Trebuchet MS" panose="020B0603020202020204" pitchFamily="34" charset="0"/>
          </a:endParaRPr>
        </a:p>
      </xdr:txBody>
    </xdr:sp>
    <xdr:clientData/>
  </xdr:oneCellAnchor>
  <xdr:oneCellAnchor>
    <xdr:from>
      <xdr:col>65</xdr:col>
      <xdr:colOff>7140</xdr:colOff>
      <xdr:row>346</xdr:row>
      <xdr:rowOff>1014</xdr:rowOff>
    </xdr:from>
    <xdr:ext cx="1042978" cy="2561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616990" y="6763764"/>
          <a:ext cx="1042978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rebuchet MS" panose="020B0603020202020204" pitchFamily="34" charset="0"/>
            </a:rPr>
            <a:t>Indian Ocean</a:t>
          </a:r>
        </a:p>
      </xdr:txBody>
    </xdr:sp>
    <xdr:clientData/>
  </xdr:oneCellAnchor>
  <xdr:twoCellAnchor>
    <xdr:from>
      <xdr:col>68</xdr:col>
      <xdr:colOff>7144</xdr:colOff>
      <xdr:row>56</xdr:row>
      <xdr:rowOff>0</xdr:rowOff>
    </xdr:from>
    <xdr:to>
      <xdr:col>86</xdr:col>
      <xdr:colOff>19050</xdr:colOff>
      <xdr:row>66</xdr:row>
      <xdr:rowOff>4763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702719" y="1238250"/>
          <a:ext cx="526256" cy="195263"/>
        </a:xfrm>
        <a:custGeom>
          <a:avLst/>
          <a:gdLst>
            <a:gd name="connsiteX0" fmla="*/ 0 w 526256"/>
            <a:gd name="connsiteY0" fmla="*/ 195263 h 195263"/>
            <a:gd name="connsiteX1" fmla="*/ 11906 w 526256"/>
            <a:gd name="connsiteY1" fmla="*/ 188119 h 195263"/>
            <a:gd name="connsiteX2" fmla="*/ 19050 w 526256"/>
            <a:gd name="connsiteY2" fmla="*/ 185738 h 195263"/>
            <a:gd name="connsiteX3" fmla="*/ 21431 w 526256"/>
            <a:gd name="connsiteY3" fmla="*/ 192881 h 195263"/>
            <a:gd name="connsiteX4" fmla="*/ 42862 w 526256"/>
            <a:gd name="connsiteY4" fmla="*/ 188119 h 195263"/>
            <a:gd name="connsiteX5" fmla="*/ 64294 w 526256"/>
            <a:gd name="connsiteY5" fmla="*/ 173831 h 195263"/>
            <a:gd name="connsiteX6" fmla="*/ 71437 w 526256"/>
            <a:gd name="connsiteY6" fmla="*/ 169069 h 195263"/>
            <a:gd name="connsiteX7" fmla="*/ 78581 w 526256"/>
            <a:gd name="connsiteY7" fmla="*/ 166688 h 195263"/>
            <a:gd name="connsiteX8" fmla="*/ 88106 w 526256"/>
            <a:gd name="connsiteY8" fmla="*/ 152400 h 195263"/>
            <a:gd name="connsiteX9" fmla="*/ 95250 w 526256"/>
            <a:gd name="connsiteY9" fmla="*/ 138113 h 195263"/>
            <a:gd name="connsiteX10" fmla="*/ 95250 w 526256"/>
            <a:gd name="connsiteY10" fmla="*/ 107156 h 195263"/>
            <a:gd name="connsiteX11" fmla="*/ 92869 w 526256"/>
            <a:gd name="connsiteY11" fmla="*/ 100013 h 195263"/>
            <a:gd name="connsiteX12" fmla="*/ 83344 w 526256"/>
            <a:gd name="connsiteY12" fmla="*/ 85725 h 195263"/>
            <a:gd name="connsiteX13" fmla="*/ 111919 w 526256"/>
            <a:gd name="connsiteY13" fmla="*/ 76200 h 195263"/>
            <a:gd name="connsiteX14" fmla="*/ 116681 w 526256"/>
            <a:gd name="connsiteY14" fmla="*/ 69056 h 195263"/>
            <a:gd name="connsiteX15" fmla="*/ 123825 w 526256"/>
            <a:gd name="connsiteY15" fmla="*/ 64294 h 195263"/>
            <a:gd name="connsiteX16" fmla="*/ 135731 w 526256"/>
            <a:gd name="connsiteY16" fmla="*/ 54769 h 195263"/>
            <a:gd name="connsiteX17" fmla="*/ 157162 w 526256"/>
            <a:gd name="connsiteY17" fmla="*/ 42863 h 195263"/>
            <a:gd name="connsiteX18" fmla="*/ 178594 w 526256"/>
            <a:gd name="connsiteY18" fmla="*/ 28575 h 195263"/>
            <a:gd name="connsiteX19" fmla="*/ 185737 w 526256"/>
            <a:gd name="connsiteY19" fmla="*/ 23813 h 195263"/>
            <a:gd name="connsiteX20" fmla="*/ 192881 w 526256"/>
            <a:gd name="connsiteY20" fmla="*/ 21431 h 195263"/>
            <a:gd name="connsiteX21" fmla="*/ 207169 w 526256"/>
            <a:gd name="connsiteY21" fmla="*/ 11906 h 195263"/>
            <a:gd name="connsiteX22" fmla="*/ 209550 w 526256"/>
            <a:gd name="connsiteY22" fmla="*/ 4763 h 195263"/>
            <a:gd name="connsiteX23" fmla="*/ 223837 w 526256"/>
            <a:gd name="connsiteY23" fmla="*/ 0 h 195263"/>
            <a:gd name="connsiteX24" fmla="*/ 230981 w 526256"/>
            <a:gd name="connsiteY24" fmla="*/ 4763 h 195263"/>
            <a:gd name="connsiteX25" fmla="*/ 245269 w 526256"/>
            <a:gd name="connsiteY25" fmla="*/ 9525 h 195263"/>
            <a:gd name="connsiteX26" fmla="*/ 252412 w 526256"/>
            <a:gd name="connsiteY26" fmla="*/ 14288 h 195263"/>
            <a:gd name="connsiteX27" fmla="*/ 266700 w 526256"/>
            <a:gd name="connsiteY27" fmla="*/ 19050 h 195263"/>
            <a:gd name="connsiteX28" fmla="*/ 280987 w 526256"/>
            <a:gd name="connsiteY28" fmla="*/ 33338 h 195263"/>
            <a:gd name="connsiteX29" fmla="*/ 290512 w 526256"/>
            <a:gd name="connsiteY29" fmla="*/ 47625 h 195263"/>
            <a:gd name="connsiteX30" fmla="*/ 311944 w 526256"/>
            <a:gd name="connsiteY30" fmla="*/ 61913 h 195263"/>
            <a:gd name="connsiteX31" fmla="*/ 319087 w 526256"/>
            <a:gd name="connsiteY31" fmla="*/ 66675 h 195263"/>
            <a:gd name="connsiteX32" fmla="*/ 333375 w 526256"/>
            <a:gd name="connsiteY32" fmla="*/ 76200 h 195263"/>
            <a:gd name="connsiteX33" fmla="*/ 338137 w 526256"/>
            <a:gd name="connsiteY33" fmla="*/ 83344 h 195263"/>
            <a:gd name="connsiteX34" fmla="*/ 352425 w 526256"/>
            <a:gd name="connsiteY34" fmla="*/ 92869 h 195263"/>
            <a:gd name="connsiteX35" fmla="*/ 385762 w 526256"/>
            <a:gd name="connsiteY35" fmla="*/ 88106 h 195263"/>
            <a:gd name="connsiteX36" fmla="*/ 397669 w 526256"/>
            <a:gd name="connsiteY36" fmla="*/ 85725 h 195263"/>
            <a:gd name="connsiteX37" fmla="*/ 404812 w 526256"/>
            <a:gd name="connsiteY37" fmla="*/ 83344 h 195263"/>
            <a:gd name="connsiteX38" fmla="*/ 421481 w 526256"/>
            <a:gd name="connsiteY38" fmla="*/ 66675 h 195263"/>
            <a:gd name="connsiteX39" fmla="*/ 442912 w 526256"/>
            <a:gd name="connsiteY39" fmla="*/ 69056 h 195263"/>
            <a:gd name="connsiteX40" fmla="*/ 452437 w 526256"/>
            <a:gd name="connsiteY40" fmla="*/ 80963 h 195263"/>
            <a:gd name="connsiteX41" fmla="*/ 461962 w 526256"/>
            <a:gd name="connsiteY41" fmla="*/ 95250 h 195263"/>
            <a:gd name="connsiteX42" fmla="*/ 469106 w 526256"/>
            <a:gd name="connsiteY42" fmla="*/ 109538 h 195263"/>
            <a:gd name="connsiteX43" fmla="*/ 476250 w 526256"/>
            <a:gd name="connsiteY43" fmla="*/ 114300 h 195263"/>
            <a:gd name="connsiteX44" fmla="*/ 478631 w 526256"/>
            <a:gd name="connsiteY44" fmla="*/ 121444 h 195263"/>
            <a:gd name="connsiteX45" fmla="*/ 485775 w 526256"/>
            <a:gd name="connsiteY45" fmla="*/ 126206 h 195263"/>
            <a:gd name="connsiteX46" fmla="*/ 514350 w 526256"/>
            <a:gd name="connsiteY46" fmla="*/ 130969 h 195263"/>
            <a:gd name="connsiteX47" fmla="*/ 526256 w 526256"/>
            <a:gd name="connsiteY47" fmla="*/ 133350 h 1952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</a:cxnLst>
          <a:rect l="l" t="t" r="r" b="b"/>
          <a:pathLst>
            <a:path w="526256" h="195263">
              <a:moveTo>
                <a:pt x="0" y="195263"/>
              </a:moveTo>
              <a:cubicBezTo>
                <a:pt x="3969" y="192882"/>
                <a:pt x="7766" y="190189"/>
                <a:pt x="11906" y="188119"/>
              </a:cubicBezTo>
              <a:cubicBezTo>
                <a:pt x="14151" y="186996"/>
                <a:pt x="16805" y="184616"/>
                <a:pt x="19050" y="185738"/>
              </a:cubicBezTo>
              <a:cubicBezTo>
                <a:pt x="21295" y="186860"/>
                <a:pt x="20637" y="190500"/>
                <a:pt x="21431" y="192881"/>
              </a:cubicBezTo>
              <a:cubicBezTo>
                <a:pt x="25308" y="192235"/>
                <a:pt x="37837" y="190911"/>
                <a:pt x="42862" y="188119"/>
              </a:cubicBezTo>
              <a:cubicBezTo>
                <a:pt x="42874" y="188112"/>
                <a:pt x="60716" y="176216"/>
                <a:pt x="64294" y="173831"/>
              </a:cubicBezTo>
              <a:cubicBezTo>
                <a:pt x="66675" y="172244"/>
                <a:pt x="68722" y="169974"/>
                <a:pt x="71437" y="169069"/>
              </a:cubicBezTo>
              <a:lnTo>
                <a:pt x="78581" y="166688"/>
              </a:lnTo>
              <a:cubicBezTo>
                <a:pt x="81756" y="161925"/>
                <a:pt x="86296" y="157830"/>
                <a:pt x="88106" y="152400"/>
              </a:cubicBezTo>
              <a:cubicBezTo>
                <a:pt x="91392" y="142541"/>
                <a:pt x="89094" y="147344"/>
                <a:pt x="95250" y="138113"/>
              </a:cubicBezTo>
              <a:cubicBezTo>
                <a:pt x="99848" y="124316"/>
                <a:pt x="98850" y="130558"/>
                <a:pt x="95250" y="107156"/>
              </a:cubicBezTo>
              <a:cubicBezTo>
                <a:pt x="94868" y="104675"/>
                <a:pt x="94088" y="102207"/>
                <a:pt x="92869" y="100013"/>
              </a:cubicBezTo>
              <a:cubicBezTo>
                <a:pt x="90089" y="95009"/>
                <a:pt x="83344" y="85725"/>
                <a:pt x="83344" y="85725"/>
              </a:cubicBezTo>
              <a:cubicBezTo>
                <a:pt x="100175" y="68892"/>
                <a:pt x="77309" y="88785"/>
                <a:pt x="111919" y="76200"/>
              </a:cubicBezTo>
              <a:cubicBezTo>
                <a:pt x="114609" y="75222"/>
                <a:pt x="114657" y="71080"/>
                <a:pt x="116681" y="69056"/>
              </a:cubicBezTo>
              <a:cubicBezTo>
                <a:pt x="118705" y="67032"/>
                <a:pt x="121444" y="65881"/>
                <a:pt x="123825" y="64294"/>
              </a:cubicBezTo>
              <a:cubicBezTo>
                <a:pt x="132624" y="51094"/>
                <a:pt x="123553" y="61534"/>
                <a:pt x="135731" y="54769"/>
              </a:cubicBezTo>
              <a:cubicBezTo>
                <a:pt x="160297" y="41122"/>
                <a:pt x="140998" y="48251"/>
                <a:pt x="157162" y="42863"/>
              </a:cubicBezTo>
              <a:lnTo>
                <a:pt x="178594" y="28575"/>
              </a:lnTo>
              <a:cubicBezTo>
                <a:pt x="180975" y="26988"/>
                <a:pt x="183022" y="24718"/>
                <a:pt x="185737" y="23813"/>
              </a:cubicBezTo>
              <a:cubicBezTo>
                <a:pt x="188118" y="23019"/>
                <a:pt x="190687" y="22650"/>
                <a:pt x="192881" y="21431"/>
              </a:cubicBezTo>
              <a:cubicBezTo>
                <a:pt x="197885" y="18651"/>
                <a:pt x="207169" y="11906"/>
                <a:pt x="207169" y="11906"/>
              </a:cubicBezTo>
              <a:cubicBezTo>
                <a:pt x="207963" y="9525"/>
                <a:pt x="207508" y="6222"/>
                <a:pt x="209550" y="4763"/>
              </a:cubicBezTo>
              <a:cubicBezTo>
                <a:pt x="213635" y="1845"/>
                <a:pt x="223837" y="0"/>
                <a:pt x="223837" y="0"/>
              </a:cubicBezTo>
              <a:cubicBezTo>
                <a:pt x="226218" y="1588"/>
                <a:pt x="228366" y="3601"/>
                <a:pt x="230981" y="4763"/>
              </a:cubicBezTo>
              <a:cubicBezTo>
                <a:pt x="235569" y="6802"/>
                <a:pt x="245269" y="9525"/>
                <a:pt x="245269" y="9525"/>
              </a:cubicBezTo>
              <a:cubicBezTo>
                <a:pt x="247650" y="11113"/>
                <a:pt x="249797" y="13126"/>
                <a:pt x="252412" y="14288"/>
              </a:cubicBezTo>
              <a:cubicBezTo>
                <a:pt x="257000" y="16327"/>
                <a:pt x="266700" y="19050"/>
                <a:pt x="266700" y="19050"/>
              </a:cubicBezTo>
              <a:cubicBezTo>
                <a:pt x="271462" y="23813"/>
                <a:pt x="277251" y="27734"/>
                <a:pt x="280987" y="33338"/>
              </a:cubicBezTo>
              <a:cubicBezTo>
                <a:pt x="284162" y="38100"/>
                <a:pt x="285750" y="44450"/>
                <a:pt x="290512" y="47625"/>
              </a:cubicBezTo>
              <a:lnTo>
                <a:pt x="311944" y="61913"/>
              </a:lnTo>
              <a:cubicBezTo>
                <a:pt x="314325" y="63500"/>
                <a:pt x="317064" y="64652"/>
                <a:pt x="319087" y="66675"/>
              </a:cubicBezTo>
              <a:cubicBezTo>
                <a:pt x="328006" y="75594"/>
                <a:pt x="323036" y="72754"/>
                <a:pt x="333375" y="76200"/>
              </a:cubicBezTo>
              <a:cubicBezTo>
                <a:pt x="334962" y="78581"/>
                <a:pt x="335983" y="81459"/>
                <a:pt x="338137" y="83344"/>
              </a:cubicBezTo>
              <a:cubicBezTo>
                <a:pt x="342445" y="87113"/>
                <a:pt x="352425" y="92869"/>
                <a:pt x="352425" y="92869"/>
              </a:cubicBezTo>
              <a:cubicBezTo>
                <a:pt x="369008" y="90796"/>
                <a:pt x="370638" y="90856"/>
                <a:pt x="385762" y="88106"/>
              </a:cubicBezTo>
              <a:cubicBezTo>
                <a:pt x="389744" y="87382"/>
                <a:pt x="393742" y="86707"/>
                <a:pt x="397669" y="85725"/>
              </a:cubicBezTo>
              <a:cubicBezTo>
                <a:pt x="400104" y="85116"/>
                <a:pt x="402431" y="84138"/>
                <a:pt x="404812" y="83344"/>
              </a:cubicBezTo>
              <a:cubicBezTo>
                <a:pt x="415729" y="66967"/>
                <a:pt x="408907" y="70866"/>
                <a:pt x="421481" y="66675"/>
              </a:cubicBezTo>
              <a:cubicBezTo>
                <a:pt x="428625" y="67469"/>
                <a:pt x="435939" y="67313"/>
                <a:pt x="442912" y="69056"/>
              </a:cubicBezTo>
              <a:cubicBezTo>
                <a:pt x="452564" y="71469"/>
                <a:pt x="448783" y="74386"/>
                <a:pt x="452437" y="80963"/>
              </a:cubicBezTo>
              <a:cubicBezTo>
                <a:pt x="455217" y="85966"/>
                <a:pt x="460152" y="89820"/>
                <a:pt x="461962" y="95250"/>
              </a:cubicBezTo>
              <a:cubicBezTo>
                <a:pt x="463899" y="101058"/>
                <a:pt x="464492" y="104924"/>
                <a:pt x="469106" y="109538"/>
              </a:cubicBezTo>
              <a:cubicBezTo>
                <a:pt x="471130" y="111562"/>
                <a:pt x="473869" y="112713"/>
                <a:pt x="476250" y="114300"/>
              </a:cubicBezTo>
              <a:cubicBezTo>
                <a:pt x="477044" y="116681"/>
                <a:pt x="477063" y="119484"/>
                <a:pt x="478631" y="121444"/>
              </a:cubicBezTo>
              <a:cubicBezTo>
                <a:pt x="480419" y="123679"/>
                <a:pt x="483215" y="124926"/>
                <a:pt x="485775" y="126206"/>
              </a:cubicBezTo>
              <a:cubicBezTo>
                <a:pt x="493757" y="130197"/>
                <a:pt x="507548" y="130213"/>
                <a:pt x="514350" y="130969"/>
              </a:cubicBezTo>
              <a:cubicBezTo>
                <a:pt x="523000" y="133852"/>
                <a:pt x="518984" y="133350"/>
                <a:pt x="526256" y="13335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21833</xdr:colOff>
      <xdr:row>294</xdr:row>
      <xdr:rowOff>16375</xdr:rowOff>
    </xdr:from>
    <xdr:to>
      <xdr:col>98</xdr:col>
      <xdr:colOff>13799</xdr:colOff>
      <xdr:row>334</xdr:row>
      <xdr:rowOff>5459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958481" y="5805064"/>
          <a:ext cx="483226" cy="753267"/>
        </a:xfrm>
        <a:custGeom>
          <a:avLst/>
          <a:gdLst>
            <a:gd name="connsiteX0" fmla="*/ 0 w 483226"/>
            <a:gd name="connsiteY0" fmla="*/ 753267 h 753267"/>
            <a:gd name="connsiteX1" fmla="*/ 38210 w 483226"/>
            <a:gd name="connsiteY1" fmla="*/ 750538 h 753267"/>
            <a:gd name="connsiteX2" fmla="*/ 46397 w 483226"/>
            <a:gd name="connsiteY2" fmla="*/ 747808 h 753267"/>
            <a:gd name="connsiteX3" fmla="*/ 51856 w 483226"/>
            <a:gd name="connsiteY3" fmla="*/ 742350 h 753267"/>
            <a:gd name="connsiteX4" fmla="*/ 68231 w 483226"/>
            <a:gd name="connsiteY4" fmla="*/ 736892 h 753267"/>
            <a:gd name="connsiteX5" fmla="*/ 76419 w 483226"/>
            <a:gd name="connsiteY5" fmla="*/ 734162 h 753267"/>
            <a:gd name="connsiteX6" fmla="*/ 79148 w 483226"/>
            <a:gd name="connsiteY6" fmla="*/ 725975 h 753267"/>
            <a:gd name="connsiteX7" fmla="*/ 87336 w 483226"/>
            <a:gd name="connsiteY7" fmla="*/ 723245 h 753267"/>
            <a:gd name="connsiteX8" fmla="*/ 95523 w 483226"/>
            <a:gd name="connsiteY8" fmla="*/ 717787 h 753267"/>
            <a:gd name="connsiteX9" fmla="*/ 106440 w 483226"/>
            <a:gd name="connsiteY9" fmla="*/ 706870 h 753267"/>
            <a:gd name="connsiteX10" fmla="*/ 111899 w 483226"/>
            <a:gd name="connsiteY10" fmla="*/ 701412 h 753267"/>
            <a:gd name="connsiteX11" fmla="*/ 120086 w 483226"/>
            <a:gd name="connsiteY11" fmla="*/ 698682 h 753267"/>
            <a:gd name="connsiteX12" fmla="*/ 139191 w 483226"/>
            <a:gd name="connsiteY12" fmla="*/ 695953 h 753267"/>
            <a:gd name="connsiteX13" fmla="*/ 141920 w 483226"/>
            <a:gd name="connsiteY13" fmla="*/ 660473 h 753267"/>
            <a:gd name="connsiteX14" fmla="*/ 144649 w 483226"/>
            <a:gd name="connsiteY14" fmla="*/ 605889 h 753267"/>
            <a:gd name="connsiteX15" fmla="*/ 147379 w 483226"/>
            <a:gd name="connsiteY15" fmla="*/ 597701 h 753267"/>
            <a:gd name="connsiteX16" fmla="*/ 155566 w 483226"/>
            <a:gd name="connsiteY16" fmla="*/ 592243 h 753267"/>
            <a:gd name="connsiteX17" fmla="*/ 169212 w 483226"/>
            <a:gd name="connsiteY17" fmla="*/ 581326 h 753267"/>
            <a:gd name="connsiteX18" fmla="*/ 174671 w 483226"/>
            <a:gd name="connsiteY18" fmla="*/ 573138 h 753267"/>
            <a:gd name="connsiteX19" fmla="*/ 182859 w 483226"/>
            <a:gd name="connsiteY19" fmla="*/ 567680 h 753267"/>
            <a:gd name="connsiteX20" fmla="*/ 185588 w 483226"/>
            <a:gd name="connsiteY20" fmla="*/ 559492 h 753267"/>
            <a:gd name="connsiteX21" fmla="*/ 204692 w 483226"/>
            <a:gd name="connsiteY21" fmla="*/ 545846 h 753267"/>
            <a:gd name="connsiteX22" fmla="*/ 226526 w 483226"/>
            <a:gd name="connsiteY22" fmla="*/ 534929 h 753267"/>
            <a:gd name="connsiteX23" fmla="*/ 259277 w 483226"/>
            <a:gd name="connsiteY23" fmla="*/ 524012 h 753267"/>
            <a:gd name="connsiteX24" fmla="*/ 283840 w 483226"/>
            <a:gd name="connsiteY24" fmla="*/ 515824 h 753267"/>
            <a:gd name="connsiteX25" fmla="*/ 292028 w 483226"/>
            <a:gd name="connsiteY25" fmla="*/ 513095 h 753267"/>
            <a:gd name="connsiteX26" fmla="*/ 300215 w 483226"/>
            <a:gd name="connsiteY26" fmla="*/ 507637 h 753267"/>
            <a:gd name="connsiteX27" fmla="*/ 327508 w 483226"/>
            <a:gd name="connsiteY27" fmla="*/ 507637 h 753267"/>
            <a:gd name="connsiteX28" fmla="*/ 341154 w 483226"/>
            <a:gd name="connsiteY28" fmla="*/ 510366 h 753267"/>
            <a:gd name="connsiteX29" fmla="*/ 352071 w 483226"/>
            <a:gd name="connsiteY29" fmla="*/ 513095 h 753267"/>
            <a:gd name="connsiteX30" fmla="*/ 335695 w 483226"/>
            <a:gd name="connsiteY30" fmla="*/ 507637 h 753267"/>
            <a:gd name="connsiteX31" fmla="*/ 324778 w 483226"/>
            <a:gd name="connsiteY31" fmla="*/ 496720 h 753267"/>
            <a:gd name="connsiteX32" fmla="*/ 319320 w 483226"/>
            <a:gd name="connsiteY32" fmla="*/ 480344 h 753267"/>
            <a:gd name="connsiteX33" fmla="*/ 300215 w 483226"/>
            <a:gd name="connsiteY33" fmla="*/ 463969 h 753267"/>
            <a:gd name="connsiteX34" fmla="*/ 305674 w 483226"/>
            <a:gd name="connsiteY34" fmla="*/ 436677 h 753267"/>
            <a:gd name="connsiteX35" fmla="*/ 311132 w 483226"/>
            <a:gd name="connsiteY35" fmla="*/ 431218 h 753267"/>
            <a:gd name="connsiteX36" fmla="*/ 316591 w 483226"/>
            <a:gd name="connsiteY36" fmla="*/ 423031 h 753267"/>
            <a:gd name="connsiteX37" fmla="*/ 319320 w 483226"/>
            <a:gd name="connsiteY37" fmla="*/ 414843 h 753267"/>
            <a:gd name="connsiteX38" fmla="*/ 335695 w 483226"/>
            <a:gd name="connsiteY38" fmla="*/ 403926 h 753267"/>
            <a:gd name="connsiteX39" fmla="*/ 341154 w 483226"/>
            <a:gd name="connsiteY39" fmla="*/ 398468 h 753267"/>
            <a:gd name="connsiteX40" fmla="*/ 346612 w 483226"/>
            <a:gd name="connsiteY40" fmla="*/ 379363 h 753267"/>
            <a:gd name="connsiteX41" fmla="*/ 349341 w 483226"/>
            <a:gd name="connsiteY41" fmla="*/ 357529 h 753267"/>
            <a:gd name="connsiteX42" fmla="*/ 354800 w 483226"/>
            <a:gd name="connsiteY42" fmla="*/ 341154 h 753267"/>
            <a:gd name="connsiteX43" fmla="*/ 357529 w 483226"/>
            <a:gd name="connsiteY43" fmla="*/ 332966 h 753267"/>
            <a:gd name="connsiteX44" fmla="*/ 360258 w 483226"/>
            <a:gd name="connsiteY44" fmla="*/ 324778 h 753267"/>
            <a:gd name="connsiteX45" fmla="*/ 373904 w 483226"/>
            <a:gd name="connsiteY45" fmla="*/ 313862 h 753267"/>
            <a:gd name="connsiteX46" fmla="*/ 387551 w 483226"/>
            <a:gd name="connsiteY46" fmla="*/ 302945 h 753267"/>
            <a:gd name="connsiteX47" fmla="*/ 390280 w 483226"/>
            <a:gd name="connsiteY47" fmla="*/ 294757 h 753267"/>
            <a:gd name="connsiteX48" fmla="*/ 401197 w 483226"/>
            <a:gd name="connsiteY48" fmla="*/ 283840 h 753267"/>
            <a:gd name="connsiteX49" fmla="*/ 431218 w 483226"/>
            <a:gd name="connsiteY49" fmla="*/ 275652 h 753267"/>
            <a:gd name="connsiteX50" fmla="*/ 458510 w 483226"/>
            <a:gd name="connsiteY50" fmla="*/ 281111 h 753267"/>
            <a:gd name="connsiteX51" fmla="*/ 474886 w 483226"/>
            <a:gd name="connsiteY51" fmla="*/ 286569 h 753267"/>
            <a:gd name="connsiteX52" fmla="*/ 483073 w 483226"/>
            <a:gd name="connsiteY52" fmla="*/ 283840 h 753267"/>
            <a:gd name="connsiteX53" fmla="*/ 477615 w 483226"/>
            <a:gd name="connsiteY53" fmla="*/ 212880 h 753267"/>
            <a:gd name="connsiteX54" fmla="*/ 474886 w 483226"/>
            <a:gd name="connsiteY54" fmla="*/ 177400 h 753267"/>
            <a:gd name="connsiteX55" fmla="*/ 469427 w 483226"/>
            <a:gd name="connsiteY55" fmla="*/ 161025 h 753267"/>
            <a:gd name="connsiteX56" fmla="*/ 472157 w 483226"/>
            <a:gd name="connsiteY56" fmla="*/ 141920 h 753267"/>
            <a:gd name="connsiteX57" fmla="*/ 474886 w 483226"/>
            <a:gd name="connsiteY57" fmla="*/ 131003 h 753267"/>
            <a:gd name="connsiteX58" fmla="*/ 472157 w 483226"/>
            <a:gd name="connsiteY58" fmla="*/ 95523 h 753267"/>
            <a:gd name="connsiteX59" fmla="*/ 458510 w 483226"/>
            <a:gd name="connsiteY59" fmla="*/ 73690 h 753267"/>
            <a:gd name="connsiteX60" fmla="*/ 453052 w 483226"/>
            <a:gd name="connsiteY60" fmla="*/ 0 h 7532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483226" h="753267">
              <a:moveTo>
                <a:pt x="0" y="753267"/>
              </a:moveTo>
              <a:cubicBezTo>
                <a:pt x="12737" y="752357"/>
                <a:pt x="25528" y="752030"/>
                <a:pt x="38210" y="750538"/>
              </a:cubicBezTo>
              <a:cubicBezTo>
                <a:pt x="41067" y="750202"/>
                <a:pt x="43930" y="749288"/>
                <a:pt x="46397" y="747808"/>
              </a:cubicBezTo>
              <a:cubicBezTo>
                <a:pt x="48603" y="746484"/>
                <a:pt x="49554" y="743501"/>
                <a:pt x="51856" y="742350"/>
              </a:cubicBezTo>
              <a:cubicBezTo>
                <a:pt x="57002" y="739777"/>
                <a:pt x="62773" y="738711"/>
                <a:pt x="68231" y="736892"/>
              </a:cubicBezTo>
              <a:lnTo>
                <a:pt x="76419" y="734162"/>
              </a:lnTo>
              <a:cubicBezTo>
                <a:pt x="77329" y="731433"/>
                <a:pt x="77114" y="728009"/>
                <a:pt x="79148" y="725975"/>
              </a:cubicBezTo>
              <a:cubicBezTo>
                <a:pt x="81182" y="723941"/>
                <a:pt x="84763" y="724532"/>
                <a:pt x="87336" y="723245"/>
              </a:cubicBezTo>
              <a:cubicBezTo>
                <a:pt x="90270" y="721778"/>
                <a:pt x="93033" y="719922"/>
                <a:pt x="95523" y="717787"/>
              </a:cubicBezTo>
              <a:cubicBezTo>
                <a:pt x="99430" y="714438"/>
                <a:pt x="102801" y="710509"/>
                <a:pt x="106440" y="706870"/>
              </a:cubicBezTo>
              <a:cubicBezTo>
                <a:pt x="108260" y="705051"/>
                <a:pt x="109458" y="702226"/>
                <a:pt x="111899" y="701412"/>
              </a:cubicBezTo>
              <a:cubicBezTo>
                <a:pt x="114628" y="700502"/>
                <a:pt x="117265" y="699246"/>
                <a:pt x="120086" y="698682"/>
              </a:cubicBezTo>
              <a:cubicBezTo>
                <a:pt x="126394" y="697420"/>
                <a:pt x="132823" y="696863"/>
                <a:pt x="139191" y="695953"/>
              </a:cubicBezTo>
              <a:cubicBezTo>
                <a:pt x="150817" y="678514"/>
                <a:pt x="141920" y="695613"/>
                <a:pt x="141920" y="660473"/>
              </a:cubicBezTo>
              <a:cubicBezTo>
                <a:pt x="141920" y="642256"/>
                <a:pt x="143071" y="624038"/>
                <a:pt x="144649" y="605889"/>
              </a:cubicBezTo>
              <a:cubicBezTo>
                <a:pt x="144898" y="603023"/>
                <a:pt x="145582" y="599948"/>
                <a:pt x="147379" y="597701"/>
              </a:cubicBezTo>
              <a:cubicBezTo>
                <a:pt x="149428" y="595140"/>
                <a:pt x="153005" y="594292"/>
                <a:pt x="155566" y="592243"/>
              </a:cubicBezTo>
              <a:cubicBezTo>
                <a:pt x="175009" y="576688"/>
                <a:pt x="144016" y="598123"/>
                <a:pt x="169212" y="581326"/>
              </a:cubicBezTo>
              <a:cubicBezTo>
                <a:pt x="171032" y="578597"/>
                <a:pt x="172351" y="575457"/>
                <a:pt x="174671" y="573138"/>
              </a:cubicBezTo>
              <a:cubicBezTo>
                <a:pt x="176990" y="570819"/>
                <a:pt x="180810" y="570241"/>
                <a:pt x="182859" y="567680"/>
              </a:cubicBezTo>
              <a:cubicBezTo>
                <a:pt x="184656" y="565434"/>
                <a:pt x="183916" y="561833"/>
                <a:pt x="185588" y="559492"/>
              </a:cubicBezTo>
              <a:cubicBezTo>
                <a:pt x="193682" y="548160"/>
                <a:pt x="194338" y="549297"/>
                <a:pt x="204692" y="545846"/>
              </a:cubicBezTo>
              <a:cubicBezTo>
                <a:pt x="214219" y="536319"/>
                <a:pt x="207710" y="541201"/>
                <a:pt x="226526" y="534929"/>
              </a:cubicBezTo>
              <a:lnTo>
                <a:pt x="259277" y="524012"/>
              </a:lnTo>
              <a:lnTo>
                <a:pt x="283840" y="515824"/>
              </a:lnTo>
              <a:lnTo>
                <a:pt x="292028" y="513095"/>
              </a:lnTo>
              <a:cubicBezTo>
                <a:pt x="294757" y="511276"/>
                <a:pt x="297281" y="509104"/>
                <a:pt x="300215" y="507637"/>
              </a:cubicBezTo>
              <a:cubicBezTo>
                <a:pt x="310584" y="502452"/>
                <a:pt x="314324" y="505439"/>
                <a:pt x="327508" y="507637"/>
              </a:cubicBezTo>
              <a:cubicBezTo>
                <a:pt x="332084" y="508400"/>
                <a:pt x="336626" y="509360"/>
                <a:pt x="341154" y="510366"/>
              </a:cubicBezTo>
              <a:cubicBezTo>
                <a:pt x="344816" y="511180"/>
                <a:pt x="355426" y="514772"/>
                <a:pt x="352071" y="513095"/>
              </a:cubicBezTo>
              <a:cubicBezTo>
                <a:pt x="346924" y="510522"/>
                <a:pt x="335695" y="507637"/>
                <a:pt x="335695" y="507637"/>
              </a:cubicBezTo>
              <a:cubicBezTo>
                <a:pt x="332056" y="503998"/>
                <a:pt x="326405" y="501602"/>
                <a:pt x="324778" y="496720"/>
              </a:cubicBezTo>
              <a:cubicBezTo>
                <a:pt x="322959" y="491261"/>
                <a:pt x="323389" y="484413"/>
                <a:pt x="319320" y="480344"/>
              </a:cubicBezTo>
              <a:cubicBezTo>
                <a:pt x="306084" y="467108"/>
                <a:pt x="312685" y="472281"/>
                <a:pt x="300215" y="463969"/>
              </a:cubicBezTo>
              <a:cubicBezTo>
                <a:pt x="300688" y="460658"/>
                <a:pt x="302102" y="442631"/>
                <a:pt x="305674" y="436677"/>
              </a:cubicBezTo>
              <a:cubicBezTo>
                <a:pt x="306998" y="434470"/>
                <a:pt x="309525" y="433227"/>
                <a:pt x="311132" y="431218"/>
              </a:cubicBezTo>
              <a:cubicBezTo>
                <a:pt x="313181" y="428657"/>
                <a:pt x="314771" y="425760"/>
                <a:pt x="316591" y="423031"/>
              </a:cubicBezTo>
              <a:cubicBezTo>
                <a:pt x="317501" y="420302"/>
                <a:pt x="317286" y="416877"/>
                <a:pt x="319320" y="414843"/>
              </a:cubicBezTo>
              <a:cubicBezTo>
                <a:pt x="323959" y="410204"/>
                <a:pt x="331056" y="408564"/>
                <a:pt x="335695" y="403926"/>
              </a:cubicBezTo>
              <a:lnTo>
                <a:pt x="341154" y="398468"/>
              </a:lnTo>
              <a:cubicBezTo>
                <a:pt x="343317" y="391979"/>
                <a:pt x="345470" y="386217"/>
                <a:pt x="346612" y="379363"/>
              </a:cubicBezTo>
              <a:cubicBezTo>
                <a:pt x="347818" y="372128"/>
                <a:pt x="347804" y="364701"/>
                <a:pt x="349341" y="357529"/>
              </a:cubicBezTo>
              <a:cubicBezTo>
                <a:pt x="350547" y="351903"/>
                <a:pt x="352980" y="346612"/>
                <a:pt x="354800" y="341154"/>
              </a:cubicBezTo>
              <a:lnTo>
                <a:pt x="357529" y="332966"/>
              </a:lnTo>
              <a:cubicBezTo>
                <a:pt x="358439" y="330237"/>
                <a:pt x="358224" y="326812"/>
                <a:pt x="360258" y="324778"/>
              </a:cubicBezTo>
              <a:cubicBezTo>
                <a:pt x="373444" y="311594"/>
                <a:pt x="356683" y="327639"/>
                <a:pt x="373904" y="313862"/>
              </a:cubicBezTo>
              <a:cubicBezTo>
                <a:pt x="393341" y="298312"/>
                <a:pt x="362362" y="319736"/>
                <a:pt x="387551" y="302945"/>
              </a:cubicBezTo>
              <a:cubicBezTo>
                <a:pt x="388461" y="300216"/>
                <a:pt x="388608" y="297098"/>
                <a:pt x="390280" y="294757"/>
              </a:cubicBezTo>
              <a:cubicBezTo>
                <a:pt x="393271" y="290569"/>
                <a:pt x="396315" y="285467"/>
                <a:pt x="401197" y="283840"/>
              </a:cubicBezTo>
              <a:cubicBezTo>
                <a:pt x="421973" y="276915"/>
                <a:pt x="411930" y="279511"/>
                <a:pt x="431218" y="275652"/>
              </a:cubicBezTo>
              <a:cubicBezTo>
                <a:pt x="442280" y="277496"/>
                <a:pt x="448334" y="278059"/>
                <a:pt x="458510" y="281111"/>
              </a:cubicBezTo>
              <a:cubicBezTo>
                <a:pt x="464021" y="282764"/>
                <a:pt x="474886" y="286569"/>
                <a:pt x="474886" y="286569"/>
              </a:cubicBezTo>
              <a:cubicBezTo>
                <a:pt x="479210" y="290893"/>
                <a:pt x="483073" y="298012"/>
                <a:pt x="483073" y="283840"/>
              </a:cubicBezTo>
              <a:cubicBezTo>
                <a:pt x="483073" y="231648"/>
                <a:pt x="484660" y="241062"/>
                <a:pt x="477615" y="212880"/>
              </a:cubicBezTo>
              <a:cubicBezTo>
                <a:pt x="476705" y="201053"/>
                <a:pt x="476736" y="189116"/>
                <a:pt x="474886" y="177400"/>
              </a:cubicBezTo>
              <a:cubicBezTo>
                <a:pt x="473989" y="171717"/>
                <a:pt x="469427" y="161025"/>
                <a:pt x="469427" y="161025"/>
              </a:cubicBezTo>
              <a:cubicBezTo>
                <a:pt x="470337" y="154657"/>
                <a:pt x="471006" y="148249"/>
                <a:pt x="472157" y="141920"/>
              </a:cubicBezTo>
              <a:cubicBezTo>
                <a:pt x="472828" y="138230"/>
                <a:pt x="474886" y="134754"/>
                <a:pt x="474886" y="131003"/>
              </a:cubicBezTo>
              <a:cubicBezTo>
                <a:pt x="474886" y="119141"/>
                <a:pt x="474007" y="107239"/>
                <a:pt x="472157" y="95523"/>
              </a:cubicBezTo>
              <a:cubicBezTo>
                <a:pt x="469482" y="78584"/>
                <a:pt x="469307" y="80887"/>
                <a:pt x="458510" y="73690"/>
              </a:cubicBezTo>
              <a:cubicBezTo>
                <a:pt x="447011" y="39190"/>
                <a:pt x="453052" y="63068"/>
                <a:pt x="453052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16375</xdr:colOff>
      <xdr:row>274</xdr:row>
      <xdr:rowOff>2730</xdr:rowOff>
    </xdr:from>
    <xdr:to>
      <xdr:col>101</xdr:col>
      <xdr:colOff>27292</xdr:colOff>
      <xdr:row>294</xdr:row>
      <xdr:rowOff>8188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416991" y="5409327"/>
          <a:ext cx="120086" cy="387550"/>
        </a:xfrm>
        <a:custGeom>
          <a:avLst/>
          <a:gdLst>
            <a:gd name="connsiteX0" fmla="*/ 0 w 120086"/>
            <a:gd name="connsiteY0" fmla="*/ 387550 h 387550"/>
            <a:gd name="connsiteX1" fmla="*/ 5459 w 120086"/>
            <a:gd name="connsiteY1" fmla="*/ 373904 h 387550"/>
            <a:gd name="connsiteX2" fmla="*/ 10917 w 120086"/>
            <a:gd name="connsiteY2" fmla="*/ 368445 h 387550"/>
            <a:gd name="connsiteX3" fmla="*/ 13647 w 120086"/>
            <a:gd name="connsiteY3" fmla="*/ 360258 h 387550"/>
            <a:gd name="connsiteX4" fmla="*/ 19105 w 120086"/>
            <a:gd name="connsiteY4" fmla="*/ 338424 h 387550"/>
            <a:gd name="connsiteX5" fmla="*/ 21834 w 120086"/>
            <a:gd name="connsiteY5" fmla="*/ 330236 h 387550"/>
            <a:gd name="connsiteX6" fmla="*/ 32751 w 120086"/>
            <a:gd name="connsiteY6" fmla="*/ 319319 h 387550"/>
            <a:gd name="connsiteX7" fmla="*/ 40939 w 120086"/>
            <a:gd name="connsiteY7" fmla="*/ 286568 h 387550"/>
            <a:gd name="connsiteX8" fmla="*/ 46397 w 120086"/>
            <a:gd name="connsiteY8" fmla="*/ 270193 h 387550"/>
            <a:gd name="connsiteX9" fmla="*/ 57314 w 120086"/>
            <a:gd name="connsiteY9" fmla="*/ 259276 h 387550"/>
            <a:gd name="connsiteX10" fmla="*/ 68231 w 120086"/>
            <a:gd name="connsiteY10" fmla="*/ 237442 h 387550"/>
            <a:gd name="connsiteX11" fmla="*/ 70960 w 120086"/>
            <a:gd name="connsiteY11" fmla="*/ 229255 h 387550"/>
            <a:gd name="connsiteX12" fmla="*/ 76419 w 120086"/>
            <a:gd name="connsiteY12" fmla="*/ 223796 h 387550"/>
            <a:gd name="connsiteX13" fmla="*/ 81877 w 120086"/>
            <a:gd name="connsiteY13" fmla="*/ 207421 h 387550"/>
            <a:gd name="connsiteX14" fmla="*/ 87336 w 120086"/>
            <a:gd name="connsiteY14" fmla="*/ 191045 h 387550"/>
            <a:gd name="connsiteX15" fmla="*/ 90065 w 120086"/>
            <a:gd name="connsiteY15" fmla="*/ 182858 h 387550"/>
            <a:gd name="connsiteX16" fmla="*/ 95523 w 120086"/>
            <a:gd name="connsiteY16" fmla="*/ 177399 h 387550"/>
            <a:gd name="connsiteX17" fmla="*/ 103711 w 120086"/>
            <a:gd name="connsiteY17" fmla="*/ 152836 h 387550"/>
            <a:gd name="connsiteX18" fmla="*/ 106440 w 120086"/>
            <a:gd name="connsiteY18" fmla="*/ 144649 h 387550"/>
            <a:gd name="connsiteX19" fmla="*/ 109169 w 120086"/>
            <a:gd name="connsiteY19" fmla="*/ 136461 h 387550"/>
            <a:gd name="connsiteX20" fmla="*/ 111899 w 120086"/>
            <a:gd name="connsiteY20" fmla="*/ 117356 h 387550"/>
            <a:gd name="connsiteX21" fmla="*/ 114628 w 120086"/>
            <a:gd name="connsiteY21" fmla="*/ 109169 h 387550"/>
            <a:gd name="connsiteX22" fmla="*/ 120086 w 120086"/>
            <a:gd name="connsiteY22" fmla="*/ 81876 h 387550"/>
            <a:gd name="connsiteX23" fmla="*/ 117357 w 120086"/>
            <a:gd name="connsiteY23" fmla="*/ 35480 h 387550"/>
            <a:gd name="connsiteX24" fmla="*/ 111899 w 120086"/>
            <a:gd name="connsiteY24" fmla="*/ 19104 h 387550"/>
            <a:gd name="connsiteX25" fmla="*/ 106440 w 120086"/>
            <a:gd name="connsiteY25" fmla="*/ 13646 h 387550"/>
            <a:gd name="connsiteX26" fmla="*/ 103711 w 120086"/>
            <a:gd name="connsiteY26" fmla="*/ 5458 h 387550"/>
            <a:gd name="connsiteX27" fmla="*/ 95523 w 120086"/>
            <a:gd name="connsiteY27" fmla="*/ 2729 h 387550"/>
            <a:gd name="connsiteX28" fmla="*/ 92794 w 120086"/>
            <a:gd name="connsiteY28" fmla="*/ 0 h 387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120086" h="387550">
              <a:moveTo>
                <a:pt x="0" y="387550"/>
              </a:moveTo>
              <a:cubicBezTo>
                <a:pt x="1820" y="383001"/>
                <a:pt x="3028" y="378158"/>
                <a:pt x="5459" y="373904"/>
              </a:cubicBezTo>
              <a:cubicBezTo>
                <a:pt x="6736" y="371670"/>
                <a:pt x="9593" y="370651"/>
                <a:pt x="10917" y="368445"/>
              </a:cubicBezTo>
              <a:cubicBezTo>
                <a:pt x="12397" y="365978"/>
                <a:pt x="12890" y="363033"/>
                <a:pt x="13647" y="360258"/>
              </a:cubicBezTo>
              <a:cubicBezTo>
                <a:pt x="15621" y="353020"/>
                <a:pt x="16733" y="345541"/>
                <a:pt x="19105" y="338424"/>
              </a:cubicBezTo>
              <a:cubicBezTo>
                <a:pt x="20015" y="335695"/>
                <a:pt x="20162" y="332577"/>
                <a:pt x="21834" y="330236"/>
              </a:cubicBezTo>
              <a:cubicBezTo>
                <a:pt x="24825" y="326048"/>
                <a:pt x="32751" y="319319"/>
                <a:pt x="32751" y="319319"/>
              </a:cubicBezTo>
              <a:cubicBezTo>
                <a:pt x="47597" y="274785"/>
                <a:pt x="29919" y="330653"/>
                <a:pt x="40939" y="286568"/>
              </a:cubicBezTo>
              <a:cubicBezTo>
                <a:pt x="42334" y="280986"/>
                <a:pt x="42329" y="274261"/>
                <a:pt x="46397" y="270193"/>
              </a:cubicBezTo>
              <a:lnTo>
                <a:pt x="57314" y="259276"/>
              </a:lnTo>
              <a:cubicBezTo>
                <a:pt x="63587" y="240460"/>
                <a:pt x="58705" y="246970"/>
                <a:pt x="68231" y="237442"/>
              </a:cubicBezTo>
              <a:cubicBezTo>
                <a:pt x="69141" y="234713"/>
                <a:pt x="69480" y="231722"/>
                <a:pt x="70960" y="229255"/>
              </a:cubicBezTo>
              <a:cubicBezTo>
                <a:pt x="72284" y="227048"/>
                <a:pt x="75268" y="226098"/>
                <a:pt x="76419" y="223796"/>
              </a:cubicBezTo>
              <a:cubicBezTo>
                <a:pt x="78992" y="218650"/>
                <a:pt x="80058" y="212879"/>
                <a:pt x="81877" y="207421"/>
              </a:cubicBezTo>
              <a:lnTo>
                <a:pt x="87336" y="191045"/>
              </a:lnTo>
              <a:cubicBezTo>
                <a:pt x="88246" y="188316"/>
                <a:pt x="88031" y="184892"/>
                <a:pt x="90065" y="182858"/>
              </a:cubicBezTo>
              <a:lnTo>
                <a:pt x="95523" y="177399"/>
              </a:lnTo>
              <a:lnTo>
                <a:pt x="103711" y="152836"/>
              </a:lnTo>
              <a:lnTo>
                <a:pt x="106440" y="144649"/>
              </a:lnTo>
              <a:lnTo>
                <a:pt x="109169" y="136461"/>
              </a:lnTo>
              <a:cubicBezTo>
                <a:pt x="110079" y="130093"/>
                <a:pt x="110637" y="123664"/>
                <a:pt x="111899" y="117356"/>
              </a:cubicBezTo>
              <a:cubicBezTo>
                <a:pt x="112463" y="114535"/>
                <a:pt x="113981" y="111972"/>
                <a:pt x="114628" y="109169"/>
              </a:cubicBezTo>
              <a:cubicBezTo>
                <a:pt x="116714" y="100129"/>
                <a:pt x="120086" y="81876"/>
                <a:pt x="120086" y="81876"/>
              </a:cubicBezTo>
              <a:cubicBezTo>
                <a:pt x="119176" y="66411"/>
                <a:pt x="119361" y="50842"/>
                <a:pt x="117357" y="35480"/>
              </a:cubicBezTo>
              <a:cubicBezTo>
                <a:pt x="116613" y="29774"/>
                <a:pt x="115968" y="23172"/>
                <a:pt x="111899" y="19104"/>
              </a:cubicBezTo>
              <a:lnTo>
                <a:pt x="106440" y="13646"/>
              </a:lnTo>
              <a:cubicBezTo>
                <a:pt x="105530" y="10917"/>
                <a:pt x="105745" y="7492"/>
                <a:pt x="103711" y="5458"/>
              </a:cubicBezTo>
              <a:cubicBezTo>
                <a:pt x="101677" y="3424"/>
                <a:pt x="98096" y="4016"/>
                <a:pt x="95523" y="2729"/>
              </a:cubicBezTo>
              <a:cubicBezTo>
                <a:pt x="94372" y="2154"/>
                <a:pt x="93704" y="910"/>
                <a:pt x="92794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99</xdr:col>
      <xdr:colOff>18854</xdr:colOff>
      <xdr:row>235</xdr:row>
      <xdr:rowOff>13646</xdr:rowOff>
    </xdr:from>
    <xdr:to>
      <xdr:col>115</xdr:col>
      <xdr:colOff>10917</xdr:colOff>
      <xdr:row>274</xdr:row>
      <xdr:rowOff>2730</xdr:rowOff>
    </xdr:to>
    <xdr:sp macro="" textlink="">
      <xdr:nvSpPr>
        <xdr:cNvPr id="12" name="Freefor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474055" y="4675165"/>
          <a:ext cx="428739" cy="734162"/>
        </a:xfrm>
        <a:custGeom>
          <a:avLst/>
          <a:gdLst>
            <a:gd name="connsiteX0" fmla="*/ 38459 w 428739"/>
            <a:gd name="connsiteY0" fmla="*/ 734162 h 734162"/>
            <a:gd name="connsiteX1" fmla="*/ 24813 w 428739"/>
            <a:gd name="connsiteY1" fmla="*/ 725974 h 734162"/>
            <a:gd name="connsiteX2" fmla="*/ 13896 w 428739"/>
            <a:gd name="connsiteY2" fmla="*/ 723245 h 734162"/>
            <a:gd name="connsiteX3" fmla="*/ 11167 w 428739"/>
            <a:gd name="connsiteY3" fmla="*/ 715057 h 734162"/>
            <a:gd name="connsiteX4" fmla="*/ 24813 w 428739"/>
            <a:gd name="connsiteY4" fmla="*/ 701411 h 734162"/>
            <a:gd name="connsiteX5" fmla="*/ 30272 w 428739"/>
            <a:gd name="connsiteY5" fmla="*/ 685036 h 734162"/>
            <a:gd name="connsiteX6" fmla="*/ 27542 w 428739"/>
            <a:gd name="connsiteY6" fmla="*/ 649556 h 734162"/>
            <a:gd name="connsiteX7" fmla="*/ 22084 w 428739"/>
            <a:gd name="connsiteY7" fmla="*/ 641368 h 734162"/>
            <a:gd name="connsiteX8" fmla="*/ 5709 w 428739"/>
            <a:gd name="connsiteY8" fmla="*/ 638639 h 734162"/>
            <a:gd name="connsiteX9" fmla="*/ 250 w 428739"/>
            <a:gd name="connsiteY9" fmla="*/ 633180 h 734162"/>
            <a:gd name="connsiteX10" fmla="*/ 16626 w 428739"/>
            <a:gd name="connsiteY10" fmla="*/ 622263 h 734162"/>
            <a:gd name="connsiteX11" fmla="*/ 22084 w 428739"/>
            <a:gd name="connsiteY11" fmla="*/ 605888 h 734162"/>
            <a:gd name="connsiteX12" fmla="*/ 16626 w 428739"/>
            <a:gd name="connsiteY12" fmla="*/ 589513 h 734162"/>
            <a:gd name="connsiteX13" fmla="*/ 27542 w 428739"/>
            <a:gd name="connsiteY13" fmla="*/ 575867 h 734162"/>
            <a:gd name="connsiteX14" fmla="*/ 30272 w 428739"/>
            <a:gd name="connsiteY14" fmla="*/ 567679 h 734162"/>
            <a:gd name="connsiteX15" fmla="*/ 27542 w 428739"/>
            <a:gd name="connsiteY15" fmla="*/ 534928 h 734162"/>
            <a:gd name="connsiteX16" fmla="*/ 22084 w 428739"/>
            <a:gd name="connsiteY16" fmla="*/ 518553 h 734162"/>
            <a:gd name="connsiteX17" fmla="*/ 13896 w 428739"/>
            <a:gd name="connsiteY17" fmla="*/ 502177 h 734162"/>
            <a:gd name="connsiteX18" fmla="*/ 5709 w 428739"/>
            <a:gd name="connsiteY18" fmla="*/ 477614 h 734162"/>
            <a:gd name="connsiteX19" fmla="*/ 2979 w 428739"/>
            <a:gd name="connsiteY19" fmla="*/ 469427 h 734162"/>
            <a:gd name="connsiteX20" fmla="*/ 11167 w 428739"/>
            <a:gd name="connsiteY20" fmla="*/ 352070 h 734162"/>
            <a:gd name="connsiteX21" fmla="*/ 13896 w 428739"/>
            <a:gd name="connsiteY21" fmla="*/ 341153 h 734162"/>
            <a:gd name="connsiteX22" fmla="*/ 19355 w 428739"/>
            <a:gd name="connsiteY22" fmla="*/ 324778 h 734162"/>
            <a:gd name="connsiteX23" fmla="*/ 27542 w 428739"/>
            <a:gd name="connsiteY23" fmla="*/ 308402 h 734162"/>
            <a:gd name="connsiteX24" fmla="*/ 38459 w 428739"/>
            <a:gd name="connsiteY24" fmla="*/ 297485 h 734162"/>
            <a:gd name="connsiteX25" fmla="*/ 43918 w 428739"/>
            <a:gd name="connsiteY25" fmla="*/ 292027 h 734162"/>
            <a:gd name="connsiteX26" fmla="*/ 46647 w 428739"/>
            <a:gd name="connsiteY26" fmla="*/ 283839 h 734162"/>
            <a:gd name="connsiteX27" fmla="*/ 54835 w 428739"/>
            <a:gd name="connsiteY27" fmla="*/ 278381 h 734162"/>
            <a:gd name="connsiteX28" fmla="*/ 65752 w 428739"/>
            <a:gd name="connsiteY28" fmla="*/ 256547 h 734162"/>
            <a:gd name="connsiteX29" fmla="*/ 73939 w 428739"/>
            <a:gd name="connsiteY29" fmla="*/ 251089 h 734162"/>
            <a:gd name="connsiteX30" fmla="*/ 98502 w 428739"/>
            <a:gd name="connsiteY30" fmla="*/ 242901 h 734162"/>
            <a:gd name="connsiteX31" fmla="*/ 106690 w 428739"/>
            <a:gd name="connsiteY31" fmla="*/ 240172 h 734162"/>
            <a:gd name="connsiteX32" fmla="*/ 194025 w 428739"/>
            <a:gd name="connsiteY32" fmla="*/ 240172 h 734162"/>
            <a:gd name="connsiteX33" fmla="*/ 199484 w 428739"/>
            <a:gd name="connsiteY33" fmla="*/ 234713 h 734162"/>
            <a:gd name="connsiteX34" fmla="*/ 207671 w 428739"/>
            <a:gd name="connsiteY34" fmla="*/ 231984 h 734162"/>
            <a:gd name="connsiteX35" fmla="*/ 215859 w 428739"/>
            <a:gd name="connsiteY35" fmla="*/ 199233 h 734162"/>
            <a:gd name="connsiteX36" fmla="*/ 224047 w 428739"/>
            <a:gd name="connsiteY36" fmla="*/ 185587 h 734162"/>
            <a:gd name="connsiteX37" fmla="*/ 229505 w 428739"/>
            <a:gd name="connsiteY37" fmla="*/ 177399 h 734162"/>
            <a:gd name="connsiteX38" fmla="*/ 226776 w 428739"/>
            <a:gd name="connsiteY38" fmla="*/ 152836 h 734162"/>
            <a:gd name="connsiteX39" fmla="*/ 243151 w 428739"/>
            <a:gd name="connsiteY39" fmla="*/ 141920 h 734162"/>
            <a:gd name="connsiteX40" fmla="*/ 338674 w 428739"/>
            <a:gd name="connsiteY40" fmla="*/ 141920 h 734162"/>
            <a:gd name="connsiteX41" fmla="*/ 355050 w 428739"/>
            <a:gd name="connsiteY41" fmla="*/ 136461 h 734162"/>
            <a:gd name="connsiteX42" fmla="*/ 363237 w 428739"/>
            <a:gd name="connsiteY42" fmla="*/ 133732 h 734162"/>
            <a:gd name="connsiteX43" fmla="*/ 371425 w 428739"/>
            <a:gd name="connsiteY43" fmla="*/ 131003 h 734162"/>
            <a:gd name="connsiteX44" fmla="*/ 390530 w 428739"/>
            <a:gd name="connsiteY44" fmla="*/ 117356 h 734162"/>
            <a:gd name="connsiteX45" fmla="*/ 401446 w 428739"/>
            <a:gd name="connsiteY45" fmla="*/ 103710 h 734162"/>
            <a:gd name="connsiteX46" fmla="*/ 409634 w 428739"/>
            <a:gd name="connsiteY46" fmla="*/ 100981 h 734162"/>
            <a:gd name="connsiteX47" fmla="*/ 420551 w 428739"/>
            <a:gd name="connsiteY47" fmla="*/ 79147 h 734162"/>
            <a:gd name="connsiteX48" fmla="*/ 428739 w 428739"/>
            <a:gd name="connsiteY48" fmla="*/ 40938 h 734162"/>
            <a:gd name="connsiteX49" fmla="*/ 426009 w 428739"/>
            <a:gd name="connsiteY49" fmla="*/ 24563 h 734162"/>
            <a:gd name="connsiteX50" fmla="*/ 423280 w 428739"/>
            <a:gd name="connsiteY50" fmla="*/ 0 h 7341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428739" h="734162">
              <a:moveTo>
                <a:pt x="38459" y="734162"/>
              </a:moveTo>
              <a:cubicBezTo>
                <a:pt x="33910" y="731433"/>
                <a:pt x="29660" y="728128"/>
                <a:pt x="24813" y="725974"/>
              </a:cubicBezTo>
              <a:cubicBezTo>
                <a:pt x="21385" y="724451"/>
                <a:pt x="16825" y="725588"/>
                <a:pt x="13896" y="723245"/>
              </a:cubicBezTo>
              <a:cubicBezTo>
                <a:pt x="11650" y="721448"/>
                <a:pt x="12077" y="717786"/>
                <a:pt x="11167" y="715057"/>
              </a:cubicBezTo>
              <a:cubicBezTo>
                <a:pt x="19950" y="688703"/>
                <a:pt x="4580" y="728386"/>
                <a:pt x="24813" y="701411"/>
              </a:cubicBezTo>
              <a:cubicBezTo>
                <a:pt x="28265" y="696808"/>
                <a:pt x="30272" y="685036"/>
                <a:pt x="30272" y="685036"/>
              </a:cubicBezTo>
              <a:cubicBezTo>
                <a:pt x="29362" y="673209"/>
                <a:pt x="29728" y="661214"/>
                <a:pt x="27542" y="649556"/>
              </a:cubicBezTo>
              <a:cubicBezTo>
                <a:pt x="26937" y="646332"/>
                <a:pt x="25018" y="642835"/>
                <a:pt x="22084" y="641368"/>
              </a:cubicBezTo>
              <a:cubicBezTo>
                <a:pt x="17135" y="638893"/>
                <a:pt x="11167" y="639549"/>
                <a:pt x="5709" y="638639"/>
              </a:cubicBezTo>
              <a:cubicBezTo>
                <a:pt x="3889" y="636819"/>
                <a:pt x="-1177" y="635321"/>
                <a:pt x="250" y="633180"/>
              </a:cubicBezTo>
              <a:cubicBezTo>
                <a:pt x="3889" y="627721"/>
                <a:pt x="16626" y="622263"/>
                <a:pt x="16626" y="622263"/>
              </a:cubicBezTo>
              <a:cubicBezTo>
                <a:pt x="18445" y="616805"/>
                <a:pt x="23903" y="611346"/>
                <a:pt x="22084" y="605888"/>
              </a:cubicBezTo>
              <a:lnTo>
                <a:pt x="16626" y="589513"/>
              </a:lnTo>
              <a:cubicBezTo>
                <a:pt x="21702" y="584436"/>
                <a:pt x="24100" y="582751"/>
                <a:pt x="27542" y="575867"/>
              </a:cubicBezTo>
              <a:cubicBezTo>
                <a:pt x="28829" y="573294"/>
                <a:pt x="29362" y="570408"/>
                <a:pt x="30272" y="567679"/>
              </a:cubicBezTo>
              <a:cubicBezTo>
                <a:pt x="29362" y="556762"/>
                <a:pt x="29343" y="545734"/>
                <a:pt x="27542" y="534928"/>
              </a:cubicBezTo>
              <a:cubicBezTo>
                <a:pt x="26596" y="529253"/>
                <a:pt x="23903" y="524011"/>
                <a:pt x="22084" y="518553"/>
              </a:cubicBezTo>
              <a:cubicBezTo>
                <a:pt x="18317" y="507253"/>
                <a:pt x="20951" y="512759"/>
                <a:pt x="13896" y="502177"/>
              </a:cubicBezTo>
              <a:lnTo>
                <a:pt x="5709" y="477614"/>
              </a:lnTo>
              <a:lnTo>
                <a:pt x="2979" y="469427"/>
              </a:lnTo>
              <a:cubicBezTo>
                <a:pt x="5923" y="366405"/>
                <a:pt x="-2016" y="404807"/>
                <a:pt x="11167" y="352070"/>
              </a:cubicBezTo>
              <a:cubicBezTo>
                <a:pt x="12077" y="348431"/>
                <a:pt x="12710" y="344711"/>
                <a:pt x="13896" y="341153"/>
              </a:cubicBezTo>
              <a:lnTo>
                <a:pt x="19355" y="324778"/>
              </a:lnTo>
              <a:cubicBezTo>
                <a:pt x="21997" y="316853"/>
                <a:pt x="21770" y="315136"/>
                <a:pt x="27542" y="308402"/>
              </a:cubicBezTo>
              <a:cubicBezTo>
                <a:pt x="30891" y="304495"/>
                <a:pt x="34820" y="301124"/>
                <a:pt x="38459" y="297485"/>
              </a:cubicBezTo>
              <a:lnTo>
                <a:pt x="43918" y="292027"/>
              </a:lnTo>
              <a:cubicBezTo>
                <a:pt x="44828" y="289298"/>
                <a:pt x="44850" y="286085"/>
                <a:pt x="46647" y="283839"/>
              </a:cubicBezTo>
              <a:cubicBezTo>
                <a:pt x="48696" y="281278"/>
                <a:pt x="53097" y="281163"/>
                <a:pt x="54835" y="278381"/>
              </a:cubicBezTo>
              <a:cubicBezTo>
                <a:pt x="66761" y="259299"/>
                <a:pt x="53695" y="266192"/>
                <a:pt x="65752" y="256547"/>
              </a:cubicBezTo>
              <a:cubicBezTo>
                <a:pt x="68313" y="254498"/>
                <a:pt x="70942" y="252421"/>
                <a:pt x="73939" y="251089"/>
              </a:cubicBezTo>
              <a:cubicBezTo>
                <a:pt x="73941" y="251088"/>
                <a:pt x="94407" y="244266"/>
                <a:pt x="98502" y="242901"/>
              </a:cubicBezTo>
              <a:lnTo>
                <a:pt x="106690" y="240172"/>
              </a:lnTo>
              <a:cubicBezTo>
                <a:pt x="139697" y="242372"/>
                <a:pt x="160470" y="245470"/>
                <a:pt x="194025" y="240172"/>
              </a:cubicBezTo>
              <a:cubicBezTo>
                <a:pt x="196567" y="239771"/>
                <a:pt x="197277" y="236037"/>
                <a:pt x="199484" y="234713"/>
              </a:cubicBezTo>
              <a:cubicBezTo>
                <a:pt x="201951" y="233233"/>
                <a:pt x="204942" y="232894"/>
                <a:pt x="207671" y="231984"/>
              </a:cubicBezTo>
              <a:cubicBezTo>
                <a:pt x="218520" y="215711"/>
                <a:pt x="210707" y="230147"/>
                <a:pt x="215859" y="199233"/>
              </a:cubicBezTo>
              <a:cubicBezTo>
                <a:pt x="217605" y="188756"/>
                <a:pt x="218161" y="192945"/>
                <a:pt x="224047" y="185587"/>
              </a:cubicBezTo>
              <a:cubicBezTo>
                <a:pt x="226096" y="183026"/>
                <a:pt x="227686" y="180128"/>
                <a:pt x="229505" y="177399"/>
              </a:cubicBezTo>
              <a:cubicBezTo>
                <a:pt x="227686" y="171941"/>
                <a:pt x="219953" y="159659"/>
                <a:pt x="226776" y="152836"/>
              </a:cubicBezTo>
              <a:cubicBezTo>
                <a:pt x="231415" y="148197"/>
                <a:pt x="243151" y="141920"/>
                <a:pt x="243151" y="141920"/>
              </a:cubicBezTo>
              <a:cubicBezTo>
                <a:pt x="282158" y="144087"/>
                <a:pt x="300076" y="146955"/>
                <a:pt x="338674" y="141920"/>
              </a:cubicBezTo>
              <a:cubicBezTo>
                <a:pt x="344380" y="141176"/>
                <a:pt x="349591" y="138281"/>
                <a:pt x="355050" y="136461"/>
              </a:cubicBezTo>
              <a:lnTo>
                <a:pt x="363237" y="133732"/>
              </a:lnTo>
              <a:lnTo>
                <a:pt x="371425" y="131003"/>
              </a:lnTo>
              <a:cubicBezTo>
                <a:pt x="384376" y="118052"/>
                <a:pt x="377460" y="121714"/>
                <a:pt x="390530" y="117356"/>
              </a:cubicBezTo>
              <a:cubicBezTo>
                <a:pt x="393008" y="113639"/>
                <a:pt x="397127" y="106302"/>
                <a:pt x="401446" y="103710"/>
              </a:cubicBezTo>
              <a:cubicBezTo>
                <a:pt x="403913" y="102230"/>
                <a:pt x="406905" y="101891"/>
                <a:pt x="409634" y="100981"/>
              </a:cubicBezTo>
              <a:cubicBezTo>
                <a:pt x="415907" y="82165"/>
                <a:pt x="411025" y="88675"/>
                <a:pt x="420551" y="79147"/>
              </a:cubicBezTo>
              <a:cubicBezTo>
                <a:pt x="428328" y="55814"/>
                <a:pt x="425295" y="68481"/>
                <a:pt x="428739" y="40938"/>
              </a:cubicBezTo>
              <a:cubicBezTo>
                <a:pt x="427829" y="35480"/>
                <a:pt x="426851" y="30032"/>
                <a:pt x="426009" y="24563"/>
              </a:cubicBezTo>
              <a:cubicBezTo>
                <a:pt x="423023" y="5154"/>
                <a:pt x="423280" y="11468"/>
                <a:pt x="42328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2729</xdr:colOff>
      <xdr:row>211</xdr:row>
      <xdr:rowOff>10917</xdr:rowOff>
    </xdr:from>
    <xdr:to>
      <xdr:col>132</xdr:col>
      <xdr:colOff>13646</xdr:colOff>
      <xdr:row>235</xdr:row>
      <xdr:rowOff>19104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894606" y="4213926"/>
          <a:ext cx="474885" cy="466697"/>
        </a:xfrm>
        <a:custGeom>
          <a:avLst/>
          <a:gdLst>
            <a:gd name="connsiteX0" fmla="*/ 0 w 474885"/>
            <a:gd name="connsiteY0" fmla="*/ 466697 h 466697"/>
            <a:gd name="connsiteX1" fmla="*/ 5458 w 474885"/>
            <a:gd name="connsiteY1" fmla="*/ 453051 h 466697"/>
            <a:gd name="connsiteX2" fmla="*/ 10917 w 474885"/>
            <a:gd name="connsiteY2" fmla="*/ 447593 h 466697"/>
            <a:gd name="connsiteX3" fmla="*/ 13646 w 474885"/>
            <a:gd name="connsiteY3" fmla="*/ 439405 h 466697"/>
            <a:gd name="connsiteX4" fmla="*/ 19105 w 474885"/>
            <a:gd name="connsiteY4" fmla="*/ 433946 h 466697"/>
            <a:gd name="connsiteX5" fmla="*/ 30022 w 474885"/>
            <a:gd name="connsiteY5" fmla="*/ 420300 h 466697"/>
            <a:gd name="connsiteX6" fmla="*/ 32751 w 474885"/>
            <a:gd name="connsiteY6" fmla="*/ 412113 h 466697"/>
            <a:gd name="connsiteX7" fmla="*/ 43668 w 474885"/>
            <a:gd name="connsiteY7" fmla="*/ 401196 h 466697"/>
            <a:gd name="connsiteX8" fmla="*/ 76418 w 474885"/>
            <a:gd name="connsiteY8" fmla="*/ 390279 h 466697"/>
            <a:gd name="connsiteX9" fmla="*/ 92794 w 474885"/>
            <a:gd name="connsiteY9" fmla="*/ 384820 h 466697"/>
            <a:gd name="connsiteX10" fmla="*/ 100981 w 474885"/>
            <a:gd name="connsiteY10" fmla="*/ 379362 h 466697"/>
            <a:gd name="connsiteX11" fmla="*/ 106440 w 474885"/>
            <a:gd name="connsiteY11" fmla="*/ 373904 h 466697"/>
            <a:gd name="connsiteX12" fmla="*/ 114628 w 474885"/>
            <a:gd name="connsiteY12" fmla="*/ 371174 h 466697"/>
            <a:gd name="connsiteX13" fmla="*/ 125544 w 474885"/>
            <a:gd name="connsiteY13" fmla="*/ 360257 h 466697"/>
            <a:gd name="connsiteX14" fmla="*/ 131003 w 474885"/>
            <a:gd name="connsiteY14" fmla="*/ 354799 h 466697"/>
            <a:gd name="connsiteX15" fmla="*/ 147378 w 474885"/>
            <a:gd name="connsiteY15" fmla="*/ 349340 h 466697"/>
            <a:gd name="connsiteX16" fmla="*/ 161024 w 474885"/>
            <a:gd name="connsiteY16" fmla="*/ 341153 h 466697"/>
            <a:gd name="connsiteX17" fmla="*/ 174671 w 474885"/>
            <a:gd name="connsiteY17" fmla="*/ 332965 h 466697"/>
            <a:gd name="connsiteX18" fmla="*/ 188317 w 474885"/>
            <a:gd name="connsiteY18" fmla="*/ 322048 h 466697"/>
            <a:gd name="connsiteX19" fmla="*/ 196504 w 474885"/>
            <a:gd name="connsiteY19" fmla="*/ 316590 h 466697"/>
            <a:gd name="connsiteX20" fmla="*/ 204692 w 474885"/>
            <a:gd name="connsiteY20" fmla="*/ 300214 h 466697"/>
            <a:gd name="connsiteX21" fmla="*/ 212880 w 474885"/>
            <a:gd name="connsiteY21" fmla="*/ 286568 h 466697"/>
            <a:gd name="connsiteX22" fmla="*/ 218338 w 474885"/>
            <a:gd name="connsiteY22" fmla="*/ 278381 h 466697"/>
            <a:gd name="connsiteX23" fmla="*/ 226526 w 474885"/>
            <a:gd name="connsiteY23" fmla="*/ 275651 h 466697"/>
            <a:gd name="connsiteX24" fmla="*/ 240172 w 474885"/>
            <a:gd name="connsiteY24" fmla="*/ 262005 h 466697"/>
            <a:gd name="connsiteX25" fmla="*/ 248360 w 474885"/>
            <a:gd name="connsiteY25" fmla="*/ 256547 h 466697"/>
            <a:gd name="connsiteX26" fmla="*/ 259277 w 474885"/>
            <a:gd name="connsiteY26" fmla="*/ 245630 h 466697"/>
            <a:gd name="connsiteX27" fmla="*/ 262006 w 474885"/>
            <a:gd name="connsiteY27" fmla="*/ 237442 h 466697"/>
            <a:gd name="connsiteX28" fmla="*/ 270193 w 474885"/>
            <a:gd name="connsiteY28" fmla="*/ 231984 h 466697"/>
            <a:gd name="connsiteX29" fmla="*/ 283840 w 474885"/>
            <a:gd name="connsiteY29" fmla="*/ 223796 h 466697"/>
            <a:gd name="connsiteX30" fmla="*/ 297486 w 474885"/>
            <a:gd name="connsiteY30" fmla="*/ 212879 h 466697"/>
            <a:gd name="connsiteX31" fmla="*/ 305673 w 474885"/>
            <a:gd name="connsiteY31" fmla="*/ 207421 h 466697"/>
            <a:gd name="connsiteX32" fmla="*/ 311132 w 474885"/>
            <a:gd name="connsiteY32" fmla="*/ 201962 h 466697"/>
            <a:gd name="connsiteX33" fmla="*/ 324778 w 474885"/>
            <a:gd name="connsiteY33" fmla="*/ 191045 h 466697"/>
            <a:gd name="connsiteX34" fmla="*/ 332966 w 474885"/>
            <a:gd name="connsiteY34" fmla="*/ 177399 h 466697"/>
            <a:gd name="connsiteX35" fmla="*/ 341153 w 474885"/>
            <a:gd name="connsiteY35" fmla="*/ 174670 h 466697"/>
            <a:gd name="connsiteX36" fmla="*/ 357529 w 474885"/>
            <a:gd name="connsiteY36" fmla="*/ 158295 h 466697"/>
            <a:gd name="connsiteX37" fmla="*/ 362987 w 474885"/>
            <a:gd name="connsiteY37" fmla="*/ 152836 h 466697"/>
            <a:gd name="connsiteX38" fmla="*/ 365716 w 474885"/>
            <a:gd name="connsiteY38" fmla="*/ 144648 h 466697"/>
            <a:gd name="connsiteX39" fmla="*/ 371175 w 474885"/>
            <a:gd name="connsiteY39" fmla="*/ 139190 h 466697"/>
            <a:gd name="connsiteX40" fmla="*/ 382092 w 474885"/>
            <a:gd name="connsiteY40" fmla="*/ 125544 h 466697"/>
            <a:gd name="connsiteX41" fmla="*/ 387550 w 474885"/>
            <a:gd name="connsiteY41" fmla="*/ 109169 h 466697"/>
            <a:gd name="connsiteX42" fmla="*/ 393009 w 474885"/>
            <a:gd name="connsiteY42" fmla="*/ 103710 h 466697"/>
            <a:gd name="connsiteX43" fmla="*/ 406655 w 474885"/>
            <a:gd name="connsiteY43" fmla="*/ 92793 h 466697"/>
            <a:gd name="connsiteX44" fmla="*/ 417572 w 474885"/>
            <a:gd name="connsiteY44" fmla="*/ 76418 h 466697"/>
            <a:gd name="connsiteX45" fmla="*/ 436676 w 474885"/>
            <a:gd name="connsiteY45" fmla="*/ 60042 h 466697"/>
            <a:gd name="connsiteX46" fmla="*/ 439405 w 474885"/>
            <a:gd name="connsiteY46" fmla="*/ 51855 h 466697"/>
            <a:gd name="connsiteX47" fmla="*/ 453052 w 474885"/>
            <a:gd name="connsiteY47" fmla="*/ 40938 h 466697"/>
            <a:gd name="connsiteX48" fmla="*/ 455781 w 474885"/>
            <a:gd name="connsiteY48" fmla="*/ 32750 h 466697"/>
            <a:gd name="connsiteX49" fmla="*/ 466698 w 474885"/>
            <a:gd name="connsiteY49" fmla="*/ 19104 h 466697"/>
            <a:gd name="connsiteX50" fmla="*/ 474885 w 474885"/>
            <a:gd name="connsiteY50" fmla="*/ 0 h 4666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474885" h="466697">
              <a:moveTo>
                <a:pt x="0" y="466697"/>
              </a:moveTo>
              <a:cubicBezTo>
                <a:pt x="1819" y="462148"/>
                <a:pt x="3027" y="457304"/>
                <a:pt x="5458" y="453051"/>
              </a:cubicBezTo>
              <a:cubicBezTo>
                <a:pt x="6735" y="450817"/>
                <a:pt x="9593" y="449799"/>
                <a:pt x="10917" y="447593"/>
              </a:cubicBezTo>
              <a:cubicBezTo>
                <a:pt x="12397" y="445126"/>
                <a:pt x="12166" y="441872"/>
                <a:pt x="13646" y="439405"/>
              </a:cubicBezTo>
              <a:cubicBezTo>
                <a:pt x="14970" y="437198"/>
                <a:pt x="17497" y="435955"/>
                <a:pt x="19105" y="433946"/>
              </a:cubicBezTo>
              <a:cubicBezTo>
                <a:pt x="32877" y="416731"/>
                <a:pt x="16840" y="433482"/>
                <a:pt x="30022" y="420300"/>
              </a:cubicBezTo>
              <a:cubicBezTo>
                <a:pt x="30932" y="417571"/>
                <a:pt x="31079" y="414454"/>
                <a:pt x="32751" y="412113"/>
              </a:cubicBezTo>
              <a:cubicBezTo>
                <a:pt x="35742" y="407925"/>
                <a:pt x="38786" y="402824"/>
                <a:pt x="43668" y="401196"/>
              </a:cubicBezTo>
              <a:lnTo>
                <a:pt x="76418" y="390279"/>
              </a:lnTo>
              <a:cubicBezTo>
                <a:pt x="76423" y="390277"/>
                <a:pt x="92790" y="384823"/>
                <a:pt x="92794" y="384820"/>
              </a:cubicBezTo>
              <a:cubicBezTo>
                <a:pt x="95523" y="383001"/>
                <a:pt x="98420" y="381411"/>
                <a:pt x="100981" y="379362"/>
              </a:cubicBezTo>
              <a:cubicBezTo>
                <a:pt x="102990" y="377755"/>
                <a:pt x="104234" y="375228"/>
                <a:pt x="106440" y="373904"/>
              </a:cubicBezTo>
              <a:cubicBezTo>
                <a:pt x="108907" y="372424"/>
                <a:pt x="111899" y="372084"/>
                <a:pt x="114628" y="371174"/>
              </a:cubicBezTo>
              <a:cubicBezTo>
                <a:pt x="119479" y="356621"/>
                <a:pt x="113416" y="367534"/>
                <a:pt x="125544" y="360257"/>
              </a:cubicBezTo>
              <a:cubicBezTo>
                <a:pt x="127750" y="358933"/>
                <a:pt x="128701" y="355950"/>
                <a:pt x="131003" y="354799"/>
              </a:cubicBezTo>
              <a:cubicBezTo>
                <a:pt x="136149" y="352226"/>
                <a:pt x="147378" y="349340"/>
                <a:pt x="147378" y="349340"/>
              </a:cubicBezTo>
              <a:cubicBezTo>
                <a:pt x="161213" y="335507"/>
                <a:pt x="143306" y="351784"/>
                <a:pt x="161024" y="341153"/>
              </a:cubicBezTo>
              <a:cubicBezTo>
                <a:pt x="179753" y="329915"/>
                <a:pt x="151480" y="340694"/>
                <a:pt x="174671" y="332965"/>
              </a:cubicBezTo>
              <a:cubicBezTo>
                <a:pt x="199867" y="316168"/>
                <a:pt x="168874" y="337603"/>
                <a:pt x="188317" y="322048"/>
              </a:cubicBezTo>
              <a:cubicBezTo>
                <a:pt x="190878" y="319999"/>
                <a:pt x="193775" y="318409"/>
                <a:pt x="196504" y="316590"/>
              </a:cubicBezTo>
              <a:cubicBezTo>
                <a:pt x="203367" y="296005"/>
                <a:pt x="194109" y="321382"/>
                <a:pt x="204692" y="300214"/>
              </a:cubicBezTo>
              <a:cubicBezTo>
                <a:pt x="215748" y="278100"/>
                <a:pt x="198665" y="304336"/>
                <a:pt x="212880" y="286568"/>
              </a:cubicBezTo>
              <a:cubicBezTo>
                <a:pt x="214929" y="284007"/>
                <a:pt x="215777" y="280430"/>
                <a:pt x="218338" y="278381"/>
              </a:cubicBezTo>
              <a:cubicBezTo>
                <a:pt x="220585" y="276584"/>
                <a:pt x="223797" y="276561"/>
                <a:pt x="226526" y="275651"/>
              </a:cubicBezTo>
              <a:cubicBezTo>
                <a:pt x="231075" y="271102"/>
                <a:pt x="234819" y="265573"/>
                <a:pt x="240172" y="262005"/>
              </a:cubicBezTo>
              <a:cubicBezTo>
                <a:pt x="242901" y="260186"/>
                <a:pt x="245869" y="258682"/>
                <a:pt x="248360" y="256547"/>
              </a:cubicBezTo>
              <a:cubicBezTo>
                <a:pt x="252267" y="253198"/>
                <a:pt x="259277" y="245630"/>
                <a:pt x="259277" y="245630"/>
              </a:cubicBezTo>
              <a:cubicBezTo>
                <a:pt x="260187" y="242901"/>
                <a:pt x="260209" y="239689"/>
                <a:pt x="262006" y="237442"/>
              </a:cubicBezTo>
              <a:cubicBezTo>
                <a:pt x="264055" y="234881"/>
                <a:pt x="267632" y="234033"/>
                <a:pt x="270193" y="231984"/>
              </a:cubicBezTo>
              <a:cubicBezTo>
                <a:pt x="280897" y="223421"/>
                <a:pt x="269621" y="228535"/>
                <a:pt x="283840" y="223796"/>
              </a:cubicBezTo>
              <a:cubicBezTo>
                <a:pt x="309036" y="206999"/>
                <a:pt x="278043" y="228434"/>
                <a:pt x="297486" y="212879"/>
              </a:cubicBezTo>
              <a:cubicBezTo>
                <a:pt x="300047" y="210830"/>
                <a:pt x="303112" y="209470"/>
                <a:pt x="305673" y="207421"/>
              </a:cubicBezTo>
              <a:cubicBezTo>
                <a:pt x="307682" y="205813"/>
                <a:pt x="309122" y="203570"/>
                <a:pt x="311132" y="201962"/>
              </a:cubicBezTo>
              <a:cubicBezTo>
                <a:pt x="328341" y="188195"/>
                <a:pt x="311604" y="204222"/>
                <a:pt x="324778" y="191045"/>
              </a:cubicBezTo>
              <a:cubicBezTo>
                <a:pt x="326925" y="184604"/>
                <a:pt x="326722" y="181146"/>
                <a:pt x="332966" y="177399"/>
              </a:cubicBezTo>
              <a:cubicBezTo>
                <a:pt x="335433" y="175919"/>
                <a:pt x="338424" y="175580"/>
                <a:pt x="341153" y="174670"/>
              </a:cubicBezTo>
              <a:lnTo>
                <a:pt x="357529" y="158295"/>
              </a:lnTo>
              <a:lnTo>
                <a:pt x="362987" y="152836"/>
              </a:lnTo>
              <a:cubicBezTo>
                <a:pt x="363897" y="150107"/>
                <a:pt x="364236" y="147115"/>
                <a:pt x="365716" y="144648"/>
              </a:cubicBezTo>
              <a:cubicBezTo>
                <a:pt x="367040" y="142442"/>
                <a:pt x="369568" y="141199"/>
                <a:pt x="371175" y="139190"/>
              </a:cubicBezTo>
              <a:cubicBezTo>
                <a:pt x="384947" y="121976"/>
                <a:pt x="368911" y="138722"/>
                <a:pt x="382092" y="125544"/>
              </a:cubicBezTo>
              <a:cubicBezTo>
                <a:pt x="383911" y="120086"/>
                <a:pt x="383482" y="113237"/>
                <a:pt x="387550" y="109169"/>
              </a:cubicBezTo>
              <a:cubicBezTo>
                <a:pt x="389370" y="107349"/>
                <a:pt x="391000" y="105318"/>
                <a:pt x="393009" y="103710"/>
              </a:cubicBezTo>
              <a:cubicBezTo>
                <a:pt x="399724" y="98338"/>
                <a:pt x="401712" y="99384"/>
                <a:pt x="406655" y="92793"/>
              </a:cubicBezTo>
              <a:cubicBezTo>
                <a:pt x="410591" y="87545"/>
                <a:pt x="412933" y="81057"/>
                <a:pt x="417572" y="76418"/>
              </a:cubicBezTo>
              <a:cubicBezTo>
                <a:pt x="430808" y="63182"/>
                <a:pt x="424207" y="68356"/>
                <a:pt x="436676" y="60042"/>
              </a:cubicBezTo>
              <a:cubicBezTo>
                <a:pt x="437586" y="57313"/>
                <a:pt x="437925" y="54322"/>
                <a:pt x="439405" y="51855"/>
              </a:cubicBezTo>
              <a:cubicBezTo>
                <a:pt x="441998" y="47533"/>
                <a:pt x="449332" y="43418"/>
                <a:pt x="453052" y="40938"/>
              </a:cubicBezTo>
              <a:cubicBezTo>
                <a:pt x="453962" y="38209"/>
                <a:pt x="454494" y="35323"/>
                <a:pt x="455781" y="32750"/>
              </a:cubicBezTo>
              <a:cubicBezTo>
                <a:pt x="459223" y="25865"/>
                <a:pt x="461621" y="24181"/>
                <a:pt x="466698" y="19104"/>
              </a:cubicBezTo>
              <a:cubicBezTo>
                <a:pt x="472563" y="1509"/>
                <a:pt x="468088" y="6797"/>
                <a:pt x="47488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132</xdr:col>
      <xdr:colOff>16376</xdr:colOff>
      <xdr:row>177</xdr:row>
      <xdr:rowOff>10917</xdr:rowOff>
    </xdr:from>
    <xdr:to>
      <xdr:col>160</xdr:col>
      <xdr:colOff>24604</xdr:colOff>
      <xdr:row>211</xdr:row>
      <xdr:rowOff>2729</xdr:rowOff>
    </xdr:to>
    <xdr:sp macro="" textlink="">
      <xdr:nvSpPr>
        <xdr:cNvPr id="14" name="Freefor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372221" y="3564370"/>
          <a:ext cx="772412" cy="641368"/>
        </a:xfrm>
        <a:custGeom>
          <a:avLst/>
          <a:gdLst>
            <a:gd name="connsiteX0" fmla="*/ 0 w 772412"/>
            <a:gd name="connsiteY0" fmla="*/ 641368 h 641368"/>
            <a:gd name="connsiteX1" fmla="*/ 8187 w 772412"/>
            <a:gd name="connsiteY1" fmla="*/ 622263 h 641368"/>
            <a:gd name="connsiteX2" fmla="*/ 16375 w 772412"/>
            <a:gd name="connsiteY2" fmla="*/ 619534 h 641368"/>
            <a:gd name="connsiteX3" fmla="*/ 21833 w 772412"/>
            <a:gd name="connsiteY3" fmla="*/ 611346 h 641368"/>
            <a:gd name="connsiteX4" fmla="*/ 32750 w 772412"/>
            <a:gd name="connsiteY4" fmla="*/ 600429 h 641368"/>
            <a:gd name="connsiteX5" fmla="*/ 38209 w 772412"/>
            <a:gd name="connsiteY5" fmla="*/ 594971 h 641368"/>
            <a:gd name="connsiteX6" fmla="*/ 43667 w 772412"/>
            <a:gd name="connsiteY6" fmla="*/ 586783 h 641368"/>
            <a:gd name="connsiteX7" fmla="*/ 51855 w 772412"/>
            <a:gd name="connsiteY7" fmla="*/ 584054 h 641368"/>
            <a:gd name="connsiteX8" fmla="*/ 57313 w 772412"/>
            <a:gd name="connsiteY8" fmla="*/ 575866 h 641368"/>
            <a:gd name="connsiteX9" fmla="*/ 65501 w 772412"/>
            <a:gd name="connsiteY9" fmla="*/ 573137 h 641368"/>
            <a:gd name="connsiteX10" fmla="*/ 68230 w 772412"/>
            <a:gd name="connsiteY10" fmla="*/ 564949 h 641368"/>
            <a:gd name="connsiteX11" fmla="*/ 81876 w 772412"/>
            <a:gd name="connsiteY11" fmla="*/ 554033 h 641368"/>
            <a:gd name="connsiteX12" fmla="*/ 84606 w 772412"/>
            <a:gd name="connsiteY12" fmla="*/ 545845 h 641368"/>
            <a:gd name="connsiteX13" fmla="*/ 90064 w 772412"/>
            <a:gd name="connsiteY13" fmla="*/ 518553 h 641368"/>
            <a:gd name="connsiteX14" fmla="*/ 95523 w 772412"/>
            <a:gd name="connsiteY14" fmla="*/ 513094 h 641368"/>
            <a:gd name="connsiteX15" fmla="*/ 100981 w 772412"/>
            <a:gd name="connsiteY15" fmla="*/ 504907 h 641368"/>
            <a:gd name="connsiteX16" fmla="*/ 111898 w 772412"/>
            <a:gd name="connsiteY16" fmla="*/ 493990 h 641368"/>
            <a:gd name="connsiteX17" fmla="*/ 114627 w 772412"/>
            <a:gd name="connsiteY17" fmla="*/ 485802 h 641368"/>
            <a:gd name="connsiteX18" fmla="*/ 120086 w 772412"/>
            <a:gd name="connsiteY18" fmla="*/ 491260 h 641368"/>
            <a:gd name="connsiteX19" fmla="*/ 128273 w 772412"/>
            <a:gd name="connsiteY19" fmla="*/ 507636 h 641368"/>
            <a:gd name="connsiteX20" fmla="*/ 150107 w 772412"/>
            <a:gd name="connsiteY20" fmla="*/ 515823 h 641368"/>
            <a:gd name="connsiteX21" fmla="*/ 188316 w 772412"/>
            <a:gd name="connsiteY21" fmla="*/ 504907 h 641368"/>
            <a:gd name="connsiteX22" fmla="*/ 204692 w 772412"/>
            <a:gd name="connsiteY22" fmla="*/ 499448 h 641368"/>
            <a:gd name="connsiteX23" fmla="*/ 212879 w 772412"/>
            <a:gd name="connsiteY23" fmla="*/ 496719 h 641368"/>
            <a:gd name="connsiteX24" fmla="*/ 237442 w 772412"/>
            <a:gd name="connsiteY24" fmla="*/ 491260 h 641368"/>
            <a:gd name="connsiteX25" fmla="*/ 245630 w 772412"/>
            <a:gd name="connsiteY25" fmla="*/ 488531 h 641368"/>
            <a:gd name="connsiteX26" fmla="*/ 251088 w 772412"/>
            <a:gd name="connsiteY26" fmla="*/ 480343 h 641368"/>
            <a:gd name="connsiteX27" fmla="*/ 253818 w 772412"/>
            <a:gd name="connsiteY27" fmla="*/ 472156 h 641368"/>
            <a:gd name="connsiteX28" fmla="*/ 259276 w 772412"/>
            <a:gd name="connsiteY28" fmla="*/ 466697 h 641368"/>
            <a:gd name="connsiteX29" fmla="*/ 270193 w 772412"/>
            <a:gd name="connsiteY29" fmla="*/ 455780 h 641368"/>
            <a:gd name="connsiteX30" fmla="*/ 281110 w 772412"/>
            <a:gd name="connsiteY30" fmla="*/ 442134 h 641368"/>
            <a:gd name="connsiteX31" fmla="*/ 289298 w 772412"/>
            <a:gd name="connsiteY31" fmla="*/ 439405 h 641368"/>
            <a:gd name="connsiteX32" fmla="*/ 297485 w 772412"/>
            <a:gd name="connsiteY32" fmla="*/ 431217 h 641368"/>
            <a:gd name="connsiteX33" fmla="*/ 305673 w 772412"/>
            <a:gd name="connsiteY33" fmla="*/ 428488 h 641368"/>
            <a:gd name="connsiteX34" fmla="*/ 311131 w 772412"/>
            <a:gd name="connsiteY34" fmla="*/ 420300 h 641368"/>
            <a:gd name="connsiteX35" fmla="*/ 324778 w 772412"/>
            <a:gd name="connsiteY35" fmla="*/ 409384 h 641368"/>
            <a:gd name="connsiteX36" fmla="*/ 327507 w 772412"/>
            <a:gd name="connsiteY36" fmla="*/ 401196 h 641368"/>
            <a:gd name="connsiteX37" fmla="*/ 332965 w 772412"/>
            <a:gd name="connsiteY37" fmla="*/ 395737 h 641368"/>
            <a:gd name="connsiteX38" fmla="*/ 338424 w 772412"/>
            <a:gd name="connsiteY38" fmla="*/ 365716 h 641368"/>
            <a:gd name="connsiteX39" fmla="*/ 352070 w 772412"/>
            <a:gd name="connsiteY39" fmla="*/ 352070 h 641368"/>
            <a:gd name="connsiteX40" fmla="*/ 360258 w 772412"/>
            <a:gd name="connsiteY40" fmla="*/ 349341 h 641368"/>
            <a:gd name="connsiteX41" fmla="*/ 365716 w 772412"/>
            <a:gd name="connsiteY41" fmla="*/ 343882 h 641368"/>
            <a:gd name="connsiteX42" fmla="*/ 373904 w 772412"/>
            <a:gd name="connsiteY42" fmla="*/ 338424 h 641368"/>
            <a:gd name="connsiteX43" fmla="*/ 376633 w 772412"/>
            <a:gd name="connsiteY43" fmla="*/ 330236 h 641368"/>
            <a:gd name="connsiteX44" fmla="*/ 382091 w 772412"/>
            <a:gd name="connsiteY44" fmla="*/ 322048 h 641368"/>
            <a:gd name="connsiteX45" fmla="*/ 384821 w 772412"/>
            <a:gd name="connsiteY45" fmla="*/ 311131 h 641368"/>
            <a:gd name="connsiteX46" fmla="*/ 376633 w 772412"/>
            <a:gd name="connsiteY46" fmla="*/ 256547 h 641368"/>
            <a:gd name="connsiteX47" fmla="*/ 371174 w 772412"/>
            <a:gd name="connsiteY47" fmla="*/ 240172 h 641368"/>
            <a:gd name="connsiteX48" fmla="*/ 365716 w 772412"/>
            <a:gd name="connsiteY48" fmla="*/ 234713 h 641368"/>
            <a:gd name="connsiteX49" fmla="*/ 362987 w 772412"/>
            <a:gd name="connsiteY49" fmla="*/ 226525 h 641368"/>
            <a:gd name="connsiteX50" fmla="*/ 357528 w 772412"/>
            <a:gd name="connsiteY50" fmla="*/ 221067 h 641368"/>
            <a:gd name="connsiteX51" fmla="*/ 365716 w 772412"/>
            <a:gd name="connsiteY51" fmla="*/ 201962 h 641368"/>
            <a:gd name="connsiteX52" fmla="*/ 371174 w 772412"/>
            <a:gd name="connsiteY52" fmla="*/ 193775 h 641368"/>
            <a:gd name="connsiteX53" fmla="*/ 384821 w 772412"/>
            <a:gd name="connsiteY53" fmla="*/ 182858 h 641368"/>
            <a:gd name="connsiteX54" fmla="*/ 395737 w 772412"/>
            <a:gd name="connsiteY54" fmla="*/ 169212 h 641368"/>
            <a:gd name="connsiteX55" fmla="*/ 401196 w 772412"/>
            <a:gd name="connsiteY55" fmla="*/ 152836 h 641368"/>
            <a:gd name="connsiteX56" fmla="*/ 403925 w 772412"/>
            <a:gd name="connsiteY56" fmla="*/ 144649 h 641368"/>
            <a:gd name="connsiteX57" fmla="*/ 406654 w 772412"/>
            <a:gd name="connsiteY57" fmla="*/ 133732 h 641368"/>
            <a:gd name="connsiteX58" fmla="*/ 412113 w 772412"/>
            <a:gd name="connsiteY58" fmla="*/ 128273 h 641368"/>
            <a:gd name="connsiteX59" fmla="*/ 417571 w 772412"/>
            <a:gd name="connsiteY59" fmla="*/ 120086 h 641368"/>
            <a:gd name="connsiteX60" fmla="*/ 425759 w 772412"/>
            <a:gd name="connsiteY60" fmla="*/ 117356 h 641368"/>
            <a:gd name="connsiteX61" fmla="*/ 431217 w 772412"/>
            <a:gd name="connsiteY61" fmla="*/ 109169 h 641368"/>
            <a:gd name="connsiteX62" fmla="*/ 444864 w 772412"/>
            <a:gd name="connsiteY62" fmla="*/ 90064 h 641368"/>
            <a:gd name="connsiteX63" fmla="*/ 472156 w 772412"/>
            <a:gd name="connsiteY63" fmla="*/ 87335 h 641368"/>
            <a:gd name="connsiteX64" fmla="*/ 480343 w 772412"/>
            <a:gd name="connsiteY64" fmla="*/ 84606 h 641368"/>
            <a:gd name="connsiteX65" fmla="*/ 496719 w 772412"/>
            <a:gd name="connsiteY65" fmla="*/ 76418 h 641368"/>
            <a:gd name="connsiteX66" fmla="*/ 543116 w 772412"/>
            <a:gd name="connsiteY66" fmla="*/ 73689 h 641368"/>
            <a:gd name="connsiteX67" fmla="*/ 551303 w 772412"/>
            <a:gd name="connsiteY67" fmla="*/ 70960 h 641368"/>
            <a:gd name="connsiteX68" fmla="*/ 554033 w 772412"/>
            <a:gd name="connsiteY68" fmla="*/ 62772 h 641368"/>
            <a:gd name="connsiteX69" fmla="*/ 570408 w 772412"/>
            <a:gd name="connsiteY69" fmla="*/ 40938 h 641368"/>
            <a:gd name="connsiteX70" fmla="*/ 573137 w 772412"/>
            <a:gd name="connsiteY70" fmla="*/ 32750 h 641368"/>
            <a:gd name="connsiteX71" fmla="*/ 586783 w 772412"/>
            <a:gd name="connsiteY71" fmla="*/ 24563 h 641368"/>
            <a:gd name="connsiteX72" fmla="*/ 597700 w 772412"/>
            <a:gd name="connsiteY72" fmla="*/ 35480 h 641368"/>
            <a:gd name="connsiteX73" fmla="*/ 603159 w 772412"/>
            <a:gd name="connsiteY73" fmla="*/ 51855 h 641368"/>
            <a:gd name="connsiteX74" fmla="*/ 608617 w 772412"/>
            <a:gd name="connsiteY74" fmla="*/ 76418 h 641368"/>
            <a:gd name="connsiteX75" fmla="*/ 614076 w 772412"/>
            <a:gd name="connsiteY75" fmla="*/ 81876 h 641368"/>
            <a:gd name="connsiteX76" fmla="*/ 616805 w 772412"/>
            <a:gd name="connsiteY76" fmla="*/ 90064 h 641368"/>
            <a:gd name="connsiteX77" fmla="*/ 655014 w 772412"/>
            <a:gd name="connsiteY77" fmla="*/ 103710 h 641368"/>
            <a:gd name="connsiteX78" fmla="*/ 674119 w 772412"/>
            <a:gd name="connsiteY78" fmla="*/ 98252 h 641368"/>
            <a:gd name="connsiteX79" fmla="*/ 679577 w 772412"/>
            <a:gd name="connsiteY79" fmla="*/ 92793 h 641368"/>
            <a:gd name="connsiteX80" fmla="*/ 676848 w 772412"/>
            <a:gd name="connsiteY80" fmla="*/ 84606 h 641368"/>
            <a:gd name="connsiteX81" fmla="*/ 671389 w 772412"/>
            <a:gd name="connsiteY81" fmla="*/ 76418 h 641368"/>
            <a:gd name="connsiteX82" fmla="*/ 676848 w 772412"/>
            <a:gd name="connsiteY82" fmla="*/ 21833 h 641368"/>
            <a:gd name="connsiteX83" fmla="*/ 685035 w 772412"/>
            <a:gd name="connsiteY83" fmla="*/ 24563 h 641368"/>
            <a:gd name="connsiteX84" fmla="*/ 690494 w 772412"/>
            <a:gd name="connsiteY84" fmla="*/ 32750 h 641368"/>
            <a:gd name="connsiteX85" fmla="*/ 695952 w 772412"/>
            <a:gd name="connsiteY85" fmla="*/ 38209 h 641368"/>
            <a:gd name="connsiteX86" fmla="*/ 706869 w 772412"/>
            <a:gd name="connsiteY86" fmla="*/ 51855 h 641368"/>
            <a:gd name="connsiteX87" fmla="*/ 712328 w 772412"/>
            <a:gd name="connsiteY87" fmla="*/ 70960 h 641368"/>
            <a:gd name="connsiteX88" fmla="*/ 715057 w 772412"/>
            <a:gd name="connsiteY88" fmla="*/ 95523 h 641368"/>
            <a:gd name="connsiteX89" fmla="*/ 734162 w 772412"/>
            <a:gd name="connsiteY89" fmla="*/ 92793 h 641368"/>
            <a:gd name="connsiteX90" fmla="*/ 736891 w 772412"/>
            <a:gd name="connsiteY90" fmla="*/ 84606 h 641368"/>
            <a:gd name="connsiteX91" fmla="*/ 753266 w 772412"/>
            <a:gd name="connsiteY91" fmla="*/ 90064 h 641368"/>
            <a:gd name="connsiteX92" fmla="*/ 761454 w 772412"/>
            <a:gd name="connsiteY92" fmla="*/ 92793 h 641368"/>
            <a:gd name="connsiteX93" fmla="*/ 769641 w 772412"/>
            <a:gd name="connsiteY93" fmla="*/ 90064 h 641368"/>
            <a:gd name="connsiteX94" fmla="*/ 769641 w 772412"/>
            <a:gd name="connsiteY94" fmla="*/ 73689 h 641368"/>
            <a:gd name="connsiteX95" fmla="*/ 764183 w 772412"/>
            <a:gd name="connsiteY95" fmla="*/ 68230 h 641368"/>
            <a:gd name="connsiteX96" fmla="*/ 764183 w 772412"/>
            <a:gd name="connsiteY96" fmla="*/ 35480 h 641368"/>
            <a:gd name="connsiteX97" fmla="*/ 766912 w 772412"/>
            <a:gd name="connsiteY97" fmla="*/ 0 h 6413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</a:cxnLst>
          <a:rect l="l" t="t" r="r" b="b"/>
          <a:pathLst>
            <a:path w="772412" h="641368">
              <a:moveTo>
                <a:pt x="0" y="641368"/>
              </a:moveTo>
              <a:cubicBezTo>
                <a:pt x="1801" y="632361"/>
                <a:pt x="244" y="627029"/>
                <a:pt x="8187" y="622263"/>
              </a:cubicBezTo>
              <a:cubicBezTo>
                <a:pt x="10654" y="620783"/>
                <a:pt x="13646" y="620444"/>
                <a:pt x="16375" y="619534"/>
              </a:cubicBezTo>
              <a:cubicBezTo>
                <a:pt x="18194" y="616805"/>
                <a:pt x="19698" y="613837"/>
                <a:pt x="21833" y="611346"/>
              </a:cubicBezTo>
              <a:cubicBezTo>
                <a:pt x="25182" y="607439"/>
                <a:pt x="29111" y="604068"/>
                <a:pt x="32750" y="600429"/>
              </a:cubicBezTo>
              <a:cubicBezTo>
                <a:pt x="34570" y="598610"/>
                <a:pt x="36782" y="597112"/>
                <a:pt x="38209" y="594971"/>
              </a:cubicBezTo>
              <a:cubicBezTo>
                <a:pt x="40028" y="592242"/>
                <a:pt x="41106" y="588832"/>
                <a:pt x="43667" y="586783"/>
              </a:cubicBezTo>
              <a:cubicBezTo>
                <a:pt x="45913" y="584986"/>
                <a:pt x="49126" y="584964"/>
                <a:pt x="51855" y="584054"/>
              </a:cubicBezTo>
              <a:cubicBezTo>
                <a:pt x="53674" y="581325"/>
                <a:pt x="54752" y="577915"/>
                <a:pt x="57313" y="575866"/>
              </a:cubicBezTo>
              <a:cubicBezTo>
                <a:pt x="59559" y="574069"/>
                <a:pt x="63467" y="575171"/>
                <a:pt x="65501" y="573137"/>
              </a:cubicBezTo>
              <a:cubicBezTo>
                <a:pt x="67535" y="571103"/>
                <a:pt x="66750" y="567416"/>
                <a:pt x="68230" y="564949"/>
              </a:cubicBezTo>
              <a:cubicBezTo>
                <a:pt x="70822" y="560630"/>
                <a:pt x="78159" y="556511"/>
                <a:pt x="81876" y="554033"/>
              </a:cubicBezTo>
              <a:cubicBezTo>
                <a:pt x="82786" y="551304"/>
                <a:pt x="84042" y="548666"/>
                <a:pt x="84606" y="545845"/>
              </a:cubicBezTo>
              <a:cubicBezTo>
                <a:pt x="85363" y="542060"/>
                <a:pt x="86364" y="524719"/>
                <a:pt x="90064" y="518553"/>
              </a:cubicBezTo>
              <a:cubicBezTo>
                <a:pt x="91388" y="516346"/>
                <a:pt x="93915" y="515103"/>
                <a:pt x="95523" y="513094"/>
              </a:cubicBezTo>
              <a:cubicBezTo>
                <a:pt x="97572" y="510533"/>
                <a:pt x="98846" y="507397"/>
                <a:pt x="100981" y="504907"/>
              </a:cubicBezTo>
              <a:cubicBezTo>
                <a:pt x="104330" y="501000"/>
                <a:pt x="111898" y="493990"/>
                <a:pt x="111898" y="493990"/>
              </a:cubicBezTo>
              <a:cubicBezTo>
                <a:pt x="112808" y="491261"/>
                <a:pt x="111898" y="486712"/>
                <a:pt x="114627" y="485802"/>
              </a:cubicBezTo>
              <a:cubicBezTo>
                <a:pt x="117068" y="484988"/>
                <a:pt x="118762" y="489054"/>
                <a:pt x="120086" y="491260"/>
              </a:cubicBezTo>
              <a:cubicBezTo>
                <a:pt x="126746" y="502359"/>
                <a:pt x="117920" y="497283"/>
                <a:pt x="128273" y="507636"/>
              </a:cubicBezTo>
              <a:cubicBezTo>
                <a:pt x="135300" y="514663"/>
                <a:pt x="140345" y="513871"/>
                <a:pt x="150107" y="515823"/>
              </a:cubicBezTo>
              <a:cubicBezTo>
                <a:pt x="177510" y="508973"/>
                <a:pt x="164834" y="512735"/>
                <a:pt x="188316" y="504907"/>
              </a:cubicBezTo>
              <a:lnTo>
                <a:pt x="204692" y="499448"/>
              </a:lnTo>
              <a:cubicBezTo>
                <a:pt x="207421" y="498538"/>
                <a:pt x="210058" y="497283"/>
                <a:pt x="212879" y="496719"/>
              </a:cubicBezTo>
              <a:cubicBezTo>
                <a:pt x="222273" y="494840"/>
                <a:pt x="228438" y="493833"/>
                <a:pt x="237442" y="491260"/>
              </a:cubicBezTo>
              <a:cubicBezTo>
                <a:pt x="240208" y="490470"/>
                <a:pt x="242901" y="489441"/>
                <a:pt x="245630" y="488531"/>
              </a:cubicBezTo>
              <a:cubicBezTo>
                <a:pt x="247449" y="485802"/>
                <a:pt x="249621" y="483277"/>
                <a:pt x="251088" y="480343"/>
              </a:cubicBezTo>
              <a:cubicBezTo>
                <a:pt x="252375" y="477770"/>
                <a:pt x="252338" y="474623"/>
                <a:pt x="253818" y="472156"/>
              </a:cubicBezTo>
              <a:cubicBezTo>
                <a:pt x="255142" y="469950"/>
                <a:pt x="257457" y="468517"/>
                <a:pt x="259276" y="466697"/>
              </a:cubicBezTo>
              <a:cubicBezTo>
                <a:pt x="265230" y="448835"/>
                <a:pt x="256961" y="466366"/>
                <a:pt x="270193" y="455780"/>
              </a:cubicBezTo>
              <a:cubicBezTo>
                <a:pt x="281349" y="446855"/>
                <a:pt x="269981" y="448811"/>
                <a:pt x="281110" y="442134"/>
              </a:cubicBezTo>
              <a:cubicBezTo>
                <a:pt x="283577" y="440654"/>
                <a:pt x="286569" y="440315"/>
                <a:pt x="289298" y="439405"/>
              </a:cubicBezTo>
              <a:cubicBezTo>
                <a:pt x="292027" y="436676"/>
                <a:pt x="294274" y="433358"/>
                <a:pt x="297485" y="431217"/>
              </a:cubicBezTo>
              <a:cubicBezTo>
                <a:pt x="299879" y="429621"/>
                <a:pt x="303427" y="430285"/>
                <a:pt x="305673" y="428488"/>
              </a:cubicBezTo>
              <a:cubicBezTo>
                <a:pt x="308234" y="426439"/>
                <a:pt x="309082" y="422861"/>
                <a:pt x="311131" y="420300"/>
              </a:cubicBezTo>
              <a:cubicBezTo>
                <a:pt x="315574" y="414746"/>
                <a:pt x="318701" y="413435"/>
                <a:pt x="324778" y="409384"/>
              </a:cubicBezTo>
              <a:cubicBezTo>
                <a:pt x="325688" y="406655"/>
                <a:pt x="326027" y="403663"/>
                <a:pt x="327507" y="401196"/>
              </a:cubicBezTo>
              <a:cubicBezTo>
                <a:pt x="328831" y="398989"/>
                <a:pt x="331814" y="398039"/>
                <a:pt x="332965" y="395737"/>
              </a:cubicBezTo>
              <a:cubicBezTo>
                <a:pt x="336046" y="389575"/>
                <a:pt x="337236" y="369676"/>
                <a:pt x="338424" y="365716"/>
              </a:cubicBezTo>
              <a:cubicBezTo>
                <a:pt x="340351" y="359293"/>
                <a:pt x="346503" y="354853"/>
                <a:pt x="352070" y="352070"/>
              </a:cubicBezTo>
              <a:cubicBezTo>
                <a:pt x="354643" y="350784"/>
                <a:pt x="357529" y="350251"/>
                <a:pt x="360258" y="349341"/>
              </a:cubicBezTo>
              <a:cubicBezTo>
                <a:pt x="362077" y="347521"/>
                <a:pt x="363707" y="345489"/>
                <a:pt x="365716" y="343882"/>
              </a:cubicBezTo>
              <a:cubicBezTo>
                <a:pt x="368277" y="341833"/>
                <a:pt x="371855" y="340985"/>
                <a:pt x="373904" y="338424"/>
              </a:cubicBezTo>
              <a:cubicBezTo>
                <a:pt x="375701" y="336178"/>
                <a:pt x="375347" y="332809"/>
                <a:pt x="376633" y="330236"/>
              </a:cubicBezTo>
              <a:cubicBezTo>
                <a:pt x="378100" y="327302"/>
                <a:pt x="380272" y="324777"/>
                <a:pt x="382091" y="322048"/>
              </a:cubicBezTo>
              <a:cubicBezTo>
                <a:pt x="383001" y="318409"/>
                <a:pt x="384821" y="314882"/>
                <a:pt x="384821" y="311131"/>
              </a:cubicBezTo>
              <a:cubicBezTo>
                <a:pt x="384821" y="276603"/>
                <a:pt x="384714" y="280791"/>
                <a:pt x="376633" y="256547"/>
              </a:cubicBezTo>
              <a:lnTo>
                <a:pt x="371174" y="240172"/>
              </a:lnTo>
              <a:lnTo>
                <a:pt x="365716" y="234713"/>
              </a:lnTo>
              <a:cubicBezTo>
                <a:pt x="364806" y="231984"/>
                <a:pt x="364467" y="228992"/>
                <a:pt x="362987" y="226525"/>
              </a:cubicBezTo>
              <a:cubicBezTo>
                <a:pt x="361663" y="224319"/>
                <a:pt x="357892" y="223614"/>
                <a:pt x="357528" y="221067"/>
              </a:cubicBezTo>
              <a:cubicBezTo>
                <a:pt x="355581" y="207439"/>
                <a:pt x="359852" y="209292"/>
                <a:pt x="365716" y="201962"/>
              </a:cubicBezTo>
              <a:cubicBezTo>
                <a:pt x="367765" y="199401"/>
                <a:pt x="369125" y="196336"/>
                <a:pt x="371174" y="193775"/>
              </a:cubicBezTo>
              <a:cubicBezTo>
                <a:pt x="375619" y="188218"/>
                <a:pt x="378740" y="186911"/>
                <a:pt x="384821" y="182858"/>
              </a:cubicBezTo>
              <a:cubicBezTo>
                <a:pt x="394773" y="152998"/>
                <a:pt x="378104" y="197425"/>
                <a:pt x="395737" y="169212"/>
              </a:cubicBezTo>
              <a:cubicBezTo>
                <a:pt x="398787" y="164333"/>
                <a:pt x="399376" y="158295"/>
                <a:pt x="401196" y="152836"/>
              </a:cubicBezTo>
              <a:cubicBezTo>
                <a:pt x="402106" y="150107"/>
                <a:pt x="403227" y="147440"/>
                <a:pt x="403925" y="144649"/>
              </a:cubicBezTo>
              <a:cubicBezTo>
                <a:pt x="404835" y="141010"/>
                <a:pt x="404977" y="137087"/>
                <a:pt x="406654" y="133732"/>
              </a:cubicBezTo>
              <a:cubicBezTo>
                <a:pt x="407805" y="131430"/>
                <a:pt x="410505" y="130282"/>
                <a:pt x="412113" y="128273"/>
              </a:cubicBezTo>
              <a:cubicBezTo>
                <a:pt x="414162" y="125712"/>
                <a:pt x="415010" y="122135"/>
                <a:pt x="417571" y="120086"/>
              </a:cubicBezTo>
              <a:cubicBezTo>
                <a:pt x="419818" y="118289"/>
                <a:pt x="423030" y="118266"/>
                <a:pt x="425759" y="117356"/>
              </a:cubicBezTo>
              <a:cubicBezTo>
                <a:pt x="427578" y="114627"/>
                <a:pt x="429885" y="112166"/>
                <a:pt x="431217" y="109169"/>
              </a:cubicBezTo>
              <a:cubicBezTo>
                <a:pt x="437527" y="94971"/>
                <a:pt x="431246" y="92159"/>
                <a:pt x="444864" y="90064"/>
              </a:cubicBezTo>
              <a:cubicBezTo>
                <a:pt x="453900" y="88674"/>
                <a:pt x="463059" y="88245"/>
                <a:pt x="472156" y="87335"/>
              </a:cubicBezTo>
              <a:cubicBezTo>
                <a:pt x="474885" y="86425"/>
                <a:pt x="477770" y="85893"/>
                <a:pt x="480343" y="84606"/>
              </a:cubicBezTo>
              <a:cubicBezTo>
                <a:pt x="487819" y="80868"/>
                <a:pt x="488142" y="77276"/>
                <a:pt x="496719" y="76418"/>
              </a:cubicBezTo>
              <a:cubicBezTo>
                <a:pt x="512135" y="74877"/>
                <a:pt x="527650" y="74599"/>
                <a:pt x="543116" y="73689"/>
              </a:cubicBezTo>
              <a:cubicBezTo>
                <a:pt x="545845" y="72779"/>
                <a:pt x="549269" y="72994"/>
                <a:pt x="551303" y="70960"/>
              </a:cubicBezTo>
              <a:cubicBezTo>
                <a:pt x="553337" y="68926"/>
                <a:pt x="552636" y="65287"/>
                <a:pt x="554033" y="62772"/>
              </a:cubicBezTo>
              <a:cubicBezTo>
                <a:pt x="561751" y="48880"/>
                <a:pt x="562124" y="49220"/>
                <a:pt x="570408" y="40938"/>
              </a:cubicBezTo>
              <a:cubicBezTo>
                <a:pt x="571318" y="38209"/>
                <a:pt x="571657" y="35217"/>
                <a:pt x="573137" y="32750"/>
              </a:cubicBezTo>
              <a:cubicBezTo>
                <a:pt x="576883" y="26507"/>
                <a:pt x="580344" y="26709"/>
                <a:pt x="586783" y="24563"/>
              </a:cubicBezTo>
              <a:cubicBezTo>
                <a:pt x="590422" y="28202"/>
                <a:pt x="596072" y="30598"/>
                <a:pt x="597700" y="35480"/>
              </a:cubicBezTo>
              <a:lnTo>
                <a:pt x="603159" y="51855"/>
              </a:lnTo>
              <a:cubicBezTo>
                <a:pt x="603710" y="55159"/>
                <a:pt x="605517" y="71251"/>
                <a:pt x="608617" y="76418"/>
              </a:cubicBezTo>
              <a:cubicBezTo>
                <a:pt x="609941" y="78624"/>
                <a:pt x="612256" y="80057"/>
                <a:pt x="614076" y="81876"/>
              </a:cubicBezTo>
              <a:cubicBezTo>
                <a:pt x="614986" y="84605"/>
                <a:pt x="615133" y="87723"/>
                <a:pt x="616805" y="90064"/>
              </a:cubicBezTo>
              <a:cubicBezTo>
                <a:pt x="628838" y="106911"/>
                <a:pt x="632103" y="101419"/>
                <a:pt x="655014" y="103710"/>
              </a:cubicBezTo>
              <a:cubicBezTo>
                <a:pt x="657052" y="103201"/>
                <a:pt x="671323" y="99930"/>
                <a:pt x="674119" y="98252"/>
              </a:cubicBezTo>
              <a:cubicBezTo>
                <a:pt x="676325" y="96928"/>
                <a:pt x="677758" y="94613"/>
                <a:pt x="679577" y="92793"/>
              </a:cubicBezTo>
              <a:cubicBezTo>
                <a:pt x="678667" y="90064"/>
                <a:pt x="678135" y="87179"/>
                <a:pt x="676848" y="84606"/>
              </a:cubicBezTo>
              <a:cubicBezTo>
                <a:pt x="675381" y="81672"/>
                <a:pt x="671594" y="79692"/>
                <a:pt x="671389" y="76418"/>
              </a:cubicBezTo>
              <a:cubicBezTo>
                <a:pt x="670549" y="62973"/>
                <a:pt x="674646" y="37251"/>
                <a:pt x="676848" y="21833"/>
              </a:cubicBezTo>
              <a:cubicBezTo>
                <a:pt x="679577" y="22743"/>
                <a:pt x="682789" y="22766"/>
                <a:pt x="685035" y="24563"/>
              </a:cubicBezTo>
              <a:cubicBezTo>
                <a:pt x="687596" y="26612"/>
                <a:pt x="688445" y="30189"/>
                <a:pt x="690494" y="32750"/>
              </a:cubicBezTo>
              <a:cubicBezTo>
                <a:pt x="692101" y="34759"/>
                <a:pt x="694345" y="36200"/>
                <a:pt x="695952" y="38209"/>
              </a:cubicBezTo>
              <a:cubicBezTo>
                <a:pt x="709724" y="55423"/>
                <a:pt x="693690" y="38674"/>
                <a:pt x="706869" y="51855"/>
              </a:cubicBezTo>
              <a:cubicBezTo>
                <a:pt x="708905" y="57964"/>
                <a:pt x="711350" y="64602"/>
                <a:pt x="712328" y="70960"/>
              </a:cubicBezTo>
              <a:cubicBezTo>
                <a:pt x="713581" y="79102"/>
                <a:pt x="714147" y="87335"/>
                <a:pt x="715057" y="95523"/>
              </a:cubicBezTo>
              <a:cubicBezTo>
                <a:pt x="721425" y="94613"/>
                <a:pt x="728408" y="95670"/>
                <a:pt x="734162" y="92793"/>
              </a:cubicBezTo>
              <a:cubicBezTo>
                <a:pt x="736735" y="91507"/>
                <a:pt x="734043" y="85013"/>
                <a:pt x="736891" y="84606"/>
              </a:cubicBezTo>
              <a:cubicBezTo>
                <a:pt x="742587" y="83792"/>
                <a:pt x="747808" y="88245"/>
                <a:pt x="753266" y="90064"/>
              </a:cubicBezTo>
              <a:lnTo>
                <a:pt x="761454" y="92793"/>
              </a:lnTo>
              <a:cubicBezTo>
                <a:pt x="764183" y="91883"/>
                <a:pt x="767607" y="92098"/>
                <a:pt x="769641" y="90064"/>
              </a:cubicBezTo>
              <a:cubicBezTo>
                <a:pt x="774191" y="85514"/>
                <a:pt x="772371" y="78239"/>
                <a:pt x="769641" y="73689"/>
              </a:cubicBezTo>
              <a:cubicBezTo>
                <a:pt x="768317" y="71483"/>
                <a:pt x="766002" y="70050"/>
                <a:pt x="764183" y="68230"/>
              </a:cubicBezTo>
              <a:cubicBezTo>
                <a:pt x="759704" y="45835"/>
                <a:pt x="761475" y="62562"/>
                <a:pt x="764183" y="35480"/>
              </a:cubicBezTo>
              <a:cubicBezTo>
                <a:pt x="765363" y="23677"/>
                <a:pt x="766912" y="0"/>
                <a:pt x="766912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156</xdr:col>
      <xdr:colOff>17740</xdr:colOff>
      <xdr:row>153</xdr:row>
      <xdr:rowOff>19104</xdr:rowOff>
    </xdr:from>
    <xdr:to>
      <xdr:col>160</xdr:col>
      <xdr:colOff>21833</xdr:colOff>
      <xdr:row>177</xdr:row>
      <xdr:rowOff>2729</xdr:rowOff>
    </xdr:to>
    <xdr:sp macro="" textlink="">
      <xdr:nvSpPr>
        <xdr:cNvPr id="15" name="Freefor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028600" y="3114047"/>
          <a:ext cx="113262" cy="442135"/>
        </a:xfrm>
        <a:custGeom>
          <a:avLst/>
          <a:gdLst>
            <a:gd name="connsiteX0" fmla="*/ 113262 w 113262"/>
            <a:gd name="connsiteY0" fmla="*/ 442135 h 442135"/>
            <a:gd name="connsiteX1" fmla="*/ 107804 w 113262"/>
            <a:gd name="connsiteY1" fmla="*/ 414843 h 442135"/>
            <a:gd name="connsiteX2" fmla="*/ 99616 w 113262"/>
            <a:gd name="connsiteY2" fmla="*/ 390280 h 442135"/>
            <a:gd name="connsiteX3" fmla="*/ 94158 w 113262"/>
            <a:gd name="connsiteY3" fmla="*/ 373904 h 442135"/>
            <a:gd name="connsiteX4" fmla="*/ 91429 w 113262"/>
            <a:gd name="connsiteY4" fmla="*/ 365717 h 442135"/>
            <a:gd name="connsiteX5" fmla="*/ 88699 w 113262"/>
            <a:gd name="connsiteY5" fmla="*/ 346612 h 442135"/>
            <a:gd name="connsiteX6" fmla="*/ 83241 w 113262"/>
            <a:gd name="connsiteY6" fmla="*/ 322049 h 442135"/>
            <a:gd name="connsiteX7" fmla="*/ 83241 w 113262"/>
            <a:gd name="connsiteY7" fmla="*/ 272923 h 442135"/>
            <a:gd name="connsiteX8" fmla="*/ 80512 w 113262"/>
            <a:gd name="connsiteY8" fmla="*/ 264735 h 442135"/>
            <a:gd name="connsiteX9" fmla="*/ 69595 w 113262"/>
            <a:gd name="connsiteY9" fmla="*/ 253818 h 442135"/>
            <a:gd name="connsiteX10" fmla="*/ 66866 w 113262"/>
            <a:gd name="connsiteY10" fmla="*/ 245631 h 442135"/>
            <a:gd name="connsiteX11" fmla="*/ 77783 w 113262"/>
            <a:gd name="connsiteY11" fmla="*/ 234714 h 442135"/>
            <a:gd name="connsiteX12" fmla="*/ 88699 w 113262"/>
            <a:gd name="connsiteY12" fmla="*/ 221068 h 442135"/>
            <a:gd name="connsiteX13" fmla="*/ 83241 w 113262"/>
            <a:gd name="connsiteY13" fmla="*/ 215609 h 442135"/>
            <a:gd name="connsiteX14" fmla="*/ 66866 w 113262"/>
            <a:gd name="connsiteY14" fmla="*/ 210151 h 442135"/>
            <a:gd name="connsiteX15" fmla="*/ 50490 w 113262"/>
            <a:gd name="connsiteY15" fmla="*/ 201963 h 442135"/>
            <a:gd name="connsiteX16" fmla="*/ 34115 w 113262"/>
            <a:gd name="connsiteY16" fmla="*/ 193775 h 442135"/>
            <a:gd name="connsiteX17" fmla="*/ 31386 w 113262"/>
            <a:gd name="connsiteY17" fmla="*/ 161025 h 442135"/>
            <a:gd name="connsiteX18" fmla="*/ 23198 w 113262"/>
            <a:gd name="connsiteY18" fmla="*/ 158295 h 442135"/>
            <a:gd name="connsiteX19" fmla="*/ 20469 w 113262"/>
            <a:gd name="connsiteY19" fmla="*/ 150108 h 442135"/>
            <a:gd name="connsiteX20" fmla="*/ 6823 w 113262"/>
            <a:gd name="connsiteY20" fmla="*/ 139191 h 442135"/>
            <a:gd name="connsiteX21" fmla="*/ 4093 w 113262"/>
            <a:gd name="connsiteY21" fmla="*/ 92794 h 442135"/>
            <a:gd name="connsiteX22" fmla="*/ 15010 w 113262"/>
            <a:gd name="connsiteY22" fmla="*/ 81877 h 442135"/>
            <a:gd name="connsiteX23" fmla="*/ 23198 w 113262"/>
            <a:gd name="connsiteY23" fmla="*/ 79148 h 442135"/>
            <a:gd name="connsiteX24" fmla="*/ 25927 w 113262"/>
            <a:gd name="connsiteY24" fmla="*/ 30022 h 442135"/>
            <a:gd name="connsiteX25" fmla="*/ 25927 w 113262"/>
            <a:gd name="connsiteY25" fmla="*/ 0 h 4421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113262" h="442135">
              <a:moveTo>
                <a:pt x="113262" y="442135"/>
              </a:moveTo>
              <a:cubicBezTo>
                <a:pt x="111443" y="433038"/>
                <a:pt x="110737" y="423644"/>
                <a:pt x="107804" y="414843"/>
              </a:cubicBezTo>
              <a:lnTo>
                <a:pt x="99616" y="390280"/>
              </a:lnTo>
              <a:lnTo>
                <a:pt x="94158" y="373904"/>
              </a:lnTo>
              <a:lnTo>
                <a:pt x="91429" y="365717"/>
              </a:lnTo>
              <a:cubicBezTo>
                <a:pt x="90519" y="359349"/>
                <a:pt x="89757" y="352957"/>
                <a:pt x="88699" y="346612"/>
              </a:cubicBezTo>
              <a:cubicBezTo>
                <a:pt x="86966" y="336214"/>
                <a:pt x="85695" y="331865"/>
                <a:pt x="83241" y="322049"/>
              </a:cubicBezTo>
              <a:cubicBezTo>
                <a:pt x="85742" y="294535"/>
                <a:pt x="87910" y="296268"/>
                <a:pt x="83241" y="272923"/>
              </a:cubicBezTo>
              <a:cubicBezTo>
                <a:pt x="82677" y="270102"/>
                <a:pt x="82184" y="267076"/>
                <a:pt x="80512" y="264735"/>
              </a:cubicBezTo>
              <a:cubicBezTo>
                <a:pt x="77521" y="260547"/>
                <a:pt x="69595" y="253818"/>
                <a:pt x="69595" y="253818"/>
              </a:cubicBezTo>
              <a:cubicBezTo>
                <a:pt x="68685" y="251089"/>
                <a:pt x="65733" y="248275"/>
                <a:pt x="66866" y="245631"/>
              </a:cubicBezTo>
              <a:cubicBezTo>
                <a:pt x="68893" y="240901"/>
                <a:pt x="74144" y="238353"/>
                <a:pt x="77783" y="234714"/>
              </a:cubicBezTo>
              <a:cubicBezTo>
                <a:pt x="85558" y="226938"/>
                <a:pt x="81816" y="231392"/>
                <a:pt x="88699" y="221068"/>
              </a:cubicBezTo>
              <a:cubicBezTo>
                <a:pt x="86880" y="219248"/>
                <a:pt x="85542" y="216760"/>
                <a:pt x="83241" y="215609"/>
              </a:cubicBezTo>
              <a:cubicBezTo>
                <a:pt x="78095" y="213036"/>
                <a:pt x="66866" y="210151"/>
                <a:pt x="66866" y="210151"/>
              </a:cubicBezTo>
              <a:cubicBezTo>
                <a:pt x="43405" y="194509"/>
                <a:pt x="73086" y="213260"/>
                <a:pt x="50490" y="201963"/>
              </a:cubicBezTo>
              <a:cubicBezTo>
                <a:pt x="29319" y="191378"/>
                <a:pt x="54704" y="200640"/>
                <a:pt x="34115" y="193775"/>
              </a:cubicBezTo>
              <a:cubicBezTo>
                <a:pt x="33205" y="182858"/>
                <a:pt x="34608" y="171495"/>
                <a:pt x="31386" y="161025"/>
              </a:cubicBezTo>
              <a:cubicBezTo>
                <a:pt x="30540" y="158275"/>
                <a:pt x="25232" y="160329"/>
                <a:pt x="23198" y="158295"/>
              </a:cubicBezTo>
              <a:cubicBezTo>
                <a:pt x="21164" y="156261"/>
                <a:pt x="21949" y="152575"/>
                <a:pt x="20469" y="150108"/>
              </a:cubicBezTo>
              <a:cubicBezTo>
                <a:pt x="17876" y="145787"/>
                <a:pt x="10542" y="141671"/>
                <a:pt x="6823" y="139191"/>
              </a:cubicBezTo>
              <a:cubicBezTo>
                <a:pt x="668" y="120727"/>
                <a:pt x="-3491" y="115545"/>
                <a:pt x="4093" y="92794"/>
              </a:cubicBezTo>
              <a:cubicBezTo>
                <a:pt x="5720" y="87912"/>
                <a:pt x="10128" y="83504"/>
                <a:pt x="15010" y="81877"/>
              </a:cubicBezTo>
              <a:lnTo>
                <a:pt x="23198" y="79148"/>
              </a:lnTo>
              <a:cubicBezTo>
                <a:pt x="39168" y="63175"/>
                <a:pt x="27681" y="77393"/>
                <a:pt x="25927" y="30022"/>
              </a:cubicBezTo>
              <a:cubicBezTo>
                <a:pt x="25557" y="20022"/>
                <a:pt x="25927" y="10007"/>
                <a:pt x="25927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152</xdr:col>
      <xdr:colOff>16375</xdr:colOff>
      <xdr:row>131</xdr:row>
      <xdr:rowOff>8188</xdr:rowOff>
    </xdr:from>
    <xdr:to>
      <xdr:col>158</xdr:col>
      <xdr:colOff>8188</xdr:colOff>
      <xdr:row>153</xdr:row>
      <xdr:rowOff>16375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918066" y="2682830"/>
          <a:ext cx="155566" cy="428488"/>
        </a:xfrm>
        <a:custGeom>
          <a:avLst/>
          <a:gdLst>
            <a:gd name="connsiteX0" fmla="*/ 139190 w 155566"/>
            <a:gd name="connsiteY0" fmla="*/ 428488 h 428488"/>
            <a:gd name="connsiteX1" fmla="*/ 125544 w 155566"/>
            <a:gd name="connsiteY1" fmla="*/ 420300 h 428488"/>
            <a:gd name="connsiteX2" fmla="*/ 98252 w 155566"/>
            <a:gd name="connsiteY2" fmla="*/ 412113 h 428488"/>
            <a:gd name="connsiteX3" fmla="*/ 81877 w 155566"/>
            <a:gd name="connsiteY3" fmla="*/ 406654 h 428488"/>
            <a:gd name="connsiteX4" fmla="*/ 68231 w 155566"/>
            <a:gd name="connsiteY4" fmla="*/ 398467 h 428488"/>
            <a:gd name="connsiteX5" fmla="*/ 62772 w 155566"/>
            <a:gd name="connsiteY5" fmla="*/ 393008 h 428488"/>
            <a:gd name="connsiteX6" fmla="*/ 54584 w 155566"/>
            <a:gd name="connsiteY6" fmla="*/ 387550 h 428488"/>
            <a:gd name="connsiteX7" fmla="*/ 49126 w 155566"/>
            <a:gd name="connsiteY7" fmla="*/ 382091 h 428488"/>
            <a:gd name="connsiteX8" fmla="*/ 40938 w 155566"/>
            <a:gd name="connsiteY8" fmla="*/ 376633 h 428488"/>
            <a:gd name="connsiteX9" fmla="*/ 35480 w 155566"/>
            <a:gd name="connsiteY9" fmla="*/ 371174 h 428488"/>
            <a:gd name="connsiteX10" fmla="*/ 19104 w 155566"/>
            <a:gd name="connsiteY10" fmla="*/ 362987 h 428488"/>
            <a:gd name="connsiteX11" fmla="*/ 8188 w 155566"/>
            <a:gd name="connsiteY11" fmla="*/ 349340 h 428488"/>
            <a:gd name="connsiteX12" fmla="*/ 2729 w 155566"/>
            <a:gd name="connsiteY12" fmla="*/ 343882 h 428488"/>
            <a:gd name="connsiteX13" fmla="*/ 0 w 155566"/>
            <a:gd name="connsiteY13" fmla="*/ 335694 h 428488"/>
            <a:gd name="connsiteX14" fmla="*/ 8188 w 155566"/>
            <a:gd name="connsiteY14" fmla="*/ 316590 h 428488"/>
            <a:gd name="connsiteX15" fmla="*/ 16375 w 155566"/>
            <a:gd name="connsiteY15" fmla="*/ 313861 h 428488"/>
            <a:gd name="connsiteX16" fmla="*/ 21834 w 155566"/>
            <a:gd name="connsiteY16" fmla="*/ 308402 h 428488"/>
            <a:gd name="connsiteX17" fmla="*/ 35480 w 155566"/>
            <a:gd name="connsiteY17" fmla="*/ 297485 h 428488"/>
            <a:gd name="connsiteX18" fmla="*/ 46397 w 155566"/>
            <a:gd name="connsiteY18" fmla="*/ 283839 h 428488"/>
            <a:gd name="connsiteX19" fmla="*/ 60043 w 155566"/>
            <a:gd name="connsiteY19" fmla="*/ 281110 h 428488"/>
            <a:gd name="connsiteX20" fmla="*/ 62772 w 155566"/>
            <a:gd name="connsiteY20" fmla="*/ 272922 h 428488"/>
            <a:gd name="connsiteX21" fmla="*/ 68231 w 155566"/>
            <a:gd name="connsiteY21" fmla="*/ 264734 h 428488"/>
            <a:gd name="connsiteX22" fmla="*/ 70960 w 155566"/>
            <a:gd name="connsiteY22" fmla="*/ 253818 h 428488"/>
            <a:gd name="connsiteX23" fmla="*/ 73689 w 155566"/>
            <a:gd name="connsiteY23" fmla="*/ 231984 h 428488"/>
            <a:gd name="connsiteX24" fmla="*/ 90064 w 155566"/>
            <a:gd name="connsiteY24" fmla="*/ 226525 h 428488"/>
            <a:gd name="connsiteX25" fmla="*/ 114627 w 155566"/>
            <a:gd name="connsiteY25" fmla="*/ 221067 h 428488"/>
            <a:gd name="connsiteX26" fmla="*/ 150107 w 155566"/>
            <a:gd name="connsiteY26" fmla="*/ 218338 h 428488"/>
            <a:gd name="connsiteX27" fmla="*/ 155566 w 155566"/>
            <a:gd name="connsiteY27" fmla="*/ 212879 h 428488"/>
            <a:gd name="connsiteX28" fmla="*/ 150107 w 155566"/>
            <a:gd name="connsiteY28" fmla="*/ 207421 h 428488"/>
            <a:gd name="connsiteX29" fmla="*/ 141920 w 155566"/>
            <a:gd name="connsiteY29" fmla="*/ 191045 h 428488"/>
            <a:gd name="connsiteX30" fmla="*/ 131003 w 155566"/>
            <a:gd name="connsiteY30" fmla="*/ 180128 h 428488"/>
            <a:gd name="connsiteX31" fmla="*/ 128274 w 155566"/>
            <a:gd name="connsiteY31" fmla="*/ 171941 h 428488"/>
            <a:gd name="connsiteX32" fmla="*/ 98252 w 155566"/>
            <a:gd name="connsiteY32" fmla="*/ 163753 h 428488"/>
            <a:gd name="connsiteX33" fmla="*/ 84606 w 155566"/>
            <a:gd name="connsiteY33" fmla="*/ 152836 h 428488"/>
            <a:gd name="connsiteX34" fmla="*/ 81877 w 155566"/>
            <a:gd name="connsiteY34" fmla="*/ 141919 h 428488"/>
            <a:gd name="connsiteX35" fmla="*/ 73689 w 155566"/>
            <a:gd name="connsiteY35" fmla="*/ 139190 h 428488"/>
            <a:gd name="connsiteX36" fmla="*/ 65501 w 155566"/>
            <a:gd name="connsiteY36" fmla="*/ 133732 h 428488"/>
            <a:gd name="connsiteX37" fmla="*/ 51855 w 155566"/>
            <a:gd name="connsiteY37" fmla="*/ 122815 h 428488"/>
            <a:gd name="connsiteX38" fmla="*/ 40938 w 155566"/>
            <a:gd name="connsiteY38" fmla="*/ 111898 h 428488"/>
            <a:gd name="connsiteX39" fmla="*/ 35480 w 155566"/>
            <a:gd name="connsiteY39" fmla="*/ 106439 h 428488"/>
            <a:gd name="connsiteX40" fmla="*/ 19104 w 155566"/>
            <a:gd name="connsiteY40" fmla="*/ 100981 h 428488"/>
            <a:gd name="connsiteX41" fmla="*/ 10917 w 155566"/>
            <a:gd name="connsiteY41" fmla="*/ 98252 h 428488"/>
            <a:gd name="connsiteX42" fmla="*/ 5458 w 155566"/>
            <a:gd name="connsiteY42" fmla="*/ 81876 h 428488"/>
            <a:gd name="connsiteX43" fmla="*/ 2729 w 155566"/>
            <a:gd name="connsiteY43" fmla="*/ 73689 h 428488"/>
            <a:gd name="connsiteX44" fmla="*/ 10917 w 155566"/>
            <a:gd name="connsiteY44" fmla="*/ 43667 h 428488"/>
            <a:gd name="connsiteX45" fmla="*/ 19104 w 155566"/>
            <a:gd name="connsiteY45" fmla="*/ 38209 h 428488"/>
            <a:gd name="connsiteX46" fmla="*/ 30021 w 155566"/>
            <a:gd name="connsiteY46" fmla="*/ 24563 h 428488"/>
            <a:gd name="connsiteX47" fmla="*/ 43668 w 155566"/>
            <a:gd name="connsiteY47" fmla="*/ 5458 h 428488"/>
            <a:gd name="connsiteX48" fmla="*/ 54584 w 155566"/>
            <a:gd name="connsiteY48" fmla="*/ 0 h 4284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</a:cxnLst>
          <a:rect l="l" t="t" r="r" b="b"/>
          <a:pathLst>
            <a:path w="155566" h="428488">
              <a:moveTo>
                <a:pt x="139190" y="428488"/>
              </a:moveTo>
              <a:cubicBezTo>
                <a:pt x="134641" y="425759"/>
                <a:pt x="130373" y="422495"/>
                <a:pt x="125544" y="420300"/>
              </a:cubicBezTo>
              <a:cubicBezTo>
                <a:pt x="113054" y="414623"/>
                <a:pt x="109898" y="415607"/>
                <a:pt x="98252" y="412113"/>
              </a:cubicBezTo>
              <a:cubicBezTo>
                <a:pt x="92741" y="410460"/>
                <a:pt x="81877" y="406654"/>
                <a:pt x="81877" y="406654"/>
              </a:cubicBezTo>
              <a:cubicBezTo>
                <a:pt x="68042" y="392821"/>
                <a:pt x="85949" y="409098"/>
                <a:pt x="68231" y="398467"/>
              </a:cubicBezTo>
              <a:cubicBezTo>
                <a:pt x="66024" y="397143"/>
                <a:pt x="64782" y="394616"/>
                <a:pt x="62772" y="393008"/>
              </a:cubicBezTo>
              <a:cubicBezTo>
                <a:pt x="60211" y="390959"/>
                <a:pt x="57145" y="389599"/>
                <a:pt x="54584" y="387550"/>
              </a:cubicBezTo>
              <a:cubicBezTo>
                <a:pt x="52575" y="385943"/>
                <a:pt x="51135" y="383698"/>
                <a:pt x="49126" y="382091"/>
              </a:cubicBezTo>
              <a:cubicBezTo>
                <a:pt x="46565" y="380042"/>
                <a:pt x="43499" y="378682"/>
                <a:pt x="40938" y="376633"/>
              </a:cubicBezTo>
              <a:cubicBezTo>
                <a:pt x="38929" y="375026"/>
                <a:pt x="37686" y="372498"/>
                <a:pt x="35480" y="371174"/>
              </a:cubicBezTo>
              <a:cubicBezTo>
                <a:pt x="15301" y="359066"/>
                <a:pt x="39809" y="379552"/>
                <a:pt x="19104" y="362987"/>
              </a:cubicBezTo>
              <a:cubicBezTo>
                <a:pt x="11783" y="357130"/>
                <a:pt x="14492" y="357219"/>
                <a:pt x="8188" y="349340"/>
              </a:cubicBezTo>
              <a:cubicBezTo>
                <a:pt x="6581" y="347331"/>
                <a:pt x="4549" y="345701"/>
                <a:pt x="2729" y="343882"/>
              </a:cubicBezTo>
              <a:cubicBezTo>
                <a:pt x="1819" y="341153"/>
                <a:pt x="0" y="338571"/>
                <a:pt x="0" y="335694"/>
              </a:cubicBezTo>
              <a:cubicBezTo>
                <a:pt x="0" y="327765"/>
                <a:pt x="1242" y="320757"/>
                <a:pt x="8188" y="316590"/>
              </a:cubicBezTo>
              <a:cubicBezTo>
                <a:pt x="10655" y="315110"/>
                <a:pt x="13646" y="314771"/>
                <a:pt x="16375" y="313861"/>
              </a:cubicBezTo>
              <a:cubicBezTo>
                <a:pt x="18195" y="312041"/>
                <a:pt x="19825" y="310010"/>
                <a:pt x="21834" y="308402"/>
              </a:cubicBezTo>
              <a:cubicBezTo>
                <a:pt x="29716" y="302097"/>
                <a:pt x="29621" y="304808"/>
                <a:pt x="35480" y="297485"/>
              </a:cubicBezTo>
              <a:cubicBezTo>
                <a:pt x="37565" y="294879"/>
                <a:pt x="42385" y="285558"/>
                <a:pt x="46397" y="283839"/>
              </a:cubicBezTo>
              <a:cubicBezTo>
                <a:pt x="50661" y="282012"/>
                <a:pt x="55494" y="282020"/>
                <a:pt x="60043" y="281110"/>
              </a:cubicBezTo>
              <a:cubicBezTo>
                <a:pt x="60953" y="278381"/>
                <a:pt x="61485" y="275495"/>
                <a:pt x="62772" y="272922"/>
              </a:cubicBezTo>
              <a:cubicBezTo>
                <a:pt x="64239" y="269988"/>
                <a:pt x="66939" y="267749"/>
                <a:pt x="68231" y="264734"/>
              </a:cubicBezTo>
              <a:cubicBezTo>
                <a:pt x="69709" y="261287"/>
                <a:pt x="70050" y="257457"/>
                <a:pt x="70960" y="253818"/>
              </a:cubicBezTo>
              <a:cubicBezTo>
                <a:pt x="71870" y="246540"/>
                <a:pt x="69483" y="237993"/>
                <a:pt x="73689" y="231984"/>
              </a:cubicBezTo>
              <a:cubicBezTo>
                <a:pt x="76988" y="227270"/>
                <a:pt x="84482" y="227920"/>
                <a:pt x="90064" y="226525"/>
              </a:cubicBezTo>
              <a:cubicBezTo>
                <a:pt x="96515" y="224912"/>
                <a:pt x="108391" y="221760"/>
                <a:pt x="114627" y="221067"/>
              </a:cubicBezTo>
              <a:cubicBezTo>
                <a:pt x="126416" y="219757"/>
                <a:pt x="138280" y="219248"/>
                <a:pt x="150107" y="218338"/>
              </a:cubicBezTo>
              <a:cubicBezTo>
                <a:pt x="151927" y="216518"/>
                <a:pt x="155566" y="215452"/>
                <a:pt x="155566" y="212879"/>
              </a:cubicBezTo>
              <a:cubicBezTo>
                <a:pt x="155566" y="210306"/>
                <a:pt x="151431" y="209627"/>
                <a:pt x="150107" y="207421"/>
              </a:cubicBezTo>
              <a:cubicBezTo>
                <a:pt x="140419" y="191275"/>
                <a:pt x="155726" y="207152"/>
                <a:pt x="141920" y="191045"/>
              </a:cubicBezTo>
              <a:cubicBezTo>
                <a:pt x="138571" y="187138"/>
                <a:pt x="131003" y="180128"/>
                <a:pt x="131003" y="180128"/>
              </a:cubicBezTo>
              <a:cubicBezTo>
                <a:pt x="130093" y="177399"/>
                <a:pt x="129754" y="174408"/>
                <a:pt x="128274" y="171941"/>
              </a:cubicBezTo>
              <a:cubicBezTo>
                <a:pt x="121826" y="161194"/>
                <a:pt x="109892" y="165046"/>
                <a:pt x="98252" y="163753"/>
              </a:cubicBezTo>
              <a:cubicBezTo>
                <a:pt x="95357" y="161823"/>
                <a:pt x="86551" y="156727"/>
                <a:pt x="84606" y="152836"/>
              </a:cubicBezTo>
              <a:cubicBezTo>
                <a:pt x="82929" y="149481"/>
                <a:pt x="84220" y="144848"/>
                <a:pt x="81877" y="141919"/>
              </a:cubicBezTo>
              <a:cubicBezTo>
                <a:pt x="80080" y="139673"/>
                <a:pt x="76262" y="140476"/>
                <a:pt x="73689" y="139190"/>
              </a:cubicBezTo>
              <a:cubicBezTo>
                <a:pt x="70755" y="137723"/>
                <a:pt x="68230" y="135551"/>
                <a:pt x="65501" y="133732"/>
              </a:cubicBezTo>
              <a:cubicBezTo>
                <a:pt x="52202" y="113781"/>
                <a:pt x="68632" y="134798"/>
                <a:pt x="51855" y="122815"/>
              </a:cubicBezTo>
              <a:cubicBezTo>
                <a:pt x="47667" y="119824"/>
                <a:pt x="44577" y="115537"/>
                <a:pt x="40938" y="111898"/>
              </a:cubicBezTo>
              <a:cubicBezTo>
                <a:pt x="39119" y="110078"/>
                <a:pt x="37921" y="107253"/>
                <a:pt x="35480" y="106439"/>
              </a:cubicBezTo>
              <a:lnTo>
                <a:pt x="19104" y="100981"/>
              </a:lnTo>
              <a:lnTo>
                <a:pt x="10917" y="98252"/>
              </a:lnTo>
              <a:lnTo>
                <a:pt x="5458" y="81876"/>
              </a:lnTo>
              <a:lnTo>
                <a:pt x="2729" y="73689"/>
              </a:lnTo>
              <a:cubicBezTo>
                <a:pt x="3580" y="69432"/>
                <a:pt x="7719" y="45799"/>
                <a:pt x="10917" y="43667"/>
              </a:cubicBezTo>
              <a:cubicBezTo>
                <a:pt x="13646" y="41848"/>
                <a:pt x="16543" y="40258"/>
                <a:pt x="19104" y="38209"/>
              </a:cubicBezTo>
              <a:cubicBezTo>
                <a:pt x="23335" y="34824"/>
                <a:pt x="27656" y="29292"/>
                <a:pt x="30021" y="24563"/>
              </a:cubicBezTo>
              <a:cubicBezTo>
                <a:pt x="34096" y="16414"/>
                <a:pt x="31223" y="9606"/>
                <a:pt x="43668" y="5458"/>
              </a:cubicBezTo>
              <a:cubicBezTo>
                <a:pt x="53075" y="2322"/>
                <a:pt x="49821" y="4763"/>
                <a:pt x="54584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154</xdr:col>
      <xdr:colOff>13646</xdr:colOff>
      <xdr:row>129</xdr:row>
      <xdr:rowOff>10917</xdr:rowOff>
    </xdr:from>
    <xdr:to>
      <xdr:col>183</xdr:col>
      <xdr:colOff>13646</xdr:colOff>
      <xdr:row>169</xdr:row>
      <xdr:rowOff>8584</xdr:rowOff>
    </xdr:to>
    <xdr:sp macro="" textlink="">
      <xdr:nvSpPr>
        <xdr:cNvPr id="18" name="Freefor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969921" y="2647350"/>
          <a:ext cx="791476" cy="761850"/>
        </a:xfrm>
        <a:custGeom>
          <a:avLst/>
          <a:gdLst>
            <a:gd name="connsiteX0" fmla="*/ 0 w 791476"/>
            <a:gd name="connsiteY0" fmla="*/ 38209 h 761850"/>
            <a:gd name="connsiteX1" fmla="*/ 8188 w 791476"/>
            <a:gd name="connsiteY1" fmla="*/ 16375 h 761850"/>
            <a:gd name="connsiteX2" fmla="*/ 10917 w 791476"/>
            <a:gd name="connsiteY2" fmla="*/ 0 h 761850"/>
            <a:gd name="connsiteX3" fmla="*/ 40939 w 791476"/>
            <a:gd name="connsiteY3" fmla="*/ 2729 h 761850"/>
            <a:gd name="connsiteX4" fmla="*/ 54585 w 791476"/>
            <a:gd name="connsiteY4" fmla="*/ 16375 h 761850"/>
            <a:gd name="connsiteX5" fmla="*/ 62772 w 791476"/>
            <a:gd name="connsiteY5" fmla="*/ 32750 h 761850"/>
            <a:gd name="connsiteX6" fmla="*/ 68231 w 791476"/>
            <a:gd name="connsiteY6" fmla="*/ 38209 h 761850"/>
            <a:gd name="connsiteX7" fmla="*/ 76419 w 791476"/>
            <a:gd name="connsiteY7" fmla="*/ 40938 h 761850"/>
            <a:gd name="connsiteX8" fmla="*/ 84606 w 791476"/>
            <a:gd name="connsiteY8" fmla="*/ 38209 h 761850"/>
            <a:gd name="connsiteX9" fmla="*/ 87335 w 791476"/>
            <a:gd name="connsiteY9" fmla="*/ 30021 h 761850"/>
            <a:gd name="connsiteX10" fmla="*/ 92794 w 791476"/>
            <a:gd name="connsiteY10" fmla="*/ 24563 h 761850"/>
            <a:gd name="connsiteX11" fmla="*/ 95523 w 791476"/>
            <a:gd name="connsiteY11" fmla="*/ 16375 h 761850"/>
            <a:gd name="connsiteX12" fmla="*/ 106440 w 791476"/>
            <a:gd name="connsiteY12" fmla="*/ 27292 h 761850"/>
            <a:gd name="connsiteX13" fmla="*/ 122815 w 791476"/>
            <a:gd name="connsiteY13" fmla="*/ 21833 h 761850"/>
            <a:gd name="connsiteX14" fmla="*/ 128274 w 791476"/>
            <a:gd name="connsiteY14" fmla="*/ 38209 h 761850"/>
            <a:gd name="connsiteX15" fmla="*/ 131003 w 791476"/>
            <a:gd name="connsiteY15" fmla="*/ 46396 h 761850"/>
            <a:gd name="connsiteX16" fmla="*/ 133732 w 791476"/>
            <a:gd name="connsiteY16" fmla="*/ 54584 h 761850"/>
            <a:gd name="connsiteX17" fmla="*/ 139191 w 791476"/>
            <a:gd name="connsiteY17" fmla="*/ 60043 h 761850"/>
            <a:gd name="connsiteX18" fmla="*/ 147378 w 791476"/>
            <a:gd name="connsiteY18" fmla="*/ 65501 h 761850"/>
            <a:gd name="connsiteX19" fmla="*/ 155566 w 791476"/>
            <a:gd name="connsiteY19" fmla="*/ 68230 h 761850"/>
            <a:gd name="connsiteX20" fmla="*/ 174671 w 791476"/>
            <a:gd name="connsiteY20" fmla="*/ 73689 h 761850"/>
            <a:gd name="connsiteX21" fmla="*/ 182858 w 791476"/>
            <a:gd name="connsiteY21" fmla="*/ 79147 h 761850"/>
            <a:gd name="connsiteX22" fmla="*/ 199234 w 791476"/>
            <a:gd name="connsiteY22" fmla="*/ 84606 h 761850"/>
            <a:gd name="connsiteX23" fmla="*/ 212880 w 791476"/>
            <a:gd name="connsiteY23" fmla="*/ 81876 h 761850"/>
            <a:gd name="connsiteX24" fmla="*/ 215609 w 791476"/>
            <a:gd name="connsiteY24" fmla="*/ 73689 h 761850"/>
            <a:gd name="connsiteX25" fmla="*/ 210151 w 791476"/>
            <a:gd name="connsiteY25" fmla="*/ 51855 h 761850"/>
            <a:gd name="connsiteX26" fmla="*/ 212880 w 791476"/>
            <a:gd name="connsiteY26" fmla="*/ 43667 h 761850"/>
            <a:gd name="connsiteX27" fmla="*/ 259277 w 791476"/>
            <a:gd name="connsiteY27" fmla="*/ 51855 h 761850"/>
            <a:gd name="connsiteX28" fmla="*/ 264735 w 791476"/>
            <a:gd name="connsiteY28" fmla="*/ 60043 h 761850"/>
            <a:gd name="connsiteX29" fmla="*/ 272923 w 791476"/>
            <a:gd name="connsiteY29" fmla="*/ 92793 h 761850"/>
            <a:gd name="connsiteX30" fmla="*/ 275652 w 791476"/>
            <a:gd name="connsiteY30" fmla="*/ 100981 h 761850"/>
            <a:gd name="connsiteX31" fmla="*/ 278381 w 791476"/>
            <a:gd name="connsiteY31" fmla="*/ 136461 h 761850"/>
            <a:gd name="connsiteX32" fmla="*/ 272923 w 791476"/>
            <a:gd name="connsiteY32" fmla="*/ 201962 h 761850"/>
            <a:gd name="connsiteX33" fmla="*/ 286569 w 791476"/>
            <a:gd name="connsiteY33" fmla="*/ 210150 h 761850"/>
            <a:gd name="connsiteX34" fmla="*/ 302944 w 791476"/>
            <a:gd name="connsiteY34" fmla="*/ 221067 h 761850"/>
            <a:gd name="connsiteX35" fmla="*/ 319320 w 791476"/>
            <a:gd name="connsiteY35" fmla="*/ 226525 h 761850"/>
            <a:gd name="connsiteX36" fmla="*/ 324778 w 791476"/>
            <a:gd name="connsiteY36" fmla="*/ 231984 h 761850"/>
            <a:gd name="connsiteX37" fmla="*/ 352070 w 791476"/>
            <a:gd name="connsiteY37" fmla="*/ 240171 h 761850"/>
            <a:gd name="connsiteX38" fmla="*/ 507636 w 791476"/>
            <a:gd name="connsiteY38" fmla="*/ 237442 h 761850"/>
            <a:gd name="connsiteX39" fmla="*/ 521282 w 791476"/>
            <a:gd name="connsiteY39" fmla="*/ 234713 h 761850"/>
            <a:gd name="connsiteX40" fmla="*/ 567679 w 791476"/>
            <a:gd name="connsiteY40" fmla="*/ 231984 h 761850"/>
            <a:gd name="connsiteX41" fmla="*/ 575867 w 791476"/>
            <a:gd name="connsiteY41" fmla="*/ 229255 h 761850"/>
            <a:gd name="connsiteX42" fmla="*/ 663202 w 791476"/>
            <a:gd name="connsiteY42" fmla="*/ 223796 h 761850"/>
            <a:gd name="connsiteX43" fmla="*/ 695953 w 791476"/>
            <a:gd name="connsiteY43" fmla="*/ 223796 h 761850"/>
            <a:gd name="connsiteX44" fmla="*/ 698682 w 791476"/>
            <a:gd name="connsiteY44" fmla="*/ 231984 h 761850"/>
            <a:gd name="connsiteX45" fmla="*/ 706870 w 791476"/>
            <a:gd name="connsiteY45" fmla="*/ 234713 h 761850"/>
            <a:gd name="connsiteX46" fmla="*/ 715058 w 791476"/>
            <a:gd name="connsiteY46" fmla="*/ 240171 h 761850"/>
            <a:gd name="connsiteX47" fmla="*/ 739621 w 791476"/>
            <a:gd name="connsiteY47" fmla="*/ 242901 h 761850"/>
            <a:gd name="connsiteX48" fmla="*/ 747808 w 791476"/>
            <a:gd name="connsiteY48" fmla="*/ 248359 h 761850"/>
            <a:gd name="connsiteX49" fmla="*/ 753267 w 791476"/>
            <a:gd name="connsiteY49" fmla="*/ 264735 h 761850"/>
            <a:gd name="connsiteX50" fmla="*/ 755996 w 791476"/>
            <a:gd name="connsiteY50" fmla="*/ 272922 h 761850"/>
            <a:gd name="connsiteX51" fmla="*/ 761454 w 791476"/>
            <a:gd name="connsiteY51" fmla="*/ 278381 h 761850"/>
            <a:gd name="connsiteX52" fmla="*/ 753267 w 791476"/>
            <a:gd name="connsiteY52" fmla="*/ 286568 h 761850"/>
            <a:gd name="connsiteX53" fmla="*/ 734162 w 791476"/>
            <a:gd name="connsiteY53" fmla="*/ 281110 h 761850"/>
            <a:gd name="connsiteX54" fmla="*/ 723245 w 791476"/>
            <a:gd name="connsiteY54" fmla="*/ 319319 h 761850"/>
            <a:gd name="connsiteX55" fmla="*/ 720516 w 791476"/>
            <a:gd name="connsiteY55" fmla="*/ 327507 h 761850"/>
            <a:gd name="connsiteX56" fmla="*/ 715058 w 791476"/>
            <a:gd name="connsiteY56" fmla="*/ 357528 h 761850"/>
            <a:gd name="connsiteX57" fmla="*/ 712328 w 791476"/>
            <a:gd name="connsiteY57" fmla="*/ 365716 h 761850"/>
            <a:gd name="connsiteX58" fmla="*/ 701411 w 791476"/>
            <a:gd name="connsiteY58" fmla="*/ 379362 h 761850"/>
            <a:gd name="connsiteX59" fmla="*/ 693224 w 791476"/>
            <a:gd name="connsiteY59" fmla="*/ 384820 h 761850"/>
            <a:gd name="connsiteX60" fmla="*/ 679578 w 791476"/>
            <a:gd name="connsiteY60" fmla="*/ 393008 h 761850"/>
            <a:gd name="connsiteX61" fmla="*/ 676848 w 791476"/>
            <a:gd name="connsiteY61" fmla="*/ 401196 h 761850"/>
            <a:gd name="connsiteX62" fmla="*/ 671390 w 791476"/>
            <a:gd name="connsiteY62" fmla="*/ 409384 h 761850"/>
            <a:gd name="connsiteX63" fmla="*/ 663202 w 791476"/>
            <a:gd name="connsiteY63" fmla="*/ 428488 h 761850"/>
            <a:gd name="connsiteX64" fmla="*/ 660473 w 791476"/>
            <a:gd name="connsiteY64" fmla="*/ 436676 h 761850"/>
            <a:gd name="connsiteX65" fmla="*/ 652285 w 791476"/>
            <a:gd name="connsiteY65" fmla="*/ 442134 h 761850"/>
            <a:gd name="connsiteX66" fmla="*/ 633181 w 791476"/>
            <a:gd name="connsiteY66" fmla="*/ 436676 h 761850"/>
            <a:gd name="connsiteX67" fmla="*/ 622264 w 791476"/>
            <a:gd name="connsiteY67" fmla="*/ 439405 h 761850"/>
            <a:gd name="connsiteX68" fmla="*/ 616805 w 791476"/>
            <a:gd name="connsiteY68" fmla="*/ 444863 h 761850"/>
            <a:gd name="connsiteX69" fmla="*/ 608618 w 791476"/>
            <a:gd name="connsiteY69" fmla="*/ 447593 h 761850"/>
            <a:gd name="connsiteX70" fmla="*/ 586784 w 791476"/>
            <a:gd name="connsiteY70" fmla="*/ 458510 h 761850"/>
            <a:gd name="connsiteX71" fmla="*/ 578596 w 791476"/>
            <a:gd name="connsiteY71" fmla="*/ 461239 h 761850"/>
            <a:gd name="connsiteX72" fmla="*/ 570409 w 791476"/>
            <a:gd name="connsiteY72" fmla="*/ 463968 h 761850"/>
            <a:gd name="connsiteX73" fmla="*/ 554033 w 791476"/>
            <a:gd name="connsiteY73" fmla="*/ 491260 h 761850"/>
            <a:gd name="connsiteX74" fmla="*/ 548575 w 791476"/>
            <a:gd name="connsiteY74" fmla="*/ 496719 h 761850"/>
            <a:gd name="connsiteX75" fmla="*/ 543116 w 791476"/>
            <a:gd name="connsiteY75" fmla="*/ 502177 h 761850"/>
            <a:gd name="connsiteX76" fmla="*/ 537658 w 791476"/>
            <a:gd name="connsiteY76" fmla="*/ 526740 h 761850"/>
            <a:gd name="connsiteX77" fmla="*/ 540387 w 791476"/>
            <a:gd name="connsiteY77" fmla="*/ 562220 h 761850"/>
            <a:gd name="connsiteX78" fmla="*/ 548575 w 791476"/>
            <a:gd name="connsiteY78" fmla="*/ 586783 h 761850"/>
            <a:gd name="connsiteX79" fmla="*/ 551304 w 791476"/>
            <a:gd name="connsiteY79" fmla="*/ 594971 h 761850"/>
            <a:gd name="connsiteX80" fmla="*/ 554033 w 791476"/>
            <a:gd name="connsiteY80" fmla="*/ 619534 h 761850"/>
            <a:gd name="connsiteX81" fmla="*/ 573138 w 791476"/>
            <a:gd name="connsiteY81" fmla="*/ 633180 h 761850"/>
            <a:gd name="connsiteX82" fmla="*/ 586784 w 791476"/>
            <a:gd name="connsiteY82" fmla="*/ 644097 h 761850"/>
            <a:gd name="connsiteX83" fmla="*/ 600430 w 791476"/>
            <a:gd name="connsiteY83" fmla="*/ 655014 h 761850"/>
            <a:gd name="connsiteX84" fmla="*/ 605888 w 791476"/>
            <a:gd name="connsiteY84" fmla="*/ 671389 h 761850"/>
            <a:gd name="connsiteX85" fmla="*/ 608618 w 791476"/>
            <a:gd name="connsiteY85" fmla="*/ 679577 h 761850"/>
            <a:gd name="connsiteX86" fmla="*/ 616805 w 791476"/>
            <a:gd name="connsiteY86" fmla="*/ 685035 h 761850"/>
            <a:gd name="connsiteX87" fmla="*/ 622264 w 791476"/>
            <a:gd name="connsiteY87" fmla="*/ 690494 h 761850"/>
            <a:gd name="connsiteX88" fmla="*/ 635910 w 791476"/>
            <a:gd name="connsiteY88" fmla="*/ 693223 h 761850"/>
            <a:gd name="connsiteX89" fmla="*/ 644098 w 791476"/>
            <a:gd name="connsiteY89" fmla="*/ 695952 h 761850"/>
            <a:gd name="connsiteX90" fmla="*/ 657744 w 791476"/>
            <a:gd name="connsiteY90" fmla="*/ 685035 h 761850"/>
            <a:gd name="connsiteX91" fmla="*/ 663202 w 791476"/>
            <a:gd name="connsiteY91" fmla="*/ 676848 h 761850"/>
            <a:gd name="connsiteX92" fmla="*/ 657744 w 791476"/>
            <a:gd name="connsiteY92" fmla="*/ 668660 h 761850"/>
            <a:gd name="connsiteX93" fmla="*/ 652285 w 791476"/>
            <a:gd name="connsiteY93" fmla="*/ 663202 h 761850"/>
            <a:gd name="connsiteX94" fmla="*/ 646827 w 791476"/>
            <a:gd name="connsiteY94" fmla="*/ 646826 h 761850"/>
            <a:gd name="connsiteX95" fmla="*/ 644098 w 791476"/>
            <a:gd name="connsiteY95" fmla="*/ 638639 h 761850"/>
            <a:gd name="connsiteX96" fmla="*/ 646827 w 791476"/>
            <a:gd name="connsiteY96" fmla="*/ 624992 h 761850"/>
            <a:gd name="connsiteX97" fmla="*/ 663202 w 791476"/>
            <a:gd name="connsiteY97" fmla="*/ 614076 h 761850"/>
            <a:gd name="connsiteX98" fmla="*/ 665931 w 791476"/>
            <a:gd name="connsiteY98" fmla="*/ 605888 h 761850"/>
            <a:gd name="connsiteX99" fmla="*/ 671390 w 791476"/>
            <a:gd name="connsiteY99" fmla="*/ 600429 h 761850"/>
            <a:gd name="connsiteX100" fmla="*/ 676848 w 791476"/>
            <a:gd name="connsiteY100" fmla="*/ 562220 h 761850"/>
            <a:gd name="connsiteX101" fmla="*/ 679578 w 791476"/>
            <a:gd name="connsiteY101" fmla="*/ 545845 h 761850"/>
            <a:gd name="connsiteX102" fmla="*/ 685036 w 791476"/>
            <a:gd name="connsiteY102" fmla="*/ 537657 h 761850"/>
            <a:gd name="connsiteX103" fmla="*/ 693224 w 791476"/>
            <a:gd name="connsiteY103" fmla="*/ 534928 h 761850"/>
            <a:gd name="connsiteX104" fmla="*/ 701411 w 791476"/>
            <a:gd name="connsiteY104" fmla="*/ 540386 h 761850"/>
            <a:gd name="connsiteX105" fmla="*/ 706870 w 791476"/>
            <a:gd name="connsiteY105" fmla="*/ 545845 h 761850"/>
            <a:gd name="connsiteX106" fmla="*/ 709599 w 791476"/>
            <a:gd name="connsiteY106" fmla="*/ 537657 h 761850"/>
            <a:gd name="connsiteX107" fmla="*/ 725974 w 791476"/>
            <a:gd name="connsiteY107" fmla="*/ 526740 h 761850"/>
            <a:gd name="connsiteX108" fmla="*/ 731433 w 791476"/>
            <a:gd name="connsiteY108" fmla="*/ 521282 h 761850"/>
            <a:gd name="connsiteX109" fmla="*/ 734162 w 791476"/>
            <a:gd name="connsiteY109" fmla="*/ 513094 h 761850"/>
            <a:gd name="connsiteX110" fmla="*/ 736891 w 791476"/>
            <a:gd name="connsiteY110" fmla="*/ 496719 h 761850"/>
            <a:gd name="connsiteX111" fmla="*/ 742350 w 791476"/>
            <a:gd name="connsiteY111" fmla="*/ 502177 h 761850"/>
            <a:gd name="connsiteX112" fmla="*/ 739621 w 791476"/>
            <a:gd name="connsiteY112" fmla="*/ 537657 h 761850"/>
            <a:gd name="connsiteX113" fmla="*/ 739621 w 791476"/>
            <a:gd name="connsiteY113" fmla="*/ 570408 h 761850"/>
            <a:gd name="connsiteX114" fmla="*/ 755996 w 791476"/>
            <a:gd name="connsiteY114" fmla="*/ 592242 h 761850"/>
            <a:gd name="connsiteX115" fmla="*/ 761454 w 791476"/>
            <a:gd name="connsiteY115" fmla="*/ 622263 h 761850"/>
            <a:gd name="connsiteX116" fmla="*/ 764184 w 791476"/>
            <a:gd name="connsiteY116" fmla="*/ 682306 h 761850"/>
            <a:gd name="connsiteX117" fmla="*/ 766913 w 791476"/>
            <a:gd name="connsiteY117" fmla="*/ 690494 h 761850"/>
            <a:gd name="connsiteX118" fmla="*/ 775100 w 791476"/>
            <a:gd name="connsiteY118" fmla="*/ 695952 h 761850"/>
            <a:gd name="connsiteX119" fmla="*/ 780559 w 791476"/>
            <a:gd name="connsiteY119" fmla="*/ 701411 h 761850"/>
            <a:gd name="connsiteX120" fmla="*/ 783288 w 791476"/>
            <a:gd name="connsiteY120" fmla="*/ 709598 h 761850"/>
            <a:gd name="connsiteX121" fmla="*/ 786017 w 791476"/>
            <a:gd name="connsiteY121" fmla="*/ 734161 h 761850"/>
            <a:gd name="connsiteX122" fmla="*/ 788747 w 791476"/>
            <a:gd name="connsiteY122" fmla="*/ 761454 h 761850"/>
            <a:gd name="connsiteX123" fmla="*/ 791476 w 791476"/>
            <a:gd name="connsiteY123" fmla="*/ 761454 h 761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</a:cxnLst>
          <a:rect l="l" t="t" r="r" b="b"/>
          <a:pathLst>
            <a:path w="791476" h="761850">
              <a:moveTo>
                <a:pt x="0" y="38209"/>
              </a:moveTo>
              <a:cubicBezTo>
                <a:pt x="1065" y="35546"/>
                <a:pt x="7117" y="21193"/>
                <a:pt x="8188" y="16375"/>
              </a:cubicBezTo>
              <a:cubicBezTo>
                <a:pt x="9388" y="10973"/>
                <a:pt x="10007" y="5458"/>
                <a:pt x="10917" y="0"/>
              </a:cubicBezTo>
              <a:cubicBezTo>
                <a:pt x="20924" y="910"/>
                <a:pt x="31530" y="-799"/>
                <a:pt x="40939" y="2729"/>
              </a:cubicBezTo>
              <a:cubicBezTo>
                <a:pt x="46962" y="4988"/>
                <a:pt x="54585" y="16375"/>
                <a:pt x="54585" y="16375"/>
              </a:cubicBezTo>
              <a:cubicBezTo>
                <a:pt x="57467" y="25023"/>
                <a:pt x="56726" y="25192"/>
                <a:pt x="62772" y="32750"/>
              </a:cubicBezTo>
              <a:cubicBezTo>
                <a:pt x="64380" y="34759"/>
                <a:pt x="66024" y="36885"/>
                <a:pt x="68231" y="38209"/>
              </a:cubicBezTo>
              <a:cubicBezTo>
                <a:pt x="70698" y="39689"/>
                <a:pt x="73690" y="40028"/>
                <a:pt x="76419" y="40938"/>
              </a:cubicBezTo>
              <a:cubicBezTo>
                <a:pt x="79148" y="40028"/>
                <a:pt x="82572" y="40243"/>
                <a:pt x="84606" y="38209"/>
              </a:cubicBezTo>
              <a:cubicBezTo>
                <a:pt x="86640" y="36175"/>
                <a:pt x="85855" y="32488"/>
                <a:pt x="87335" y="30021"/>
              </a:cubicBezTo>
              <a:cubicBezTo>
                <a:pt x="88659" y="27815"/>
                <a:pt x="90974" y="26382"/>
                <a:pt x="92794" y="24563"/>
              </a:cubicBezTo>
              <a:cubicBezTo>
                <a:pt x="93704" y="21834"/>
                <a:pt x="92950" y="17662"/>
                <a:pt x="95523" y="16375"/>
              </a:cubicBezTo>
              <a:cubicBezTo>
                <a:pt x="103841" y="12215"/>
                <a:pt x="105400" y="24173"/>
                <a:pt x="106440" y="27292"/>
              </a:cubicBezTo>
              <a:cubicBezTo>
                <a:pt x="111898" y="25472"/>
                <a:pt x="120995" y="16375"/>
                <a:pt x="122815" y="21833"/>
              </a:cubicBezTo>
              <a:lnTo>
                <a:pt x="128274" y="38209"/>
              </a:lnTo>
              <a:lnTo>
                <a:pt x="131003" y="46396"/>
              </a:lnTo>
              <a:cubicBezTo>
                <a:pt x="131913" y="49125"/>
                <a:pt x="131698" y="52550"/>
                <a:pt x="133732" y="54584"/>
              </a:cubicBezTo>
              <a:cubicBezTo>
                <a:pt x="135552" y="56404"/>
                <a:pt x="137182" y="58435"/>
                <a:pt x="139191" y="60043"/>
              </a:cubicBezTo>
              <a:cubicBezTo>
                <a:pt x="141752" y="62092"/>
                <a:pt x="144444" y="64034"/>
                <a:pt x="147378" y="65501"/>
              </a:cubicBezTo>
              <a:cubicBezTo>
                <a:pt x="149951" y="66788"/>
                <a:pt x="152800" y="67440"/>
                <a:pt x="155566" y="68230"/>
              </a:cubicBezTo>
              <a:cubicBezTo>
                <a:pt x="159653" y="69398"/>
                <a:pt x="170304" y="71505"/>
                <a:pt x="174671" y="73689"/>
              </a:cubicBezTo>
              <a:cubicBezTo>
                <a:pt x="177605" y="75156"/>
                <a:pt x="179861" y="77815"/>
                <a:pt x="182858" y="79147"/>
              </a:cubicBezTo>
              <a:cubicBezTo>
                <a:pt x="188116" y="81484"/>
                <a:pt x="199234" y="84606"/>
                <a:pt x="199234" y="84606"/>
              </a:cubicBezTo>
              <a:cubicBezTo>
                <a:pt x="203783" y="83696"/>
                <a:pt x="209020" y="84449"/>
                <a:pt x="212880" y="81876"/>
              </a:cubicBezTo>
              <a:cubicBezTo>
                <a:pt x="215273" y="80280"/>
                <a:pt x="215609" y="76566"/>
                <a:pt x="215609" y="73689"/>
              </a:cubicBezTo>
              <a:cubicBezTo>
                <a:pt x="215609" y="67103"/>
                <a:pt x="212304" y="58316"/>
                <a:pt x="210151" y="51855"/>
              </a:cubicBezTo>
              <a:cubicBezTo>
                <a:pt x="211061" y="49126"/>
                <a:pt x="210025" y="44024"/>
                <a:pt x="212880" y="43667"/>
              </a:cubicBezTo>
              <a:cubicBezTo>
                <a:pt x="235699" y="40814"/>
                <a:pt x="248040" y="37808"/>
                <a:pt x="259277" y="51855"/>
              </a:cubicBezTo>
              <a:cubicBezTo>
                <a:pt x="261326" y="54416"/>
                <a:pt x="262916" y="57314"/>
                <a:pt x="264735" y="60043"/>
              </a:cubicBezTo>
              <a:cubicBezTo>
                <a:pt x="268410" y="82097"/>
                <a:pt x="265713" y="71165"/>
                <a:pt x="272923" y="92793"/>
              </a:cubicBezTo>
              <a:lnTo>
                <a:pt x="275652" y="100981"/>
              </a:lnTo>
              <a:cubicBezTo>
                <a:pt x="276562" y="112808"/>
                <a:pt x="278381" y="124599"/>
                <a:pt x="278381" y="136461"/>
              </a:cubicBezTo>
              <a:cubicBezTo>
                <a:pt x="278381" y="149984"/>
                <a:pt x="274502" y="186170"/>
                <a:pt x="272923" y="201962"/>
              </a:cubicBezTo>
              <a:cubicBezTo>
                <a:pt x="285167" y="214209"/>
                <a:pt x="270627" y="201293"/>
                <a:pt x="286569" y="210150"/>
              </a:cubicBezTo>
              <a:cubicBezTo>
                <a:pt x="292304" y="213336"/>
                <a:pt x="296720" y="218993"/>
                <a:pt x="302944" y="221067"/>
              </a:cubicBezTo>
              <a:lnTo>
                <a:pt x="319320" y="226525"/>
              </a:lnTo>
              <a:cubicBezTo>
                <a:pt x="321139" y="228345"/>
                <a:pt x="322477" y="230833"/>
                <a:pt x="324778" y="231984"/>
              </a:cubicBezTo>
              <a:cubicBezTo>
                <a:pt x="331421" y="235306"/>
                <a:pt x="344236" y="238213"/>
                <a:pt x="352070" y="240171"/>
              </a:cubicBezTo>
              <a:lnTo>
                <a:pt x="507636" y="237442"/>
              </a:lnTo>
              <a:cubicBezTo>
                <a:pt x="512272" y="237292"/>
                <a:pt x="516662" y="235133"/>
                <a:pt x="521282" y="234713"/>
              </a:cubicBezTo>
              <a:cubicBezTo>
                <a:pt x="536711" y="233311"/>
                <a:pt x="552213" y="232894"/>
                <a:pt x="567679" y="231984"/>
              </a:cubicBezTo>
              <a:cubicBezTo>
                <a:pt x="570408" y="231074"/>
                <a:pt x="573101" y="230045"/>
                <a:pt x="575867" y="229255"/>
              </a:cubicBezTo>
              <a:cubicBezTo>
                <a:pt x="606427" y="220523"/>
                <a:pt x="617588" y="225425"/>
                <a:pt x="663202" y="223796"/>
              </a:cubicBezTo>
              <a:cubicBezTo>
                <a:pt x="675222" y="220791"/>
                <a:pt x="682154" y="217663"/>
                <a:pt x="695953" y="223796"/>
              </a:cubicBezTo>
              <a:cubicBezTo>
                <a:pt x="698582" y="224964"/>
                <a:pt x="696648" y="229950"/>
                <a:pt x="698682" y="231984"/>
              </a:cubicBezTo>
              <a:cubicBezTo>
                <a:pt x="700716" y="234018"/>
                <a:pt x="704297" y="233427"/>
                <a:pt x="706870" y="234713"/>
              </a:cubicBezTo>
              <a:cubicBezTo>
                <a:pt x="709804" y="236180"/>
                <a:pt x="711876" y="239375"/>
                <a:pt x="715058" y="240171"/>
              </a:cubicBezTo>
              <a:cubicBezTo>
                <a:pt x="723050" y="242169"/>
                <a:pt x="731433" y="241991"/>
                <a:pt x="739621" y="242901"/>
              </a:cubicBezTo>
              <a:cubicBezTo>
                <a:pt x="742350" y="244720"/>
                <a:pt x="746070" y="245578"/>
                <a:pt x="747808" y="248359"/>
              </a:cubicBezTo>
              <a:cubicBezTo>
                <a:pt x="750858" y="253238"/>
                <a:pt x="751447" y="259276"/>
                <a:pt x="753267" y="264735"/>
              </a:cubicBezTo>
              <a:cubicBezTo>
                <a:pt x="754177" y="267464"/>
                <a:pt x="753962" y="270888"/>
                <a:pt x="755996" y="272922"/>
              </a:cubicBezTo>
              <a:lnTo>
                <a:pt x="761454" y="278381"/>
              </a:lnTo>
              <a:cubicBezTo>
                <a:pt x="758725" y="281110"/>
                <a:pt x="756978" y="285508"/>
                <a:pt x="753267" y="286568"/>
              </a:cubicBezTo>
              <a:lnTo>
                <a:pt x="734162" y="281110"/>
              </a:lnTo>
              <a:cubicBezTo>
                <a:pt x="714254" y="287745"/>
                <a:pt x="728118" y="280329"/>
                <a:pt x="723245" y="319319"/>
              </a:cubicBezTo>
              <a:cubicBezTo>
                <a:pt x="722888" y="322174"/>
                <a:pt x="721140" y="324699"/>
                <a:pt x="720516" y="327507"/>
              </a:cubicBezTo>
              <a:cubicBezTo>
                <a:pt x="715658" y="349368"/>
                <a:pt x="720017" y="337693"/>
                <a:pt x="715058" y="357528"/>
              </a:cubicBezTo>
              <a:cubicBezTo>
                <a:pt x="714360" y="360319"/>
                <a:pt x="713615" y="363143"/>
                <a:pt x="712328" y="365716"/>
              </a:cubicBezTo>
              <a:cubicBezTo>
                <a:pt x="709962" y="370448"/>
                <a:pt x="705644" y="375975"/>
                <a:pt x="701411" y="379362"/>
              </a:cubicBezTo>
              <a:cubicBezTo>
                <a:pt x="698850" y="381411"/>
                <a:pt x="695785" y="382771"/>
                <a:pt x="693224" y="384820"/>
              </a:cubicBezTo>
              <a:cubicBezTo>
                <a:pt x="682520" y="393383"/>
                <a:pt x="693796" y="388269"/>
                <a:pt x="679578" y="393008"/>
              </a:cubicBezTo>
              <a:cubicBezTo>
                <a:pt x="678668" y="395737"/>
                <a:pt x="678135" y="398623"/>
                <a:pt x="676848" y="401196"/>
              </a:cubicBezTo>
              <a:cubicBezTo>
                <a:pt x="675381" y="404130"/>
                <a:pt x="672542" y="406313"/>
                <a:pt x="671390" y="409384"/>
              </a:cubicBezTo>
              <a:cubicBezTo>
                <a:pt x="663630" y="430078"/>
                <a:pt x="674452" y="417240"/>
                <a:pt x="663202" y="428488"/>
              </a:cubicBezTo>
              <a:cubicBezTo>
                <a:pt x="662292" y="431217"/>
                <a:pt x="662270" y="434430"/>
                <a:pt x="660473" y="436676"/>
              </a:cubicBezTo>
              <a:cubicBezTo>
                <a:pt x="658424" y="439237"/>
                <a:pt x="655532" y="441670"/>
                <a:pt x="652285" y="442134"/>
              </a:cubicBezTo>
              <a:cubicBezTo>
                <a:pt x="649885" y="442477"/>
                <a:pt x="636254" y="437700"/>
                <a:pt x="633181" y="436676"/>
              </a:cubicBezTo>
              <a:cubicBezTo>
                <a:pt x="629542" y="437586"/>
                <a:pt x="625619" y="437728"/>
                <a:pt x="622264" y="439405"/>
              </a:cubicBezTo>
              <a:cubicBezTo>
                <a:pt x="619962" y="440556"/>
                <a:pt x="619011" y="443539"/>
                <a:pt x="616805" y="444863"/>
              </a:cubicBezTo>
              <a:cubicBezTo>
                <a:pt x="614338" y="446343"/>
                <a:pt x="611347" y="446683"/>
                <a:pt x="608618" y="447593"/>
              </a:cubicBezTo>
              <a:cubicBezTo>
                <a:pt x="599091" y="457119"/>
                <a:pt x="605599" y="452238"/>
                <a:pt x="586784" y="458510"/>
              </a:cubicBezTo>
              <a:lnTo>
                <a:pt x="578596" y="461239"/>
              </a:lnTo>
              <a:lnTo>
                <a:pt x="570409" y="463968"/>
              </a:lnTo>
              <a:cubicBezTo>
                <a:pt x="563322" y="485227"/>
                <a:pt x="569019" y="476273"/>
                <a:pt x="554033" y="491260"/>
              </a:cubicBezTo>
              <a:lnTo>
                <a:pt x="548575" y="496719"/>
              </a:lnTo>
              <a:lnTo>
                <a:pt x="543116" y="502177"/>
              </a:lnTo>
              <a:cubicBezTo>
                <a:pt x="542064" y="506387"/>
                <a:pt x="537658" y="523275"/>
                <a:pt x="537658" y="526740"/>
              </a:cubicBezTo>
              <a:cubicBezTo>
                <a:pt x="537658" y="538602"/>
                <a:pt x="538537" y="550504"/>
                <a:pt x="540387" y="562220"/>
              </a:cubicBezTo>
              <a:cubicBezTo>
                <a:pt x="540390" y="562242"/>
                <a:pt x="547207" y="582679"/>
                <a:pt x="548575" y="586783"/>
              </a:cubicBezTo>
              <a:lnTo>
                <a:pt x="551304" y="594971"/>
              </a:lnTo>
              <a:cubicBezTo>
                <a:pt x="552214" y="603159"/>
                <a:pt x="551076" y="611845"/>
                <a:pt x="554033" y="619534"/>
              </a:cubicBezTo>
              <a:cubicBezTo>
                <a:pt x="557842" y="629438"/>
                <a:pt x="565178" y="630527"/>
                <a:pt x="573138" y="633180"/>
              </a:cubicBezTo>
              <a:cubicBezTo>
                <a:pt x="598361" y="649998"/>
                <a:pt x="567320" y="628528"/>
                <a:pt x="586784" y="644097"/>
              </a:cubicBezTo>
              <a:cubicBezTo>
                <a:pt x="603987" y="657857"/>
                <a:pt x="587260" y="641842"/>
                <a:pt x="600430" y="655014"/>
              </a:cubicBezTo>
              <a:lnTo>
                <a:pt x="605888" y="671389"/>
              </a:lnTo>
              <a:cubicBezTo>
                <a:pt x="606798" y="674118"/>
                <a:pt x="606224" y="677981"/>
                <a:pt x="608618" y="679577"/>
              </a:cubicBezTo>
              <a:cubicBezTo>
                <a:pt x="611347" y="681396"/>
                <a:pt x="614244" y="682986"/>
                <a:pt x="616805" y="685035"/>
              </a:cubicBezTo>
              <a:cubicBezTo>
                <a:pt x="618814" y="686643"/>
                <a:pt x="619899" y="689480"/>
                <a:pt x="622264" y="690494"/>
              </a:cubicBezTo>
              <a:cubicBezTo>
                <a:pt x="626528" y="692321"/>
                <a:pt x="631410" y="692098"/>
                <a:pt x="635910" y="693223"/>
              </a:cubicBezTo>
              <a:cubicBezTo>
                <a:pt x="638701" y="693921"/>
                <a:pt x="641369" y="695042"/>
                <a:pt x="644098" y="695952"/>
              </a:cubicBezTo>
              <a:cubicBezTo>
                <a:pt x="650178" y="691899"/>
                <a:pt x="653299" y="690591"/>
                <a:pt x="657744" y="685035"/>
              </a:cubicBezTo>
              <a:cubicBezTo>
                <a:pt x="659793" y="682474"/>
                <a:pt x="661383" y="679577"/>
                <a:pt x="663202" y="676848"/>
              </a:cubicBezTo>
              <a:cubicBezTo>
                <a:pt x="661383" y="674119"/>
                <a:pt x="659793" y="671221"/>
                <a:pt x="657744" y="668660"/>
              </a:cubicBezTo>
              <a:cubicBezTo>
                <a:pt x="656137" y="666651"/>
                <a:pt x="653436" y="665504"/>
                <a:pt x="652285" y="663202"/>
              </a:cubicBezTo>
              <a:cubicBezTo>
                <a:pt x="649712" y="658056"/>
                <a:pt x="648646" y="652285"/>
                <a:pt x="646827" y="646826"/>
              </a:cubicBezTo>
              <a:lnTo>
                <a:pt x="644098" y="638639"/>
              </a:lnTo>
              <a:cubicBezTo>
                <a:pt x="645008" y="634090"/>
                <a:pt x="643979" y="628654"/>
                <a:pt x="646827" y="624992"/>
              </a:cubicBezTo>
              <a:cubicBezTo>
                <a:pt x="650854" y="619814"/>
                <a:pt x="663202" y="614076"/>
                <a:pt x="663202" y="614076"/>
              </a:cubicBezTo>
              <a:cubicBezTo>
                <a:pt x="664112" y="611347"/>
                <a:pt x="664451" y="608355"/>
                <a:pt x="665931" y="605888"/>
              </a:cubicBezTo>
              <a:cubicBezTo>
                <a:pt x="667255" y="603681"/>
                <a:pt x="670766" y="602926"/>
                <a:pt x="671390" y="600429"/>
              </a:cubicBezTo>
              <a:cubicBezTo>
                <a:pt x="674510" y="587948"/>
                <a:pt x="674732" y="574910"/>
                <a:pt x="676848" y="562220"/>
              </a:cubicBezTo>
              <a:cubicBezTo>
                <a:pt x="677758" y="556762"/>
                <a:pt x="677828" y="551095"/>
                <a:pt x="679578" y="545845"/>
              </a:cubicBezTo>
              <a:cubicBezTo>
                <a:pt x="680615" y="542733"/>
                <a:pt x="682475" y="539706"/>
                <a:pt x="685036" y="537657"/>
              </a:cubicBezTo>
              <a:cubicBezTo>
                <a:pt x="687282" y="535860"/>
                <a:pt x="690495" y="535838"/>
                <a:pt x="693224" y="534928"/>
              </a:cubicBezTo>
              <a:cubicBezTo>
                <a:pt x="695953" y="536747"/>
                <a:pt x="698850" y="538337"/>
                <a:pt x="701411" y="540386"/>
              </a:cubicBezTo>
              <a:cubicBezTo>
                <a:pt x="703420" y="541994"/>
                <a:pt x="704429" y="546659"/>
                <a:pt x="706870" y="545845"/>
              </a:cubicBezTo>
              <a:cubicBezTo>
                <a:pt x="709599" y="544935"/>
                <a:pt x="708119" y="540124"/>
                <a:pt x="709599" y="537657"/>
              </a:cubicBezTo>
              <a:cubicBezTo>
                <a:pt x="713769" y="530707"/>
                <a:pt x="719343" y="531161"/>
                <a:pt x="725974" y="526740"/>
              </a:cubicBezTo>
              <a:cubicBezTo>
                <a:pt x="728115" y="525313"/>
                <a:pt x="729613" y="523101"/>
                <a:pt x="731433" y="521282"/>
              </a:cubicBezTo>
              <a:cubicBezTo>
                <a:pt x="732343" y="518553"/>
                <a:pt x="733538" y="515902"/>
                <a:pt x="734162" y="513094"/>
              </a:cubicBezTo>
              <a:cubicBezTo>
                <a:pt x="735362" y="507692"/>
                <a:pt x="733571" y="501146"/>
                <a:pt x="736891" y="496719"/>
              </a:cubicBezTo>
              <a:cubicBezTo>
                <a:pt x="738435" y="494660"/>
                <a:pt x="740530" y="500358"/>
                <a:pt x="742350" y="502177"/>
              </a:cubicBezTo>
              <a:cubicBezTo>
                <a:pt x="741440" y="514004"/>
                <a:pt x="741007" y="525877"/>
                <a:pt x="739621" y="537657"/>
              </a:cubicBezTo>
              <a:cubicBezTo>
                <a:pt x="737659" y="554329"/>
                <a:pt x="731444" y="547512"/>
                <a:pt x="739621" y="570408"/>
              </a:cubicBezTo>
              <a:cubicBezTo>
                <a:pt x="743050" y="580010"/>
                <a:pt x="749395" y="585641"/>
                <a:pt x="755996" y="592242"/>
              </a:cubicBezTo>
              <a:cubicBezTo>
                <a:pt x="760339" y="605270"/>
                <a:pt x="760168" y="602974"/>
                <a:pt x="761454" y="622263"/>
              </a:cubicBezTo>
              <a:cubicBezTo>
                <a:pt x="762787" y="642254"/>
                <a:pt x="762586" y="662335"/>
                <a:pt x="764184" y="682306"/>
              </a:cubicBezTo>
              <a:cubicBezTo>
                <a:pt x="764413" y="685174"/>
                <a:pt x="765116" y="688247"/>
                <a:pt x="766913" y="690494"/>
              </a:cubicBezTo>
              <a:cubicBezTo>
                <a:pt x="768962" y="693055"/>
                <a:pt x="772539" y="693903"/>
                <a:pt x="775100" y="695952"/>
              </a:cubicBezTo>
              <a:cubicBezTo>
                <a:pt x="777109" y="697560"/>
                <a:pt x="778739" y="699591"/>
                <a:pt x="780559" y="701411"/>
              </a:cubicBezTo>
              <a:cubicBezTo>
                <a:pt x="781469" y="704140"/>
                <a:pt x="782815" y="706761"/>
                <a:pt x="783288" y="709598"/>
              </a:cubicBezTo>
              <a:cubicBezTo>
                <a:pt x="784642" y="717724"/>
                <a:pt x="785155" y="725968"/>
                <a:pt x="786017" y="734161"/>
              </a:cubicBezTo>
              <a:cubicBezTo>
                <a:pt x="786974" y="743254"/>
                <a:pt x="786954" y="752489"/>
                <a:pt x="788747" y="761454"/>
              </a:cubicBezTo>
              <a:cubicBezTo>
                <a:pt x="788925" y="762346"/>
                <a:pt x="790566" y="761454"/>
                <a:pt x="791476" y="76145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183</xdr:col>
      <xdr:colOff>8187</xdr:colOff>
      <xdr:row>153</xdr:row>
      <xdr:rowOff>2729</xdr:rowOff>
    </xdr:from>
    <xdr:to>
      <xdr:col>194</xdr:col>
      <xdr:colOff>8187</xdr:colOff>
      <xdr:row>175</xdr:row>
      <xdr:rowOff>13754</xdr:rowOff>
    </xdr:to>
    <xdr:sp macro="" textlink="">
      <xdr:nvSpPr>
        <xdr:cNvPr id="19" name="Freeform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755938" y="3097672"/>
          <a:ext cx="300215" cy="431326"/>
        </a:xfrm>
        <a:custGeom>
          <a:avLst/>
          <a:gdLst>
            <a:gd name="connsiteX0" fmla="*/ 0 w 300215"/>
            <a:gd name="connsiteY0" fmla="*/ 300215 h 431326"/>
            <a:gd name="connsiteX1" fmla="*/ 21834 w 300215"/>
            <a:gd name="connsiteY1" fmla="*/ 324778 h 431326"/>
            <a:gd name="connsiteX2" fmla="*/ 27293 w 300215"/>
            <a:gd name="connsiteY2" fmla="*/ 330236 h 431326"/>
            <a:gd name="connsiteX3" fmla="*/ 32751 w 300215"/>
            <a:gd name="connsiteY3" fmla="*/ 398467 h 431326"/>
            <a:gd name="connsiteX4" fmla="*/ 35480 w 300215"/>
            <a:gd name="connsiteY4" fmla="*/ 406655 h 431326"/>
            <a:gd name="connsiteX5" fmla="*/ 46397 w 300215"/>
            <a:gd name="connsiteY5" fmla="*/ 417572 h 431326"/>
            <a:gd name="connsiteX6" fmla="*/ 54585 w 300215"/>
            <a:gd name="connsiteY6" fmla="*/ 431218 h 431326"/>
            <a:gd name="connsiteX7" fmla="*/ 57314 w 300215"/>
            <a:gd name="connsiteY7" fmla="*/ 423030 h 431326"/>
            <a:gd name="connsiteX8" fmla="*/ 62773 w 300215"/>
            <a:gd name="connsiteY8" fmla="*/ 417572 h 431326"/>
            <a:gd name="connsiteX9" fmla="*/ 65502 w 300215"/>
            <a:gd name="connsiteY9" fmla="*/ 409384 h 431326"/>
            <a:gd name="connsiteX10" fmla="*/ 81877 w 300215"/>
            <a:gd name="connsiteY10" fmla="*/ 403925 h 431326"/>
            <a:gd name="connsiteX11" fmla="*/ 92794 w 300215"/>
            <a:gd name="connsiteY11" fmla="*/ 406655 h 431326"/>
            <a:gd name="connsiteX12" fmla="*/ 106440 w 300215"/>
            <a:gd name="connsiteY12" fmla="*/ 425759 h 431326"/>
            <a:gd name="connsiteX13" fmla="*/ 111899 w 300215"/>
            <a:gd name="connsiteY13" fmla="*/ 431218 h 431326"/>
            <a:gd name="connsiteX14" fmla="*/ 117357 w 300215"/>
            <a:gd name="connsiteY14" fmla="*/ 425759 h 431326"/>
            <a:gd name="connsiteX15" fmla="*/ 122816 w 300215"/>
            <a:gd name="connsiteY15" fmla="*/ 409384 h 431326"/>
            <a:gd name="connsiteX16" fmla="*/ 122816 w 300215"/>
            <a:gd name="connsiteY16" fmla="*/ 384821 h 431326"/>
            <a:gd name="connsiteX17" fmla="*/ 139191 w 300215"/>
            <a:gd name="connsiteY17" fmla="*/ 379362 h 431326"/>
            <a:gd name="connsiteX18" fmla="*/ 136462 w 300215"/>
            <a:gd name="connsiteY18" fmla="*/ 335695 h 431326"/>
            <a:gd name="connsiteX19" fmla="*/ 133732 w 300215"/>
            <a:gd name="connsiteY19" fmla="*/ 311132 h 431326"/>
            <a:gd name="connsiteX20" fmla="*/ 131003 w 300215"/>
            <a:gd name="connsiteY20" fmla="*/ 251089 h 431326"/>
            <a:gd name="connsiteX21" fmla="*/ 125545 w 300215"/>
            <a:gd name="connsiteY21" fmla="*/ 234713 h 431326"/>
            <a:gd name="connsiteX22" fmla="*/ 128274 w 300215"/>
            <a:gd name="connsiteY22" fmla="*/ 207421 h 431326"/>
            <a:gd name="connsiteX23" fmla="*/ 136462 w 300215"/>
            <a:gd name="connsiteY23" fmla="*/ 201963 h 431326"/>
            <a:gd name="connsiteX24" fmla="*/ 163754 w 300215"/>
            <a:gd name="connsiteY24" fmla="*/ 199233 h 431326"/>
            <a:gd name="connsiteX25" fmla="*/ 163754 w 300215"/>
            <a:gd name="connsiteY25" fmla="*/ 79147 h 431326"/>
            <a:gd name="connsiteX26" fmla="*/ 155566 w 300215"/>
            <a:gd name="connsiteY26" fmla="*/ 49126 h 431326"/>
            <a:gd name="connsiteX27" fmla="*/ 152837 w 300215"/>
            <a:gd name="connsiteY27" fmla="*/ 40938 h 431326"/>
            <a:gd name="connsiteX28" fmla="*/ 147379 w 300215"/>
            <a:gd name="connsiteY28" fmla="*/ 16375 h 431326"/>
            <a:gd name="connsiteX29" fmla="*/ 150108 w 300215"/>
            <a:gd name="connsiteY29" fmla="*/ 8188 h 431326"/>
            <a:gd name="connsiteX30" fmla="*/ 196505 w 300215"/>
            <a:gd name="connsiteY30" fmla="*/ 0 h 431326"/>
            <a:gd name="connsiteX31" fmla="*/ 267465 w 300215"/>
            <a:gd name="connsiteY31" fmla="*/ 2729 h 431326"/>
            <a:gd name="connsiteX32" fmla="*/ 275652 w 300215"/>
            <a:gd name="connsiteY32" fmla="*/ 5458 h 431326"/>
            <a:gd name="connsiteX33" fmla="*/ 289298 w 300215"/>
            <a:gd name="connsiteY33" fmla="*/ 13646 h 431326"/>
            <a:gd name="connsiteX34" fmla="*/ 300215 w 300215"/>
            <a:gd name="connsiteY34" fmla="*/ 21834 h 4313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300215" h="431326">
              <a:moveTo>
                <a:pt x="0" y="300215"/>
              </a:moveTo>
              <a:cubicBezTo>
                <a:pt x="14128" y="317874"/>
                <a:pt x="6802" y="309747"/>
                <a:pt x="21834" y="324778"/>
              </a:cubicBezTo>
              <a:lnTo>
                <a:pt x="27293" y="330236"/>
              </a:lnTo>
              <a:cubicBezTo>
                <a:pt x="35302" y="362274"/>
                <a:pt x="26573" y="324322"/>
                <a:pt x="32751" y="398467"/>
              </a:cubicBezTo>
              <a:cubicBezTo>
                <a:pt x="32990" y="401334"/>
                <a:pt x="33808" y="404314"/>
                <a:pt x="35480" y="406655"/>
              </a:cubicBezTo>
              <a:cubicBezTo>
                <a:pt x="38471" y="410843"/>
                <a:pt x="46397" y="417572"/>
                <a:pt x="46397" y="417572"/>
              </a:cubicBezTo>
              <a:cubicBezTo>
                <a:pt x="46589" y="418149"/>
                <a:pt x="50089" y="432716"/>
                <a:pt x="54585" y="431218"/>
              </a:cubicBezTo>
              <a:cubicBezTo>
                <a:pt x="57314" y="430308"/>
                <a:pt x="55834" y="425497"/>
                <a:pt x="57314" y="423030"/>
              </a:cubicBezTo>
              <a:cubicBezTo>
                <a:pt x="58638" y="420824"/>
                <a:pt x="60953" y="419391"/>
                <a:pt x="62773" y="417572"/>
              </a:cubicBezTo>
              <a:cubicBezTo>
                <a:pt x="63683" y="414843"/>
                <a:pt x="63161" y="411056"/>
                <a:pt x="65502" y="409384"/>
              </a:cubicBezTo>
              <a:cubicBezTo>
                <a:pt x="70184" y="406040"/>
                <a:pt x="81877" y="403925"/>
                <a:pt x="81877" y="403925"/>
              </a:cubicBezTo>
              <a:cubicBezTo>
                <a:pt x="85516" y="404835"/>
                <a:pt x="90353" y="403807"/>
                <a:pt x="92794" y="406655"/>
              </a:cubicBezTo>
              <a:cubicBezTo>
                <a:pt x="113172" y="430429"/>
                <a:pt x="85791" y="418876"/>
                <a:pt x="106440" y="425759"/>
              </a:cubicBezTo>
              <a:cubicBezTo>
                <a:pt x="108260" y="427579"/>
                <a:pt x="109326" y="431218"/>
                <a:pt x="111899" y="431218"/>
              </a:cubicBezTo>
              <a:cubicBezTo>
                <a:pt x="114472" y="431218"/>
                <a:pt x="116206" y="428061"/>
                <a:pt x="117357" y="425759"/>
              </a:cubicBezTo>
              <a:cubicBezTo>
                <a:pt x="119930" y="420613"/>
                <a:pt x="122816" y="409384"/>
                <a:pt x="122816" y="409384"/>
              </a:cubicBezTo>
              <a:cubicBezTo>
                <a:pt x="120288" y="401801"/>
                <a:pt x="115858" y="392773"/>
                <a:pt x="122816" y="384821"/>
              </a:cubicBezTo>
              <a:cubicBezTo>
                <a:pt x="126605" y="380491"/>
                <a:pt x="139191" y="379362"/>
                <a:pt x="139191" y="379362"/>
              </a:cubicBezTo>
              <a:cubicBezTo>
                <a:pt x="138281" y="364806"/>
                <a:pt x="137625" y="350233"/>
                <a:pt x="136462" y="335695"/>
              </a:cubicBezTo>
              <a:cubicBezTo>
                <a:pt x="135805" y="327483"/>
                <a:pt x="134262" y="319353"/>
                <a:pt x="133732" y="311132"/>
              </a:cubicBezTo>
              <a:cubicBezTo>
                <a:pt x="132442" y="291139"/>
                <a:pt x="133137" y="271010"/>
                <a:pt x="131003" y="251089"/>
              </a:cubicBezTo>
              <a:cubicBezTo>
                <a:pt x="130390" y="245368"/>
                <a:pt x="125545" y="234713"/>
                <a:pt x="125545" y="234713"/>
              </a:cubicBezTo>
              <a:cubicBezTo>
                <a:pt x="126455" y="225616"/>
                <a:pt x="125383" y="216095"/>
                <a:pt x="128274" y="207421"/>
              </a:cubicBezTo>
              <a:cubicBezTo>
                <a:pt x="129311" y="204309"/>
                <a:pt x="133266" y="202701"/>
                <a:pt x="136462" y="201963"/>
              </a:cubicBezTo>
              <a:cubicBezTo>
                <a:pt x="145371" y="199907"/>
                <a:pt x="154657" y="200143"/>
                <a:pt x="163754" y="199233"/>
              </a:cubicBezTo>
              <a:cubicBezTo>
                <a:pt x="166914" y="139185"/>
                <a:pt x="168181" y="145555"/>
                <a:pt x="163754" y="79147"/>
              </a:cubicBezTo>
              <a:cubicBezTo>
                <a:pt x="163111" y="69500"/>
                <a:pt x="158505" y="57944"/>
                <a:pt x="155566" y="49126"/>
              </a:cubicBezTo>
              <a:cubicBezTo>
                <a:pt x="154656" y="46397"/>
                <a:pt x="153535" y="43729"/>
                <a:pt x="152837" y="40938"/>
              </a:cubicBezTo>
              <a:cubicBezTo>
                <a:pt x="148983" y="25521"/>
                <a:pt x="150844" y="33699"/>
                <a:pt x="147379" y="16375"/>
              </a:cubicBezTo>
              <a:cubicBezTo>
                <a:pt x="148289" y="13646"/>
                <a:pt x="147767" y="9860"/>
                <a:pt x="150108" y="8188"/>
              </a:cubicBezTo>
              <a:cubicBezTo>
                <a:pt x="160185" y="990"/>
                <a:pt x="188401" y="737"/>
                <a:pt x="196505" y="0"/>
              </a:cubicBezTo>
              <a:cubicBezTo>
                <a:pt x="220158" y="910"/>
                <a:pt x="243850" y="1101"/>
                <a:pt x="267465" y="2729"/>
              </a:cubicBezTo>
              <a:cubicBezTo>
                <a:pt x="270335" y="2927"/>
                <a:pt x="273185" y="3978"/>
                <a:pt x="275652" y="5458"/>
              </a:cubicBezTo>
              <a:cubicBezTo>
                <a:pt x="294383" y="16697"/>
                <a:pt x="266108" y="5916"/>
                <a:pt x="289298" y="13646"/>
              </a:cubicBezTo>
              <a:cubicBezTo>
                <a:pt x="296195" y="20543"/>
                <a:pt x="292455" y="17954"/>
                <a:pt x="300215" y="2183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194</xdr:col>
      <xdr:colOff>10917</xdr:colOff>
      <xdr:row>124</xdr:row>
      <xdr:rowOff>13646</xdr:rowOff>
    </xdr:from>
    <xdr:to>
      <xdr:col>199</xdr:col>
      <xdr:colOff>5458</xdr:colOff>
      <xdr:row>154</xdr:row>
      <xdr:rowOff>8188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6058883" y="2554556"/>
          <a:ext cx="131002" cy="567679"/>
        </a:xfrm>
        <a:custGeom>
          <a:avLst/>
          <a:gdLst>
            <a:gd name="connsiteX0" fmla="*/ 0 w 131002"/>
            <a:gd name="connsiteY0" fmla="*/ 567679 h 567679"/>
            <a:gd name="connsiteX1" fmla="*/ 5458 w 131002"/>
            <a:gd name="connsiteY1" fmla="*/ 513094 h 567679"/>
            <a:gd name="connsiteX2" fmla="*/ 10916 w 131002"/>
            <a:gd name="connsiteY2" fmla="*/ 504907 h 567679"/>
            <a:gd name="connsiteX3" fmla="*/ 19104 w 131002"/>
            <a:gd name="connsiteY3" fmla="*/ 477614 h 567679"/>
            <a:gd name="connsiteX4" fmla="*/ 24563 w 131002"/>
            <a:gd name="connsiteY4" fmla="*/ 472156 h 567679"/>
            <a:gd name="connsiteX5" fmla="*/ 24563 w 131002"/>
            <a:gd name="connsiteY5" fmla="*/ 455781 h 567679"/>
            <a:gd name="connsiteX6" fmla="*/ 30021 w 131002"/>
            <a:gd name="connsiteY6" fmla="*/ 423030 h 567679"/>
            <a:gd name="connsiteX7" fmla="*/ 46396 w 131002"/>
            <a:gd name="connsiteY7" fmla="*/ 403925 h 567679"/>
            <a:gd name="connsiteX8" fmla="*/ 51855 w 131002"/>
            <a:gd name="connsiteY8" fmla="*/ 398467 h 567679"/>
            <a:gd name="connsiteX9" fmla="*/ 60043 w 131002"/>
            <a:gd name="connsiteY9" fmla="*/ 373904 h 567679"/>
            <a:gd name="connsiteX10" fmla="*/ 62772 w 131002"/>
            <a:gd name="connsiteY10" fmla="*/ 365716 h 567679"/>
            <a:gd name="connsiteX11" fmla="*/ 73689 w 131002"/>
            <a:gd name="connsiteY11" fmla="*/ 352070 h 567679"/>
            <a:gd name="connsiteX12" fmla="*/ 76418 w 131002"/>
            <a:gd name="connsiteY12" fmla="*/ 300215 h 567679"/>
            <a:gd name="connsiteX13" fmla="*/ 70959 w 131002"/>
            <a:gd name="connsiteY13" fmla="*/ 294756 h 567679"/>
            <a:gd name="connsiteX14" fmla="*/ 65501 w 131002"/>
            <a:gd name="connsiteY14" fmla="*/ 286569 h 567679"/>
            <a:gd name="connsiteX15" fmla="*/ 54584 w 131002"/>
            <a:gd name="connsiteY15" fmla="*/ 275652 h 567679"/>
            <a:gd name="connsiteX16" fmla="*/ 49126 w 131002"/>
            <a:gd name="connsiteY16" fmla="*/ 256547 h 567679"/>
            <a:gd name="connsiteX17" fmla="*/ 51855 w 131002"/>
            <a:gd name="connsiteY17" fmla="*/ 240172 h 567679"/>
            <a:gd name="connsiteX18" fmla="*/ 57313 w 131002"/>
            <a:gd name="connsiteY18" fmla="*/ 223796 h 567679"/>
            <a:gd name="connsiteX19" fmla="*/ 73689 w 131002"/>
            <a:gd name="connsiteY19" fmla="*/ 215609 h 567679"/>
            <a:gd name="connsiteX20" fmla="*/ 79147 w 131002"/>
            <a:gd name="connsiteY20" fmla="*/ 210150 h 567679"/>
            <a:gd name="connsiteX21" fmla="*/ 87335 w 131002"/>
            <a:gd name="connsiteY21" fmla="*/ 204692 h 567679"/>
            <a:gd name="connsiteX22" fmla="*/ 98252 w 131002"/>
            <a:gd name="connsiteY22" fmla="*/ 193775 h 567679"/>
            <a:gd name="connsiteX23" fmla="*/ 103710 w 131002"/>
            <a:gd name="connsiteY23" fmla="*/ 177400 h 567679"/>
            <a:gd name="connsiteX24" fmla="*/ 109169 w 131002"/>
            <a:gd name="connsiteY24" fmla="*/ 128274 h 567679"/>
            <a:gd name="connsiteX25" fmla="*/ 125544 w 131002"/>
            <a:gd name="connsiteY25" fmla="*/ 109169 h 567679"/>
            <a:gd name="connsiteX26" fmla="*/ 131002 w 131002"/>
            <a:gd name="connsiteY26" fmla="*/ 103710 h 567679"/>
            <a:gd name="connsiteX27" fmla="*/ 128273 w 131002"/>
            <a:gd name="connsiteY27" fmla="*/ 84606 h 567679"/>
            <a:gd name="connsiteX28" fmla="*/ 125544 w 131002"/>
            <a:gd name="connsiteY28" fmla="*/ 70960 h 567679"/>
            <a:gd name="connsiteX29" fmla="*/ 117356 w 131002"/>
            <a:gd name="connsiteY29" fmla="*/ 21834 h 567679"/>
            <a:gd name="connsiteX30" fmla="*/ 111898 w 131002"/>
            <a:gd name="connsiteY30" fmla="*/ 16375 h 567679"/>
            <a:gd name="connsiteX31" fmla="*/ 109169 w 131002"/>
            <a:gd name="connsiteY31" fmla="*/ 0 h 5676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</a:cxnLst>
          <a:rect l="l" t="t" r="r" b="b"/>
          <a:pathLst>
            <a:path w="131002" h="567679">
              <a:moveTo>
                <a:pt x="0" y="567679"/>
              </a:moveTo>
              <a:cubicBezTo>
                <a:pt x="85" y="566491"/>
                <a:pt x="1947" y="523628"/>
                <a:pt x="5458" y="513094"/>
              </a:cubicBezTo>
              <a:cubicBezTo>
                <a:pt x="6495" y="509982"/>
                <a:pt x="9097" y="507636"/>
                <a:pt x="10916" y="504907"/>
              </a:cubicBezTo>
              <a:cubicBezTo>
                <a:pt x="12153" y="499962"/>
                <a:pt x="16892" y="479826"/>
                <a:pt x="19104" y="477614"/>
              </a:cubicBezTo>
              <a:lnTo>
                <a:pt x="24563" y="472156"/>
              </a:lnTo>
              <a:cubicBezTo>
                <a:pt x="31841" y="450320"/>
                <a:pt x="24563" y="477615"/>
                <a:pt x="24563" y="455781"/>
              </a:cubicBezTo>
              <a:cubicBezTo>
                <a:pt x="24563" y="449728"/>
                <a:pt x="25751" y="431571"/>
                <a:pt x="30021" y="423030"/>
              </a:cubicBezTo>
              <a:cubicBezTo>
                <a:pt x="34177" y="414716"/>
                <a:pt x="39680" y="410641"/>
                <a:pt x="46396" y="403925"/>
              </a:cubicBezTo>
              <a:lnTo>
                <a:pt x="51855" y="398467"/>
              </a:lnTo>
              <a:lnTo>
                <a:pt x="60043" y="373904"/>
              </a:lnTo>
              <a:cubicBezTo>
                <a:pt x="60953" y="371175"/>
                <a:pt x="61176" y="368110"/>
                <a:pt x="62772" y="365716"/>
              </a:cubicBezTo>
              <a:cubicBezTo>
                <a:pt x="69657" y="355388"/>
                <a:pt x="65911" y="359848"/>
                <a:pt x="73689" y="352070"/>
              </a:cubicBezTo>
              <a:cubicBezTo>
                <a:pt x="81360" y="329056"/>
                <a:pt x="82759" y="331919"/>
                <a:pt x="76418" y="300215"/>
              </a:cubicBezTo>
              <a:cubicBezTo>
                <a:pt x="75913" y="297692"/>
                <a:pt x="72567" y="296765"/>
                <a:pt x="70959" y="294756"/>
              </a:cubicBezTo>
              <a:cubicBezTo>
                <a:pt x="68910" y="292195"/>
                <a:pt x="67636" y="289059"/>
                <a:pt x="65501" y="286569"/>
              </a:cubicBezTo>
              <a:cubicBezTo>
                <a:pt x="62152" y="282662"/>
                <a:pt x="54584" y="275652"/>
                <a:pt x="54584" y="275652"/>
              </a:cubicBezTo>
              <a:cubicBezTo>
                <a:pt x="53297" y="271791"/>
                <a:pt x="49126" y="259974"/>
                <a:pt x="49126" y="256547"/>
              </a:cubicBezTo>
              <a:cubicBezTo>
                <a:pt x="49126" y="251013"/>
                <a:pt x="50513" y="245540"/>
                <a:pt x="51855" y="240172"/>
              </a:cubicBezTo>
              <a:cubicBezTo>
                <a:pt x="53250" y="234590"/>
                <a:pt x="51854" y="225615"/>
                <a:pt x="57313" y="223796"/>
              </a:cubicBezTo>
              <a:cubicBezTo>
                <a:pt x="65959" y="220914"/>
                <a:pt x="66132" y="221654"/>
                <a:pt x="73689" y="215609"/>
              </a:cubicBezTo>
              <a:cubicBezTo>
                <a:pt x="75698" y="214002"/>
                <a:pt x="77138" y="211757"/>
                <a:pt x="79147" y="210150"/>
              </a:cubicBezTo>
              <a:cubicBezTo>
                <a:pt x="81708" y="208101"/>
                <a:pt x="84844" y="206827"/>
                <a:pt x="87335" y="204692"/>
              </a:cubicBezTo>
              <a:cubicBezTo>
                <a:pt x="91242" y="201343"/>
                <a:pt x="98252" y="193775"/>
                <a:pt x="98252" y="193775"/>
              </a:cubicBezTo>
              <a:cubicBezTo>
                <a:pt x="100071" y="188317"/>
                <a:pt x="103327" y="183141"/>
                <a:pt x="103710" y="177400"/>
              </a:cubicBezTo>
              <a:cubicBezTo>
                <a:pt x="104053" y="172261"/>
                <a:pt x="102655" y="141302"/>
                <a:pt x="109169" y="128274"/>
              </a:cubicBezTo>
              <a:cubicBezTo>
                <a:pt x="113328" y="119957"/>
                <a:pt x="118825" y="115889"/>
                <a:pt x="125544" y="109169"/>
              </a:cubicBezTo>
              <a:lnTo>
                <a:pt x="131002" y="103710"/>
              </a:lnTo>
              <a:cubicBezTo>
                <a:pt x="130092" y="97342"/>
                <a:pt x="129330" y="90951"/>
                <a:pt x="128273" y="84606"/>
              </a:cubicBezTo>
              <a:cubicBezTo>
                <a:pt x="127510" y="80030"/>
                <a:pt x="126086" y="75567"/>
                <a:pt x="125544" y="70960"/>
              </a:cubicBezTo>
              <a:cubicBezTo>
                <a:pt x="125370" y="69480"/>
                <a:pt x="124687" y="29166"/>
                <a:pt x="117356" y="21834"/>
              </a:cubicBezTo>
              <a:lnTo>
                <a:pt x="111898" y="16375"/>
              </a:lnTo>
              <a:cubicBezTo>
                <a:pt x="108991" y="1837"/>
                <a:pt x="109169" y="7368"/>
                <a:pt x="109169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198</xdr:col>
      <xdr:colOff>13646</xdr:colOff>
      <xdr:row>108</xdr:row>
      <xdr:rowOff>19007</xdr:rowOff>
    </xdr:from>
    <xdr:to>
      <xdr:col>212</xdr:col>
      <xdr:colOff>5459</xdr:colOff>
      <xdr:row>124</xdr:row>
      <xdr:rowOff>8187</xdr:rowOff>
    </xdr:to>
    <xdr:sp macro="" textlink="">
      <xdr:nvSpPr>
        <xdr:cNvPr id="21" name="Freeform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6170781" y="2254243"/>
          <a:ext cx="373904" cy="294854"/>
        </a:xfrm>
        <a:custGeom>
          <a:avLst/>
          <a:gdLst>
            <a:gd name="connsiteX0" fmla="*/ 0 w 373904"/>
            <a:gd name="connsiteY0" fmla="*/ 294854 h 294854"/>
            <a:gd name="connsiteX1" fmla="*/ 10917 w 373904"/>
            <a:gd name="connsiteY1" fmla="*/ 281208 h 294854"/>
            <a:gd name="connsiteX2" fmla="*/ 8187 w 373904"/>
            <a:gd name="connsiteY2" fmla="*/ 273021 h 294854"/>
            <a:gd name="connsiteX3" fmla="*/ 10917 w 373904"/>
            <a:gd name="connsiteY3" fmla="*/ 264833 h 294854"/>
            <a:gd name="connsiteX4" fmla="*/ 21834 w 373904"/>
            <a:gd name="connsiteY4" fmla="*/ 253916 h 294854"/>
            <a:gd name="connsiteX5" fmla="*/ 27292 w 373904"/>
            <a:gd name="connsiteY5" fmla="*/ 245728 h 294854"/>
            <a:gd name="connsiteX6" fmla="*/ 35480 w 373904"/>
            <a:gd name="connsiteY6" fmla="*/ 242999 h 294854"/>
            <a:gd name="connsiteX7" fmla="*/ 73689 w 373904"/>
            <a:gd name="connsiteY7" fmla="*/ 240270 h 294854"/>
            <a:gd name="connsiteX8" fmla="*/ 81877 w 373904"/>
            <a:gd name="connsiteY8" fmla="*/ 221165 h 294854"/>
            <a:gd name="connsiteX9" fmla="*/ 98252 w 373904"/>
            <a:gd name="connsiteY9" fmla="*/ 212978 h 294854"/>
            <a:gd name="connsiteX10" fmla="*/ 103710 w 373904"/>
            <a:gd name="connsiteY10" fmla="*/ 207519 h 294854"/>
            <a:gd name="connsiteX11" fmla="*/ 117357 w 373904"/>
            <a:gd name="connsiteY11" fmla="*/ 199331 h 294854"/>
            <a:gd name="connsiteX12" fmla="*/ 122815 w 373904"/>
            <a:gd name="connsiteY12" fmla="*/ 182956 h 294854"/>
            <a:gd name="connsiteX13" fmla="*/ 128273 w 373904"/>
            <a:gd name="connsiteY13" fmla="*/ 161122 h 294854"/>
            <a:gd name="connsiteX14" fmla="*/ 139190 w 373904"/>
            <a:gd name="connsiteY14" fmla="*/ 150205 h 294854"/>
            <a:gd name="connsiteX15" fmla="*/ 155566 w 373904"/>
            <a:gd name="connsiteY15" fmla="*/ 142018 h 294854"/>
            <a:gd name="connsiteX16" fmla="*/ 166483 w 373904"/>
            <a:gd name="connsiteY16" fmla="*/ 128372 h 294854"/>
            <a:gd name="connsiteX17" fmla="*/ 171941 w 373904"/>
            <a:gd name="connsiteY17" fmla="*/ 122913 h 294854"/>
            <a:gd name="connsiteX18" fmla="*/ 188316 w 373904"/>
            <a:gd name="connsiteY18" fmla="*/ 117455 h 294854"/>
            <a:gd name="connsiteX19" fmla="*/ 196504 w 373904"/>
            <a:gd name="connsiteY19" fmla="*/ 114725 h 294854"/>
            <a:gd name="connsiteX20" fmla="*/ 201963 w 373904"/>
            <a:gd name="connsiteY20" fmla="*/ 109267 h 294854"/>
            <a:gd name="connsiteX21" fmla="*/ 218338 w 373904"/>
            <a:gd name="connsiteY21" fmla="*/ 103809 h 294854"/>
            <a:gd name="connsiteX22" fmla="*/ 226526 w 373904"/>
            <a:gd name="connsiteY22" fmla="*/ 101079 h 294854"/>
            <a:gd name="connsiteX23" fmla="*/ 234713 w 373904"/>
            <a:gd name="connsiteY23" fmla="*/ 95621 h 294854"/>
            <a:gd name="connsiteX24" fmla="*/ 259276 w 373904"/>
            <a:gd name="connsiteY24" fmla="*/ 87433 h 294854"/>
            <a:gd name="connsiteX25" fmla="*/ 275652 w 373904"/>
            <a:gd name="connsiteY25" fmla="*/ 81975 h 294854"/>
            <a:gd name="connsiteX26" fmla="*/ 283839 w 373904"/>
            <a:gd name="connsiteY26" fmla="*/ 79246 h 294854"/>
            <a:gd name="connsiteX27" fmla="*/ 294756 w 373904"/>
            <a:gd name="connsiteY27" fmla="*/ 76516 h 294854"/>
            <a:gd name="connsiteX28" fmla="*/ 305673 w 373904"/>
            <a:gd name="connsiteY28" fmla="*/ 79246 h 294854"/>
            <a:gd name="connsiteX29" fmla="*/ 311132 w 373904"/>
            <a:gd name="connsiteY29" fmla="*/ 84704 h 294854"/>
            <a:gd name="connsiteX30" fmla="*/ 319319 w 373904"/>
            <a:gd name="connsiteY30" fmla="*/ 90162 h 294854"/>
            <a:gd name="connsiteX31" fmla="*/ 327507 w 373904"/>
            <a:gd name="connsiteY31" fmla="*/ 103809 h 294854"/>
            <a:gd name="connsiteX32" fmla="*/ 332965 w 373904"/>
            <a:gd name="connsiteY32" fmla="*/ 111996 h 294854"/>
            <a:gd name="connsiteX33" fmla="*/ 341153 w 373904"/>
            <a:gd name="connsiteY33" fmla="*/ 114725 h 294854"/>
            <a:gd name="connsiteX34" fmla="*/ 346612 w 373904"/>
            <a:gd name="connsiteY34" fmla="*/ 120184 h 294854"/>
            <a:gd name="connsiteX35" fmla="*/ 354799 w 373904"/>
            <a:gd name="connsiteY35" fmla="*/ 122913 h 294854"/>
            <a:gd name="connsiteX36" fmla="*/ 373904 w 373904"/>
            <a:gd name="connsiteY36" fmla="*/ 117455 h 294854"/>
            <a:gd name="connsiteX37" fmla="*/ 371175 w 373904"/>
            <a:gd name="connsiteY37" fmla="*/ 109267 h 294854"/>
            <a:gd name="connsiteX38" fmla="*/ 360258 w 373904"/>
            <a:gd name="connsiteY38" fmla="*/ 98350 h 294854"/>
            <a:gd name="connsiteX39" fmla="*/ 357528 w 373904"/>
            <a:gd name="connsiteY39" fmla="*/ 90162 h 294854"/>
            <a:gd name="connsiteX40" fmla="*/ 349341 w 373904"/>
            <a:gd name="connsiteY40" fmla="*/ 84704 h 294854"/>
            <a:gd name="connsiteX41" fmla="*/ 343882 w 373904"/>
            <a:gd name="connsiteY41" fmla="*/ 79246 h 294854"/>
            <a:gd name="connsiteX42" fmla="*/ 335695 w 373904"/>
            <a:gd name="connsiteY42" fmla="*/ 65599 h 294854"/>
            <a:gd name="connsiteX43" fmla="*/ 332965 w 373904"/>
            <a:gd name="connsiteY43" fmla="*/ 57412 h 294854"/>
            <a:gd name="connsiteX44" fmla="*/ 324778 w 373904"/>
            <a:gd name="connsiteY44" fmla="*/ 54683 h 294854"/>
            <a:gd name="connsiteX45" fmla="*/ 316590 w 373904"/>
            <a:gd name="connsiteY45" fmla="*/ 13744 h 294854"/>
            <a:gd name="connsiteX46" fmla="*/ 327507 w 373904"/>
            <a:gd name="connsiteY46" fmla="*/ 98 h 294854"/>
            <a:gd name="connsiteX47" fmla="*/ 330236 w 373904"/>
            <a:gd name="connsiteY47" fmla="*/ 98 h 2948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</a:cxnLst>
          <a:rect l="l" t="t" r="r" b="b"/>
          <a:pathLst>
            <a:path w="373904" h="294854">
              <a:moveTo>
                <a:pt x="0" y="294854"/>
              </a:moveTo>
              <a:cubicBezTo>
                <a:pt x="3639" y="290305"/>
                <a:pt x="8872" y="286662"/>
                <a:pt x="10917" y="281208"/>
              </a:cubicBezTo>
              <a:cubicBezTo>
                <a:pt x="11927" y="278514"/>
                <a:pt x="8187" y="275898"/>
                <a:pt x="8187" y="273021"/>
              </a:cubicBezTo>
              <a:cubicBezTo>
                <a:pt x="8187" y="270144"/>
                <a:pt x="9245" y="267174"/>
                <a:pt x="10917" y="264833"/>
              </a:cubicBezTo>
              <a:cubicBezTo>
                <a:pt x="13908" y="260645"/>
                <a:pt x="18980" y="258198"/>
                <a:pt x="21834" y="253916"/>
              </a:cubicBezTo>
              <a:cubicBezTo>
                <a:pt x="23653" y="251187"/>
                <a:pt x="24731" y="247777"/>
                <a:pt x="27292" y="245728"/>
              </a:cubicBezTo>
              <a:cubicBezTo>
                <a:pt x="29538" y="243931"/>
                <a:pt x="32623" y="243335"/>
                <a:pt x="35480" y="242999"/>
              </a:cubicBezTo>
              <a:cubicBezTo>
                <a:pt x="48161" y="241507"/>
                <a:pt x="60953" y="241180"/>
                <a:pt x="73689" y="240270"/>
              </a:cubicBezTo>
              <a:cubicBezTo>
                <a:pt x="90202" y="223754"/>
                <a:pt x="64626" y="251353"/>
                <a:pt x="81877" y="221165"/>
              </a:cubicBezTo>
              <a:cubicBezTo>
                <a:pt x="84367" y="216808"/>
                <a:pt x="94049" y="214379"/>
                <a:pt x="98252" y="212978"/>
              </a:cubicBezTo>
              <a:cubicBezTo>
                <a:pt x="100071" y="211158"/>
                <a:pt x="101504" y="208843"/>
                <a:pt x="103710" y="207519"/>
              </a:cubicBezTo>
              <a:cubicBezTo>
                <a:pt x="121428" y="196888"/>
                <a:pt x="103523" y="213165"/>
                <a:pt x="117357" y="199331"/>
              </a:cubicBezTo>
              <a:cubicBezTo>
                <a:pt x="119176" y="193873"/>
                <a:pt x="121420" y="188538"/>
                <a:pt x="122815" y="182956"/>
              </a:cubicBezTo>
              <a:cubicBezTo>
                <a:pt x="124634" y="175678"/>
                <a:pt x="122968" y="166427"/>
                <a:pt x="128273" y="161122"/>
              </a:cubicBezTo>
              <a:cubicBezTo>
                <a:pt x="131912" y="157483"/>
                <a:pt x="134308" y="151832"/>
                <a:pt x="139190" y="150205"/>
              </a:cubicBezTo>
              <a:cubicBezTo>
                <a:pt x="150490" y="146439"/>
                <a:pt x="144984" y="149072"/>
                <a:pt x="155566" y="142018"/>
              </a:cubicBezTo>
              <a:cubicBezTo>
                <a:pt x="159895" y="129030"/>
                <a:pt x="155259" y="137351"/>
                <a:pt x="166483" y="128372"/>
              </a:cubicBezTo>
              <a:cubicBezTo>
                <a:pt x="168492" y="126765"/>
                <a:pt x="169640" y="124064"/>
                <a:pt x="171941" y="122913"/>
              </a:cubicBezTo>
              <a:cubicBezTo>
                <a:pt x="177087" y="120340"/>
                <a:pt x="182858" y="119274"/>
                <a:pt x="188316" y="117455"/>
              </a:cubicBezTo>
              <a:lnTo>
                <a:pt x="196504" y="114725"/>
              </a:lnTo>
              <a:cubicBezTo>
                <a:pt x="198324" y="112906"/>
                <a:pt x="199661" y="110418"/>
                <a:pt x="201963" y="109267"/>
              </a:cubicBezTo>
              <a:cubicBezTo>
                <a:pt x="207109" y="106694"/>
                <a:pt x="212880" y="105628"/>
                <a:pt x="218338" y="103809"/>
              </a:cubicBezTo>
              <a:cubicBezTo>
                <a:pt x="221067" y="102899"/>
                <a:pt x="224132" y="102675"/>
                <a:pt x="226526" y="101079"/>
              </a:cubicBezTo>
              <a:cubicBezTo>
                <a:pt x="229255" y="99260"/>
                <a:pt x="231716" y="96953"/>
                <a:pt x="234713" y="95621"/>
              </a:cubicBezTo>
              <a:cubicBezTo>
                <a:pt x="234715" y="95620"/>
                <a:pt x="255181" y="88798"/>
                <a:pt x="259276" y="87433"/>
              </a:cubicBezTo>
              <a:lnTo>
                <a:pt x="275652" y="81975"/>
              </a:lnTo>
              <a:cubicBezTo>
                <a:pt x="278381" y="81065"/>
                <a:pt x="281048" y="79944"/>
                <a:pt x="283839" y="79246"/>
              </a:cubicBezTo>
              <a:lnTo>
                <a:pt x="294756" y="76516"/>
              </a:lnTo>
              <a:cubicBezTo>
                <a:pt x="298395" y="77426"/>
                <a:pt x="302318" y="77568"/>
                <a:pt x="305673" y="79246"/>
              </a:cubicBezTo>
              <a:cubicBezTo>
                <a:pt x="307975" y="80397"/>
                <a:pt x="309123" y="83097"/>
                <a:pt x="311132" y="84704"/>
              </a:cubicBezTo>
              <a:cubicBezTo>
                <a:pt x="313693" y="86753"/>
                <a:pt x="316590" y="88343"/>
                <a:pt x="319319" y="90162"/>
              </a:cubicBezTo>
              <a:cubicBezTo>
                <a:pt x="324060" y="104381"/>
                <a:pt x="318944" y="93105"/>
                <a:pt x="327507" y="103809"/>
              </a:cubicBezTo>
              <a:cubicBezTo>
                <a:pt x="329556" y="106370"/>
                <a:pt x="330404" y="109947"/>
                <a:pt x="332965" y="111996"/>
              </a:cubicBezTo>
              <a:cubicBezTo>
                <a:pt x="335212" y="113793"/>
                <a:pt x="338424" y="113815"/>
                <a:pt x="341153" y="114725"/>
              </a:cubicBezTo>
              <a:cubicBezTo>
                <a:pt x="342973" y="116545"/>
                <a:pt x="344405" y="118860"/>
                <a:pt x="346612" y="120184"/>
              </a:cubicBezTo>
              <a:cubicBezTo>
                <a:pt x="349079" y="121664"/>
                <a:pt x="351922" y="122913"/>
                <a:pt x="354799" y="122913"/>
              </a:cubicBezTo>
              <a:cubicBezTo>
                <a:pt x="358226" y="122913"/>
                <a:pt x="370043" y="118742"/>
                <a:pt x="373904" y="117455"/>
              </a:cubicBezTo>
              <a:cubicBezTo>
                <a:pt x="372994" y="114726"/>
                <a:pt x="372847" y="111608"/>
                <a:pt x="371175" y="109267"/>
              </a:cubicBezTo>
              <a:cubicBezTo>
                <a:pt x="368184" y="105079"/>
                <a:pt x="360258" y="98350"/>
                <a:pt x="360258" y="98350"/>
              </a:cubicBezTo>
              <a:cubicBezTo>
                <a:pt x="359348" y="95621"/>
                <a:pt x="359325" y="92409"/>
                <a:pt x="357528" y="90162"/>
              </a:cubicBezTo>
              <a:cubicBezTo>
                <a:pt x="355479" y="87601"/>
                <a:pt x="351902" y="86753"/>
                <a:pt x="349341" y="84704"/>
              </a:cubicBezTo>
              <a:cubicBezTo>
                <a:pt x="347332" y="83097"/>
                <a:pt x="345702" y="81065"/>
                <a:pt x="343882" y="79246"/>
              </a:cubicBezTo>
              <a:cubicBezTo>
                <a:pt x="336154" y="56060"/>
                <a:pt x="346930" y="84324"/>
                <a:pt x="335695" y="65599"/>
              </a:cubicBezTo>
              <a:cubicBezTo>
                <a:pt x="334215" y="63132"/>
                <a:pt x="334999" y="59446"/>
                <a:pt x="332965" y="57412"/>
              </a:cubicBezTo>
              <a:cubicBezTo>
                <a:pt x="330931" y="55378"/>
                <a:pt x="327507" y="55593"/>
                <a:pt x="324778" y="54683"/>
              </a:cubicBezTo>
              <a:cubicBezTo>
                <a:pt x="316714" y="30492"/>
                <a:pt x="319954" y="44026"/>
                <a:pt x="316590" y="13744"/>
              </a:cubicBezTo>
              <a:cubicBezTo>
                <a:pt x="319676" y="1397"/>
                <a:pt x="316021" y="2969"/>
                <a:pt x="327507" y="98"/>
              </a:cubicBezTo>
              <a:cubicBezTo>
                <a:pt x="328390" y="-123"/>
                <a:pt x="329326" y="98"/>
                <a:pt x="330236" y="98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205</xdr:col>
      <xdr:colOff>2442</xdr:colOff>
      <xdr:row>97</xdr:row>
      <xdr:rowOff>10693</xdr:rowOff>
    </xdr:from>
    <xdr:to>
      <xdr:col>213</xdr:col>
      <xdr:colOff>0</xdr:colOff>
      <xdr:row>108</xdr:row>
      <xdr:rowOff>13647</xdr:rowOff>
    </xdr:to>
    <xdr:sp macro="" textlink="">
      <xdr:nvSpPr>
        <xdr:cNvPr id="22" name="Freeform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6350623" y="2035779"/>
          <a:ext cx="215896" cy="213104"/>
        </a:xfrm>
        <a:custGeom>
          <a:avLst/>
          <a:gdLst>
            <a:gd name="connsiteX0" fmla="*/ 142207 w 215896"/>
            <a:gd name="connsiteY0" fmla="*/ 213104 h 213104"/>
            <a:gd name="connsiteX1" fmla="*/ 155853 w 215896"/>
            <a:gd name="connsiteY1" fmla="*/ 202187 h 213104"/>
            <a:gd name="connsiteX2" fmla="*/ 161311 w 215896"/>
            <a:gd name="connsiteY2" fmla="*/ 196728 h 213104"/>
            <a:gd name="connsiteX3" fmla="*/ 164040 w 215896"/>
            <a:gd name="connsiteY3" fmla="*/ 188540 h 213104"/>
            <a:gd name="connsiteX4" fmla="*/ 180416 w 215896"/>
            <a:gd name="connsiteY4" fmla="*/ 177624 h 213104"/>
            <a:gd name="connsiteX5" fmla="*/ 199520 w 215896"/>
            <a:gd name="connsiteY5" fmla="*/ 163977 h 213104"/>
            <a:gd name="connsiteX6" fmla="*/ 213166 w 215896"/>
            <a:gd name="connsiteY6" fmla="*/ 161248 h 213104"/>
            <a:gd name="connsiteX7" fmla="*/ 215896 w 215896"/>
            <a:gd name="connsiteY7" fmla="*/ 153061 h 213104"/>
            <a:gd name="connsiteX8" fmla="*/ 207708 w 215896"/>
            <a:gd name="connsiteY8" fmla="*/ 136685 h 213104"/>
            <a:gd name="connsiteX9" fmla="*/ 202249 w 215896"/>
            <a:gd name="connsiteY9" fmla="*/ 120310 h 213104"/>
            <a:gd name="connsiteX10" fmla="*/ 199520 w 215896"/>
            <a:gd name="connsiteY10" fmla="*/ 112122 h 213104"/>
            <a:gd name="connsiteX11" fmla="*/ 196791 w 215896"/>
            <a:gd name="connsiteY11" fmla="*/ 98476 h 213104"/>
            <a:gd name="connsiteX12" fmla="*/ 180416 w 215896"/>
            <a:gd name="connsiteY12" fmla="*/ 90288 h 213104"/>
            <a:gd name="connsiteX13" fmla="*/ 169499 w 215896"/>
            <a:gd name="connsiteY13" fmla="*/ 79371 h 213104"/>
            <a:gd name="connsiteX14" fmla="*/ 153123 w 215896"/>
            <a:gd name="connsiteY14" fmla="*/ 71184 h 213104"/>
            <a:gd name="connsiteX15" fmla="*/ 123102 w 215896"/>
            <a:gd name="connsiteY15" fmla="*/ 76642 h 213104"/>
            <a:gd name="connsiteX16" fmla="*/ 106727 w 215896"/>
            <a:gd name="connsiteY16" fmla="*/ 82101 h 213104"/>
            <a:gd name="connsiteX17" fmla="*/ 82164 w 215896"/>
            <a:gd name="connsiteY17" fmla="*/ 76642 h 213104"/>
            <a:gd name="connsiteX18" fmla="*/ 71247 w 215896"/>
            <a:gd name="connsiteY18" fmla="*/ 65725 h 213104"/>
            <a:gd name="connsiteX19" fmla="*/ 65788 w 215896"/>
            <a:gd name="connsiteY19" fmla="*/ 60267 h 213104"/>
            <a:gd name="connsiteX20" fmla="*/ 57600 w 215896"/>
            <a:gd name="connsiteY20" fmla="*/ 57538 h 213104"/>
            <a:gd name="connsiteX21" fmla="*/ 38496 w 215896"/>
            <a:gd name="connsiteY21" fmla="*/ 71184 h 213104"/>
            <a:gd name="connsiteX22" fmla="*/ 33037 w 215896"/>
            <a:gd name="connsiteY22" fmla="*/ 76642 h 213104"/>
            <a:gd name="connsiteX23" fmla="*/ 27579 w 215896"/>
            <a:gd name="connsiteY23" fmla="*/ 82101 h 213104"/>
            <a:gd name="connsiteX24" fmla="*/ 24850 w 215896"/>
            <a:gd name="connsiteY24" fmla="*/ 90288 h 213104"/>
            <a:gd name="connsiteX25" fmla="*/ 8474 w 215896"/>
            <a:gd name="connsiteY25" fmla="*/ 82101 h 213104"/>
            <a:gd name="connsiteX26" fmla="*/ 5745 w 215896"/>
            <a:gd name="connsiteY26" fmla="*/ 73913 h 213104"/>
            <a:gd name="connsiteX27" fmla="*/ 287 w 215896"/>
            <a:gd name="connsiteY27" fmla="*/ 65725 h 213104"/>
            <a:gd name="connsiteX28" fmla="*/ 8474 w 215896"/>
            <a:gd name="connsiteY28" fmla="*/ 43891 h 213104"/>
            <a:gd name="connsiteX29" fmla="*/ 11204 w 215896"/>
            <a:gd name="connsiteY29" fmla="*/ 35704 h 213104"/>
            <a:gd name="connsiteX30" fmla="*/ 22121 w 215896"/>
            <a:gd name="connsiteY30" fmla="*/ 24787 h 213104"/>
            <a:gd name="connsiteX31" fmla="*/ 35767 w 215896"/>
            <a:gd name="connsiteY31" fmla="*/ 13870 h 213104"/>
            <a:gd name="connsiteX32" fmla="*/ 46684 w 215896"/>
            <a:gd name="connsiteY32" fmla="*/ 224 h 213104"/>
            <a:gd name="connsiteX33" fmla="*/ 49413 w 215896"/>
            <a:gd name="connsiteY33" fmla="*/ 224 h 2131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15896" h="213104">
              <a:moveTo>
                <a:pt x="142207" y="213104"/>
              </a:moveTo>
              <a:cubicBezTo>
                <a:pt x="146756" y="209465"/>
                <a:pt x="151430" y="205978"/>
                <a:pt x="155853" y="202187"/>
              </a:cubicBezTo>
              <a:cubicBezTo>
                <a:pt x="157807" y="200512"/>
                <a:pt x="159987" y="198935"/>
                <a:pt x="161311" y="196728"/>
              </a:cubicBezTo>
              <a:cubicBezTo>
                <a:pt x="162791" y="194261"/>
                <a:pt x="162006" y="190574"/>
                <a:pt x="164040" y="188540"/>
              </a:cubicBezTo>
              <a:cubicBezTo>
                <a:pt x="168679" y="183901"/>
                <a:pt x="175777" y="182263"/>
                <a:pt x="180416" y="177624"/>
              </a:cubicBezTo>
              <a:cubicBezTo>
                <a:pt x="190767" y="167273"/>
                <a:pt x="187905" y="166881"/>
                <a:pt x="199520" y="163977"/>
              </a:cubicBezTo>
              <a:cubicBezTo>
                <a:pt x="204020" y="162852"/>
                <a:pt x="208617" y="162158"/>
                <a:pt x="213166" y="161248"/>
              </a:cubicBezTo>
              <a:cubicBezTo>
                <a:pt x="214076" y="158519"/>
                <a:pt x="215896" y="155938"/>
                <a:pt x="215896" y="153061"/>
              </a:cubicBezTo>
              <a:cubicBezTo>
                <a:pt x="215896" y="143003"/>
                <a:pt x="213517" y="142495"/>
                <a:pt x="207708" y="136685"/>
              </a:cubicBezTo>
              <a:lnTo>
                <a:pt x="202249" y="120310"/>
              </a:lnTo>
              <a:cubicBezTo>
                <a:pt x="201339" y="117581"/>
                <a:pt x="200084" y="114943"/>
                <a:pt x="199520" y="112122"/>
              </a:cubicBezTo>
              <a:cubicBezTo>
                <a:pt x="198610" y="107573"/>
                <a:pt x="199093" y="102504"/>
                <a:pt x="196791" y="98476"/>
              </a:cubicBezTo>
              <a:cubicBezTo>
                <a:pt x="194302" y="94121"/>
                <a:pt x="184617" y="91689"/>
                <a:pt x="180416" y="90288"/>
              </a:cubicBezTo>
              <a:cubicBezTo>
                <a:pt x="176777" y="86649"/>
                <a:pt x="174381" y="80998"/>
                <a:pt x="169499" y="79371"/>
              </a:cubicBezTo>
              <a:cubicBezTo>
                <a:pt x="158199" y="75605"/>
                <a:pt x="163705" y="78238"/>
                <a:pt x="153123" y="71184"/>
              </a:cubicBezTo>
              <a:cubicBezTo>
                <a:pt x="147776" y="72075"/>
                <a:pt x="129094" y="75008"/>
                <a:pt x="123102" y="76642"/>
              </a:cubicBezTo>
              <a:cubicBezTo>
                <a:pt x="117551" y="78156"/>
                <a:pt x="106727" y="82101"/>
                <a:pt x="106727" y="82101"/>
              </a:cubicBezTo>
              <a:cubicBezTo>
                <a:pt x="105498" y="81896"/>
                <a:pt x="86253" y="79563"/>
                <a:pt x="82164" y="76642"/>
              </a:cubicBezTo>
              <a:cubicBezTo>
                <a:pt x="77976" y="73651"/>
                <a:pt x="74886" y="69364"/>
                <a:pt x="71247" y="65725"/>
              </a:cubicBezTo>
              <a:cubicBezTo>
                <a:pt x="69427" y="63906"/>
                <a:pt x="68229" y="61081"/>
                <a:pt x="65788" y="60267"/>
              </a:cubicBezTo>
              <a:lnTo>
                <a:pt x="57600" y="57538"/>
              </a:lnTo>
              <a:cubicBezTo>
                <a:pt x="44530" y="61895"/>
                <a:pt x="51448" y="58233"/>
                <a:pt x="38496" y="71184"/>
              </a:cubicBezTo>
              <a:lnTo>
                <a:pt x="33037" y="76642"/>
              </a:lnTo>
              <a:lnTo>
                <a:pt x="27579" y="82101"/>
              </a:lnTo>
              <a:cubicBezTo>
                <a:pt x="26669" y="84830"/>
                <a:pt x="27521" y="89220"/>
                <a:pt x="24850" y="90288"/>
              </a:cubicBezTo>
              <a:cubicBezTo>
                <a:pt x="17665" y="93162"/>
                <a:pt x="12313" y="85939"/>
                <a:pt x="8474" y="82101"/>
              </a:cubicBezTo>
              <a:cubicBezTo>
                <a:pt x="7564" y="79372"/>
                <a:pt x="7031" y="76486"/>
                <a:pt x="5745" y="73913"/>
              </a:cubicBezTo>
              <a:cubicBezTo>
                <a:pt x="4278" y="70979"/>
                <a:pt x="694" y="68980"/>
                <a:pt x="287" y="65725"/>
              </a:cubicBezTo>
              <a:cubicBezTo>
                <a:pt x="-1292" y="53090"/>
                <a:pt x="3944" y="52950"/>
                <a:pt x="8474" y="43891"/>
              </a:cubicBezTo>
              <a:cubicBezTo>
                <a:pt x="9761" y="41318"/>
                <a:pt x="9532" y="38045"/>
                <a:pt x="11204" y="35704"/>
              </a:cubicBezTo>
              <a:cubicBezTo>
                <a:pt x="14195" y="31516"/>
                <a:pt x="18482" y="28426"/>
                <a:pt x="22121" y="24787"/>
              </a:cubicBezTo>
              <a:cubicBezTo>
                <a:pt x="29901" y="17006"/>
                <a:pt x="25434" y="20758"/>
                <a:pt x="35767" y="13870"/>
              </a:cubicBezTo>
              <a:cubicBezTo>
                <a:pt x="38688" y="9487"/>
                <a:pt x="42015" y="3336"/>
                <a:pt x="46684" y="224"/>
              </a:cubicBezTo>
              <a:cubicBezTo>
                <a:pt x="47441" y="-281"/>
                <a:pt x="48503" y="224"/>
                <a:pt x="49413" y="22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159</xdr:col>
      <xdr:colOff>21834</xdr:colOff>
      <xdr:row>90</xdr:row>
      <xdr:rowOff>127</xdr:rowOff>
    </xdr:from>
    <xdr:to>
      <xdr:col>206</xdr:col>
      <xdr:colOff>21834</xdr:colOff>
      <xdr:row>125</xdr:row>
      <xdr:rowOff>10917</xdr:rowOff>
    </xdr:to>
    <xdr:sp macro="" textlink="">
      <xdr:nvSpPr>
        <xdr:cNvPr id="23" name="Freeform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5114570" y="1891354"/>
          <a:ext cx="1282737" cy="679577"/>
        </a:xfrm>
        <a:custGeom>
          <a:avLst/>
          <a:gdLst>
            <a:gd name="connsiteX0" fmla="*/ 1282737 w 1282737"/>
            <a:gd name="connsiteY0" fmla="*/ 147378 h 679577"/>
            <a:gd name="connsiteX1" fmla="*/ 1274549 w 1282737"/>
            <a:gd name="connsiteY1" fmla="*/ 125544 h 679577"/>
            <a:gd name="connsiteX2" fmla="*/ 1263632 w 1282737"/>
            <a:gd name="connsiteY2" fmla="*/ 103710 h 679577"/>
            <a:gd name="connsiteX3" fmla="*/ 1255444 w 1282737"/>
            <a:gd name="connsiteY3" fmla="*/ 98252 h 679577"/>
            <a:gd name="connsiteX4" fmla="*/ 1230881 w 1282737"/>
            <a:gd name="connsiteY4" fmla="*/ 84606 h 679577"/>
            <a:gd name="connsiteX5" fmla="*/ 1222694 w 1282737"/>
            <a:gd name="connsiteY5" fmla="*/ 109169 h 679577"/>
            <a:gd name="connsiteX6" fmla="*/ 1209047 w 1282737"/>
            <a:gd name="connsiteY6" fmla="*/ 117357 h 679577"/>
            <a:gd name="connsiteX7" fmla="*/ 1200860 w 1282737"/>
            <a:gd name="connsiteY7" fmla="*/ 114627 h 679577"/>
            <a:gd name="connsiteX8" fmla="*/ 1198131 w 1282737"/>
            <a:gd name="connsiteY8" fmla="*/ 79147 h 679577"/>
            <a:gd name="connsiteX9" fmla="*/ 1206318 w 1282737"/>
            <a:gd name="connsiteY9" fmla="*/ 73689 h 679577"/>
            <a:gd name="connsiteX10" fmla="*/ 1219964 w 1282737"/>
            <a:gd name="connsiteY10" fmla="*/ 65501 h 679577"/>
            <a:gd name="connsiteX11" fmla="*/ 1233611 w 1282737"/>
            <a:gd name="connsiteY11" fmla="*/ 57314 h 679577"/>
            <a:gd name="connsiteX12" fmla="*/ 1239069 w 1282737"/>
            <a:gd name="connsiteY12" fmla="*/ 51855 h 679577"/>
            <a:gd name="connsiteX13" fmla="*/ 1230881 w 1282737"/>
            <a:gd name="connsiteY13" fmla="*/ 46397 h 679577"/>
            <a:gd name="connsiteX14" fmla="*/ 1225423 w 1282737"/>
            <a:gd name="connsiteY14" fmla="*/ 40938 h 679577"/>
            <a:gd name="connsiteX15" fmla="*/ 1200860 w 1282737"/>
            <a:gd name="connsiteY15" fmla="*/ 38209 h 679577"/>
            <a:gd name="connsiteX16" fmla="*/ 1198131 w 1282737"/>
            <a:gd name="connsiteY16" fmla="*/ 30021 h 679577"/>
            <a:gd name="connsiteX17" fmla="*/ 1184484 w 1282737"/>
            <a:gd name="connsiteY17" fmla="*/ 21834 h 679577"/>
            <a:gd name="connsiteX18" fmla="*/ 1173568 w 1282737"/>
            <a:gd name="connsiteY18" fmla="*/ 8188 h 679577"/>
            <a:gd name="connsiteX19" fmla="*/ 1170838 w 1282737"/>
            <a:gd name="connsiteY19" fmla="*/ 0 h 679577"/>
            <a:gd name="connsiteX20" fmla="*/ 1157192 w 1282737"/>
            <a:gd name="connsiteY20" fmla="*/ 2729 h 679577"/>
            <a:gd name="connsiteX21" fmla="*/ 1146275 w 1282737"/>
            <a:gd name="connsiteY21" fmla="*/ 13646 h 679577"/>
            <a:gd name="connsiteX22" fmla="*/ 1135358 w 1282737"/>
            <a:gd name="connsiteY22" fmla="*/ 27292 h 679577"/>
            <a:gd name="connsiteX23" fmla="*/ 1118983 w 1282737"/>
            <a:gd name="connsiteY23" fmla="*/ 32751 h 679577"/>
            <a:gd name="connsiteX24" fmla="*/ 1110795 w 1282737"/>
            <a:gd name="connsiteY24" fmla="*/ 35480 h 679577"/>
            <a:gd name="connsiteX25" fmla="*/ 1097149 w 1282737"/>
            <a:gd name="connsiteY25" fmla="*/ 49126 h 679577"/>
            <a:gd name="connsiteX26" fmla="*/ 1091691 w 1282737"/>
            <a:gd name="connsiteY26" fmla="*/ 65501 h 679577"/>
            <a:gd name="connsiteX27" fmla="*/ 1080774 w 1282737"/>
            <a:gd name="connsiteY27" fmla="*/ 79147 h 679577"/>
            <a:gd name="connsiteX28" fmla="*/ 1078045 w 1282737"/>
            <a:gd name="connsiteY28" fmla="*/ 87335 h 679577"/>
            <a:gd name="connsiteX29" fmla="*/ 1080774 w 1282737"/>
            <a:gd name="connsiteY29" fmla="*/ 98252 h 679577"/>
            <a:gd name="connsiteX30" fmla="*/ 1072586 w 1282737"/>
            <a:gd name="connsiteY30" fmla="*/ 114627 h 679577"/>
            <a:gd name="connsiteX31" fmla="*/ 1064398 w 1282737"/>
            <a:gd name="connsiteY31" fmla="*/ 117357 h 679577"/>
            <a:gd name="connsiteX32" fmla="*/ 1045294 w 1282737"/>
            <a:gd name="connsiteY32" fmla="*/ 109169 h 679577"/>
            <a:gd name="connsiteX33" fmla="*/ 1028919 w 1282737"/>
            <a:gd name="connsiteY33" fmla="*/ 103710 h 679577"/>
            <a:gd name="connsiteX34" fmla="*/ 1023460 w 1282737"/>
            <a:gd name="connsiteY34" fmla="*/ 98252 h 679577"/>
            <a:gd name="connsiteX35" fmla="*/ 1007085 w 1282737"/>
            <a:gd name="connsiteY35" fmla="*/ 92794 h 679577"/>
            <a:gd name="connsiteX36" fmla="*/ 952500 w 1282737"/>
            <a:gd name="connsiteY36" fmla="*/ 87335 h 679577"/>
            <a:gd name="connsiteX37" fmla="*/ 941583 w 1282737"/>
            <a:gd name="connsiteY37" fmla="*/ 65501 h 679577"/>
            <a:gd name="connsiteX38" fmla="*/ 933396 w 1282737"/>
            <a:gd name="connsiteY38" fmla="*/ 60043 h 679577"/>
            <a:gd name="connsiteX39" fmla="*/ 917020 w 1282737"/>
            <a:gd name="connsiteY39" fmla="*/ 65501 h 679577"/>
            <a:gd name="connsiteX40" fmla="*/ 914291 w 1282737"/>
            <a:gd name="connsiteY40" fmla="*/ 73689 h 679577"/>
            <a:gd name="connsiteX41" fmla="*/ 897916 w 1282737"/>
            <a:gd name="connsiteY41" fmla="*/ 92794 h 679577"/>
            <a:gd name="connsiteX42" fmla="*/ 892457 w 1282737"/>
            <a:gd name="connsiteY42" fmla="*/ 98252 h 679577"/>
            <a:gd name="connsiteX43" fmla="*/ 884270 w 1282737"/>
            <a:gd name="connsiteY43" fmla="*/ 100981 h 679577"/>
            <a:gd name="connsiteX44" fmla="*/ 862436 w 1282737"/>
            <a:gd name="connsiteY44" fmla="*/ 111898 h 679577"/>
            <a:gd name="connsiteX45" fmla="*/ 854248 w 1282737"/>
            <a:gd name="connsiteY45" fmla="*/ 114627 h 679577"/>
            <a:gd name="connsiteX46" fmla="*/ 848790 w 1282737"/>
            <a:gd name="connsiteY46" fmla="*/ 120086 h 679577"/>
            <a:gd name="connsiteX47" fmla="*/ 846060 w 1282737"/>
            <a:gd name="connsiteY47" fmla="*/ 128274 h 679577"/>
            <a:gd name="connsiteX48" fmla="*/ 840602 w 1282737"/>
            <a:gd name="connsiteY48" fmla="*/ 136461 h 679577"/>
            <a:gd name="connsiteX49" fmla="*/ 835143 w 1282737"/>
            <a:gd name="connsiteY49" fmla="*/ 155566 h 679577"/>
            <a:gd name="connsiteX50" fmla="*/ 824227 w 1282737"/>
            <a:gd name="connsiteY50" fmla="*/ 171941 h 679577"/>
            <a:gd name="connsiteX51" fmla="*/ 818768 w 1282737"/>
            <a:gd name="connsiteY51" fmla="*/ 188316 h 679577"/>
            <a:gd name="connsiteX52" fmla="*/ 816039 w 1282737"/>
            <a:gd name="connsiteY52" fmla="*/ 196504 h 679577"/>
            <a:gd name="connsiteX53" fmla="*/ 813310 w 1282737"/>
            <a:gd name="connsiteY53" fmla="*/ 207421 h 679577"/>
            <a:gd name="connsiteX54" fmla="*/ 799664 w 1282737"/>
            <a:gd name="connsiteY54" fmla="*/ 218338 h 679577"/>
            <a:gd name="connsiteX55" fmla="*/ 764184 w 1282737"/>
            <a:gd name="connsiteY55" fmla="*/ 221067 h 679577"/>
            <a:gd name="connsiteX56" fmla="*/ 725974 w 1282737"/>
            <a:gd name="connsiteY56" fmla="*/ 226526 h 679577"/>
            <a:gd name="connsiteX57" fmla="*/ 706870 w 1282737"/>
            <a:gd name="connsiteY57" fmla="*/ 229255 h 679577"/>
            <a:gd name="connsiteX58" fmla="*/ 701411 w 1282737"/>
            <a:gd name="connsiteY58" fmla="*/ 234713 h 679577"/>
            <a:gd name="connsiteX59" fmla="*/ 695953 w 1282737"/>
            <a:gd name="connsiteY59" fmla="*/ 251089 h 679577"/>
            <a:gd name="connsiteX60" fmla="*/ 690494 w 1282737"/>
            <a:gd name="connsiteY60" fmla="*/ 270193 h 679577"/>
            <a:gd name="connsiteX61" fmla="*/ 687765 w 1282737"/>
            <a:gd name="connsiteY61" fmla="*/ 294756 h 679577"/>
            <a:gd name="connsiteX62" fmla="*/ 668661 w 1282737"/>
            <a:gd name="connsiteY62" fmla="*/ 308402 h 679577"/>
            <a:gd name="connsiteX63" fmla="*/ 663202 w 1282737"/>
            <a:gd name="connsiteY63" fmla="*/ 313861 h 679577"/>
            <a:gd name="connsiteX64" fmla="*/ 641368 w 1282737"/>
            <a:gd name="connsiteY64" fmla="*/ 319319 h 679577"/>
            <a:gd name="connsiteX65" fmla="*/ 633181 w 1282737"/>
            <a:gd name="connsiteY65" fmla="*/ 322049 h 679577"/>
            <a:gd name="connsiteX66" fmla="*/ 614076 w 1282737"/>
            <a:gd name="connsiteY66" fmla="*/ 341153 h 679577"/>
            <a:gd name="connsiteX67" fmla="*/ 608618 w 1282737"/>
            <a:gd name="connsiteY67" fmla="*/ 346612 h 679577"/>
            <a:gd name="connsiteX68" fmla="*/ 603159 w 1282737"/>
            <a:gd name="connsiteY68" fmla="*/ 352070 h 679577"/>
            <a:gd name="connsiteX69" fmla="*/ 605888 w 1282737"/>
            <a:gd name="connsiteY69" fmla="*/ 365716 h 679577"/>
            <a:gd name="connsiteX70" fmla="*/ 611347 w 1282737"/>
            <a:gd name="connsiteY70" fmla="*/ 371175 h 679577"/>
            <a:gd name="connsiteX71" fmla="*/ 616805 w 1282737"/>
            <a:gd name="connsiteY71" fmla="*/ 379362 h 679577"/>
            <a:gd name="connsiteX72" fmla="*/ 614076 w 1282737"/>
            <a:gd name="connsiteY72" fmla="*/ 387550 h 679577"/>
            <a:gd name="connsiteX73" fmla="*/ 605888 w 1282737"/>
            <a:gd name="connsiteY73" fmla="*/ 393008 h 679577"/>
            <a:gd name="connsiteX74" fmla="*/ 600430 w 1282737"/>
            <a:gd name="connsiteY74" fmla="*/ 398467 h 679577"/>
            <a:gd name="connsiteX75" fmla="*/ 584055 w 1282737"/>
            <a:gd name="connsiteY75" fmla="*/ 406655 h 679577"/>
            <a:gd name="connsiteX76" fmla="*/ 570409 w 1282737"/>
            <a:gd name="connsiteY76" fmla="*/ 414842 h 679577"/>
            <a:gd name="connsiteX77" fmla="*/ 556762 w 1282737"/>
            <a:gd name="connsiteY77" fmla="*/ 423030 h 679577"/>
            <a:gd name="connsiteX78" fmla="*/ 526741 w 1282737"/>
            <a:gd name="connsiteY78" fmla="*/ 420301 h 679577"/>
            <a:gd name="connsiteX79" fmla="*/ 518553 w 1282737"/>
            <a:gd name="connsiteY79" fmla="*/ 417572 h 679577"/>
            <a:gd name="connsiteX80" fmla="*/ 499449 w 1282737"/>
            <a:gd name="connsiteY80" fmla="*/ 420301 h 679577"/>
            <a:gd name="connsiteX81" fmla="*/ 491261 w 1282737"/>
            <a:gd name="connsiteY81" fmla="*/ 433947 h 679577"/>
            <a:gd name="connsiteX82" fmla="*/ 480344 w 1282737"/>
            <a:gd name="connsiteY82" fmla="*/ 444864 h 679577"/>
            <a:gd name="connsiteX83" fmla="*/ 469427 w 1282737"/>
            <a:gd name="connsiteY83" fmla="*/ 442135 h 679577"/>
            <a:gd name="connsiteX84" fmla="*/ 463969 w 1282737"/>
            <a:gd name="connsiteY84" fmla="*/ 436676 h 679577"/>
            <a:gd name="connsiteX85" fmla="*/ 436676 w 1282737"/>
            <a:gd name="connsiteY85" fmla="*/ 428488 h 679577"/>
            <a:gd name="connsiteX86" fmla="*/ 417572 w 1282737"/>
            <a:gd name="connsiteY86" fmla="*/ 425759 h 679577"/>
            <a:gd name="connsiteX87" fmla="*/ 414843 w 1282737"/>
            <a:gd name="connsiteY87" fmla="*/ 433947 h 679577"/>
            <a:gd name="connsiteX88" fmla="*/ 412113 w 1282737"/>
            <a:gd name="connsiteY88" fmla="*/ 461239 h 679577"/>
            <a:gd name="connsiteX89" fmla="*/ 406655 w 1282737"/>
            <a:gd name="connsiteY89" fmla="*/ 466698 h 679577"/>
            <a:gd name="connsiteX90" fmla="*/ 414843 w 1282737"/>
            <a:gd name="connsiteY90" fmla="*/ 472156 h 679577"/>
            <a:gd name="connsiteX91" fmla="*/ 420301 w 1282737"/>
            <a:gd name="connsiteY91" fmla="*/ 480344 h 679577"/>
            <a:gd name="connsiteX92" fmla="*/ 423030 w 1282737"/>
            <a:gd name="connsiteY92" fmla="*/ 488531 h 679577"/>
            <a:gd name="connsiteX93" fmla="*/ 428489 w 1282737"/>
            <a:gd name="connsiteY93" fmla="*/ 493990 h 679577"/>
            <a:gd name="connsiteX94" fmla="*/ 433947 w 1282737"/>
            <a:gd name="connsiteY94" fmla="*/ 502178 h 679577"/>
            <a:gd name="connsiteX95" fmla="*/ 442135 w 1282737"/>
            <a:gd name="connsiteY95" fmla="*/ 504907 h 679577"/>
            <a:gd name="connsiteX96" fmla="*/ 472156 w 1282737"/>
            <a:gd name="connsiteY96" fmla="*/ 502178 h 679577"/>
            <a:gd name="connsiteX97" fmla="*/ 493990 w 1282737"/>
            <a:gd name="connsiteY97" fmla="*/ 507636 h 679577"/>
            <a:gd name="connsiteX98" fmla="*/ 496719 w 1282737"/>
            <a:gd name="connsiteY98" fmla="*/ 532199 h 679577"/>
            <a:gd name="connsiteX99" fmla="*/ 504907 w 1282737"/>
            <a:gd name="connsiteY99" fmla="*/ 554033 h 679577"/>
            <a:gd name="connsiteX100" fmla="*/ 507636 w 1282737"/>
            <a:gd name="connsiteY100" fmla="*/ 589513 h 679577"/>
            <a:gd name="connsiteX101" fmla="*/ 513095 w 1282737"/>
            <a:gd name="connsiteY101" fmla="*/ 605888 h 679577"/>
            <a:gd name="connsiteX102" fmla="*/ 515824 w 1282737"/>
            <a:gd name="connsiteY102" fmla="*/ 614076 h 679577"/>
            <a:gd name="connsiteX103" fmla="*/ 513095 w 1282737"/>
            <a:gd name="connsiteY103" fmla="*/ 622263 h 679577"/>
            <a:gd name="connsiteX104" fmla="*/ 504907 w 1282737"/>
            <a:gd name="connsiteY104" fmla="*/ 624993 h 679577"/>
            <a:gd name="connsiteX105" fmla="*/ 485802 w 1282737"/>
            <a:gd name="connsiteY105" fmla="*/ 619534 h 679577"/>
            <a:gd name="connsiteX106" fmla="*/ 455781 w 1282737"/>
            <a:gd name="connsiteY106" fmla="*/ 622263 h 679577"/>
            <a:gd name="connsiteX107" fmla="*/ 444864 w 1282737"/>
            <a:gd name="connsiteY107" fmla="*/ 633180 h 679577"/>
            <a:gd name="connsiteX108" fmla="*/ 425760 w 1282737"/>
            <a:gd name="connsiteY108" fmla="*/ 635910 h 679577"/>
            <a:gd name="connsiteX109" fmla="*/ 409384 w 1282737"/>
            <a:gd name="connsiteY109" fmla="*/ 641368 h 679577"/>
            <a:gd name="connsiteX110" fmla="*/ 324778 w 1282737"/>
            <a:gd name="connsiteY110" fmla="*/ 646827 h 679577"/>
            <a:gd name="connsiteX111" fmla="*/ 275652 w 1282737"/>
            <a:gd name="connsiteY111" fmla="*/ 655014 h 679577"/>
            <a:gd name="connsiteX112" fmla="*/ 234714 w 1282737"/>
            <a:gd name="connsiteY112" fmla="*/ 652285 h 679577"/>
            <a:gd name="connsiteX113" fmla="*/ 223797 w 1282737"/>
            <a:gd name="connsiteY113" fmla="*/ 641368 h 679577"/>
            <a:gd name="connsiteX114" fmla="*/ 218338 w 1282737"/>
            <a:gd name="connsiteY114" fmla="*/ 635910 h 679577"/>
            <a:gd name="connsiteX115" fmla="*/ 191046 w 1282737"/>
            <a:gd name="connsiteY115" fmla="*/ 638639 h 679577"/>
            <a:gd name="connsiteX116" fmla="*/ 174671 w 1282737"/>
            <a:gd name="connsiteY116" fmla="*/ 644097 h 679577"/>
            <a:gd name="connsiteX117" fmla="*/ 163754 w 1282737"/>
            <a:gd name="connsiteY117" fmla="*/ 657743 h 679577"/>
            <a:gd name="connsiteX118" fmla="*/ 161025 w 1282737"/>
            <a:gd name="connsiteY118" fmla="*/ 665931 h 679577"/>
            <a:gd name="connsiteX119" fmla="*/ 144649 w 1282737"/>
            <a:gd name="connsiteY119" fmla="*/ 671390 h 679577"/>
            <a:gd name="connsiteX120" fmla="*/ 128274 w 1282737"/>
            <a:gd name="connsiteY120" fmla="*/ 676848 h 679577"/>
            <a:gd name="connsiteX121" fmla="*/ 95523 w 1282737"/>
            <a:gd name="connsiteY121" fmla="*/ 679577 h 679577"/>
            <a:gd name="connsiteX122" fmla="*/ 30022 w 1282737"/>
            <a:gd name="connsiteY122" fmla="*/ 671390 h 679577"/>
            <a:gd name="connsiteX123" fmla="*/ 16376 w 1282737"/>
            <a:gd name="connsiteY123" fmla="*/ 663202 h 679577"/>
            <a:gd name="connsiteX124" fmla="*/ 0 w 1282737"/>
            <a:gd name="connsiteY124" fmla="*/ 665931 h 6795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</a:cxnLst>
          <a:rect l="l" t="t" r="r" b="b"/>
          <a:pathLst>
            <a:path w="1282737" h="679577">
              <a:moveTo>
                <a:pt x="1282737" y="147378"/>
              </a:moveTo>
              <a:cubicBezTo>
                <a:pt x="1276265" y="115029"/>
                <a:pt x="1284771" y="148543"/>
                <a:pt x="1274549" y="125544"/>
              </a:cubicBezTo>
              <a:cubicBezTo>
                <a:pt x="1267974" y="110750"/>
                <a:pt x="1273293" y="111439"/>
                <a:pt x="1263632" y="103710"/>
              </a:cubicBezTo>
              <a:cubicBezTo>
                <a:pt x="1261071" y="101661"/>
                <a:pt x="1258173" y="100071"/>
                <a:pt x="1255444" y="98252"/>
              </a:cubicBezTo>
              <a:cubicBezTo>
                <a:pt x="1247952" y="75774"/>
                <a:pt x="1255682" y="81063"/>
                <a:pt x="1230881" y="84606"/>
              </a:cubicBezTo>
              <a:cubicBezTo>
                <a:pt x="1216816" y="105706"/>
                <a:pt x="1235305" y="75543"/>
                <a:pt x="1222694" y="109169"/>
              </a:cubicBezTo>
              <a:cubicBezTo>
                <a:pt x="1220554" y="114876"/>
                <a:pt x="1213691" y="115809"/>
                <a:pt x="1209047" y="117357"/>
              </a:cubicBezTo>
              <a:cubicBezTo>
                <a:pt x="1206318" y="116447"/>
                <a:pt x="1203327" y="116107"/>
                <a:pt x="1200860" y="114627"/>
              </a:cubicBezTo>
              <a:cubicBezTo>
                <a:pt x="1188517" y="107221"/>
                <a:pt x="1194301" y="91594"/>
                <a:pt x="1198131" y="79147"/>
              </a:cubicBezTo>
              <a:cubicBezTo>
                <a:pt x="1199096" y="76012"/>
                <a:pt x="1203757" y="75738"/>
                <a:pt x="1206318" y="73689"/>
              </a:cubicBezTo>
              <a:cubicBezTo>
                <a:pt x="1217022" y="65126"/>
                <a:pt x="1205747" y="70242"/>
                <a:pt x="1219964" y="65501"/>
              </a:cubicBezTo>
              <a:cubicBezTo>
                <a:pt x="1233800" y="51667"/>
                <a:pt x="1215890" y="67947"/>
                <a:pt x="1233611" y="57314"/>
              </a:cubicBezTo>
              <a:cubicBezTo>
                <a:pt x="1235817" y="55990"/>
                <a:pt x="1237250" y="53675"/>
                <a:pt x="1239069" y="51855"/>
              </a:cubicBezTo>
              <a:cubicBezTo>
                <a:pt x="1236340" y="50036"/>
                <a:pt x="1233442" y="48446"/>
                <a:pt x="1230881" y="46397"/>
              </a:cubicBezTo>
              <a:cubicBezTo>
                <a:pt x="1228872" y="44790"/>
                <a:pt x="1227905" y="41615"/>
                <a:pt x="1225423" y="40938"/>
              </a:cubicBezTo>
              <a:cubicBezTo>
                <a:pt x="1217475" y="38770"/>
                <a:pt x="1209048" y="39119"/>
                <a:pt x="1200860" y="38209"/>
              </a:cubicBezTo>
              <a:cubicBezTo>
                <a:pt x="1199950" y="35480"/>
                <a:pt x="1199611" y="32488"/>
                <a:pt x="1198131" y="30021"/>
              </a:cubicBezTo>
              <a:cubicBezTo>
                <a:pt x="1194385" y="23778"/>
                <a:pt x="1190923" y="23980"/>
                <a:pt x="1184484" y="21834"/>
              </a:cubicBezTo>
              <a:cubicBezTo>
                <a:pt x="1179408" y="16757"/>
                <a:pt x="1177010" y="15072"/>
                <a:pt x="1173568" y="8188"/>
              </a:cubicBezTo>
              <a:cubicBezTo>
                <a:pt x="1172281" y="5615"/>
                <a:pt x="1171748" y="2729"/>
                <a:pt x="1170838" y="0"/>
              </a:cubicBezTo>
              <a:cubicBezTo>
                <a:pt x="1166289" y="910"/>
                <a:pt x="1161247" y="476"/>
                <a:pt x="1157192" y="2729"/>
              </a:cubicBezTo>
              <a:cubicBezTo>
                <a:pt x="1152693" y="5228"/>
                <a:pt x="1149129" y="9364"/>
                <a:pt x="1146275" y="13646"/>
              </a:cubicBezTo>
              <a:cubicBezTo>
                <a:pt x="1144345" y="16541"/>
                <a:pt x="1139249" y="25346"/>
                <a:pt x="1135358" y="27292"/>
              </a:cubicBezTo>
              <a:cubicBezTo>
                <a:pt x="1130212" y="29865"/>
                <a:pt x="1124441" y="30931"/>
                <a:pt x="1118983" y="32751"/>
              </a:cubicBezTo>
              <a:lnTo>
                <a:pt x="1110795" y="35480"/>
              </a:lnTo>
              <a:cubicBezTo>
                <a:pt x="1103326" y="40459"/>
                <a:pt x="1100979" y="40508"/>
                <a:pt x="1097149" y="49126"/>
              </a:cubicBezTo>
              <a:cubicBezTo>
                <a:pt x="1094812" y="54384"/>
                <a:pt x="1095759" y="61433"/>
                <a:pt x="1091691" y="65501"/>
              </a:cubicBezTo>
              <a:cubicBezTo>
                <a:pt x="1083913" y="73279"/>
                <a:pt x="1087659" y="68819"/>
                <a:pt x="1080774" y="79147"/>
              </a:cubicBezTo>
              <a:cubicBezTo>
                <a:pt x="1079864" y="81876"/>
                <a:pt x="1078045" y="84458"/>
                <a:pt x="1078045" y="87335"/>
              </a:cubicBezTo>
              <a:cubicBezTo>
                <a:pt x="1078045" y="91086"/>
                <a:pt x="1080774" y="94501"/>
                <a:pt x="1080774" y="98252"/>
              </a:cubicBezTo>
              <a:cubicBezTo>
                <a:pt x="1080774" y="104926"/>
                <a:pt x="1078397" y="111140"/>
                <a:pt x="1072586" y="114627"/>
              </a:cubicBezTo>
              <a:cubicBezTo>
                <a:pt x="1070119" y="116107"/>
                <a:pt x="1067127" y="116447"/>
                <a:pt x="1064398" y="117357"/>
              </a:cubicBezTo>
              <a:cubicBezTo>
                <a:pt x="1035520" y="110135"/>
                <a:pt x="1069528" y="119940"/>
                <a:pt x="1045294" y="109169"/>
              </a:cubicBezTo>
              <a:cubicBezTo>
                <a:pt x="1040036" y="106832"/>
                <a:pt x="1028919" y="103710"/>
                <a:pt x="1028919" y="103710"/>
              </a:cubicBezTo>
              <a:cubicBezTo>
                <a:pt x="1027099" y="101891"/>
                <a:pt x="1025762" y="99403"/>
                <a:pt x="1023460" y="98252"/>
              </a:cubicBezTo>
              <a:cubicBezTo>
                <a:pt x="1018314" y="95679"/>
                <a:pt x="1012543" y="94613"/>
                <a:pt x="1007085" y="92794"/>
              </a:cubicBezTo>
              <a:cubicBezTo>
                <a:pt x="984194" y="85163"/>
                <a:pt x="1001800" y="90235"/>
                <a:pt x="952500" y="87335"/>
              </a:cubicBezTo>
              <a:cubicBezTo>
                <a:pt x="948164" y="74328"/>
                <a:pt x="950244" y="72430"/>
                <a:pt x="941583" y="65501"/>
              </a:cubicBezTo>
              <a:cubicBezTo>
                <a:pt x="939022" y="63452"/>
                <a:pt x="936125" y="61862"/>
                <a:pt x="933396" y="60043"/>
              </a:cubicBezTo>
              <a:cubicBezTo>
                <a:pt x="927937" y="61862"/>
                <a:pt x="918839" y="60042"/>
                <a:pt x="917020" y="65501"/>
              </a:cubicBezTo>
              <a:cubicBezTo>
                <a:pt x="916110" y="68230"/>
                <a:pt x="915577" y="71116"/>
                <a:pt x="914291" y="73689"/>
              </a:cubicBezTo>
              <a:cubicBezTo>
                <a:pt x="910135" y="82003"/>
                <a:pt x="904632" y="86078"/>
                <a:pt x="897916" y="92794"/>
              </a:cubicBezTo>
              <a:cubicBezTo>
                <a:pt x="896096" y="94613"/>
                <a:pt x="894898" y="97438"/>
                <a:pt x="892457" y="98252"/>
              </a:cubicBezTo>
              <a:lnTo>
                <a:pt x="884270" y="100981"/>
              </a:lnTo>
              <a:cubicBezTo>
                <a:pt x="874743" y="110508"/>
                <a:pt x="881252" y="105626"/>
                <a:pt x="862436" y="111898"/>
              </a:cubicBezTo>
              <a:lnTo>
                <a:pt x="854248" y="114627"/>
              </a:lnTo>
              <a:cubicBezTo>
                <a:pt x="852429" y="116447"/>
                <a:pt x="850114" y="117880"/>
                <a:pt x="848790" y="120086"/>
              </a:cubicBezTo>
              <a:cubicBezTo>
                <a:pt x="847310" y="122553"/>
                <a:pt x="847347" y="125701"/>
                <a:pt x="846060" y="128274"/>
              </a:cubicBezTo>
              <a:cubicBezTo>
                <a:pt x="844593" y="131208"/>
                <a:pt x="842421" y="133732"/>
                <a:pt x="840602" y="136461"/>
              </a:cubicBezTo>
              <a:cubicBezTo>
                <a:pt x="839958" y="139036"/>
                <a:pt x="836925" y="152359"/>
                <a:pt x="835143" y="155566"/>
              </a:cubicBezTo>
              <a:cubicBezTo>
                <a:pt x="831957" y="161300"/>
                <a:pt x="826302" y="165718"/>
                <a:pt x="824227" y="171941"/>
              </a:cubicBezTo>
              <a:lnTo>
                <a:pt x="818768" y="188316"/>
              </a:lnTo>
              <a:cubicBezTo>
                <a:pt x="817858" y="191045"/>
                <a:pt x="816737" y="193713"/>
                <a:pt x="816039" y="196504"/>
              </a:cubicBezTo>
              <a:cubicBezTo>
                <a:pt x="815129" y="200143"/>
                <a:pt x="814987" y="204066"/>
                <a:pt x="813310" y="207421"/>
              </a:cubicBezTo>
              <a:cubicBezTo>
                <a:pt x="811966" y="210110"/>
                <a:pt x="801792" y="217939"/>
                <a:pt x="799664" y="218338"/>
              </a:cubicBezTo>
              <a:cubicBezTo>
                <a:pt x="788006" y="220524"/>
                <a:pt x="776011" y="220157"/>
                <a:pt x="764184" y="221067"/>
              </a:cubicBezTo>
              <a:cubicBezTo>
                <a:pt x="742701" y="226437"/>
                <a:pt x="761134" y="222389"/>
                <a:pt x="725974" y="226526"/>
              </a:cubicBezTo>
              <a:cubicBezTo>
                <a:pt x="719585" y="227278"/>
                <a:pt x="713238" y="228345"/>
                <a:pt x="706870" y="229255"/>
              </a:cubicBezTo>
              <a:cubicBezTo>
                <a:pt x="705050" y="231074"/>
                <a:pt x="702562" y="232411"/>
                <a:pt x="701411" y="234713"/>
              </a:cubicBezTo>
              <a:cubicBezTo>
                <a:pt x="698838" y="239859"/>
                <a:pt x="697772" y="245630"/>
                <a:pt x="695953" y="251089"/>
              </a:cubicBezTo>
              <a:cubicBezTo>
                <a:pt x="692037" y="262838"/>
                <a:pt x="693923" y="256480"/>
                <a:pt x="690494" y="270193"/>
              </a:cubicBezTo>
              <a:cubicBezTo>
                <a:pt x="689584" y="278381"/>
                <a:pt x="690722" y="287067"/>
                <a:pt x="687765" y="294756"/>
              </a:cubicBezTo>
              <a:cubicBezTo>
                <a:pt x="683956" y="304660"/>
                <a:pt x="676620" y="305749"/>
                <a:pt x="668661" y="308402"/>
              </a:cubicBezTo>
              <a:cubicBezTo>
                <a:pt x="666841" y="310222"/>
                <a:pt x="665409" y="312537"/>
                <a:pt x="663202" y="313861"/>
              </a:cubicBezTo>
              <a:cubicBezTo>
                <a:pt x="658745" y="316535"/>
                <a:pt x="644722" y="318480"/>
                <a:pt x="641368" y="319319"/>
              </a:cubicBezTo>
              <a:cubicBezTo>
                <a:pt x="638577" y="320017"/>
                <a:pt x="635910" y="321139"/>
                <a:pt x="633181" y="322049"/>
              </a:cubicBezTo>
              <a:lnTo>
                <a:pt x="614076" y="341153"/>
              </a:lnTo>
              <a:lnTo>
                <a:pt x="608618" y="346612"/>
              </a:lnTo>
              <a:lnTo>
                <a:pt x="603159" y="352070"/>
              </a:lnTo>
              <a:cubicBezTo>
                <a:pt x="604069" y="356619"/>
                <a:pt x="604061" y="361452"/>
                <a:pt x="605888" y="365716"/>
              </a:cubicBezTo>
              <a:cubicBezTo>
                <a:pt x="606902" y="368081"/>
                <a:pt x="609739" y="369166"/>
                <a:pt x="611347" y="371175"/>
              </a:cubicBezTo>
              <a:cubicBezTo>
                <a:pt x="613396" y="373736"/>
                <a:pt x="614986" y="376633"/>
                <a:pt x="616805" y="379362"/>
              </a:cubicBezTo>
              <a:cubicBezTo>
                <a:pt x="615895" y="382091"/>
                <a:pt x="615873" y="385304"/>
                <a:pt x="614076" y="387550"/>
              </a:cubicBezTo>
              <a:cubicBezTo>
                <a:pt x="612027" y="390111"/>
                <a:pt x="608449" y="390959"/>
                <a:pt x="605888" y="393008"/>
              </a:cubicBezTo>
              <a:cubicBezTo>
                <a:pt x="603879" y="394615"/>
                <a:pt x="602439" y="396860"/>
                <a:pt x="600430" y="398467"/>
              </a:cubicBezTo>
              <a:cubicBezTo>
                <a:pt x="592875" y="404511"/>
                <a:pt x="592700" y="403772"/>
                <a:pt x="584055" y="406655"/>
              </a:cubicBezTo>
              <a:cubicBezTo>
                <a:pt x="570220" y="420488"/>
                <a:pt x="588127" y="404211"/>
                <a:pt x="570409" y="414842"/>
              </a:cubicBezTo>
              <a:cubicBezTo>
                <a:pt x="551680" y="426080"/>
                <a:pt x="579953" y="415301"/>
                <a:pt x="556762" y="423030"/>
              </a:cubicBezTo>
              <a:cubicBezTo>
                <a:pt x="546755" y="422120"/>
                <a:pt x="536688" y="421722"/>
                <a:pt x="526741" y="420301"/>
              </a:cubicBezTo>
              <a:cubicBezTo>
                <a:pt x="523893" y="419894"/>
                <a:pt x="521430" y="417572"/>
                <a:pt x="518553" y="417572"/>
              </a:cubicBezTo>
              <a:cubicBezTo>
                <a:pt x="512120" y="417572"/>
                <a:pt x="505817" y="419391"/>
                <a:pt x="499449" y="420301"/>
              </a:cubicBezTo>
              <a:cubicBezTo>
                <a:pt x="479286" y="440460"/>
                <a:pt x="508969" y="409155"/>
                <a:pt x="491261" y="433947"/>
              </a:cubicBezTo>
              <a:cubicBezTo>
                <a:pt x="488270" y="438135"/>
                <a:pt x="480344" y="444864"/>
                <a:pt x="480344" y="444864"/>
              </a:cubicBezTo>
              <a:cubicBezTo>
                <a:pt x="476705" y="443954"/>
                <a:pt x="472782" y="443813"/>
                <a:pt x="469427" y="442135"/>
              </a:cubicBezTo>
              <a:cubicBezTo>
                <a:pt x="467126" y="440984"/>
                <a:pt x="466271" y="437827"/>
                <a:pt x="463969" y="436676"/>
              </a:cubicBezTo>
              <a:cubicBezTo>
                <a:pt x="457331" y="433357"/>
                <a:pt x="444507" y="430446"/>
                <a:pt x="436676" y="428488"/>
              </a:cubicBezTo>
              <a:cubicBezTo>
                <a:pt x="429991" y="424032"/>
                <a:pt x="426384" y="418710"/>
                <a:pt x="417572" y="425759"/>
              </a:cubicBezTo>
              <a:cubicBezTo>
                <a:pt x="415326" y="427556"/>
                <a:pt x="415753" y="431218"/>
                <a:pt x="414843" y="433947"/>
              </a:cubicBezTo>
              <a:cubicBezTo>
                <a:pt x="413933" y="443044"/>
                <a:pt x="414331" y="452369"/>
                <a:pt x="412113" y="461239"/>
              </a:cubicBezTo>
              <a:cubicBezTo>
                <a:pt x="411489" y="463735"/>
                <a:pt x="406031" y="464202"/>
                <a:pt x="406655" y="466698"/>
              </a:cubicBezTo>
              <a:cubicBezTo>
                <a:pt x="407451" y="469880"/>
                <a:pt x="412114" y="470337"/>
                <a:pt x="414843" y="472156"/>
              </a:cubicBezTo>
              <a:cubicBezTo>
                <a:pt x="416662" y="474885"/>
                <a:pt x="418834" y="477410"/>
                <a:pt x="420301" y="480344"/>
              </a:cubicBezTo>
              <a:cubicBezTo>
                <a:pt x="421587" y="482917"/>
                <a:pt x="421550" y="486064"/>
                <a:pt x="423030" y="488531"/>
              </a:cubicBezTo>
              <a:cubicBezTo>
                <a:pt x="424354" y="490738"/>
                <a:pt x="426881" y="491980"/>
                <a:pt x="428489" y="493990"/>
              </a:cubicBezTo>
              <a:cubicBezTo>
                <a:pt x="430538" y="496551"/>
                <a:pt x="431386" y="500129"/>
                <a:pt x="433947" y="502178"/>
              </a:cubicBezTo>
              <a:cubicBezTo>
                <a:pt x="436193" y="503975"/>
                <a:pt x="439406" y="503997"/>
                <a:pt x="442135" y="504907"/>
              </a:cubicBezTo>
              <a:cubicBezTo>
                <a:pt x="461608" y="498415"/>
                <a:pt x="453918" y="497969"/>
                <a:pt x="472156" y="502178"/>
              </a:cubicBezTo>
              <a:cubicBezTo>
                <a:pt x="479466" y="503865"/>
                <a:pt x="493990" y="507636"/>
                <a:pt x="493990" y="507636"/>
              </a:cubicBezTo>
              <a:cubicBezTo>
                <a:pt x="505236" y="518880"/>
                <a:pt x="496719" y="507453"/>
                <a:pt x="496719" y="532199"/>
              </a:cubicBezTo>
              <a:cubicBezTo>
                <a:pt x="496719" y="547958"/>
                <a:pt x="497003" y="546127"/>
                <a:pt x="504907" y="554033"/>
              </a:cubicBezTo>
              <a:cubicBezTo>
                <a:pt x="505817" y="565860"/>
                <a:pt x="505786" y="577797"/>
                <a:pt x="507636" y="589513"/>
              </a:cubicBezTo>
              <a:cubicBezTo>
                <a:pt x="508533" y="595196"/>
                <a:pt x="511275" y="600430"/>
                <a:pt x="513095" y="605888"/>
              </a:cubicBezTo>
              <a:lnTo>
                <a:pt x="515824" y="614076"/>
              </a:lnTo>
              <a:cubicBezTo>
                <a:pt x="514914" y="616805"/>
                <a:pt x="515129" y="620229"/>
                <a:pt x="513095" y="622263"/>
              </a:cubicBezTo>
              <a:cubicBezTo>
                <a:pt x="511061" y="624297"/>
                <a:pt x="507784" y="624993"/>
                <a:pt x="504907" y="624993"/>
              </a:cubicBezTo>
              <a:cubicBezTo>
                <a:pt x="501484" y="624993"/>
                <a:pt x="489660" y="620820"/>
                <a:pt x="485802" y="619534"/>
              </a:cubicBezTo>
              <a:cubicBezTo>
                <a:pt x="475795" y="620444"/>
                <a:pt x="465314" y="619085"/>
                <a:pt x="455781" y="622263"/>
              </a:cubicBezTo>
              <a:cubicBezTo>
                <a:pt x="450899" y="623890"/>
                <a:pt x="449959" y="632452"/>
                <a:pt x="444864" y="633180"/>
              </a:cubicBezTo>
              <a:lnTo>
                <a:pt x="425760" y="635910"/>
              </a:lnTo>
              <a:lnTo>
                <a:pt x="409384" y="641368"/>
              </a:lnTo>
              <a:cubicBezTo>
                <a:pt x="377015" y="652156"/>
                <a:pt x="404071" y="643994"/>
                <a:pt x="324778" y="646827"/>
              </a:cubicBezTo>
              <a:cubicBezTo>
                <a:pt x="298010" y="655749"/>
                <a:pt x="314137" y="651807"/>
                <a:pt x="275652" y="655014"/>
              </a:cubicBezTo>
              <a:cubicBezTo>
                <a:pt x="262006" y="654104"/>
                <a:pt x="247940" y="655766"/>
                <a:pt x="234714" y="652285"/>
              </a:cubicBezTo>
              <a:cubicBezTo>
                <a:pt x="229737" y="650975"/>
                <a:pt x="227436" y="645007"/>
                <a:pt x="223797" y="641368"/>
              </a:cubicBezTo>
              <a:lnTo>
                <a:pt x="218338" y="635910"/>
              </a:lnTo>
              <a:cubicBezTo>
                <a:pt x="209241" y="636820"/>
                <a:pt x="200032" y="636954"/>
                <a:pt x="191046" y="638639"/>
              </a:cubicBezTo>
              <a:cubicBezTo>
                <a:pt x="185391" y="639699"/>
                <a:pt x="174671" y="644097"/>
                <a:pt x="174671" y="644097"/>
              </a:cubicBezTo>
              <a:cubicBezTo>
                <a:pt x="169594" y="649174"/>
                <a:pt x="167196" y="650858"/>
                <a:pt x="163754" y="657743"/>
              </a:cubicBezTo>
              <a:cubicBezTo>
                <a:pt x="162467" y="660316"/>
                <a:pt x="163366" y="664259"/>
                <a:pt x="161025" y="665931"/>
              </a:cubicBezTo>
              <a:cubicBezTo>
                <a:pt x="156343" y="669276"/>
                <a:pt x="150108" y="669570"/>
                <a:pt x="144649" y="671390"/>
              </a:cubicBezTo>
              <a:cubicBezTo>
                <a:pt x="144647" y="671391"/>
                <a:pt x="128276" y="676848"/>
                <a:pt x="128274" y="676848"/>
              </a:cubicBezTo>
              <a:lnTo>
                <a:pt x="95523" y="679577"/>
              </a:lnTo>
              <a:cubicBezTo>
                <a:pt x="35345" y="673846"/>
                <a:pt x="56415" y="680188"/>
                <a:pt x="30022" y="671390"/>
              </a:cubicBezTo>
              <a:cubicBezTo>
                <a:pt x="25698" y="667066"/>
                <a:pt x="23462" y="663202"/>
                <a:pt x="16376" y="663202"/>
              </a:cubicBezTo>
              <a:cubicBezTo>
                <a:pt x="10842" y="663202"/>
                <a:pt x="0" y="665931"/>
                <a:pt x="0" y="66593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0</xdr:colOff>
      <xdr:row>110</xdr:row>
      <xdr:rowOff>16375</xdr:rowOff>
    </xdr:from>
    <xdr:to>
      <xdr:col>159</xdr:col>
      <xdr:colOff>19105</xdr:colOff>
      <xdr:row>130</xdr:row>
      <xdr:rowOff>10917</xdr:rowOff>
    </xdr:to>
    <xdr:sp macro="" textlink="">
      <xdr:nvSpPr>
        <xdr:cNvPr id="24" name="Freeform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891877" y="2289821"/>
          <a:ext cx="1219964" cy="376633"/>
        </a:xfrm>
        <a:custGeom>
          <a:avLst/>
          <a:gdLst>
            <a:gd name="connsiteX0" fmla="*/ 1219964 w 1219964"/>
            <a:gd name="connsiteY0" fmla="*/ 272923 h 376633"/>
            <a:gd name="connsiteX1" fmla="*/ 1198130 w 1219964"/>
            <a:gd name="connsiteY1" fmla="*/ 267464 h 376633"/>
            <a:gd name="connsiteX2" fmla="*/ 1189942 w 1219964"/>
            <a:gd name="connsiteY2" fmla="*/ 259276 h 376633"/>
            <a:gd name="connsiteX3" fmla="*/ 1181755 w 1219964"/>
            <a:gd name="connsiteY3" fmla="*/ 253818 h 376633"/>
            <a:gd name="connsiteX4" fmla="*/ 1176296 w 1219964"/>
            <a:gd name="connsiteY4" fmla="*/ 248360 h 376633"/>
            <a:gd name="connsiteX5" fmla="*/ 1157192 w 1219964"/>
            <a:gd name="connsiteY5" fmla="*/ 242901 h 376633"/>
            <a:gd name="connsiteX6" fmla="*/ 1146275 w 1219964"/>
            <a:gd name="connsiteY6" fmla="*/ 221067 h 376633"/>
            <a:gd name="connsiteX7" fmla="*/ 1143546 w 1219964"/>
            <a:gd name="connsiteY7" fmla="*/ 212880 h 376633"/>
            <a:gd name="connsiteX8" fmla="*/ 1138087 w 1219964"/>
            <a:gd name="connsiteY8" fmla="*/ 207421 h 376633"/>
            <a:gd name="connsiteX9" fmla="*/ 1132629 w 1219964"/>
            <a:gd name="connsiteY9" fmla="*/ 191046 h 376633"/>
            <a:gd name="connsiteX10" fmla="*/ 1135358 w 1219964"/>
            <a:gd name="connsiteY10" fmla="*/ 182858 h 376633"/>
            <a:gd name="connsiteX11" fmla="*/ 1143546 w 1219964"/>
            <a:gd name="connsiteY11" fmla="*/ 177400 h 376633"/>
            <a:gd name="connsiteX12" fmla="*/ 1157192 w 1219964"/>
            <a:gd name="connsiteY12" fmla="*/ 169212 h 376633"/>
            <a:gd name="connsiteX13" fmla="*/ 1159921 w 1219964"/>
            <a:gd name="connsiteY13" fmla="*/ 161024 h 376633"/>
            <a:gd name="connsiteX14" fmla="*/ 1143546 w 1219964"/>
            <a:gd name="connsiteY14" fmla="*/ 150107 h 376633"/>
            <a:gd name="connsiteX15" fmla="*/ 1138087 w 1219964"/>
            <a:gd name="connsiteY15" fmla="*/ 144649 h 376633"/>
            <a:gd name="connsiteX16" fmla="*/ 1135358 w 1219964"/>
            <a:gd name="connsiteY16" fmla="*/ 136461 h 376633"/>
            <a:gd name="connsiteX17" fmla="*/ 1127170 w 1219964"/>
            <a:gd name="connsiteY17" fmla="*/ 120086 h 376633"/>
            <a:gd name="connsiteX18" fmla="*/ 1129900 w 1219964"/>
            <a:gd name="connsiteY18" fmla="*/ 111898 h 376633"/>
            <a:gd name="connsiteX19" fmla="*/ 1140816 w 1219964"/>
            <a:gd name="connsiteY19" fmla="*/ 98252 h 376633"/>
            <a:gd name="connsiteX20" fmla="*/ 1140816 w 1219964"/>
            <a:gd name="connsiteY20" fmla="*/ 24563 h 376633"/>
            <a:gd name="connsiteX21" fmla="*/ 1124441 w 1219964"/>
            <a:gd name="connsiteY21" fmla="*/ 16375 h 376633"/>
            <a:gd name="connsiteX22" fmla="*/ 1113524 w 1219964"/>
            <a:gd name="connsiteY22" fmla="*/ 2729 h 376633"/>
            <a:gd name="connsiteX23" fmla="*/ 1105336 w 1219964"/>
            <a:gd name="connsiteY23" fmla="*/ 0 h 376633"/>
            <a:gd name="connsiteX24" fmla="*/ 1080773 w 1219964"/>
            <a:gd name="connsiteY24" fmla="*/ 5458 h 376633"/>
            <a:gd name="connsiteX25" fmla="*/ 1069857 w 1219964"/>
            <a:gd name="connsiteY25" fmla="*/ 19105 h 376633"/>
            <a:gd name="connsiteX26" fmla="*/ 1064398 w 1219964"/>
            <a:gd name="connsiteY26" fmla="*/ 24563 h 376633"/>
            <a:gd name="connsiteX27" fmla="*/ 1058940 w 1219964"/>
            <a:gd name="connsiteY27" fmla="*/ 32751 h 376633"/>
            <a:gd name="connsiteX28" fmla="*/ 1004355 w 1219964"/>
            <a:gd name="connsiteY28" fmla="*/ 40938 h 376633"/>
            <a:gd name="connsiteX29" fmla="*/ 1009814 w 1219964"/>
            <a:gd name="connsiteY29" fmla="*/ 46397 h 376633"/>
            <a:gd name="connsiteX30" fmla="*/ 1018001 w 1219964"/>
            <a:gd name="connsiteY30" fmla="*/ 60043 h 376633"/>
            <a:gd name="connsiteX31" fmla="*/ 1015272 w 1219964"/>
            <a:gd name="connsiteY31" fmla="*/ 90064 h 376633"/>
            <a:gd name="connsiteX32" fmla="*/ 1009814 w 1219964"/>
            <a:gd name="connsiteY32" fmla="*/ 95523 h 376633"/>
            <a:gd name="connsiteX33" fmla="*/ 1004355 w 1219964"/>
            <a:gd name="connsiteY33" fmla="*/ 111898 h 376633"/>
            <a:gd name="connsiteX34" fmla="*/ 998897 w 1219964"/>
            <a:gd name="connsiteY34" fmla="*/ 128274 h 376633"/>
            <a:gd name="connsiteX35" fmla="*/ 996167 w 1219964"/>
            <a:gd name="connsiteY35" fmla="*/ 136461 h 376633"/>
            <a:gd name="connsiteX36" fmla="*/ 993438 w 1219964"/>
            <a:gd name="connsiteY36" fmla="*/ 226526 h 376633"/>
            <a:gd name="connsiteX37" fmla="*/ 998897 w 1219964"/>
            <a:gd name="connsiteY37" fmla="*/ 234713 h 376633"/>
            <a:gd name="connsiteX38" fmla="*/ 1009814 w 1219964"/>
            <a:gd name="connsiteY38" fmla="*/ 245630 h 376633"/>
            <a:gd name="connsiteX39" fmla="*/ 1015272 w 1219964"/>
            <a:gd name="connsiteY39" fmla="*/ 251089 h 376633"/>
            <a:gd name="connsiteX40" fmla="*/ 1020730 w 1219964"/>
            <a:gd name="connsiteY40" fmla="*/ 259276 h 376633"/>
            <a:gd name="connsiteX41" fmla="*/ 1026189 w 1219964"/>
            <a:gd name="connsiteY41" fmla="*/ 275652 h 376633"/>
            <a:gd name="connsiteX42" fmla="*/ 1023460 w 1219964"/>
            <a:gd name="connsiteY42" fmla="*/ 300215 h 376633"/>
            <a:gd name="connsiteX43" fmla="*/ 1018001 w 1219964"/>
            <a:gd name="connsiteY43" fmla="*/ 322049 h 376633"/>
            <a:gd name="connsiteX44" fmla="*/ 1020730 w 1219964"/>
            <a:gd name="connsiteY44" fmla="*/ 332966 h 376633"/>
            <a:gd name="connsiteX45" fmla="*/ 1023460 w 1219964"/>
            <a:gd name="connsiteY45" fmla="*/ 341153 h 376633"/>
            <a:gd name="connsiteX46" fmla="*/ 1007084 w 1219964"/>
            <a:gd name="connsiteY46" fmla="*/ 346612 h 376633"/>
            <a:gd name="connsiteX47" fmla="*/ 1001626 w 1219964"/>
            <a:gd name="connsiteY47" fmla="*/ 354799 h 376633"/>
            <a:gd name="connsiteX48" fmla="*/ 987980 w 1219964"/>
            <a:gd name="connsiteY48" fmla="*/ 365716 h 376633"/>
            <a:gd name="connsiteX49" fmla="*/ 979792 w 1219964"/>
            <a:gd name="connsiteY49" fmla="*/ 368445 h 376633"/>
            <a:gd name="connsiteX50" fmla="*/ 963417 w 1219964"/>
            <a:gd name="connsiteY50" fmla="*/ 362987 h 376633"/>
            <a:gd name="connsiteX51" fmla="*/ 955229 w 1219964"/>
            <a:gd name="connsiteY51" fmla="*/ 360258 h 376633"/>
            <a:gd name="connsiteX52" fmla="*/ 949771 w 1219964"/>
            <a:gd name="connsiteY52" fmla="*/ 354799 h 376633"/>
            <a:gd name="connsiteX53" fmla="*/ 919749 w 1219964"/>
            <a:gd name="connsiteY53" fmla="*/ 362987 h 376633"/>
            <a:gd name="connsiteX54" fmla="*/ 917020 w 1219964"/>
            <a:gd name="connsiteY54" fmla="*/ 371175 h 376633"/>
            <a:gd name="connsiteX55" fmla="*/ 897915 w 1219964"/>
            <a:gd name="connsiteY55" fmla="*/ 376633 h 376633"/>
            <a:gd name="connsiteX56" fmla="*/ 843331 w 1219964"/>
            <a:gd name="connsiteY56" fmla="*/ 373904 h 376633"/>
            <a:gd name="connsiteX57" fmla="*/ 829685 w 1219964"/>
            <a:gd name="connsiteY57" fmla="*/ 365716 h 376633"/>
            <a:gd name="connsiteX58" fmla="*/ 821497 w 1219964"/>
            <a:gd name="connsiteY58" fmla="*/ 362987 h 376633"/>
            <a:gd name="connsiteX59" fmla="*/ 818768 w 1219964"/>
            <a:gd name="connsiteY59" fmla="*/ 354799 h 376633"/>
            <a:gd name="connsiteX60" fmla="*/ 799663 w 1219964"/>
            <a:gd name="connsiteY60" fmla="*/ 354799 h 376633"/>
            <a:gd name="connsiteX61" fmla="*/ 786017 w 1219964"/>
            <a:gd name="connsiteY61" fmla="*/ 362987 h 376633"/>
            <a:gd name="connsiteX62" fmla="*/ 777829 w 1219964"/>
            <a:gd name="connsiteY62" fmla="*/ 368445 h 376633"/>
            <a:gd name="connsiteX63" fmla="*/ 761454 w 1219964"/>
            <a:gd name="connsiteY63" fmla="*/ 373904 h 376633"/>
            <a:gd name="connsiteX64" fmla="*/ 739620 w 1219964"/>
            <a:gd name="connsiteY64" fmla="*/ 371175 h 376633"/>
            <a:gd name="connsiteX65" fmla="*/ 720516 w 1219964"/>
            <a:gd name="connsiteY65" fmla="*/ 357529 h 376633"/>
            <a:gd name="connsiteX66" fmla="*/ 701411 w 1219964"/>
            <a:gd name="connsiteY66" fmla="*/ 354799 h 376633"/>
            <a:gd name="connsiteX67" fmla="*/ 652285 w 1219964"/>
            <a:gd name="connsiteY67" fmla="*/ 349341 h 376633"/>
            <a:gd name="connsiteX68" fmla="*/ 646826 w 1219964"/>
            <a:gd name="connsiteY68" fmla="*/ 343882 h 376633"/>
            <a:gd name="connsiteX69" fmla="*/ 616805 w 1219964"/>
            <a:gd name="connsiteY69" fmla="*/ 343882 h 376633"/>
            <a:gd name="connsiteX70" fmla="*/ 592242 w 1219964"/>
            <a:gd name="connsiteY70" fmla="*/ 346612 h 376633"/>
            <a:gd name="connsiteX71" fmla="*/ 584054 w 1219964"/>
            <a:gd name="connsiteY71" fmla="*/ 319319 h 376633"/>
            <a:gd name="connsiteX72" fmla="*/ 581325 w 1219964"/>
            <a:gd name="connsiteY72" fmla="*/ 311132 h 376633"/>
            <a:gd name="connsiteX73" fmla="*/ 573137 w 1219964"/>
            <a:gd name="connsiteY73" fmla="*/ 308402 h 376633"/>
            <a:gd name="connsiteX74" fmla="*/ 551304 w 1219964"/>
            <a:gd name="connsiteY74" fmla="*/ 305673 h 376633"/>
            <a:gd name="connsiteX75" fmla="*/ 534928 w 1219964"/>
            <a:gd name="connsiteY75" fmla="*/ 308402 h 376633"/>
            <a:gd name="connsiteX76" fmla="*/ 518553 w 1219964"/>
            <a:gd name="connsiteY76" fmla="*/ 313861 h 376633"/>
            <a:gd name="connsiteX77" fmla="*/ 513094 w 1219964"/>
            <a:gd name="connsiteY77" fmla="*/ 319319 h 376633"/>
            <a:gd name="connsiteX78" fmla="*/ 491261 w 1219964"/>
            <a:gd name="connsiteY78" fmla="*/ 313861 h 376633"/>
            <a:gd name="connsiteX79" fmla="*/ 477614 w 1219964"/>
            <a:gd name="connsiteY79" fmla="*/ 302944 h 376633"/>
            <a:gd name="connsiteX80" fmla="*/ 469427 w 1219964"/>
            <a:gd name="connsiteY80" fmla="*/ 300215 h 376633"/>
            <a:gd name="connsiteX81" fmla="*/ 458510 w 1219964"/>
            <a:gd name="connsiteY81" fmla="*/ 294756 h 376633"/>
            <a:gd name="connsiteX82" fmla="*/ 450322 w 1219964"/>
            <a:gd name="connsiteY82" fmla="*/ 292027 h 376633"/>
            <a:gd name="connsiteX83" fmla="*/ 433947 w 1219964"/>
            <a:gd name="connsiteY83" fmla="*/ 283839 h 376633"/>
            <a:gd name="connsiteX84" fmla="*/ 428488 w 1219964"/>
            <a:gd name="connsiteY84" fmla="*/ 278381 h 376633"/>
            <a:gd name="connsiteX85" fmla="*/ 412113 w 1219964"/>
            <a:gd name="connsiteY85" fmla="*/ 272923 h 376633"/>
            <a:gd name="connsiteX86" fmla="*/ 401196 w 1219964"/>
            <a:gd name="connsiteY86" fmla="*/ 262006 h 376633"/>
            <a:gd name="connsiteX87" fmla="*/ 395738 w 1219964"/>
            <a:gd name="connsiteY87" fmla="*/ 256547 h 376633"/>
            <a:gd name="connsiteX88" fmla="*/ 393008 w 1219964"/>
            <a:gd name="connsiteY88" fmla="*/ 245630 h 376633"/>
            <a:gd name="connsiteX89" fmla="*/ 390279 w 1219964"/>
            <a:gd name="connsiteY89" fmla="*/ 215609 h 376633"/>
            <a:gd name="connsiteX90" fmla="*/ 368445 w 1219964"/>
            <a:gd name="connsiteY90" fmla="*/ 204692 h 376633"/>
            <a:gd name="connsiteX91" fmla="*/ 360258 w 1219964"/>
            <a:gd name="connsiteY91" fmla="*/ 201963 h 376633"/>
            <a:gd name="connsiteX92" fmla="*/ 338424 w 1219964"/>
            <a:gd name="connsiteY92" fmla="*/ 193775 h 376633"/>
            <a:gd name="connsiteX93" fmla="*/ 322049 w 1219964"/>
            <a:gd name="connsiteY93" fmla="*/ 188317 h 376633"/>
            <a:gd name="connsiteX94" fmla="*/ 316590 w 1219964"/>
            <a:gd name="connsiteY94" fmla="*/ 182858 h 376633"/>
            <a:gd name="connsiteX95" fmla="*/ 275652 w 1219964"/>
            <a:gd name="connsiteY95" fmla="*/ 177400 h 376633"/>
            <a:gd name="connsiteX96" fmla="*/ 259276 w 1219964"/>
            <a:gd name="connsiteY96" fmla="*/ 182858 h 376633"/>
            <a:gd name="connsiteX97" fmla="*/ 251089 w 1219964"/>
            <a:gd name="connsiteY97" fmla="*/ 185587 h 376633"/>
            <a:gd name="connsiteX98" fmla="*/ 180129 w 1219964"/>
            <a:gd name="connsiteY98" fmla="*/ 180129 h 376633"/>
            <a:gd name="connsiteX99" fmla="*/ 158295 w 1219964"/>
            <a:gd name="connsiteY99" fmla="*/ 182858 h 376633"/>
            <a:gd name="connsiteX100" fmla="*/ 155566 w 1219964"/>
            <a:gd name="connsiteY100" fmla="*/ 191046 h 376633"/>
            <a:gd name="connsiteX101" fmla="*/ 152836 w 1219964"/>
            <a:gd name="connsiteY101" fmla="*/ 210150 h 376633"/>
            <a:gd name="connsiteX102" fmla="*/ 144649 w 1219964"/>
            <a:gd name="connsiteY102" fmla="*/ 212880 h 376633"/>
            <a:gd name="connsiteX103" fmla="*/ 133732 w 1219964"/>
            <a:gd name="connsiteY103" fmla="*/ 210150 h 376633"/>
            <a:gd name="connsiteX104" fmla="*/ 120086 w 1219964"/>
            <a:gd name="connsiteY104" fmla="*/ 188317 h 376633"/>
            <a:gd name="connsiteX105" fmla="*/ 70960 w 1219964"/>
            <a:gd name="connsiteY105" fmla="*/ 180129 h 376633"/>
            <a:gd name="connsiteX106" fmla="*/ 57314 w 1219964"/>
            <a:gd name="connsiteY106" fmla="*/ 169212 h 376633"/>
            <a:gd name="connsiteX107" fmla="*/ 40938 w 1219964"/>
            <a:gd name="connsiteY107" fmla="*/ 166483 h 376633"/>
            <a:gd name="connsiteX108" fmla="*/ 35480 w 1219964"/>
            <a:gd name="connsiteY108" fmla="*/ 161024 h 376633"/>
            <a:gd name="connsiteX109" fmla="*/ 32751 w 1219964"/>
            <a:gd name="connsiteY109" fmla="*/ 144649 h 376633"/>
            <a:gd name="connsiteX110" fmla="*/ 30021 w 1219964"/>
            <a:gd name="connsiteY110" fmla="*/ 136461 h 376633"/>
            <a:gd name="connsiteX111" fmla="*/ 21834 w 1219964"/>
            <a:gd name="connsiteY111" fmla="*/ 133732 h 376633"/>
            <a:gd name="connsiteX112" fmla="*/ 13646 w 1219964"/>
            <a:gd name="connsiteY112" fmla="*/ 136461 h 376633"/>
            <a:gd name="connsiteX113" fmla="*/ 0 w 1219964"/>
            <a:gd name="connsiteY113" fmla="*/ 141920 h 37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</a:cxnLst>
          <a:rect l="l" t="t" r="r" b="b"/>
          <a:pathLst>
            <a:path w="1219964" h="376633">
              <a:moveTo>
                <a:pt x="1219964" y="272923"/>
              </a:moveTo>
              <a:cubicBezTo>
                <a:pt x="1217999" y="272530"/>
                <a:pt x="1201725" y="269860"/>
                <a:pt x="1198130" y="267464"/>
              </a:cubicBezTo>
              <a:cubicBezTo>
                <a:pt x="1194918" y="265323"/>
                <a:pt x="1192907" y="261747"/>
                <a:pt x="1189942" y="259276"/>
              </a:cubicBezTo>
              <a:cubicBezTo>
                <a:pt x="1187422" y="257176"/>
                <a:pt x="1184316" y="255867"/>
                <a:pt x="1181755" y="253818"/>
              </a:cubicBezTo>
              <a:cubicBezTo>
                <a:pt x="1179746" y="252211"/>
                <a:pt x="1178502" y="249684"/>
                <a:pt x="1176296" y="248360"/>
              </a:cubicBezTo>
              <a:cubicBezTo>
                <a:pt x="1173495" y="246679"/>
                <a:pt x="1159237" y="243412"/>
                <a:pt x="1157192" y="242901"/>
              </a:cubicBezTo>
              <a:cubicBezTo>
                <a:pt x="1147664" y="233375"/>
                <a:pt x="1152547" y="239885"/>
                <a:pt x="1146275" y="221067"/>
              </a:cubicBezTo>
              <a:cubicBezTo>
                <a:pt x="1145365" y="218338"/>
                <a:pt x="1145580" y="214914"/>
                <a:pt x="1143546" y="212880"/>
              </a:cubicBezTo>
              <a:lnTo>
                <a:pt x="1138087" y="207421"/>
              </a:lnTo>
              <a:cubicBezTo>
                <a:pt x="1136268" y="201963"/>
                <a:pt x="1130810" y="196504"/>
                <a:pt x="1132629" y="191046"/>
              </a:cubicBezTo>
              <a:cubicBezTo>
                <a:pt x="1133539" y="188317"/>
                <a:pt x="1133561" y="185104"/>
                <a:pt x="1135358" y="182858"/>
              </a:cubicBezTo>
              <a:cubicBezTo>
                <a:pt x="1137407" y="180297"/>
                <a:pt x="1140985" y="179449"/>
                <a:pt x="1143546" y="177400"/>
              </a:cubicBezTo>
              <a:cubicBezTo>
                <a:pt x="1154251" y="168836"/>
                <a:pt x="1142970" y="173952"/>
                <a:pt x="1157192" y="169212"/>
              </a:cubicBezTo>
              <a:cubicBezTo>
                <a:pt x="1158102" y="166483"/>
                <a:pt x="1161593" y="163365"/>
                <a:pt x="1159921" y="161024"/>
              </a:cubicBezTo>
              <a:cubicBezTo>
                <a:pt x="1156108" y="155686"/>
                <a:pt x="1148185" y="154745"/>
                <a:pt x="1143546" y="150107"/>
              </a:cubicBezTo>
              <a:lnTo>
                <a:pt x="1138087" y="144649"/>
              </a:lnTo>
              <a:cubicBezTo>
                <a:pt x="1137177" y="141920"/>
                <a:pt x="1136645" y="139034"/>
                <a:pt x="1135358" y="136461"/>
              </a:cubicBezTo>
              <a:cubicBezTo>
                <a:pt x="1124773" y="115290"/>
                <a:pt x="1134035" y="140675"/>
                <a:pt x="1127170" y="120086"/>
              </a:cubicBezTo>
              <a:cubicBezTo>
                <a:pt x="1128080" y="117357"/>
                <a:pt x="1128613" y="114471"/>
                <a:pt x="1129900" y="111898"/>
              </a:cubicBezTo>
              <a:cubicBezTo>
                <a:pt x="1133342" y="105014"/>
                <a:pt x="1135740" y="103329"/>
                <a:pt x="1140816" y="98252"/>
              </a:cubicBezTo>
              <a:cubicBezTo>
                <a:pt x="1149767" y="71406"/>
                <a:pt x="1148914" y="77198"/>
                <a:pt x="1140816" y="24563"/>
              </a:cubicBezTo>
              <a:cubicBezTo>
                <a:pt x="1140244" y="20846"/>
                <a:pt x="1126961" y="17215"/>
                <a:pt x="1124441" y="16375"/>
              </a:cubicBezTo>
              <a:cubicBezTo>
                <a:pt x="1121962" y="12656"/>
                <a:pt x="1117845" y="5322"/>
                <a:pt x="1113524" y="2729"/>
              </a:cubicBezTo>
              <a:cubicBezTo>
                <a:pt x="1111057" y="1249"/>
                <a:pt x="1108065" y="910"/>
                <a:pt x="1105336" y="0"/>
              </a:cubicBezTo>
              <a:cubicBezTo>
                <a:pt x="1102032" y="551"/>
                <a:pt x="1085940" y="2358"/>
                <a:pt x="1080773" y="5458"/>
              </a:cubicBezTo>
              <a:cubicBezTo>
                <a:pt x="1075705" y="8499"/>
                <a:pt x="1073289" y="14815"/>
                <a:pt x="1069857" y="19105"/>
              </a:cubicBezTo>
              <a:cubicBezTo>
                <a:pt x="1068250" y="21114"/>
                <a:pt x="1066005" y="22554"/>
                <a:pt x="1064398" y="24563"/>
              </a:cubicBezTo>
              <a:cubicBezTo>
                <a:pt x="1062349" y="27124"/>
                <a:pt x="1061722" y="31013"/>
                <a:pt x="1058940" y="32751"/>
              </a:cubicBezTo>
              <a:cubicBezTo>
                <a:pt x="1045463" y="41174"/>
                <a:pt x="1014988" y="40179"/>
                <a:pt x="1004355" y="40938"/>
              </a:cubicBezTo>
              <a:cubicBezTo>
                <a:pt x="1006175" y="42758"/>
                <a:pt x="1008490" y="44190"/>
                <a:pt x="1009814" y="46397"/>
              </a:cubicBezTo>
              <a:cubicBezTo>
                <a:pt x="1020445" y="64115"/>
                <a:pt x="1004168" y="46208"/>
                <a:pt x="1018001" y="60043"/>
              </a:cubicBezTo>
              <a:cubicBezTo>
                <a:pt x="1017091" y="70050"/>
                <a:pt x="1017531" y="80273"/>
                <a:pt x="1015272" y="90064"/>
              </a:cubicBezTo>
              <a:cubicBezTo>
                <a:pt x="1014693" y="92571"/>
                <a:pt x="1010965" y="93221"/>
                <a:pt x="1009814" y="95523"/>
              </a:cubicBezTo>
              <a:cubicBezTo>
                <a:pt x="1007241" y="100669"/>
                <a:pt x="1006175" y="106440"/>
                <a:pt x="1004355" y="111898"/>
              </a:cubicBezTo>
              <a:lnTo>
                <a:pt x="998897" y="128274"/>
              </a:lnTo>
              <a:lnTo>
                <a:pt x="996167" y="136461"/>
              </a:lnTo>
              <a:cubicBezTo>
                <a:pt x="993477" y="166051"/>
                <a:pt x="987051" y="196720"/>
                <a:pt x="993438" y="226526"/>
              </a:cubicBezTo>
              <a:cubicBezTo>
                <a:pt x="994125" y="229733"/>
                <a:pt x="996762" y="232223"/>
                <a:pt x="998897" y="234713"/>
              </a:cubicBezTo>
              <a:cubicBezTo>
                <a:pt x="1002246" y="238620"/>
                <a:pt x="1006175" y="241991"/>
                <a:pt x="1009814" y="245630"/>
              </a:cubicBezTo>
              <a:cubicBezTo>
                <a:pt x="1011633" y="247450"/>
                <a:pt x="1013845" y="248948"/>
                <a:pt x="1015272" y="251089"/>
              </a:cubicBezTo>
              <a:cubicBezTo>
                <a:pt x="1017091" y="253818"/>
                <a:pt x="1019398" y="256279"/>
                <a:pt x="1020730" y="259276"/>
              </a:cubicBezTo>
              <a:cubicBezTo>
                <a:pt x="1023067" y="264534"/>
                <a:pt x="1026189" y="275652"/>
                <a:pt x="1026189" y="275652"/>
              </a:cubicBezTo>
              <a:cubicBezTo>
                <a:pt x="1025279" y="283840"/>
                <a:pt x="1024892" y="292102"/>
                <a:pt x="1023460" y="300215"/>
              </a:cubicBezTo>
              <a:cubicBezTo>
                <a:pt x="1022156" y="307603"/>
                <a:pt x="1018001" y="322049"/>
                <a:pt x="1018001" y="322049"/>
              </a:cubicBezTo>
              <a:cubicBezTo>
                <a:pt x="1018911" y="325688"/>
                <a:pt x="1019699" y="329359"/>
                <a:pt x="1020730" y="332966"/>
              </a:cubicBezTo>
              <a:cubicBezTo>
                <a:pt x="1021520" y="335732"/>
                <a:pt x="1025494" y="339119"/>
                <a:pt x="1023460" y="341153"/>
              </a:cubicBezTo>
              <a:cubicBezTo>
                <a:pt x="1019391" y="345222"/>
                <a:pt x="1007084" y="346612"/>
                <a:pt x="1007084" y="346612"/>
              </a:cubicBezTo>
              <a:cubicBezTo>
                <a:pt x="1005265" y="349341"/>
                <a:pt x="1003675" y="352238"/>
                <a:pt x="1001626" y="354799"/>
              </a:cubicBezTo>
              <a:cubicBezTo>
                <a:pt x="998241" y="359030"/>
                <a:pt x="992708" y="363352"/>
                <a:pt x="987980" y="365716"/>
              </a:cubicBezTo>
              <a:cubicBezTo>
                <a:pt x="985407" y="367003"/>
                <a:pt x="982521" y="367535"/>
                <a:pt x="979792" y="368445"/>
              </a:cubicBezTo>
              <a:lnTo>
                <a:pt x="963417" y="362987"/>
              </a:lnTo>
              <a:lnTo>
                <a:pt x="955229" y="360258"/>
              </a:lnTo>
              <a:cubicBezTo>
                <a:pt x="953410" y="358438"/>
                <a:pt x="952334" y="355032"/>
                <a:pt x="949771" y="354799"/>
              </a:cubicBezTo>
              <a:cubicBezTo>
                <a:pt x="927674" y="352790"/>
                <a:pt x="929465" y="353273"/>
                <a:pt x="919749" y="362987"/>
              </a:cubicBezTo>
              <a:cubicBezTo>
                <a:pt x="918839" y="365716"/>
                <a:pt x="919054" y="369141"/>
                <a:pt x="917020" y="371175"/>
              </a:cubicBezTo>
              <a:cubicBezTo>
                <a:pt x="915715" y="372480"/>
                <a:pt x="898009" y="376609"/>
                <a:pt x="897915" y="376633"/>
              </a:cubicBezTo>
              <a:cubicBezTo>
                <a:pt x="879720" y="375723"/>
                <a:pt x="861480" y="375482"/>
                <a:pt x="843331" y="373904"/>
              </a:cubicBezTo>
              <a:cubicBezTo>
                <a:pt x="831272" y="372855"/>
                <a:pt x="838456" y="370979"/>
                <a:pt x="829685" y="365716"/>
              </a:cubicBezTo>
              <a:cubicBezTo>
                <a:pt x="827218" y="364236"/>
                <a:pt x="824226" y="363897"/>
                <a:pt x="821497" y="362987"/>
              </a:cubicBezTo>
              <a:cubicBezTo>
                <a:pt x="820587" y="360258"/>
                <a:pt x="820802" y="356833"/>
                <a:pt x="818768" y="354799"/>
              </a:cubicBezTo>
              <a:cubicBezTo>
                <a:pt x="813287" y="349318"/>
                <a:pt x="805202" y="353414"/>
                <a:pt x="799663" y="354799"/>
              </a:cubicBezTo>
              <a:cubicBezTo>
                <a:pt x="789004" y="365460"/>
                <a:pt x="800187" y="355903"/>
                <a:pt x="786017" y="362987"/>
              </a:cubicBezTo>
              <a:cubicBezTo>
                <a:pt x="783083" y="364454"/>
                <a:pt x="780826" y="367113"/>
                <a:pt x="777829" y="368445"/>
              </a:cubicBezTo>
              <a:cubicBezTo>
                <a:pt x="772571" y="370782"/>
                <a:pt x="761454" y="373904"/>
                <a:pt x="761454" y="373904"/>
              </a:cubicBezTo>
              <a:cubicBezTo>
                <a:pt x="754176" y="372994"/>
                <a:pt x="746390" y="373996"/>
                <a:pt x="739620" y="371175"/>
              </a:cubicBezTo>
              <a:cubicBezTo>
                <a:pt x="706183" y="357243"/>
                <a:pt x="745036" y="362434"/>
                <a:pt x="720516" y="357529"/>
              </a:cubicBezTo>
              <a:cubicBezTo>
                <a:pt x="714208" y="356267"/>
                <a:pt x="707788" y="355649"/>
                <a:pt x="701411" y="354799"/>
              </a:cubicBezTo>
              <a:cubicBezTo>
                <a:pt x="678248" y="351710"/>
                <a:pt x="677223" y="351835"/>
                <a:pt x="652285" y="349341"/>
              </a:cubicBezTo>
              <a:cubicBezTo>
                <a:pt x="650465" y="347521"/>
                <a:pt x="649033" y="345206"/>
                <a:pt x="646826" y="343882"/>
              </a:cubicBezTo>
              <a:cubicBezTo>
                <a:pt x="637252" y="338137"/>
                <a:pt x="627288" y="342572"/>
                <a:pt x="616805" y="343882"/>
              </a:cubicBezTo>
              <a:cubicBezTo>
                <a:pt x="597701" y="350251"/>
                <a:pt x="605888" y="351160"/>
                <a:pt x="592242" y="346612"/>
              </a:cubicBezTo>
              <a:cubicBezTo>
                <a:pt x="579272" y="307705"/>
                <a:pt x="592301" y="348186"/>
                <a:pt x="584054" y="319319"/>
              </a:cubicBezTo>
              <a:cubicBezTo>
                <a:pt x="583264" y="316553"/>
                <a:pt x="583359" y="313166"/>
                <a:pt x="581325" y="311132"/>
              </a:cubicBezTo>
              <a:cubicBezTo>
                <a:pt x="579291" y="309098"/>
                <a:pt x="575968" y="308917"/>
                <a:pt x="573137" y="308402"/>
              </a:cubicBezTo>
              <a:cubicBezTo>
                <a:pt x="565921" y="307090"/>
                <a:pt x="558582" y="306583"/>
                <a:pt x="551304" y="305673"/>
              </a:cubicBezTo>
              <a:cubicBezTo>
                <a:pt x="545845" y="306583"/>
                <a:pt x="540297" y="307060"/>
                <a:pt x="534928" y="308402"/>
              </a:cubicBezTo>
              <a:cubicBezTo>
                <a:pt x="529346" y="309798"/>
                <a:pt x="518553" y="313861"/>
                <a:pt x="518553" y="313861"/>
              </a:cubicBezTo>
              <a:cubicBezTo>
                <a:pt x="516733" y="315680"/>
                <a:pt x="515641" y="318955"/>
                <a:pt x="513094" y="319319"/>
              </a:cubicBezTo>
              <a:cubicBezTo>
                <a:pt x="508483" y="319978"/>
                <a:pt x="496497" y="315606"/>
                <a:pt x="491261" y="313861"/>
              </a:cubicBezTo>
              <a:cubicBezTo>
                <a:pt x="486183" y="308783"/>
                <a:pt x="484501" y="306388"/>
                <a:pt x="477614" y="302944"/>
              </a:cubicBezTo>
              <a:cubicBezTo>
                <a:pt x="475041" y="301658"/>
                <a:pt x="472071" y="301348"/>
                <a:pt x="469427" y="300215"/>
              </a:cubicBezTo>
              <a:cubicBezTo>
                <a:pt x="465687" y="298612"/>
                <a:pt x="462250" y="296359"/>
                <a:pt x="458510" y="294756"/>
              </a:cubicBezTo>
              <a:cubicBezTo>
                <a:pt x="455866" y="293623"/>
                <a:pt x="452895" y="293313"/>
                <a:pt x="450322" y="292027"/>
              </a:cubicBezTo>
              <a:cubicBezTo>
                <a:pt x="429148" y="281441"/>
                <a:pt x="454535" y="290704"/>
                <a:pt x="433947" y="283839"/>
              </a:cubicBezTo>
              <a:cubicBezTo>
                <a:pt x="432127" y="282020"/>
                <a:pt x="430790" y="279532"/>
                <a:pt x="428488" y="278381"/>
              </a:cubicBezTo>
              <a:cubicBezTo>
                <a:pt x="423342" y="275808"/>
                <a:pt x="412113" y="272923"/>
                <a:pt x="412113" y="272923"/>
              </a:cubicBezTo>
              <a:lnTo>
                <a:pt x="401196" y="262006"/>
              </a:lnTo>
              <a:lnTo>
                <a:pt x="395738" y="256547"/>
              </a:lnTo>
              <a:cubicBezTo>
                <a:pt x="394828" y="252908"/>
                <a:pt x="393504" y="249348"/>
                <a:pt x="393008" y="245630"/>
              </a:cubicBezTo>
              <a:cubicBezTo>
                <a:pt x="391680" y="235670"/>
                <a:pt x="392538" y="225400"/>
                <a:pt x="390279" y="215609"/>
              </a:cubicBezTo>
              <a:cubicBezTo>
                <a:pt x="388691" y="208727"/>
                <a:pt x="369512" y="205047"/>
                <a:pt x="368445" y="204692"/>
              </a:cubicBezTo>
              <a:lnTo>
                <a:pt x="360258" y="201963"/>
              </a:lnTo>
              <a:cubicBezTo>
                <a:pt x="346009" y="192463"/>
                <a:pt x="358399" y="199222"/>
                <a:pt x="338424" y="193775"/>
              </a:cubicBezTo>
              <a:cubicBezTo>
                <a:pt x="332873" y="192261"/>
                <a:pt x="322049" y="188317"/>
                <a:pt x="322049" y="188317"/>
              </a:cubicBezTo>
              <a:cubicBezTo>
                <a:pt x="320229" y="186497"/>
                <a:pt x="318198" y="184868"/>
                <a:pt x="316590" y="182858"/>
              </a:cubicBezTo>
              <a:cubicBezTo>
                <a:pt x="302284" y="164975"/>
                <a:pt x="322607" y="173787"/>
                <a:pt x="275652" y="177400"/>
              </a:cubicBezTo>
              <a:lnTo>
                <a:pt x="259276" y="182858"/>
              </a:lnTo>
              <a:lnTo>
                <a:pt x="251089" y="185587"/>
              </a:lnTo>
              <a:lnTo>
                <a:pt x="180129" y="180129"/>
              </a:lnTo>
              <a:cubicBezTo>
                <a:pt x="172794" y="180129"/>
                <a:pt x="165573" y="181948"/>
                <a:pt x="158295" y="182858"/>
              </a:cubicBezTo>
              <a:cubicBezTo>
                <a:pt x="157385" y="185587"/>
                <a:pt x="156130" y="188225"/>
                <a:pt x="155566" y="191046"/>
              </a:cubicBezTo>
              <a:cubicBezTo>
                <a:pt x="154304" y="197354"/>
                <a:pt x="155713" y="204396"/>
                <a:pt x="152836" y="210150"/>
              </a:cubicBezTo>
              <a:cubicBezTo>
                <a:pt x="151549" y="212723"/>
                <a:pt x="147378" y="211970"/>
                <a:pt x="144649" y="212880"/>
              </a:cubicBezTo>
              <a:cubicBezTo>
                <a:pt x="141010" y="211970"/>
                <a:pt x="136173" y="212998"/>
                <a:pt x="133732" y="210150"/>
              </a:cubicBezTo>
              <a:cubicBezTo>
                <a:pt x="117751" y="191506"/>
                <a:pt x="138467" y="196486"/>
                <a:pt x="120086" y="188317"/>
              </a:cubicBezTo>
              <a:cubicBezTo>
                <a:pt x="101553" y="180080"/>
                <a:pt x="93766" y="182029"/>
                <a:pt x="70960" y="180129"/>
              </a:cubicBezTo>
              <a:cubicBezTo>
                <a:pt x="67234" y="176403"/>
                <a:pt x="62478" y="170933"/>
                <a:pt x="57314" y="169212"/>
              </a:cubicBezTo>
              <a:cubicBezTo>
                <a:pt x="52064" y="167462"/>
                <a:pt x="46397" y="167393"/>
                <a:pt x="40938" y="166483"/>
              </a:cubicBezTo>
              <a:cubicBezTo>
                <a:pt x="39119" y="164663"/>
                <a:pt x="36383" y="163433"/>
                <a:pt x="35480" y="161024"/>
              </a:cubicBezTo>
              <a:cubicBezTo>
                <a:pt x="33537" y="155843"/>
                <a:pt x="33952" y="150051"/>
                <a:pt x="32751" y="144649"/>
              </a:cubicBezTo>
              <a:cubicBezTo>
                <a:pt x="32127" y="141840"/>
                <a:pt x="32055" y="138495"/>
                <a:pt x="30021" y="136461"/>
              </a:cubicBezTo>
              <a:cubicBezTo>
                <a:pt x="27987" y="134427"/>
                <a:pt x="24563" y="134642"/>
                <a:pt x="21834" y="133732"/>
              </a:cubicBezTo>
              <a:cubicBezTo>
                <a:pt x="19105" y="134642"/>
                <a:pt x="16219" y="135174"/>
                <a:pt x="13646" y="136461"/>
              </a:cubicBezTo>
              <a:cubicBezTo>
                <a:pt x="710" y="142929"/>
                <a:pt x="10532" y="141920"/>
                <a:pt x="0" y="14192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98</xdr:col>
      <xdr:colOff>10917</xdr:colOff>
      <xdr:row>95</xdr:row>
      <xdr:rowOff>10917</xdr:rowOff>
    </xdr:from>
    <xdr:to>
      <xdr:col>114</xdr:col>
      <xdr:colOff>21833</xdr:colOff>
      <xdr:row>118</xdr:row>
      <xdr:rowOff>8188</xdr:rowOff>
    </xdr:to>
    <xdr:sp macro="" textlink="">
      <xdr:nvSpPr>
        <xdr:cNvPr id="25" name="Freeform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3438825" y="1997794"/>
          <a:ext cx="447593" cy="436676"/>
        </a:xfrm>
        <a:custGeom>
          <a:avLst/>
          <a:gdLst>
            <a:gd name="connsiteX0" fmla="*/ 447593 w 447593"/>
            <a:gd name="connsiteY0" fmla="*/ 436676 h 436676"/>
            <a:gd name="connsiteX1" fmla="*/ 433947 w 447593"/>
            <a:gd name="connsiteY1" fmla="*/ 431217 h 436676"/>
            <a:gd name="connsiteX2" fmla="*/ 428489 w 447593"/>
            <a:gd name="connsiteY2" fmla="*/ 423030 h 436676"/>
            <a:gd name="connsiteX3" fmla="*/ 423030 w 447593"/>
            <a:gd name="connsiteY3" fmla="*/ 417571 h 436676"/>
            <a:gd name="connsiteX4" fmla="*/ 420301 w 447593"/>
            <a:gd name="connsiteY4" fmla="*/ 409384 h 436676"/>
            <a:gd name="connsiteX5" fmla="*/ 398467 w 447593"/>
            <a:gd name="connsiteY5" fmla="*/ 398467 h 436676"/>
            <a:gd name="connsiteX6" fmla="*/ 390280 w 447593"/>
            <a:gd name="connsiteY6" fmla="*/ 395738 h 436676"/>
            <a:gd name="connsiteX7" fmla="*/ 384821 w 447593"/>
            <a:gd name="connsiteY7" fmla="*/ 390279 h 436676"/>
            <a:gd name="connsiteX8" fmla="*/ 368446 w 447593"/>
            <a:gd name="connsiteY8" fmla="*/ 384821 h 436676"/>
            <a:gd name="connsiteX9" fmla="*/ 343883 w 447593"/>
            <a:gd name="connsiteY9" fmla="*/ 387550 h 436676"/>
            <a:gd name="connsiteX10" fmla="*/ 338424 w 447593"/>
            <a:gd name="connsiteY10" fmla="*/ 393008 h 436676"/>
            <a:gd name="connsiteX11" fmla="*/ 327507 w 447593"/>
            <a:gd name="connsiteY11" fmla="*/ 395738 h 436676"/>
            <a:gd name="connsiteX12" fmla="*/ 322049 w 447593"/>
            <a:gd name="connsiteY12" fmla="*/ 390279 h 436676"/>
            <a:gd name="connsiteX13" fmla="*/ 319320 w 447593"/>
            <a:gd name="connsiteY13" fmla="*/ 382091 h 436676"/>
            <a:gd name="connsiteX14" fmla="*/ 311132 w 447593"/>
            <a:gd name="connsiteY14" fmla="*/ 379362 h 436676"/>
            <a:gd name="connsiteX15" fmla="*/ 302944 w 447593"/>
            <a:gd name="connsiteY15" fmla="*/ 373904 h 436676"/>
            <a:gd name="connsiteX16" fmla="*/ 297486 w 447593"/>
            <a:gd name="connsiteY16" fmla="*/ 368445 h 436676"/>
            <a:gd name="connsiteX17" fmla="*/ 289298 w 447593"/>
            <a:gd name="connsiteY17" fmla="*/ 365716 h 436676"/>
            <a:gd name="connsiteX18" fmla="*/ 270194 w 447593"/>
            <a:gd name="connsiteY18" fmla="*/ 360258 h 436676"/>
            <a:gd name="connsiteX19" fmla="*/ 259277 w 447593"/>
            <a:gd name="connsiteY19" fmla="*/ 346611 h 436676"/>
            <a:gd name="connsiteX20" fmla="*/ 253818 w 447593"/>
            <a:gd name="connsiteY20" fmla="*/ 341153 h 436676"/>
            <a:gd name="connsiteX21" fmla="*/ 242901 w 447593"/>
            <a:gd name="connsiteY21" fmla="*/ 327507 h 436676"/>
            <a:gd name="connsiteX22" fmla="*/ 234714 w 447593"/>
            <a:gd name="connsiteY22" fmla="*/ 324778 h 436676"/>
            <a:gd name="connsiteX23" fmla="*/ 229255 w 447593"/>
            <a:gd name="connsiteY23" fmla="*/ 319319 h 436676"/>
            <a:gd name="connsiteX24" fmla="*/ 221068 w 447593"/>
            <a:gd name="connsiteY24" fmla="*/ 313861 h 436676"/>
            <a:gd name="connsiteX25" fmla="*/ 207421 w 447593"/>
            <a:gd name="connsiteY25" fmla="*/ 292027 h 436676"/>
            <a:gd name="connsiteX26" fmla="*/ 182858 w 447593"/>
            <a:gd name="connsiteY26" fmla="*/ 283839 h 436676"/>
            <a:gd name="connsiteX27" fmla="*/ 174671 w 447593"/>
            <a:gd name="connsiteY27" fmla="*/ 281110 h 436676"/>
            <a:gd name="connsiteX28" fmla="*/ 166483 w 447593"/>
            <a:gd name="connsiteY28" fmla="*/ 278381 h 436676"/>
            <a:gd name="connsiteX29" fmla="*/ 152837 w 447593"/>
            <a:gd name="connsiteY29" fmla="*/ 270193 h 436676"/>
            <a:gd name="connsiteX30" fmla="*/ 141920 w 447593"/>
            <a:gd name="connsiteY30" fmla="*/ 259276 h 436676"/>
            <a:gd name="connsiteX31" fmla="*/ 139191 w 447593"/>
            <a:gd name="connsiteY31" fmla="*/ 251089 h 436676"/>
            <a:gd name="connsiteX32" fmla="*/ 125545 w 447593"/>
            <a:gd name="connsiteY32" fmla="*/ 240172 h 436676"/>
            <a:gd name="connsiteX33" fmla="*/ 120086 w 447593"/>
            <a:gd name="connsiteY33" fmla="*/ 234713 h 436676"/>
            <a:gd name="connsiteX34" fmla="*/ 103711 w 447593"/>
            <a:gd name="connsiteY34" fmla="*/ 229255 h 436676"/>
            <a:gd name="connsiteX35" fmla="*/ 95523 w 447593"/>
            <a:gd name="connsiteY35" fmla="*/ 226525 h 436676"/>
            <a:gd name="connsiteX36" fmla="*/ 84606 w 447593"/>
            <a:gd name="connsiteY36" fmla="*/ 229255 h 436676"/>
            <a:gd name="connsiteX37" fmla="*/ 73689 w 447593"/>
            <a:gd name="connsiteY37" fmla="*/ 242901 h 436676"/>
            <a:gd name="connsiteX38" fmla="*/ 65502 w 447593"/>
            <a:gd name="connsiteY38" fmla="*/ 248359 h 436676"/>
            <a:gd name="connsiteX39" fmla="*/ 46397 w 447593"/>
            <a:gd name="connsiteY39" fmla="*/ 242901 h 436676"/>
            <a:gd name="connsiteX40" fmla="*/ 38209 w 447593"/>
            <a:gd name="connsiteY40" fmla="*/ 229255 h 436676"/>
            <a:gd name="connsiteX41" fmla="*/ 27292 w 447593"/>
            <a:gd name="connsiteY41" fmla="*/ 218338 h 436676"/>
            <a:gd name="connsiteX42" fmla="*/ 24563 w 447593"/>
            <a:gd name="connsiteY42" fmla="*/ 210150 h 436676"/>
            <a:gd name="connsiteX43" fmla="*/ 16376 w 447593"/>
            <a:gd name="connsiteY43" fmla="*/ 204692 h 436676"/>
            <a:gd name="connsiteX44" fmla="*/ 10917 w 447593"/>
            <a:gd name="connsiteY44" fmla="*/ 199233 h 436676"/>
            <a:gd name="connsiteX45" fmla="*/ 0 w 447593"/>
            <a:gd name="connsiteY45" fmla="*/ 185587 h 436676"/>
            <a:gd name="connsiteX46" fmla="*/ 2729 w 447593"/>
            <a:gd name="connsiteY46" fmla="*/ 177399 h 436676"/>
            <a:gd name="connsiteX47" fmla="*/ 24563 w 447593"/>
            <a:gd name="connsiteY47" fmla="*/ 158295 h 436676"/>
            <a:gd name="connsiteX48" fmla="*/ 27292 w 447593"/>
            <a:gd name="connsiteY48" fmla="*/ 150107 h 436676"/>
            <a:gd name="connsiteX49" fmla="*/ 30022 w 447593"/>
            <a:gd name="connsiteY49" fmla="*/ 131003 h 436676"/>
            <a:gd name="connsiteX50" fmla="*/ 40939 w 447593"/>
            <a:gd name="connsiteY50" fmla="*/ 120086 h 436676"/>
            <a:gd name="connsiteX51" fmla="*/ 46397 w 447593"/>
            <a:gd name="connsiteY51" fmla="*/ 103710 h 436676"/>
            <a:gd name="connsiteX52" fmla="*/ 40939 w 447593"/>
            <a:gd name="connsiteY52" fmla="*/ 65501 h 436676"/>
            <a:gd name="connsiteX53" fmla="*/ 43668 w 447593"/>
            <a:gd name="connsiteY53" fmla="*/ 54584 h 436676"/>
            <a:gd name="connsiteX54" fmla="*/ 51856 w 447593"/>
            <a:gd name="connsiteY54" fmla="*/ 49126 h 436676"/>
            <a:gd name="connsiteX55" fmla="*/ 57314 w 447593"/>
            <a:gd name="connsiteY55" fmla="*/ 43667 h 436676"/>
            <a:gd name="connsiteX56" fmla="*/ 60043 w 447593"/>
            <a:gd name="connsiteY56" fmla="*/ 0 h 436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</a:cxnLst>
          <a:rect l="l" t="t" r="r" b="b"/>
          <a:pathLst>
            <a:path w="447593" h="436676">
              <a:moveTo>
                <a:pt x="447593" y="436676"/>
              </a:moveTo>
              <a:cubicBezTo>
                <a:pt x="443044" y="434856"/>
                <a:pt x="437934" y="434065"/>
                <a:pt x="433947" y="431217"/>
              </a:cubicBezTo>
              <a:cubicBezTo>
                <a:pt x="431278" y="429311"/>
                <a:pt x="430538" y="425591"/>
                <a:pt x="428489" y="423030"/>
              </a:cubicBezTo>
              <a:cubicBezTo>
                <a:pt x="426881" y="421021"/>
                <a:pt x="424850" y="419391"/>
                <a:pt x="423030" y="417571"/>
              </a:cubicBezTo>
              <a:cubicBezTo>
                <a:pt x="422120" y="414842"/>
                <a:pt x="421781" y="411851"/>
                <a:pt x="420301" y="409384"/>
              </a:cubicBezTo>
              <a:cubicBezTo>
                <a:pt x="415537" y="401443"/>
                <a:pt x="406636" y="401190"/>
                <a:pt x="398467" y="398467"/>
              </a:cubicBezTo>
              <a:lnTo>
                <a:pt x="390280" y="395738"/>
              </a:lnTo>
              <a:cubicBezTo>
                <a:pt x="388460" y="393918"/>
                <a:pt x="387123" y="391430"/>
                <a:pt x="384821" y="390279"/>
              </a:cubicBezTo>
              <a:cubicBezTo>
                <a:pt x="379675" y="387706"/>
                <a:pt x="368446" y="384821"/>
                <a:pt x="368446" y="384821"/>
              </a:cubicBezTo>
              <a:cubicBezTo>
                <a:pt x="360258" y="385731"/>
                <a:pt x="351831" y="385383"/>
                <a:pt x="343883" y="387550"/>
              </a:cubicBezTo>
              <a:cubicBezTo>
                <a:pt x="341400" y="388227"/>
                <a:pt x="340726" y="391857"/>
                <a:pt x="338424" y="393008"/>
              </a:cubicBezTo>
              <a:cubicBezTo>
                <a:pt x="335069" y="394686"/>
                <a:pt x="331146" y="394828"/>
                <a:pt x="327507" y="395738"/>
              </a:cubicBezTo>
              <a:cubicBezTo>
                <a:pt x="325688" y="393918"/>
                <a:pt x="323373" y="392486"/>
                <a:pt x="322049" y="390279"/>
              </a:cubicBezTo>
              <a:cubicBezTo>
                <a:pt x="320569" y="387812"/>
                <a:pt x="321354" y="384125"/>
                <a:pt x="319320" y="382091"/>
              </a:cubicBezTo>
              <a:cubicBezTo>
                <a:pt x="317286" y="380057"/>
                <a:pt x="313705" y="380648"/>
                <a:pt x="311132" y="379362"/>
              </a:cubicBezTo>
              <a:cubicBezTo>
                <a:pt x="308198" y="377895"/>
                <a:pt x="305505" y="375953"/>
                <a:pt x="302944" y="373904"/>
              </a:cubicBezTo>
              <a:cubicBezTo>
                <a:pt x="300935" y="372297"/>
                <a:pt x="299692" y="369769"/>
                <a:pt x="297486" y="368445"/>
              </a:cubicBezTo>
              <a:cubicBezTo>
                <a:pt x="295019" y="366965"/>
                <a:pt x="292064" y="366506"/>
                <a:pt x="289298" y="365716"/>
              </a:cubicBezTo>
              <a:cubicBezTo>
                <a:pt x="265318" y="358865"/>
                <a:pt x="289817" y="366799"/>
                <a:pt x="270194" y="360258"/>
              </a:cubicBezTo>
              <a:cubicBezTo>
                <a:pt x="257009" y="347073"/>
                <a:pt x="273054" y="363832"/>
                <a:pt x="259277" y="346611"/>
              </a:cubicBezTo>
              <a:cubicBezTo>
                <a:pt x="257670" y="344602"/>
                <a:pt x="255425" y="343162"/>
                <a:pt x="253818" y="341153"/>
              </a:cubicBezTo>
              <a:cubicBezTo>
                <a:pt x="250382" y="336858"/>
                <a:pt x="247974" y="330550"/>
                <a:pt x="242901" y="327507"/>
              </a:cubicBezTo>
              <a:cubicBezTo>
                <a:pt x="240434" y="326027"/>
                <a:pt x="237443" y="325688"/>
                <a:pt x="234714" y="324778"/>
              </a:cubicBezTo>
              <a:cubicBezTo>
                <a:pt x="232894" y="322958"/>
                <a:pt x="231264" y="320927"/>
                <a:pt x="229255" y="319319"/>
              </a:cubicBezTo>
              <a:cubicBezTo>
                <a:pt x="226694" y="317270"/>
                <a:pt x="222806" y="316642"/>
                <a:pt x="221068" y="313861"/>
              </a:cubicBezTo>
              <a:cubicBezTo>
                <a:pt x="211078" y="297877"/>
                <a:pt x="222388" y="298679"/>
                <a:pt x="207421" y="292027"/>
              </a:cubicBezTo>
              <a:cubicBezTo>
                <a:pt x="207406" y="292020"/>
                <a:pt x="186960" y="285206"/>
                <a:pt x="182858" y="283839"/>
              </a:cubicBezTo>
              <a:lnTo>
                <a:pt x="174671" y="281110"/>
              </a:lnTo>
              <a:lnTo>
                <a:pt x="166483" y="278381"/>
              </a:lnTo>
              <a:cubicBezTo>
                <a:pt x="146324" y="258218"/>
                <a:pt x="177629" y="287901"/>
                <a:pt x="152837" y="270193"/>
              </a:cubicBezTo>
              <a:cubicBezTo>
                <a:pt x="148649" y="267202"/>
                <a:pt x="141920" y="259276"/>
                <a:pt x="141920" y="259276"/>
              </a:cubicBezTo>
              <a:cubicBezTo>
                <a:pt x="141010" y="256547"/>
                <a:pt x="140671" y="253556"/>
                <a:pt x="139191" y="251089"/>
              </a:cubicBezTo>
              <a:cubicBezTo>
                <a:pt x="136149" y="246019"/>
                <a:pt x="129837" y="243606"/>
                <a:pt x="125545" y="240172"/>
              </a:cubicBezTo>
              <a:cubicBezTo>
                <a:pt x="123536" y="238564"/>
                <a:pt x="122388" y="235864"/>
                <a:pt x="120086" y="234713"/>
              </a:cubicBezTo>
              <a:cubicBezTo>
                <a:pt x="114940" y="232140"/>
                <a:pt x="109169" y="231074"/>
                <a:pt x="103711" y="229255"/>
              </a:cubicBezTo>
              <a:lnTo>
                <a:pt x="95523" y="226525"/>
              </a:lnTo>
              <a:cubicBezTo>
                <a:pt x="91884" y="227435"/>
                <a:pt x="87258" y="226603"/>
                <a:pt x="84606" y="229255"/>
              </a:cubicBezTo>
              <a:cubicBezTo>
                <a:pt x="65760" y="248102"/>
                <a:pt x="97262" y="235044"/>
                <a:pt x="73689" y="242901"/>
              </a:cubicBezTo>
              <a:cubicBezTo>
                <a:pt x="70960" y="244720"/>
                <a:pt x="68749" y="247895"/>
                <a:pt x="65502" y="248359"/>
              </a:cubicBezTo>
              <a:cubicBezTo>
                <a:pt x="63103" y="248702"/>
                <a:pt x="49469" y="243925"/>
                <a:pt x="46397" y="242901"/>
              </a:cubicBezTo>
              <a:cubicBezTo>
                <a:pt x="26223" y="222723"/>
                <a:pt x="55931" y="254064"/>
                <a:pt x="38209" y="229255"/>
              </a:cubicBezTo>
              <a:cubicBezTo>
                <a:pt x="35218" y="225067"/>
                <a:pt x="27292" y="218338"/>
                <a:pt x="27292" y="218338"/>
              </a:cubicBezTo>
              <a:cubicBezTo>
                <a:pt x="26382" y="215609"/>
                <a:pt x="26360" y="212397"/>
                <a:pt x="24563" y="210150"/>
              </a:cubicBezTo>
              <a:cubicBezTo>
                <a:pt x="22514" y="207589"/>
                <a:pt x="18937" y="206741"/>
                <a:pt x="16376" y="204692"/>
              </a:cubicBezTo>
              <a:cubicBezTo>
                <a:pt x="14367" y="203084"/>
                <a:pt x="12525" y="201242"/>
                <a:pt x="10917" y="199233"/>
              </a:cubicBezTo>
              <a:cubicBezTo>
                <a:pt x="-2855" y="182018"/>
                <a:pt x="13182" y="198769"/>
                <a:pt x="0" y="185587"/>
              </a:cubicBezTo>
              <a:cubicBezTo>
                <a:pt x="910" y="182858"/>
                <a:pt x="1003" y="179701"/>
                <a:pt x="2729" y="177399"/>
              </a:cubicBezTo>
              <a:cubicBezTo>
                <a:pt x="10711" y="166757"/>
                <a:pt x="15094" y="164608"/>
                <a:pt x="24563" y="158295"/>
              </a:cubicBezTo>
              <a:cubicBezTo>
                <a:pt x="25473" y="155566"/>
                <a:pt x="26728" y="152928"/>
                <a:pt x="27292" y="150107"/>
              </a:cubicBezTo>
              <a:cubicBezTo>
                <a:pt x="28554" y="143799"/>
                <a:pt x="27360" y="136859"/>
                <a:pt x="30022" y="131003"/>
              </a:cubicBezTo>
              <a:cubicBezTo>
                <a:pt x="32152" y="126318"/>
                <a:pt x="40939" y="120086"/>
                <a:pt x="40939" y="120086"/>
              </a:cubicBezTo>
              <a:cubicBezTo>
                <a:pt x="42758" y="114627"/>
                <a:pt x="46918" y="109440"/>
                <a:pt x="46397" y="103710"/>
              </a:cubicBezTo>
              <a:cubicBezTo>
                <a:pt x="43408" y="70824"/>
                <a:pt x="46845" y="83222"/>
                <a:pt x="40939" y="65501"/>
              </a:cubicBezTo>
              <a:cubicBezTo>
                <a:pt x="41849" y="61862"/>
                <a:pt x="41587" y="57705"/>
                <a:pt x="43668" y="54584"/>
              </a:cubicBezTo>
              <a:cubicBezTo>
                <a:pt x="45488" y="51855"/>
                <a:pt x="49295" y="51175"/>
                <a:pt x="51856" y="49126"/>
              </a:cubicBezTo>
              <a:cubicBezTo>
                <a:pt x="53865" y="47519"/>
                <a:pt x="55495" y="45487"/>
                <a:pt x="57314" y="43667"/>
              </a:cubicBezTo>
              <a:cubicBezTo>
                <a:pt x="63783" y="24260"/>
                <a:pt x="60043" y="38357"/>
                <a:pt x="60043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10916</xdr:colOff>
      <xdr:row>81</xdr:row>
      <xdr:rowOff>18385</xdr:rowOff>
    </xdr:from>
    <xdr:to>
      <xdr:col>104</xdr:col>
      <xdr:colOff>16375</xdr:colOff>
      <xdr:row>95</xdr:row>
      <xdr:rowOff>10917</xdr:rowOff>
    </xdr:to>
    <xdr:sp macro="" textlink="">
      <xdr:nvSpPr>
        <xdr:cNvPr id="26" name="Freeform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3356948" y="1737798"/>
          <a:ext cx="251089" cy="259996"/>
        </a:xfrm>
        <a:custGeom>
          <a:avLst/>
          <a:gdLst>
            <a:gd name="connsiteX0" fmla="*/ 144649 w 251089"/>
            <a:gd name="connsiteY0" fmla="*/ 259996 h 259996"/>
            <a:gd name="connsiteX1" fmla="*/ 155566 w 251089"/>
            <a:gd name="connsiteY1" fmla="*/ 246350 h 259996"/>
            <a:gd name="connsiteX2" fmla="*/ 171942 w 251089"/>
            <a:gd name="connsiteY2" fmla="*/ 240891 h 259996"/>
            <a:gd name="connsiteX3" fmla="*/ 177400 w 251089"/>
            <a:gd name="connsiteY3" fmla="*/ 232703 h 259996"/>
            <a:gd name="connsiteX4" fmla="*/ 191046 w 251089"/>
            <a:gd name="connsiteY4" fmla="*/ 221787 h 259996"/>
            <a:gd name="connsiteX5" fmla="*/ 193775 w 251089"/>
            <a:gd name="connsiteY5" fmla="*/ 213599 h 259996"/>
            <a:gd name="connsiteX6" fmla="*/ 199234 w 251089"/>
            <a:gd name="connsiteY6" fmla="*/ 208140 h 259996"/>
            <a:gd name="connsiteX7" fmla="*/ 204692 w 251089"/>
            <a:gd name="connsiteY7" fmla="*/ 199953 h 259996"/>
            <a:gd name="connsiteX8" fmla="*/ 207422 w 251089"/>
            <a:gd name="connsiteY8" fmla="*/ 191765 h 259996"/>
            <a:gd name="connsiteX9" fmla="*/ 215609 w 251089"/>
            <a:gd name="connsiteY9" fmla="*/ 186307 h 259996"/>
            <a:gd name="connsiteX10" fmla="*/ 229255 w 251089"/>
            <a:gd name="connsiteY10" fmla="*/ 178119 h 259996"/>
            <a:gd name="connsiteX11" fmla="*/ 234714 w 251089"/>
            <a:gd name="connsiteY11" fmla="*/ 172660 h 259996"/>
            <a:gd name="connsiteX12" fmla="*/ 242902 w 251089"/>
            <a:gd name="connsiteY12" fmla="*/ 169931 h 259996"/>
            <a:gd name="connsiteX13" fmla="*/ 248360 w 251089"/>
            <a:gd name="connsiteY13" fmla="*/ 153556 h 259996"/>
            <a:gd name="connsiteX14" fmla="*/ 251089 w 251089"/>
            <a:gd name="connsiteY14" fmla="*/ 145368 h 259996"/>
            <a:gd name="connsiteX15" fmla="*/ 242902 w 251089"/>
            <a:gd name="connsiteY15" fmla="*/ 142639 h 259996"/>
            <a:gd name="connsiteX16" fmla="*/ 231985 w 251089"/>
            <a:gd name="connsiteY16" fmla="*/ 131722 h 259996"/>
            <a:gd name="connsiteX17" fmla="*/ 223797 w 251089"/>
            <a:gd name="connsiteY17" fmla="*/ 128993 h 259996"/>
            <a:gd name="connsiteX18" fmla="*/ 215609 w 251089"/>
            <a:gd name="connsiteY18" fmla="*/ 123534 h 259996"/>
            <a:gd name="connsiteX19" fmla="*/ 199234 w 251089"/>
            <a:gd name="connsiteY19" fmla="*/ 118076 h 259996"/>
            <a:gd name="connsiteX20" fmla="*/ 185588 w 251089"/>
            <a:gd name="connsiteY20" fmla="*/ 107159 h 259996"/>
            <a:gd name="connsiteX21" fmla="*/ 171942 w 251089"/>
            <a:gd name="connsiteY21" fmla="*/ 104430 h 259996"/>
            <a:gd name="connsiteX22" fmla="*/ 152837 w 251089"/>
            <a:gd name="connsiteY22" fmla="*/ 98971 h 259996"/>
            <a:gd name="connsiteX23" fmla="*/ 144649 w 251089"/>
            <a:gd name="connsiteY23" fmla="*/ 93513 h 259996"/>
            <a:gd name="connsiteX24" fmla="*/ 139191 w 251089"/>
            <a:gd name="connsiteY24" fmla="*/ 88054 h 259996"/>
            <a:gd name="connsiteX25" fmla="*/ 131003 w 251089"/>
            <a:gd name="connsiteY25" fmla="*/ 85325 h 259996"/>
            <a:gd name="connsiteX26" fmla="*/ 122816 w 251089"/>
            <a:gd name="connsiteY26" fmla="*/ 79867 h 259996"/>
            <a:gd name="connsiteX27" fmla="*/ 117357 w 251089"/>
            <a:gd name="connsiteY27" fmla="*/ 74408 h 259996"/>
            <a:gd name="connsiteX28" fmla="*/ 109169 w 251089"/>
            <a:gd name="connsiteY28" fmla="*/ 71679 h 259996"/>
            <a:gd name="connsiteX29" fmla="*/ 103711 w 251089"/>
            <a:gd name="connsiteY29" fmla="*/ 63491 h 259996"/>
            <a:gd name="connsiteX30" fmla="*/ 100982 w 251089"/>
            <a:gd name="connsiteY30" fmla="*/ 44387 h 259996"/>
            <a:gd name="connsiteX31" fmla="*/ 92794 w 251089"/>
            <a:gd name="connsiteY31" fmla="*/ 41658 h 259996"/>
            <a:gd name="connsiteX32" fmla="*/ 81877 w 251089"/>
            <a:gd name="connsiteY32" fmla="*/ 28011 h 259996"/>
            <a:gd name="connsiteX33" fmla="*/ 73690 w 251089"/>
            <a:gd name="connsiteY33" fmla="*/ 22553 h 259996"/>
            <a:gd name="connsiteX34" fmla="*/ 68231 w 251089"/>
            <a:gd name="connsiteY34" fmla="*/ 17095 h 259996"/>
            <a:gd name="connsiteX35" fmla="*/ 51856 w 251089"/>
            <a:gd name="connsiteY35" fmla="*/ 6178 h 259996"/>
            <a:gd name="connsiteX36" fmla="*/ 46397 w 251089"/>
            <a:gd name="connsiteY36" fmla="*/ 719 h 259996"/>
            <a:gd name="connsiteX37" fmla="*/ 0 w 251089"/>
            <a:gd name="connsiteY37" fmla="*/ 719 h 2599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251089" h="259996">
              <a:moveTo>
                <a:pt x="144649" y="259996"/>
              </a:moveTo>
              <a:cubicBezTo>
                <a:pt x="148288" y="255447"/>
                <a:pt x="150794" y="249691"/>
                <a:pt x="155566" y="246350"/>
              </a:cubicBezTo>
              <a:cubicBezTo>
                <a:pt x="160280" y="243050"/>
                <a:pt x="171942" y="240891"/>
                <a:pt x="171942" y="240891"/>
              </a:cubicBezTo>
              <a:cubicBezTo>
                <a:pt x="173761" y="238162"/>
                <a:pt x="175351" y="235264"/>
                <a:pt x="177400" y="232703"/>
              </a:cubicBezTo>
              <a:cubicBezTo>
                <a:pt x="181843" y="227150"/>
                <a:pt x="184970" y="225838"/>
                <a:pt x="191046" y="221787"/>
              </a:cubicBezTo>
              <a:cubicBezTo>
                <a:pt x="191956" y="219058"/>
                <a:pt x="192295" y="216066"/>
                <a:pt x="193775" y="213599"/>
              </a:cubicBezTo>
              <a:cubicBezTo>
                <a:pt x="195099" y="211392"/>
                <a:pt x="197626" y="210149"/>
                <a:pt x="199234" y="208140"/>
              </a:cubicBezTo>
              <a:cubicBezTo>
                <a:pt x="201283" y="205579"/>
                <a:pt x="203225" y="202887"/>
                <a:pt x="204692" y="199953"/>
              </a:cubicBezTo>
              <a:cubicBezTo>
                <a:pt x="205979" y="197380"/>
                <a:pt x="205625" y="194012"/>
                <a:pt x="207422" y="191765"/>
              </a:cubicBezTo>
              <a:cubicBezTo>
                <a:pt x="209471" y="189204"/>
                <a:pt x="213048" y="188356"/>
                <a:pt x="215609" y="186307"/>
              </a:cubicBezTo>
              <a:cubicBezTo>
                <a:pt x="226313" y="177744"/>
                <a:pt x="215037" y="182858"/>
                <a:pt x="229255" y="178119"/>
              </a:cubicBezTo>
              <a:cubicBezTo>
                <a:pt x="231075" y="176299"/>
                <a:pt x="232507" y="173984"/>
                <a:pt x="234714" y="172660"/>
              </a:cubicBezTo>
              <a:cubicBezTo>
                <a:pt x="237181" y="171180"/>
                <a:pt x="241230" y="172272"/>
                <a:pt x="242902" y="169931"/>
              </a:cubicBezTo>
              <a:cubicBezTo>
                <a:pt x="246246" y="165249"/>
                <a:pt x="246541" y="159014"/>
                <a:pt x="248360" y="153556"/>
              </a:cubicBezTo>
              <a:lnTo>
                <a:pt x="251089" y="145368"/>
              </a:lnTo>
              <a:cubicBezTo>
                <a:pt x="248360" y="144458"/>
                <a:pt x="245243" y="144311"/>
                <a:pt x="242902" y="142639"/>
              </a:cubicBezTo>
              <a:cubicBezTo>
                <a:pt x="238714" y="139648"/>
                <a:pt x="236867" y="133349"/>
                <a:pt x="231985" y="131722"/>
              </a:cubicBezTo>
              <a:lnTo>
                <a:pt x="223797" y="128993"/>
              </a:lnTo>
              <a:cubicBezTo>
                <a:pt x="221068" y="127173"/>
                <a:pt x="218607" y="124866"/>
                <a:pt x="215609" y="123534"/>
              </a:cubicBezTo>
              <a:cubicBezTo>
                <a:pt x="210351" y="121197"/>
                <a:pt x="199234" y="118076"/>
                <a:pt x="199234" y="118076"/>
              </a:cubicBezTo>
              <a:cubicBezTo>
                <a:pt x="195238" y="114080"/>
                <a:pt x="191096" y="109224"/>
                <a:pt x="185588" y="107159"/>
              </a:cubicBezTo>
              <a:cubicBezTo>
                <a:pt x="181245" y="105530"/>
                <a:pt x="176470" y="105436"/>
                <a:pt x="171942" y="104430"/>
              </a:cubicBezTo>
              <a:cubicBezTo>
                <a:pt x="168788" y="103729"/>
                <a:pt x="156488" y="100797"/>
                <a:pt x="152837" y="98971"/>
              </a:cubicBezTo>
              <a:cubicBezTo>
                <a:pt x="149903" y="97504"/>
                <a:pt x="147210" y="95562"/>
                <a:pt x="144649" y="93513"/>
              </a:cubicBezTo>
              <a:cubicBezTo>
                <a:pt x="142640" y="91906"/>
                <a:pt x="141397" y="89378"/>
                <a:pt x="139191" y="88054"/>
              </a:cubicBezTo>
              <a:cubicBezTo>
                <a:pt x="136724" y="86574"/>
                <a:pt x="133732" y="86235"/>
                <a:pt x="131003" y="85325"/>
              </a:cubicBezTo>
              <a:cubicBezTo>
                <a:pt x="128274" y="83506"/>
                <a:pt x="125377" y="81916"/>
                <a:pt x="122816" y="79867"/>
              </a:cubicBezTo>
              <a:cubicBezTo>
                <a:pt x="120807" y="78259"/>
                <a:pt x="119564" y="75732"/>
                <a:pt x="117357" y="74408"/>
              </a:cubicBezTo>
              <a:cubicBezTo>
                <a:pt x="114890" y="72928"/>
                <a:pt x="111898" y="72589"/>
                <a:pt x="109169" y="71679"/>
              </a:cubicBezTo>
              <a:cubicBezTo>
                <a:pt x="107350" y="68950"/>
                <a:pt x="104653" y="66633"/>
                <a:pt x="103711" y="63491"/>
              </a:cubicBezTo>
              <a:cubicBezTo>
                <a:pt x="101863" y="57330"/>
                <a:pt x="103859" y="50140"/>
                <a:pt x="100982" y="44387"/>
              </a:cubicBezTo>
              <a:cubicBezTo>
                <a:pt x="99695" y="41814"/>
                <a:pt x="95523" y="42568"/>
                <a:pt x="92794" y="41658"/>
              </a:cubicBezTo>
              <a:cubicBezTo>
                <a:pt x="88741" y="35577"/>
                <a:pt x="87434" y="32456"/>
                <a:pt x="81877" y="28011"/>
              </a:cubicBezTo>
              <a:cubicBezTo>
                <a:pt x="79316" y="25962"/>
                <a:pt x="76251" y="24602"/>
                <a:pt x="73690" y="22553"/>
              </a:cubicBezTo>
              <a:cubicBezTo>
                <a:pt x="71681" y="20946"/>
                <a:pt x="70290" y="18639"/>
                <a:pt x="68231" y="17095"/>
              </a:cubicBezTo>
              <a:cubicBezTo>
                <a:pt x="62983" y="13159"/>
                <a:pt x="56495" y="10817"/>
                <a:pt x="51856" y="6178"/>
              </a:cubicBezTo>
              <a:cubicBezTo>
                <a:pt x="50036" y="4358"/>
                <a:pt x="48956" y="988"/>
                <a:pt x="46397" y="719"/>
              </a:cubicBezTo>
              <a:cubicBezTo>
                <a:pt x="31016" y="-900"/>
                <a:pt x="15466" y="719"/>
                <a:pt x="0" y="71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87</xdr:col>
      <xdr:colOff>21834</xdr:colOff>
      <xdr:row>61</xdr:row>
      <xdr:rowOff>13646</xdr:rowOff>
    </xdr:from>
    <xdr:to>
      <xdr:col>95</xdr:col>
      <xdr:colOff>16375</xdr:colOff>
      <xdr:row>82</xdr:row>
      <xdr:rowOff>5459</xdr:rowOff>
    </xdr:to>
    <xdr:sp macro="" textlink="">
      <xdr:nvSpPr>
        <xdr:cNvPr id="27" name="Freefor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149527" y="1350967"/>
          <a:ext cx="212880" cy="393009"/>
        </a:xfrm>
        <a:custGeom>
          <a:avLst/>
          <a:gdLst>
            <a:gd name="connsiteX0" fmla="*/ 212880 w 212880"/>
            <a:gd name="connsiteY0" fmla="*/ 393009 h 393009"/>
            <a:gd name="connsiteX1" fmla="*/ 199234 w 212880"/>
            <a:gd name="connsiteY1" fmla="*/ 384821 h 393009"/>
            <a:gd name="connsiteX2" fmla="*/ 196505 w 212880"/>
            <a:gd name="connsiteY2" fmla="*/ 376633 h 393009"/>
            <a:gd name="connsiteX3" fmla="*/ 191046 w 212880"/>
            <a:gd name="connsiteY3" fmla="*/ 371175 h 393009"/>
            <a:gd name="connsiteX4" fmla="*/ 177400 w 212880"/>
            <a:gd name="connsiteY4" fmla="*/ 352070 h 393009"/>
            <a:gd name="connsiteX5" fmla="*/ 166483 w 212880"/>
            <a:gd name="connsiteY5" fmla="*/ 338424 h 393009"/>
            <a:gd name="connsiteX6" fmla="*/ 161025 w 212880"/>
            <a:gd name="connsiteY6" fmla="*/ 330236 h 393009"/>
            <a:gd name="connsiteX7" fmla="*/ 147378 w 212880"/>
            <a:gd name="connsiteY7" fmla="*/ 319320 h 393009"/>
            <a:gd name="connsiteX8" fmla="*/ 144649 w 212880"/>
            <a:gd name="connsiteY8" fmla="*/ 311132 h 393009"/>
            <a:gd name="connsiteX9" fmla="*/ 136462 w 212880"/>
            <a:gd name="connsiteY9" fmla="*/ 292027 h 393009"/>
            <a:gd name="connsiteX10" fmla="*/ 128274 w 212880"/>
            <a:gd name="connsiteY10" fmla="*/ 289298 h 393009"/>
            <a:gd name="connsiteX11" fmla="*/ 122815 w 212880"/>
            <a:gd name="connsiteY11" fmla="*/ 283840 h 393009"/>
            <a:gd name="connsiteX12" fmla="*/ 117357 w 212880"/>
            <a:gd name="connsiteY12" fmla="*/ 292027 h 393009"/>
            <a:gd name="connsiteX13" fmla="*/ 111899 w 212880"/>
            <a:gd name="connsiteY13" fmla="*/ 297486 h 393009"/>
            <a:gd name="connsiteX14" fmla="*/ 109169 w 212880"/>
            <a:gd name="connsiteY14" fmla="*/ 305673 h 393009"/>
            <a:gd name="connsiteX15" fmla="*/ 98252 w 212880"/>
            <a:gd name="connsiteY15" fmla="*/ 316590 h 393009"/>
            <a:gd name="connsiteX16" fmla="*/ 95523 w 212880"/>
            <a:gd name="connsiteY16" fmla="*/ 324778 h 393009"/>
            <a:gd name="connsiteX17" fmla="*/ 87335 w 212880"/>
            <a:gd name="connsiteY17" fmla="*/ 319320 h 393009"/>
            <a:gd name="connsiteX18" fmla="*/ 76419 w 212880"/>
            <a:gd name="connsiteY18" fmla="*/ 305673 h 393009"/>
            <a:gd name="connsiteX19" fmla="*/ 60043 w 212880"/>
            <a:gd name="connsiteY19" fmla="*/ 286569 h 393009"/>
            <a:gd name="connsiteX20" fmla="*/ 51856 w 212880"/>
            <a:gd name="connsiteY20" fmla="*/ 253818 h 393009"/>
            <a:gd name="connsiteX21" fmla="*/ 54585 w 212880"/>
            <a:gd name="connsiteY21" fmla="*/ 245630 h 393009"/>
            <a:gd name="connsiteX22" fmla="*/ 62772 w 212880"/>
            <a:gd name="connsiteY22" fmla="*/ 242901 h 393009"/>
            <a:gd name="connsiteX23" fmla="*/ 60043 w 212880"/>
            <a:gd name="connsiteY23" fmla="*/ 231984 h 393009"/>
            <a:gd name="connsiteX24" fmla="*/ 54585 w 212880"/>
            <a:gd name="connsiteY24" fmla="*/ 207421 h 393009"/>
            <a:gd name="connsiteX25" fmla="*/ 51856 w 212880"/>
            <a:gd name="connsiteY25" fmla="*/ 174671 h 393009"/>
            <a:gd name="connsiteX26" fmla="*/ 46397 w 212880"/>
            <a:gd name="connsiteY26" fmla="*/ 169212 h 393009"/>
            <a:gd name="connsiteX27" fmla="*/ 35480 w 212880"/>
            <a:gd name="connsiteY27" fmla="*/ 155566 h 393009"/>
            <a:gd name="connsiteX28" fmla="*/ 30022 w 212880"/>
            <a:gd name="connsiteY28" fmla="*/ 139191 h 393009"/>
            <a:gd name="connsiteX29" fmla="*/ 24563 w 212880"/>
            <a:gd name="connsiteY29" fmla="*/ 111898 h 393009"/>
            <a:gd name="connsiteX30" fmla="*/ 13646 w 212880"/>
            <a:gd name="connsiteY30" fmla="*/ 98252 h 393009"/>
            <a:gd name="connsiteX31" fmla="*/ 5459 w 212880"/>
            <a:gd name="connsiteY31" fmla="*/ 92794 h 393009"/>
            <a:gd name="connsiteX32" fmla="*/ 0 w 212880"/>
            <a:gd name="connsiteY32" fmla="*/ 73689 h 393009"/>
            <a:gd name="connsiteX33" fmla="*/ 8188 w 212880"/>
            <a:gd name="connsiteY33" fmla="*/ 51855 h 393009"/>
            <a:gd name="connsiteX34" fmla="*/ 13646 w 212880"/>
            <a:gd name="connsiteY34" fmla="*/ 43668 h 393009"/>
            <a:gd name="connsiteX35" fmla="*/ 21834 w 212880"/>
            <a:gd name="connsiteY35" fmla="*/ 40938 h 393009"/>
            <a:gd name="connsiteX36" fmla="*/ 38209 w 212880"/>
            <a:gd name="connsiteY36" fmla="*/ 32751 h 393009"/>
            <a:gd name="connsiteX37" fmla="*/ 43668 w 212880"/>
            <a:gd name="connsiteY37" fmla="*/ 27292 h 393009"/>
            <a:gd name="connsiteX38" fmla="*/ 60043 w 212880"/>
            <a:gd name="connsiteY38" fmla="*/ 21834 h 393009"/>
            <a:gd name="connsiteX39" fmla="*/ 65502 w 212880"/>
            <a:gd name="connsiteY39" fmla="*/ 27292 h 393009"/>
            <a:gd name="connsiteX40" fmla="*/ 70960 w 212880"/>
            <a:gd name="connsiteY40" fmla="*/ 62772 h 393009"/>
            <a:gd name="connsiteX41" fmla="*/ 84606 w 212880"/>
            <a:gd name="connsiteY41" fmla="*/ 70960 h 393009"/>
            <a:gd name="connsiteX42" fmla="*/ 90065 w 212880"/>
            <a:gd name="connsiteY42" fmla="*/ 76418 h 393009"/>
            <a:gd name="connsiteX43" fmla="*/ 98252 w 212880"/>
            <a:gd name="connsiteY43" fmla="*/ 90065 h 393009"/>
            <a:gd name="connsiteX44" fmla="*/ 106440 w 212880"/>
            <a:gd name="connsiteY44" fmla="*/ 92794 h 393009"/>
            <a:gd name="connsiteX45" fmla="*/ 125545 w 212880"/>
            <a:gd name="connsiteY45" fmla="*/ 90065 h 393009"/>
            <a:gd name="connsiteX46" fmla="*/ 136462 w 212880"/>
            <a:gd name="connsiteY46" fmla="*/ 79148 h 393009"/>
            <a:gd name="connsiteX47" fmla="*/ 139191 w 212880"/>
            <a:gd name="connsiteY47" fmla="*/ 70960 h 393009"/>
            <a:gd name="connsiteX48" fmla="*/ 141920 w 212880"/>
            <a:gd name="connsiteY48" fmla="*/ 60043 h 393009"/>
            <a:gd name="connsiteX49" fmla="*/ 150108 w 212880"/>
            <a:gd name="connsiteY49" fmla="*/ 54585 h 393009"/>
            <a:gd name="connsiteX50" fmla="*/ 191046 w 212880"/>
            <a:gd name="connsiteY50" fmla="*/ 49126 h 393009"/>
            <a:gd name="connsiteX51" fmla="*/ 204692 w 212880"/>
            <a:gd name="connsiteY51" fmla="*/ 38209 h 393009"/>
            <a:gd name="connsiteX52" fmla="*/ 207421 w 212880"/>
            <a:gd name="connsiteY52" fmla="*/ 30022 h 393009"/>
            <a:gd name="connsiteX53" fmla="*/ 201963 w 212880"/>
            <a:gd name="connsiteY53" fmla="*/ 13646 h 393009"/>
            <a:gd name="connsiteX54" fmla="*/ 204692 w 212880"/>
            <a:gd name="connsiteY54" fmla="*/ 0 h 3930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212880" h="393009">
              <a:moveTo>
                <a:pt x="212880" y="393009"/>
              </a:moveTo>
              <a:cubicBezTo>
                <a:pt x="208331" y="390280"/>
                <a:pt x="202985" y="388572"/>
                <a:pt x="199234" y="384821"/>
              </a:cubicBezTo>
              <a:cubicBezTo>
                <a:pt x="197200" y="382787"/>
                <a:pt x="197985" y="379100"/>
                <a:pt x="196505" y="376633"/>
              </a:cubicBezTo>
              <a:cubicBezTo>
                <a:pt x="195181" y="374427"/>
                <a:pt x="192866" y="372994"/>
                <a:pt x="191046" y="371175"/>
              </a:cubicBezTo>
              <a:cubicBezTo>
                <a:pt x="184279" y="350871"/>
                <a:pt x="194664" y="377962"/>
                <a:pt x="177400" y="352070"/>
              </a:cubicBezTo>
              <a:cubicBezTo>
                <a:pt x="160582" y="326847"/>
                <a:pt x="182052" y="357888"/>
                <a:pt x="166483" y="338424"/>
              </a:cubicBezTo>
              <a:cubicBezTo>
                <a:pt x="164434" y="335863"/>
                <a:pt x="163074" y="332797"/>
                <a:pt x="161025" y="330236"/>
              </a:cubicBezTo>
              <a:cubicBezTo>
                <a:pt x="156582" y="324682"/>
                <a:pt x="153455" y="323371"/>
                <a:pt x="147378" y="319320"/>
              </a:cubicBezTo>
              <a:cubicBezTo>
                <a:pt x="146468" y="316591"/>
                <a:pt x="145347" y="313923"/>
                <a:pt x="144649" y="311132"/>
              </a:cubicBezTo>
              <a:cubicBezTo>
                <a:pt x="142318" y="301808"/>
                <a:pt x="144699" y="296969"/>
                <a:pt x="136462" y="292027"/>
              </a:cubicBezTo>
              <a:cubicBezTo>
                <a:pt x="133995" y="290547"/>
                <a:pt x="131003" y="290208"/>
                <a:pt x="128274" y="289298"/>
              </a:cubicBezTo>
              <a:cubicBezTo>
                <a:pt x="126454" y="287479"/>
                <a:pt x="125311" y="283216"/>
                <a:pt x="122815" y="283840"/>
              </a:cubicBezTo>
              <a:cubicBezTo>
                <a:pt x="119633" y="284635"/>
                <a:pt x="119406" y="289466"/>
                <a:pt x="117357" y="292027"/>
              </a:cubicBezTo>
              <a:cubicBezTo>
                <a:pt x="115750" y="294036"/>
                <a:pt x="113718" y="295666"/>
                <a:pt x="111899" y="297486"/>
              </a:cubicBezTo>
              <a:cubicBezTo>
                <a:pt x="110989" y="300215"/>
                <a:pt x="110841" y="303332"/>
                <a:pt x="109169" y="305673"/>
              </a:cubicBezTo>
              <a:cubicBezTo>
                <a:pt x="106178" y="309861"/>
                <a:pt x="98252" y="316590"/>
                <a:pt x="98252" y="316590"/>
              </a:cubicBezTo>
              <a:cubicBezTo>
                <a:pt x="97342" y="319319"/>
                <a:pt x="98314" y="324080"/>
                <a:pt x="95523" y="324778"/>
              </a:cubicBezTo>
              <a:cubicBezTo>
                <a:pt x="92341" y="325574"/>
                <a:pt x="89896" y="321369"/>
                <a:pt x="87335" y="319320"/>
              </a:cubicBezTo>
              <a:cubicBezTo>
                <a:pt x="78891" y="312565"/>
                <a:pt x="84154" y="314697"/>
                <a:pt x="76419" y="305673"/>
              </a:cubicBezTo>
              <a:cubicBezTo>
                <a:pt x="56556" y="282498"/>
                <a:pt x="72581" y="305372"/>
                <a:pt x="60043" y="286569"/>
              </a:cubicBezTo>
              <a:cubicBezTo>
                <a:pt x="52835" y="264943"/>
                <a:pt x="55531" y="275869"/>
                <a:pt x="51856" y="253818"/>
              </a:cubicBezTo>
              <a:cubicBezTo>
                <a:pt x="52766" y="251089"/>
                <a:pt x="52551" y="247664"/>
                <a:pt x="54585" y="245630"/>
              </a:cubicBezTo>
              <a:cubicBezTo>
                <a:pt x="56619" y="243596"/>
                <a:pt x="61704" y="245572"/>
                <a:pt x="62772" y="242901"/>
              </a:cubicBezTo>
              <a:cubicBezTo>
                <a:pt x="64165" y="239418"/>
                <a:pt x="60779" y="235662"/>
                <a:pt x="60043" y="231984"/>
              </a:cubicBezTo>
              <a:cubicBezTo>
                <a:pt x="55240" y="207968"/>
                <a:pt x="59896" y="223356"/>
                <a:pt x="54585" y="207421"/>
              </a:cubicBezTo>
              <a:cubicBezTo>
                <a:pt x="53675" y="196504"/>
                <a:pt x="54151" y="185382"/>
                <a:pt x="51856" y="174671"/>
              </a:cubicBezTo>
              <a:cubicBezTo>
                <a:pt x="51317" y="172155"/>
                <a:pt x="48005" y="171222"/>
                <a:pt x="46397" y="169212"/>
              </a:cubicBezTo>
              <a:cubicBezTo>
                <a:pt x="32630" y="152003"/>
                <a:pt x="48657" y="168740"/>
                <a:pt x="35480" y="155566"/>
              </a:cubicBezTo>
              <a:cubicBezTo>
                <a:pt x="33661" y="150108"/>
                <a:pt x="30836" y="144887"/>
                <a:pt x="30022" y="139191"/>
              </a:cubicBezTo>
              <a:cubicBezTo>
                <a:pt x="29017" y="132154"/>
                <a:pt x="28373" y="119518"/>
                <a:pt x="24563" y="111898"/>
              </a:cubicBezTo>
              <a:cubicBezTo>
                <a:pt x="22199" y="107170"/>
                <a:pt x="17877" y="101637"/>
                <a:pt x="13646" y="98252"/>
              </a:cubicBezTo>
              <a:cubicBezTo>
                <a:pt x="11085" y="96203"/>
                <a:pt x="8188" y="94613"/>
                <a:pt x="5459" y="92794"/>
              </a:cubicBezTo>
              <a:cubicBezTo>
                <a:pt x="4171" y="88931"/>
                <a:pt x="0" y="77119"/>
                <a:pt x="0" y="73689"/>
              </a:cubicBezTo>
              <a:cubicBezTo>
                <a:pt x="0" y="53678"/>
                <a:pt x="282" y="61737"/>
                <a:pt x="8188" y="51855"/>
              </a:cubicBezTo>
              <a:cubicBezTo>
                <a:pt x="10237" y="49294"/>
                <a:pt x="11085" y="45717"/>
                <a:pt x="13646" y="43668"/>
              </a:cubicBezTo>
              <a:cubicBezTo>
                <a:pt x="15893" y="41871"/>
                <a:pt x="19261" y="42225"/>
                <a:pt x="21834" y="40938"/>
              </a:cubicBezTo>
              <a:cubicBezTo>
                <a:pt x="42992" y="30359"/>
                <a:pt x="17635" y="39609"/>
                <a:pt x="38209" y="32751"/>
              </a:cubicBezTo>
              <a:cubicBezTo>
                <a:pt x="40029" y="30931"/>
                <a:pt x="41366" y="28443"/>
                <a:pt x="43668" y="27292"/>
              </a:cubicBezTo>
              <a:cubicBezTo>
                <a:pt x="48814" y="24719"/>
                <a:pt x="60043" y="21834"/>
                <a:pt x="60043" y="21834"/>
              </a:cubicBezTo>
              <a:cubicBezTo>
                <a:pt x="61863" y="23653"/>
                <a:pt x="64825" y="24810"/>
                <a:pt x="65502" y="27292"/>
              </a:cubicBezTo>
              <a:cubicBezTo>
                <a:pt x="66245" y="30016"/>
                <a:pt x="67326" y="55504"/>
                <a:pt x="70960" y="62772"/>
              </a:cubicBezTo>
              <a:cubicBezTo>
                <a:pt x="73957" y="68766"/>
                <a:pt x="79003" y="69092"/>
                <a:pt x="84606" y="70960"/>
              </a:cubicBezTo>
              <a:cubicBezTo>
                <a:pt x="86426" y="72779"/>
                <a:pt x="88741" y="74212"/>
                <a:pt x="90065" y="76418"/>
              </a:cubicBezTo>
              <a:cubicBezTo>
                <a:pt x="94895" y="84468"/>
                <a:pt x="89608" y="84879"/>
                <a:pt x="98252" y="90065"/>
              </a:cubicBezTo>
              <a:cubicBezTo>
                <a:pt x="100719" y="91545"/>
                <a:pt x="103711" y="91884"/>
                <a:pt x="106440" y="92794"/>
              </a:cubicBezTo>
              <a:cubicBezTo>
                <a:pt x="112808" y="91884"/>
                <a:pt x="119689" y="92727"/>
                <a:pt x="125545" y="90065"/>
              </a:cubicBezTo>
              <a:cubicBezTo>
                <a:pt x="130230" y="87935"/>
                <a:pt x="136462" y="79148"/>
                <a:pt x="136462" y="79148"/>
              </a:cubicBezTo>
              <a:cubicBezTo>
                <a:pt x="137372" y="76419"/>
                <a:pt x="138401" y="73726"/>
                <a:pt x="139191" y="70960"/>
              </a:cubicBezTo>
              <a:cubicBezTo>
                <a:pt x="140221" y="67353"/>
                <a:pt x="139839" y="63164"/>
                <a:pt x="141920" y="60043"/>
              </a:cubicBezTo>
              <a:cubicBezTo>
                <a:pt x="143740" y="57314"/>
                <a:pt x="147174" y="56052"/>
                <a:pt x="150108" y="54585"/>
              </a:cubicBezTo>
              <a:cubicBezTo>
                <a:pt x="161260" y="49008"/>
                <a:pt x="183711" y="49737"/>
                <a:pt x="191046" y="49126"/>
              </a:cubicBezTo>
              <a:cubicBezTo>
                <a:pt x="194768" y="46645"/>
                <a:pt x="202098" y="42533"/>
                <a:pt x="204692" y="38209"/>
              </a:cubicBezTo>
              <a:cubicBezTo>
                <a:pt x="206172" y="35742"/>
                <a:pt x="206511" y="32751"/>
                <a:pt x="207421" y="30022"/>
              </a:cubicBezTo>
              <a:cubicBezTo>
                <a:pt x="205602" y="24563"/>
                <a:pt x="200835" y="19288"/>
                <a:pt x="201963" y="13646"/>
              </a:cubicBezTo>
              <a:lnTo>
                <a:pt x="204692" y="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18882</xdr:colOff>
      <xdr:row>11</xdr:row>
      <xdr:rowOff>13506</xdr:rowOff>
    </xdr:from>
    <xdr:to>
      <xdr:col>77</xdr:col>
      <xdr:colOff>13646</xdr:colOff>
      <xdr:row>37</xdr:row>
      <xdr:rowOff>2729</xdr:rowOff>
    </xdr:to>
    <xdr:sp macro="" textlink="">
      <xdr:nvSpPr>
        <xdr:cNvPr id="32" name="Freeform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136762" y="395598"/>
          <a:ext cx="731655" cy="485942"/>
        </a:xfrm>
        <a:custGeom>
          <a:avLst/>
          <a:gdLst>
            <a:gd name="connsiteX0" fmla="*/ 731655 w 731655"/>
            <a:gd name="connsiteY0" fmla="*/ 232124 h 485942"/>
            <a:gd name="connsiteX1" fmla="*/ 723467 w 731655"/>
            <a:gd name="connsiteY1" fmla="*/ 218478 h 485942"/>
            <a:gd name="connsiteX2" fmla="*/ 712550 w 731655"/>
            <a:gd name="connsiteY2" fmla="*/ 207561 h 485942"/>
            <a:gd name="connsiteX3" fmla="*/ 709821 w 731655"/>
            <a:gd name="connsiteY3" fmla="*/ 199373 h 485942"/>
            <a:gd name="connsiteX4" fmla="*/ 701633 w 731655"/>
            <a:gd name="connsiteY4" fmla="*/ 196644 h 485942"/>
            <a:gd name="connsiteX5" fmla="*/ 693446 w 731655"/>
            <a:gd name="connsiteY5" fmla="*/ 191186 h 485942"/>
            <a:gd name="connsiteX6" fmla="*/ 685258 w 731655"/>
            <a:gd name="connsiteY6" fmla="*/ 188456 h 485942"/>
            <a:gd name="connsiteX7" fmla="*/ 668883 w 731655"/>
            <a:gd name="connsiteY7" fmla="*/ 180269 h 485942"/>
            <a:gd name="connsiteX8" fmla="*/ 657966 w 731655"/>
            <a:gd name="connsiteY8" fmla="*/ 166623 h 485942"/>
            <a:gd name="connsiteX9" fmla="*/ 644320 w 731655"/>
            <a:gd name="connsiteY9" fmla="*/ 155706 h 485942"/>
            <a:gd name="connsiteX10" fmla="*/ 638861 w 731655"/>
            <a:gd name="connsiteY10" fmla="*/ 150247 h 485942"/>
            <a:gd name="connsiteX11" fmla="*/ 622486 w 731655"/>
            <a:gd name="connsiteY11" fmla="*/ 144789 h 485942"/>
            <a:gd name="connsiteX12" fmla="*/ 608840 w 731655"/>
            <a:gd name="connsiteY12" fmla="*/ 136601 h 485942"/>
            <a:gd name="connsiteX13" fmla="*/ 603381 w 731655"/>
            <a:gd name="connsiteY13" fmla="*/ 131143 h 485942"/>
            <a:gd name="connsiteX14" fmla="*/ 587006 w 731655"/>
            <a:gd name="connsiteY14" fmla="*/ 125684 h 485942"/>
            <a:gd name="connsiteX15" fmla="*/ 578818 w 731655"/>
            <a:gd name="connsiteY15" fmla="*/ 122955 h 485942"/>
            <a:gd name="connsiteX16" fmla="*/ 570631 w 731655"/>
            <a:gd name="connsiteY16" fmla="*/ 117497 h 485942"/>
            <a:gd name="connsiteX17" fmla="*/ 565172 w 731655"/>
            <a:gd name="connsiteY17" fmla="*/ 112038 h 485942"/>
            <a:gd name="connsiteX18" fmla="*/ 556984 w 731655"/>
            <a:gd name="connsiteY18" fmla="*/ 109309 h 485942"/>
            <a:gd name="connsiteX19" fmla="*/ 540609 w 731655"/>
            <a:gd name="connsiteY19" fmla="*/ 87475 h 485942"/>
            <a:gd name="connsiteX20" fmla="*/ 535151 w 731655"/>
            <a:gd name="connsiteY20" fmla="*/ 79287 h 485942"/>
            <a:gd name="connsiteX21" fmla="*/ 532421 w 731655"/>
            <a:gd name="connsiteY21" fmla="*/ 71100 h 485942"/>
            <a:gd name="connsiteX22" fmla="*/ 521504 w 731655"/>
            <a:gd name="connsiteY22" fmla="*/ 60183 h 485942"/>
            <a:gd name="connsiteX23" fmla="*/ 516046 w 731655"/>
            <a:gd name="connsiteY23" fmla="*/ 54724 h 485942"/>
            <a:gd name="connsiteX24" fmla="*/ 507858 w 731655"/>
            <a:gd name="connsiteY24" fmla="*/ 51995 h 485942"/>
            <a:gd name="connsiteX25" fmla="*/ 496941 w 731655"/>
            <a:gd name="connsiteY25" fmla="*/ 21974 h 485942"/>
            <a:gd name="connsiteX26" fmla="*/ 491483 w 731655"/>
            <a:gd name="connsiteY26" fmla="*/ 16515 h 485942"/>
            <a:gd name="connsiteX27" fmla="*/ 486025 w 731655"/>
            <a:gd name="connsiteY27" fmla="*/ 8328 h 485942"/>
            <a:gd name="connsiteX28" fmla="*/ 472378 w 731655"/>
            <a:gd name="connsiteY28" fmla="*/ 11057 h 485942"/>
            <a:gd name="connsiteX29" fmla="*/ 458732 w 731655"/>
            <a:gd name="connsiteY29" fmla="*/ 21974 h 485942"/>
            <a:gd name="connsiteX30" fmla="*/ 442357 w 731655"/>
            <a:gd name="connsiteY30" fmla="*/ 27432 h 485942"/>
            <a:gd name="connsiteX31" fmla="*/ 420523 w 731655"/>
            <a:gd name="connsiteY31" fmla="*/ 21974 h 485942"/>
            <a:gd name="connsiteX32" fmla="*/ 401419 w 731655"/>
            <a:gd name="connsiteY32" fmla="*/ 8328 h 485942"/>
            <a:gd name="connsiteX33" fmla="*/ 395960 w 731655"/>
            <a:gd name="connsiteY33" fmla="*/ 2869 h 485942"/>
            <a:gd name="connsiteX34" fmla="*/ 365939 w 731655"/>
            <a:gd name="connsiteY34" fmla="*/ 2869 h 485942"/>
            <a:gd name="connsiteX35" fmla="*/ 344105 w 731655"/>
            <a:gd name="connsiteY35" fmla="*/ 19244 h 485942"/>
            <a:gd name="connsiteX36" fmla="*/ 327729 w 731655"/>
            <a:gd name="connsiteY36" fmla="*/ 24703 h 485942"/>
            <a:gd name="connsiteX37" fmla="*/ 319542 w 731655"/>
            <a:gd name="connsiteY37" fmla="*/ 27432 h 485942"/>
            <a:gd name="connsiteX38" fmla="*/ 311354 w 731655"/>
            <a:gd name="connsiteY38" fmla="*/ 30161 h 485942"/>
            <a:gd name="connsiteX39" fmla="*/ 303166 w 731655"/>
            <a:gd name="connsiteY39" fmla="*/ 35620 h 485942"/>
            <a:gd name="connsiteX40" fmla="*/ 294979 w 731655"/>
            <a:gd name="connsiteY40" fmla="*/ 38349 h 485942"/>
            <a:gd name="connsiteX41" fmla="*/ 284062 w 731655"/>
            <a:gd name="connsiteY41" fmla="*/ 49266 h 485942"/>
            <a:gd name="connsiteX42" fmla="*/ 270416 w 731655"/>
            <a:gd name="connsiteY42" fmla="*/ 57454 h 485942"/>
            <a:gd name="connsiteX43" fmla="*/ 264957 w 731655"/>
            <a:gd name="connsiteY43" fmla="*/ 51995 h 485942"/>
            <a:gd name="connsiteX44" fmla="*/ 262228 w 731655"/>
            <a:gd name="connsiteY44" fmla="*/ 43807 h 485942"/>
            <a:gd name="connsiteX45" fmla="*/ 254040 w 731655"/>
            <a:gd name="connsiteY45" fmla="*/ 41078 h 485942"/>
            <a:gd name="connsiteX46" fmla="*/ 245853 w 731655"/>
            <a:gd name="connsiteY46" fmla="*/ 35620 h 485942"/>
            <a:gd name="connsiteX47" fmla="*/ 240394 w 731655"/>
            <a:gd name="connsiteY47" fmla="*/ 30161 h 485942"/>
            <a:gd name="connsiteX48" fmla="*/ 224019 w 731655"/>
            <a:gd name="connsiteY48" fmla="*/ 24703 h 485942"/>
            <a:gd name="connsiteX49" fmla="*/ 210373 w 731655"/>
            <a:gd name="connsiteY49" fmla="*/ 27432 h 485942"/>
            <a:gd name="connsiteX50" fmla="*/ 213102 w 731655"/>
            <a:gd name="connsiteY50" fmla="*/ 38349 h 485942"/>
            <a:gd name="connsiteX51" fmla="*/ 215831 w 731655"/>
            <a:gd name="connsiteY51" fmla="*/ 46537 h 485942"/>
            <a:gd name="connsiteX52" fmla="*/ 234936 w 731655"/>
            <a:gd name="connsiteY52" fmla="*/ 60183 h 485942"/>
            <a:gd name="connsiteX53" fmla="*/ 221290 w 731655"/>
            <a:gd name="connsiteY53" fmla="*/ 71100 h 485942"/>
            <a:gd name="connsiteX54" fmla="*/ 204914 w 731655"/>
            <a:gd name="connsiteY54" fmla="*/ 76558 h 485942"/>
            <a:gd name="connsiteX55" fmla="*/ 112121 w 731655"/>
            <a:gd name="connsiteY55" fmla="*/ 73829 h 485942"/>
            <a:gd name="connsiteX56" fmla="*/ 103933 w 731655"/>
            <a:gd name="connsiteY56" fmla="*/ 76558 h 485942"/>
            <a:gd name="connsiteX57" fmla="*/ 103933 w 731655"/>
            <a:gd name="connsiteY57" fmla="*/ 92934 h 485942"/>
            <a:gd name="connsiteX58" fmla="*/ 95745 w 731655"/>
            <a:gd name="connsiteY58" fmla="*/ 106580 h 485942"/>
            <a:gd name="connsiteX59" fmla="*/ 90287 w 731655"/>
            <a:gd name="connsiteY59" fmla="*/ 114767 h 485942"/>
            <a:gd name="connsiteX60" fmla="*/ 73911 w 731655"/>
            <a:gd name="connsiteY60" fmla="*/ 125684 h 485942"/>
            <a:gd name="connsiteX61" fmla="*/ 62994 w 731655"/>
            <a:gd name="connsiteY61" fmla="*/ 136601 h 485942"/>
            <a:gd name="connsiteX62" fmla="*/ 57536 w 731655"/>
            <a:gd name="connsiteY62" fmla="*/ 142060 h 485942"/>
            <a:gd name="connsiteX63" fmla="*/ 49348 w 731655"/>
            <a:gd name="connsiteY63" fmla="*/ 155706 h 485942"/>
            <a:gd name="connsiteX64" fmla="*/ 32973 w 731655"/>
            <a:gd name="connsiteY64" fmla="*/ 161164 h 485942"/>
            <a:gd name="connsiteX65" fmla="*/ 22056 w 731655"/>
            <a:gd name="connsiteY65" fmla="*/ 172081 h 485942"/>
            <a:gd name="connsiteX66" fmla="*/ 16598 w 731655"/>
            <a:gd name="connsiteY66" fmla="*/ 191186 h 485942"/>
            <a:gd name="connsiteX67" fmla="*/ 11139 w 731655"/>
            <a:gd name="connsiteY67" fmla="*/ 207561 h 485942"/>
            <a:gd name="connsiteX68" fmla="*/ 8410 w 731655"/>
            <a:gd name="connsiteY68" fmla="*/ 215749 h 485942"/>
            <a:gd name="connsiteX69" fmla="*/ 2951 w 731655"/>
            <a:gd name="connsiteY69" fmla="*/ 221207 h 485942"/>
            <a:gd name="connsiteX70" fmla="*/ 2951 w 731655"/>
            <a:gd name="connsiteY70" fmla="*/ 237583 h 485942"/>
            <a:gd name="connsiteX71" fmla="*/ 19327 w 731655"/>
            <a:gd name="connsiteY71" fmla="*/ 243041 h 485942"/>
            <a:gd name="connsiteX72" fmla="*/ 24785 w 731655"/>
            <a:gd name="connsiteY72" fmla="*/ 251229 h 485942"/>
            <a:gd name="connsiteX73" fmla="*/ 62994 w 731655"/>
            <a:gd name="connsiteY73" fmla="*/ 251229 h 485942"/>
            <a:gd name="connsiteX74" fmla="*/ 71182 w 731655"/>
            <a:gd name="connsiteY74" fmla="*/ 248499 h 485942"/>
            <a:gd name="connsiteX75" fmla="*/ 76641 w 731655"/>
            <a:gd name="connsiteY75" fmla="*/ 253958 h 485942"/>
            <a:gd name="connsiteX76" fmla="*/ 84828 w 731655"/>
            <a:gd name="connsiteY76" fmla="*/ 256687 h 485942"/>
            <a:gd name="connsiteX77" fmla="*/ 98474 w 731655"/>
            <a:gd name="connsiteY77" fmla="*/ 264875 h 485942"/>
            <a:gd name="connsiteX78" fmla="*/ 112121 w 731655"/>
            <a:gd name="connsiteY78" fmla="*/ 251229 h 485942"/>
            <a:gd name="connsiteX79" fmla="*/ 114850 w 731655"/>
            <a:gd name="connsiteY79" fmla="*/ 270333 h 485942"/>
            <a:gd name="connsiteX80" fmla="*/ 123037 w 731655"/>
            <a:gd name="connsiteY80" fmla="*/ 300355 h 485942"/>
            <a:gd name="connsiteX81" fmla="*/ 133954 w 731655"/>
            <a:gd name="connsiteY81" fmla="*/ 311272 h 485942"/>
            <a:gd name="connsiteX82" fmla="*/ 150330 w 731655"/>
            <a:gd name="connsiteY82" fmla="*/ 316730 h 485942"/>
            <a:gd name="connsiteX83" fmla="*/ 174893 w 731655"/>
            <a:gd name="connsiteY83" fmla="*/ 327647 h 485942"/>
            <a:gd name="connsiteX84" fmla="*/ 183080 w 731655"/>
            <a:gd name="connsiteY84" fmla="*/ 330376 h 485942"/>
            <a:gd name="connsiteX85" fmla="*/ 188539 w 731655"/>
            <a:gd name="connsiteY85" fmla="*/ 335835 h 485942"/>
            <a:gd name="connsiteX86" fmla="*/ 204914 w 731655"/>
            <a:gd name="connsiteY86" fmla="*/ 341293 h 485942"/>
            <a:gd name="connsiteX87" fmla="*/ 213102 w 731655"/>
            <a:gd name="connsiteY87" fmla="*/ 354939 h 485942"/>
            <a:gd name="connsiteX88" fmla="*/ 207643 w 731655"/>
            <a:gd name="connsiteY88" fmla="*/ 360398 h 485942"/>
            <a:gd name="connsiteX89" fmla="*/ 202185 w 731655"/>
            <a:gd name="connsiteY89" fmla="*/ 368585 h 485942"/>
            <a:gd name="connsiteX90" fmla="*/ 204914 w 731655"/>
            <a:gd name="connsiteY90" fmla="*/ 393148 h 485942"/>
            <a:gd name="connsiteX91" fmla="*/ 207643 w 731655"/>
            <a:gd name="connsiteY91" fmla="*/ 401336 h 485942"/>
            <a:gd name="connsiteX92" fmla="*/ 232206 w 731655"/>
            <a:gd name="connsiteY92" fmla="*/ 409524 h 485942"/>
            <a:gd name="connsiteX93" fmla="*/ 240394 w 731655"/>
            <a:gd name="connsiteY93" fmla="*/ 412253 h 485942"/>
            <a:gd name="connsiteX94" fmla="*/ 256770 w 731655"/>
            <a:gd name="connsiteY94" fmla="*/ 428628 h 485942"/>
            <a:gd name="connsiteX95" fmla="*/ 262228 w 731655"/>
            <a:gd name="connsiteY95" fmla="*/ 434087 h 485942"/>
            <a:gd name="connsiteX96" fmla="*/ 267686 w 731655"/>
            <a:gd name="connsiteY96" fmla="*/ 442274 h 485942"/>
            <a:gd name="connsiteX97" fmla="*/ 262228 w 731655"/>
            <a:gd name="connsiteY97" fmla="*/ 458650 h 485942"/>
            <a:gd name="connsiteX98" fmla="*/ 248582 w 731655"/>
            <a:gd name="connsiteY98" fmla="*/ 475025 h 485942"/>
            <a:gd name="connsiteX99" fmla="*/ 243123 w 731655"/>
            <a:gd name="connsiteY99" fmla="*/ 480484 h 485942"/>
            <a:gd name="connsiteX100" fmla="*/ 237665 w 731655"/>
            <a:gd name="connsiteY100" fmla="*/ 485942 h 4859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</a:cxnLst>
          <a:rect l="l" t="t" r="r" b="b"/>
          <a:pathLst>
            <a:path w="731655" h="485942">
              <a:moveTo>
                <a:pt x="731655" y="232124"/>
              </a:moveTo>
              <a:cubicBezTo>
                <a:pt x="728926" y="227575"/>
                <a:pt x="726724" y="222665"/>
                <a:pt x="723467" y="218478"/>
              </a:cubicBezTo>
              <a:cubicBezTo>
                <a:pt x="720307" y="214416"/>
                <a:pt x="712550" y="207561"/>
                <a:pt x="712550" y="207561"/>
              </a:cubicBezTo>
              <a:cubicBezTo>
                <a:pt x="711640" y="204832"/>
                <a:pt x="711855" y="201407"/>
                <a:pt x="709821" y="199373"/>
              </a:cubicBezTo>
              <a:cubicBezTo>
                <a:pt x="707787" y="197339"/>
                <a:pt x="704206" y="197931"/>
                <a:pt x="701633" y="196644"/>
              </a:cubicBezTo>
              <a:cubicBezTo>
                <a:pt x="698699" y="195177"/>
                <a:pt x="696380" y="192653"/>
                <a:pt x="693446" y="191186"/>
              </a:cubicBezTo>
              <a:cubicBezTo>
                <a:pt x="690873" y="189899"/>
                <a:pt x="687831" y="189743"/>
                <a:pt x="685258" y="188456"/>
              </a:cubicBezTo>
              <a:cubicBezTo>
                <a:pt x="664100" y="177877"/>
                <a:pt x="689457" y="187127"/>
                <a:pt x="668883" y="180269"/>
              </a:cubicBezTo>
              <a:cubicBezTo>
                <a:pt x="655701" y="167087"/>
                <a:pt x="671738" y="183838"/>
                <a:pt x="657966" y="166623"/>
              </a:cubicBezTo>
              <a:cubicBezTo>
                <a:pt x="652107" y="159300"/>
                <a:pt x="652202" y="162011"/>
                <a:pt x="644320" y="155706"/>
              </a:cubicBezTo>
              <a:cubicBezTo>
                <a:pt x="642311" y="154098"/>
                <a:pt x="641163" y="151398"/>
                <a:pt x="638861" y="150247"/>
              </a:cubicBezTo>
              <a:cubicBezTo>
                <a:pt x="633715" y="147674"/>
                <a:pt x="622486" y="144789"/>
                <a:pt x="622486" y="144789"/>
              </a:cubicBezTo>
              <a:cubicBezTo>
                <a:pt x="608656" y="130959"/>
                <a:pt x="626552" y="147227"/>
                <a:pt x="608840" y="136601"/>
              </a:cubicBezTo>
              <a:cubicBezTo>
                <a:pt x="606633" y="135277"/>
                <a:pt x="605683" y="132294"/>
                <a:pt x="603381" y="131143"/>
              </a:cubicBezTo>
              <a:cubicBezTo>
                <a:pt x="598235" y="128570"/>
                <a:pt x="592464" y="127504"/>
                <a:pt x="587006" y="125684"/>
              </a:cubicBezTo>
              <a:lnTo>
                <a:pt x="578818" y="122955"/>
              </a:lnTo>
              <a:cubicBezTo>
                <a:pt x="576089" y="121136"/>
                <a:pt x="573192" y="119546"/>
                <a:pt x="570631" y="117497"/>
              </a:cubicBezTo>
              <a:cubicBezTo>
                <a:pt x="568622" y="115889"/>
                <a:pt x="567379" y="113362"/>
                <a:pt x="565172" y="112038"/>
              </a:cubicBezTo>
              <a:cubicBezTo>
                <a:pt x="562705" y="110558"/>
                <a:pt x="559713" y="110219"/>
                <a:pt x="556984" y="109309"/>
              </a:cubicBezTo>
              <a:cubicBezTo>
                <a:pt x="546888" y="99212"/>
                <a:pt x="552951" y="105989"/>
                <a:pt x="540609" y="87475"/>
              </a:cubicBezTo>
              <a:cubicBezTo>
                <a:pt x="538790" y="84746"/>
                <a:pt x="536189" y="82399"/>
                <a:pt x="535151" y="79287"/>
              </a:cubicBezTo>
              <a:cubicBezTo>
                <a:pt x="534241" y="76558"/>
                <a:pt x="534093" y="73441"/>
                <a:pt x="532421" y="71100"/>
              </a:cubicBezTo>
              <a:cubicBezTo>
                <a:pt x="529430" y="66912"/>
                <a:pt x="525143" y="63822"/>
                <a:pt x="521504" y="60183"/>
              </a:cubicBezTo>
              <a:cubicBezTo>
                <a:pt x="519685" y="58363"/>
                <a:pt x="518487" y="55538"/>
                <a:pt x="516046" y="54724"/>
              </a:cubicBezTo>
              <a:lnTo>
                <a:pt x="507858" y="51995"/>
              </a:lnTo>
              <a:cubicBezTo>
                <a:pt x="490629" y="40509"/>
                <a:pt x="505528" y="53460"/>
                <a:pt x="496941" y="21974"/>
              </a:cubicBezTo>
              <a:cubicBezTo>
                <a:pt x="496264" y="19492"/>
                <a:pt x="493090" y="18524"/>
                <a:pt x="491483" y="16515"/>
              </a:cubicBezTo>
              <a:cubicBezTo>
                <a:pt x="489434" y="13954"/>
                <a:pt x="487844" y="11057"/>
                <a:pt x="486025" y="8328"/>
              </a:cubicBezTo>
              <a:cubicBezTo>
                <a:pt x="481476" y="9238"/>
                <a:pt x="476722" y="9428"/>
                <a:pt x="472378" y="11057"/>
              </a:cubicBezTo>
              <a:cubicBezTo>
                <a:pt x="446502" y="20760"/>
                <a:pt x="478709" y="11985"/>
                <a:pt x="458732" y="21974"/>
              </a:cubicBezTo>
              <a:cubicBezTo>
                <a:pt x="453586" y="24547"/>
                <a:pt x="442357" y="27432"/>
                <a:pt x="442357" y="27432"/>
              </a:cubicBezTo>
              <a:cubicBezTo>
                <a:pt x="440926" y="27146"/>
                <a:pt x="423786" y="24305"/>
                <a:pt x="420523" y="21974"/>
              </a:cubicBezTo>
              <a:cubicBezTo>
                <a:pt x="397857" y="5785"/>
                <a:pt x="419918" y="14494"/>
                <a:pt x="401419" y="8328"/>
              </a:cubicBezTo>
              <a:cubicBezTo>
                <a:pt x="399599" y="6508"/>
                <a:pt x="398167" y="4193"/>
                <a:pt x="395960" y="2869"/>
              </a:cubicBezTo>
              <a:cubicBezTo>
                <a:pt x="386386" y="-2875"/>
                <a:pt x="376423" y="1559"/>
                <a:pt x="365939" y="2869"/>
              </a:cubicBezTo>
              <a:cubicBezTo>
                <a:pt x="359473" y="9335"/>
                <a:pt x="353365" y="16157"/>
                <a:pt x="344105" y="19244"/>
              </a:cubicBezTo>
              <a:lnTo>
                <a:pt x="327729" y="24703"/>
              </a:lnTo>
              <a:lnTo>
                <a:pt x="319542" y="27432"/>
              </a:lnTo>
              <a:lnTo>
                <a:pt x="311354" y="30161"/>
              </a:lnTo>
              <a:cubicBezTo>
                <a:pt x="308625" y="31981"/>
                <a:pt x="306100" y="34153"/>
                <a:pt x="303166" y="35620"/>
              </a:cubicBezTo>
              <a:cubicBezTo>
                <a:pt x="300593" y="36907"/>
                <a:pt x="297013" y="36315"/>
                <a:pt x="294979" y="38349"/>
              </a:cubicBezTo>
              <a:cubicBezTo>
                <a:pt x="280424" y="52904"/>
                <a:pt x="305892" y="41989"/>
                <a:pt x="284062" y="49266"/>
              </a:cubicBezTo>
              <a:cubicBezTo>
                <a:pt x="280795" y="52532"/>
                <a:pt x="276319" y="58634"/>
                <a:pt x="270416" y="57454"/>
              </a:cubicBezTo>
              <a:cubicBezTo>
                <a:pt x="267893" y="56949"/>
                <a:pt x="266777" y="53815"/>
                <a:pt x="264957" y="51995"/>
              </a:cubicBezTo>
              <a:cubicBezTo>
                <a:pt x="264047" y="49266"/>
                <a:pt x="264262" y="45841"/>
                <a:pt x="262228" y="43807"/>
              </a:cubicBezTo>
              <a:cubicBezTo>
                <a:pt x="260194" y="41773"/>
                <a:pt x="256613" y="42365"/>
                <a:pt x="254040" y="41078"/>
              </a:cubicBezTo>
              <a:cubicBezTo>
                <a:pt x="251106" y="39611"/>
                <a:pt x="248414" y="37669"/>
                <a:pt x="245853" y="35620"/>
              </a:cubicBezTo>
              <a:cubicBezTo>
                <a:pt x="243844" y="34012"/>
                <a:pt x="242696" y="31312"/>
                <a:pt x="240394" y="30161"/>
              </a:cubicBezTo>
              <a:cubicBezTo>
                <a:pt x="235248" y="27588"/>
                <a:pt x="224019" y="24703"/>
                <a:pt x="224019" y="24703"/>
              </a:cubicBezTo>
              <a:cubicBezTo>
                <a:pt x="219470" y="25613"/>
                <a:pt x="213271" y="23810"/>
                <a:pt x="210373" y="27432"/>
              </a:cubicBezTo>
              <a:cubicBezTo>
                <a:pt x="208030" y="30361"/>
                <a:pt x="212072" y="34742"/>
                <a:pt x="213102" y="38349"/>
              </a:cubicBezTo>
              <a:cubicBezTo>
                <a:pt x="213892" y="41115"/>
                <a:pt x="214159" y="44196"/>
                <a:pt x="215831" y="46537"/>
              </a:cubicBezTo>
              <a:cubicBezTo>
                <a:pt x="223925" y="57870"/>
                <a:pt x="224581" y="56732"/>
                <a:pt x="234936" y="60183"/>
              </a:cubicBezTo>
              <a:cubicBezTo>
                <a:pt x="239671" y="74388"/>
                <a:pt x="240010" y="66420"/>
                <a:pt x="221290" y="71100"/>
              </a:cubicBezTo>
              <a:cubicBezTo>
                <a:pt x="215708" y="72496"/>
                <a:pt x="204914" y="76558"/>
                <a:pt x="204914" y="76558"/>
              </a:cubicBezTo>
              <a:cubicBezTo>
                <a:pt x="164358" y="63040"/>
                <a:pt x="194289" y="70895"/>
                <a:pt x="112121" y="73829"/>
              </a:cubicBezTo>
              <a:cubicBezTo>
                <a:pt x="109392" y="74739"/>
                <a:pt x="105967" y="74524"/>
                <a:pt x="103933" y="76558"/>
              </a:cubicBezTo>
              <a:cubicBezTo>
                <a:pt x="98475" y="82016"/>
                <a:pt x="102114" y="87476"/>
                <a:pt x="103933" y="92934"/>
              </a:cubicBezTo>
              <a:cubicBezTo>
                <a:pt x="99194" y="107152"/>
                <a:pt x="104308" y="95876"/>
                <a:pt x="95745" y="106580"/>
              </a:cubicBezTo>
              <a:cubicBezTo>
                <a:pt x="93696" y="109141"/>
                <a:pt x="92755" y="112607"/>
                <a:pt x="90287" y="114767"/>
              </a:cubicBezTo>
              <a:cubicBezTo>
                <a:pt x="85350" y="119087"/>
                <a:pt x="78550" y="121045"/>
                <a:pt x="73911" y="125684"/>
              </a:cubicBezTo>
              <a:lnTo>
                <a:pt x="62994" y="136601"/>
              </a:lnTo>
              <a:lnTo>
                <a:pt x="57536" y="142060"/>
              </a:lnTo>
              <a:cubicBezTo>
                <a:pt x="55668" y="147663"/>
                <a:pt x="55342" y="152709"/>
                <a:pt x="49348" y="155706"/>
              </a:cubicBezTo>
              <a:cubicBezTo>
                <a:pt x="44202" y="158279"/>
                <a:pt x="32973" y="161164"/>
                <a:pt x="32973" y="161164"/>
              </a:cubicBezTo>
              <a:cubicBezTo>
                <a:pt x="29334" y="164803"/>
                <a:pt x="23683" y="167199"/>
                <a:pt x="22056" y="172081"/>
              </a:cubicBezTo>
              <a:cubicBezTo>
                <a:pt x="12872" y="199636"/>
                <a:pt x="26894" y="156866"/>
                <a:pt x="16598" y="191186"/>
              </a:cubicBezTo>
              <a:cubicBezTo>
                <a:pt x="14945" y="196697"/>
                <a:pt x="12959" y="202103"/>
                <a:pt x="11139" y="207561"/>
              </a:cubicBezTo>
              <a:cubicBezTo>
                <a:pt x="10229" y="210290"/>
                <a:pt x="10444" y="213715"/>
                <a:pt x="8410" y="215749"/>
              </a:cubicBezTo>
              <a:lnTo>
                <a:pt x="2951" y="221207"/>
              </a:lnTo>
              <a:cubicBezTo>
                <a:pt x="1552" y="225405"/>
                <a:pt x="-2927" y="233385"/>
                <a:pt x="2951" y="237583"/>
              </a:cubicBezTo>
              <a:cubicBezTo>
                <a:pt x="7633" y="240927"/>
                <a:pt x="19327" y="243041"/>
                <a:pt x="19327" y="243041"/>
              </a:cubicBezTo>
              <a:cubicBezTo>
                <a:pt x="21146" y="245770"/>
                <a:pt x="22224" y="249180"/>
                <a:pt x="24785" y="251229"/>
              </a:cubicBezTo>
              <a:cubicBezTo>
                <a:pt x="33222" y="257979"/>
                <a:pt x="62532" y="251271"/>
                <a:pt x="62994" y="251229"/>
              </a:cubicBezTo>
              <a:cubicBezTo>
                <a:pt x="65723" y="250319"/>
                <a:pt x="68361" y="247935"/>
                <a:pt x="71182" y="248499"/>
              </a:cubicBezTo>
              <a:cubicBezTo>
                <a:pt x="73705" y="249004"/>
                <a:pt x="74434" y="252634"/>
                <a:pt x="76641" y="253958"/>
              </a:cubicBezTo>
              <a:cubicBezTo>
                <a:pt x="79108" y="255438"/>
                <a:pt x="82099" y="255777"/>
                <a:pt x="84828" y="256687"/>
              </a:cubicBezTo>
              <a:cubicBezTo>
                <a:pt x="87039" y="258898"/>
                <a:pt x="93750" y="267237"/>
                <a:pt x="98474" y="264875"/>
              </a:cubicBezTo>
              <a:cubicBezTo>
                <a:pt x="104228" y="261998"/>
                <a:pt x="112121" y="251229"/>
                <a:pt x="112121" y="251229"/>
              </a:cubicBezTo>
              <a:cubicBezTo>
                <a:pt x="113031" y="257597"/>
                <a:pt x="114000" y="263957"/>
                <a:pt x="114850" y="270333"/>
              </a:cubicBezTo>
              <a:cubicBezTo>
                <a:pt x="117112" y="287299"/>
                <a:pt x="113902" y="289697"/>
                <a:pt x="123037" y="300355"/>
              </a:cubicBezTo>
              <a:cubicBezTo>
                <a:pt x="126386" y="304262"/>
                <a:pt x="129072" y="309645"/>
                <a:pt x="133954" y="311272"/>
              </a:cubicBezTo>
              <a:lnTo>
                <a:pt x="150330" y="316730"/>
              </a:lnTo>
              <a:cubicBezTo>
                <a:pt x="163305" y="325381"/>
                <a:pt x="155404" y="321151"/>
                <a:pt x="174893" y="327647"/>
              </a:cubicBezTo>
              <a:lnTo>
                <a:pt x="183080" y="330376"/>
              </a:lnTo>
              <a:cubicBezTo>
                <a:pt x="184900" y="332196"/>
                <a:pt x="186237" y="334684"/>
                <a:pt x="188539" y="335835"/>
              </a:cubicBezTo>
              <a:cubicBezTo>
                <a:pt x="193685" y="338408"/>
                <a:pt x="204914" y="341293"/>
                <a:pt x="204914" y="341293"/>
              </a:cubicBezTo>
              <a:cubicBezTo>
                <a:pt x="208181" y="344560"/>
                <a:pt x="214283" y="349035"/>
                <a:pt x="213102" y="354939"/>
              </a:cubicBezTo>
              <a:cubicBezTo>
                <a:pt x="212597" y="357462"/>
                <a:pt x="209251" y="358389"/>
                <a:pt x="207643" y="360398"/>
              </a:cubicBezTo>
              <a:cubicBezTo>
                <a:pt x="205594" y="362959"/>
                <a:pt x="204004" y="365856"/>
                <a:pt x="202185" y="368585"/>
              </a:cubicBezTo>
              <a:cubicBezTo>
                <a:pt x="203095" y="376773"/>
                <a:pt x="203560" y="385022"/>
                <a:pt x="204914" y="393148"/>
              </a:cubicBezTo>
              <a:cubicBezTo>
                <a:pt x="205387" y="395986"/>
                <a:pt x="205302" y="399664"/>
                <a:pt x="207643" y="401336"/>
              </a:cubicBezTo>
              <a:cubicBezTo>
                <a:pt x="207644" y="401336"/>
                <a:pt x="228111" y="408159"/>
                <a:pt x="232206" y="409524"/>
              </a:cubicBezTo>
              <a:lnTo>
                <a:pt x="240394" y="412253"/>
              </a:lnTo>
              <a:lnTo>
                <a:pt x="256770" y="428628"/>
              </a:lnTo>
              <a:cubicBezTo>
                <a:pt x="258590" y="430448"/>
                <a:pt x="260801" y="431946"/>
                <a:pt x="262228" y="434087"/>
              </a:cubicBezTo>
              <a:lnTo>
                <a:pt x="267686" y="442274"/>
              </a:lnTo>
              <a:cubicBezTo>
                <a:pt x="265867" y="447733"/>
                <a:pt x="266297" y="454581"/>
                <a:pt x="262228" y="458650"/>
              </a:cubicBezTo>
              <a:cubicBezTo>
                <a:pt x="242776" y="478102"/>
                <a:pt x="263782" y="456026"/>
                <a:pt x="248582" y="475025"/>
              </a:cubicBezTo>
              <a:cubicBezTo>
                <a:pt x="246974" y="477034"/>
                <a:pt x="244943" y="478664"/>
                <a:pt x="243123" y="480484"/>
              </a:cubicBezTo>
              <a:lnTo>
                <a:pt x="237665" y="48594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21834</xdr:colOff>
      <xdr:row>37</xdr:row>
      <xdr:rowOff>10917</xdr:rowOff>
    </xdr:from>
    <xdr:to>
      <xdr:col>63</xdr:col>
      <xdr:colOff>0</xdr:colOff>
      <xdr:row>61</xdr:row>
      <xdr:rowOff>5697</xdr:rowOff>
    </xdr:to>
    <xdr:sp macro="" textlink="">
      <xdr:nvSpPr>
        <xdr:cNvPr id="33" name="Freeform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276175" y="889728"/>
          <a:ext cx="196504" cy="453290"/>
        </a:xfrm>
        <a:custGeom>
          <a:avLst/>
          <a:gdLst>
            <a:gd name="connsiteX0" fmla="*/ 90064 w 196504"/>
            <a:gd name="connsiteY0" fmla="*/ 0 h 453290"/>
            <a:gd name="connsiteX1" fmla="*/ 76418 w 196504"/>
            <a:gd name="connsiteY1" fmla="*/ 8187 h 453290"/>
            <a:gd name="connsiteX2" fmla="*/ 60043 w 196504"/>
            <a:gd name="connsiteY2" fmla="*/ 10917 h 453290"/>
            <a:gd name="connsiteX3" fmla="*/ 51855 w 196504"/>
            <a:gd name="connsiteY3" fmla="*/ 13646 h 453290"/>
            <a:gd name="connsiteX4" fmla="*/ 49126 w 196504"/>
            <a:gd name="connsiteY4" fmla="*/ 21834 h 453290"/>
            <a:gd name="connsiteX5" fmla="*/ 46397 w 196504"/>
            <a:gd name="connsiteY5" fmla="*/ 46397 h 453290"/>
            <a:gd name="connsiteX6" fmla="*/ 38209 w 196504"/>
            <a:gd name="connsiteY6" fmla="*/ 43667 h 453290"/>
            <a:gd name="connsiteX7" fmla="*/ 2729 w 196504"/>
            <a:gd name="connsiteY7" fmla="*/ 46397 h 453290"/>
            <a:gd name="connsiteX8" fmla="*/ 0 w 196504"/>
            <a:gd name="connsiteY8" fmla="*/ 54584 h 453290"/>
            <a:gd name="connsiteX9" fmla="*/ 8187 w 196504"/>
            <a:gd name="connsiteY9" fmla="*/ 131003 h 453290"/>
            <a:gd name="connsiteX10" fmla="*/ 13646 w 196504"/>
            <a:gd name="connsiteY10" fmla="*/ 174670 h 453290"/>
            <a:gd name="connsiteX11" fmla="*/ 16375 w 196504"/>
            <a:gd name="connsiteY11" fmla="*/ 185587 h 453290"/>
            <a:gd name="connsiteX12" fmla="*/ 21834 w 196504"/>
            <a:gd name="connsiteY12" fmla="*/ 201963 h 453290"/>
            <a:gd name="connsiteX13" fmla="*/ 27292 w 196504"/>
            <a:gd name="connsiteY13" fmla="*/ 368445 h 453290"/>
            <a:gd name="connsiteX14" fmla="*/ 30021 w 196504"/>
            <a:gd name="connsiteY14" fmla="*/ 376633 h 453290"/>
            <a:gd name="connsiteX15" fmla="*/ 40938 w 196504"/>
            <a:gd name="connsiteY15" fmla="*/ 387550 h 453290"/>
            <a:gd name="connsiteX16" fmla="*/ 46397 w 196504"/>
            <a:gd name="connsiteY16" fmla="*/ 393008 h 453290"/>
            <a:gd name="connsiteX17" fmla="*/ 70960 w 196504"/>
            <a:gd name="connsiteY17" fmla="*/ 403925 h 453290"/>
            <a:gd name="connsiteX18" fmla="*/ 95523 w 196504"/>
            <a:gd name="connsiteY18" fmla="*/ 425759 h 453290"/>
            <a:gd name="connsiteX19" fmla="*/ 114627 w 196504"/>
            <a:gd name="connsiteY19" fmla="*/ 431218 h 453290"/>
            <a:gd name="connsiteX20" fmla="*/ 122815 w 196504"/>
            <a:gd name="connsiteY20" fmla="*/ 433947 h 453290"/>
            <a:gd name="connsiteX21" fmla="*/ 136461 w 196504"/>
            <a:gd name="connsiteY21" fmla="*/ 444864 h 453290"/>
            <a:gd name="connsiteX22" fmla="*/ 174670 w 196504"/>
            <a:gd name="connsiteY22" fmla="*/ 450322 h 453290"/>
            <a:gd name="connsiteX23" fmla="*/ 196504 w 196504"/>
            <a:gd name="connsiteY23" fmla="*/ 453051 h 4532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196504" h="453290">
              <a:moveTo>
                <a:pt x="90064" y="0"/>
              </a:moveTo>
              <a:cubicBezTo>
                <a:pt x="85515" y="2729"/>
                <a:pt x="81403" y="6374"/>
                <a:pt x="76418" y="8187"/>
              </a:cubicBezTo>
              <a:cubicBezTo>
                <a:pt x="71218" y="10078"/>
                <a:pt x="65445" y="9716"/>
                <a:pt x="60043" y="10917"/>
              </a:cubicBezTo>
              <a:cubicBezTo>
                <a:pt x="57235" y="11541"/>
                <a:pt x="54584" y="12736"/>
                <a:pt x="51855" y="13646"/>
              </a:cubicBezTo>
              <a:cubicBezTo>
                <a:pt x="50945" y="16375"/>
                <a:pt x="49599" y="18996"/>
                <a:pt x="49126" y="21834"/>
              </a:cubicBezTo>
              <a:cubicBezTo>
                <a:pt x="47772" y="29960"/>
                <a:pt x="50081" y="39029"/>
                <a:pt x="46397" y="46397"/>
              </a:cubicBezTo>
              <a:cubicBezTo>
                <a:pt x="45110" y="48970"/>
                <a:pt x="40938" y="44577"/>
                <a:pt x="38209" y="43667"/>
              </a:cubicBezTo>
              <a:cubicBezTo>
                <a:pt x="26382" y="44577"/>
                <a:pt x="14134" y="43138"/>
                <a:pt x="2729" y="46397"/>
              </a:cubicBezTo>
              <a:cubicBezTo>
                <a:pt x="-37" y="47187"/>
                <a:pt x="0" y="51707"/>
                <a:pt x="0" y="54584"/>
              </a:cubicBezTo>
              <a:cubicBezTo>
                <a:pt x="0" y="101468"/>
                <a:pt x="4597" y="84343"/>
                <a:pt x="8187" y="131003"/>
              </a:cubicBezTo>
              <a:cubicBezTo>
                <a:pt x="12545" y="187642"/>
                <a:pt x="6825" y="150794"/>
                <a:pt x="13646" y="174670"/>
              </a:cubicBezTo>
              <a:cubicBezTo>
                <a:pt x="14676" y="178277"/>
                <a:pt x="15297" y="181994"/>
                <a:pt x="16375" y="185587"/>
              </a:cubicBezTo>
              <a:cubicBezTo>
                <a:pt x="18028" y="191098"/>
                <a:pt x="21834" y="201963"/>
                <a:pt x="21834" y="201963"/>
              </a:cubicBezTo>
              <a:cubicBezTo>
                <a:pt x="31089" y="276009"/>
                <a:pt x="20841" y="187789"/>
                <a:pt x="27292" y="368445"/>
              </a:cubicBezTo>
              <a:cubicBezTo>
                <a:pt x="27395" y="371320"/>
                <a:pt x="28349" y="374292"/>
                <a:pt x="30021" y="376633"/>
              </a:cubicBezTo>
              <a:cubicBezTo>
                <a:pt x="33012" y="380821"/>
                <a:pt x="37299" y="383911"/>
                <a:pt x="40938" y="387550"/>
              </a:cubicBezTo>
              <a:cubicBezTo>
                <a:pt x="42758" y="389369"/>
                <a:pt x="43956" y="392194"/>
                <a:pt x="46397" y="393008"/>
              </a:cubicBezTo>
              <a:cubicBezTo>
                <a:pt x="57604" y="396744"/>
                <a:pt x="62705" y="396849"/>
                <a:pt x="70960" y="403925"/>
              </a:cubicBezTo>
              <a:cubicBezTo>
                <a:pt x="79426" y="411181"/>
                <a:pt x="85346" y="420671"/>
                <a:pt x="95523" y="425759"/>
              </a:cubicBezTo>
              <a:cubicBezTo>
                <a:pt x="99883" y="427939"/>
                <a:pt x="110550" y="430053"/>
                <a:pt x="114627" y="431218"/>
              </a:cubicBezTo>
              <a:cubicBezTo>
                <a:pt x="117393" y="432008"/>
                <a:pt x="120242" y="432661"/>
                <a:pt x="122815" y="433947"/>
              </a:cubicBezTo>
              <a:cubicBezTo>
                <a:pt x="155582" y="450328"/>
                <a:pt x="111082" y="429636"/>
                <a:pt x="136461" y="444864"/>
              </a:cubicBezTo>
              <a:cubicBezTo>
                <a:pt x="144898" y="449926"/>
                <a:pt x="174210" y="450280"/>
                <a:pt x="174670" y="450322"/>
              </a:cubicBezTo>
              <a:cubicBezTo>
                <a:pt x="187173" y="454489"/>
                <a:pt x="179981" y="453051"/>
                <a:pt x="196504" y="45305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19038</xdr:colOff>
      <xdr:row>61</xdr:row>
      <xdr:rowOff>4178</xdr:rowOff>
    </xdr:from>
    <xdr:to>
      <xdr:col>68</xdr:col>
      <xdr:colOff>10917</xdr:colOff>
      <xdr:row>79</xdr:row>
      <xdr:rowOff>2730</xdr:rowOff>
    </xdr:to>
    <xdr:sp macro="" textlink="">
      <xdr:nvSpPr>
        <xdr:cNvPr id="34" name="Freeform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2464425" y="1341499"/>
          <a:ext cx="155632" cy="342434"/>
        </a:xfrm>
        <a:custGeom>
          <a:avLst/>
          <a:gdLst>
            <a:gd name="connsiteX0" fmla="*/ 2796 w 155632"/>
            <a:gd name="connsiteY0" fmla="*/ 12197 h 342434"/>
            <a:gd name="connsiteX1" fmla="*/ 16442 w 155632"/>
            <a:gd name="connsiteY1" fmla="*/ 1280 h 342434"/>
            <a:gd name="connsiteX2" fmla="*/ 19171 w 155632"/>
            <a:gd name="connsiteY2" fmla="*/ 47677 h 342434"/>
            <a:gd name="connsiteX3" fmla="*/ 21900 w 155632"/>
            <a:gd name="connsiteY3" fmla="*/ 55865 h 342434"/>
            <a:gd name="connsiteX4" fmla="*/ 43734 w 155632"/>
            <a:gd name="connsiteY4" fmla="*/ 66782 h 342434"/>
            <a:gd name="connsiteX5" fmla="*/ 79214 w 155632"/>
            <a:gd name="connsiteY5" fmla="*/ 72240 h 342434"/>
            <a:gd name="connsiteX6" fmla="*/ 95589 w 155632"/>
            <a:gd name="connsiteY6" fmla="*/ 80428 h 342434"/>
            <a:gd name="connsiteX7" fmla="*/ 103777 w 155632"/>
            <a:gd name="connsiteY7" fmla="*/ 83157 h 342434"/>
            <a:gd name="connsiteX8" fmla="*/ 131069 w 155632"/>
            <a:gd name="connsiteY8" fmla="*/ 88616 h 342434"/>
            <a:gd name="connsiteX9" fmla="*/ 147445 w 155632"/>
            <a:gd name="connsiteY9" fmla="*/ 94074 h 342434"/>
            <a:gd name="connsiteX10" fmla="*/ 155632 w 155632"/>
            <a:gd name="connsiteY10" fmla="*/ 96803 h 342434"/>
            <a:gd name="connsiteX11" fmla="*/ 152903 w 155632"/>
            <a:gd name="connsiteY11" fmla="*/ 115908 h 342434"/>
            <a:gd name="connsiteX12" fmla="*/ 144715 w 155632"/>
            <a:gd name="connsiteY12" fmla="*/ 121366 h 342434"/>
            <a:gd name="connsiteX13" fmla="*/ 139257 w 155632"/>
            <a:gd name="connsiteY13" fmla="*/ 126825 h 342434"/>
            <a:gd name="connsiteX14" fmla="*/ 136528 w 155632"/>
            <a:gd name="connsiteY14" fmla="*/ 135012 h 342434"/>
            <a:gd name="connsiteX15" fmla="*/ 95589 w 155632"/>
            <a:gd name="connsiteY15" fmla="*/ 148659 h 342434"/>
            <a:gd name="connsiteX16" fmla="*/ 71026 w 155632"/>
            <a:gd name="connsiteY16" fmla="*/ 156846 h 342434"/>
            <a:gd name="connsiteX17" fmla="*/ 62839 w 155632"/>
            <a:gd name="connsiteY17" fmla="*/ 159575 h 342434"/>
            <a:gd name="connsiteX18" fmla="*/ 57380 w 155632"/>
            <a:gd name="connsiteY18" fmla="*/ 165034 h 342434"/>
            <a:gd name="connsiteX19" fmla="*/ 41005 w 155632"/>
            <a:gd name="connsiteY19" fmla="*/ 175951 h 342434"/>
            <a:gd name="connsiteX20" fmla="*/ 24629 w 155632"/>
            <a:gd name="connsiteY20" fmla="*/ 192326 h 342434"/>
            <a:gd name="connsiteX21" fmla="*/ 19171 w 155632"/>
            <a:gd name="connsiteY21" fmla="*/ 197785 h 342434"/>
            <a:gd name="connsiteX22" fmla="*/ 10983 w 155632"/>
            <a:gd name="connsiteY22" fmla="*/ 200514 h 342434"/>
            <a:gd name="connsiteX23" fmla="*/ 2796 w 155632"/>
            <a:gd name="connsiteY23" fmla="*/ 205972 h 342434"/>
            <a:gd name="connsiteX24" fmla="*/ 66 w 155632"/>
            <a:gd name="connsiteY24" fmla="*/ 214160 h 342434"/>
            <a:gd name="connsiteX25" fmla="*/ 5525 w 155632"/>
            <a:gd name="connsiteY25" fmla="*/ 230535 h 342434"/>
            <a:gd name="connsiteX26" fmla="*/ 8254 w 155632"/>
            <a:gd name="connsiteY26" fmla="*/ 244182 h 342434"/>
            <a:gd name="connsiteX27" fmla="*/ 13713 w 155632"/>
            <a:gd name="connsiteY27" fmla="*/ 249640 h 342434"/>
            <a:gd name="connsiteX28" fmla="*/ 19171 w 155632"/>
            <a:gd name="connsiteY28" fmla="*/ 266015 h 342434"/>
            <a:gd name="connsiteX29" fmla="*/ 21900 w 155632"/>
            <a:gd name="connsiteY29" fmla="*/ 274203 h 342434"/>
            <a:gd name="connsiteX30" fmla="*/ 13713 w 155632"/>
            <a:gd name="connsiteY30" fmla="*/ 293308 h 342434"/>
            <a:gd name="connsiteX31" fmla="*/ 8254 w 155632"/>
            <a:gd name="connsiteY31" fmla="*/ 309683 h 342434"/>
            <a:gd name="connsiteX32" fmla="*/ 5525 w 155632"/>
            <a:gd name="connsiteY32" fmla="*/ 317871 h 342434"/>
            <a:gd name="connsiteX33" fmla="*/ 66 w 155632"/>
            <a:gd name="connsiteY33" fmla="*/ 339704 h 342434"/>
            <a:gd name="connsiteX34" fmla="*/ 66 w 155632"/>
            <a:gd name="connsiteY34" fmla="*/ 342434 h 3424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155632" h="342434">
              <a:moveTo>
                <a:pt x="2796" y="12197"/>
              </a:moveTo>
              <a:cubicBezTo>
                <a:pt x="7345" y="8558"/>
                <a:pt x="14001" y="-4009"/>
                <a:pt x="16442" y="1280"/>
              </a:cubicBezTo>
              <a:cubicBezTo>
                <a:pt x="22934" y="15347"/>
                <a:pt x="17630" y="32261"/>
                <a:pt x="19171" y="47677"/>
              </a:cubicBezTo>
              <a:cubicBezTo>
                <a:pt x="19457" y="50540"/>
                <a:pt x="20420" y="53398"/>
                <a:pt x="21900" y="55865"/>
              </a:cubicBezTo>
              <a:cubicBezTo>
                <a:pt x="26663" y="63802"/>
                <a:pt x="35573" y="64062"/>
                <a:pt x="43734" y="66782"/>
              </a:cubicBezTo>
              <a:cubicBezTo>
                <a:pt x="60592" y="72401"/>
                <a:pt x="49072" y="69226"/>
                <a:pt x="79214" y="72240"/>
              </a:cubicBezTo>
              <a:cubicBezTo>
                <a:pt x="99795" y="79100"/>
                <a:pt x="74426" y="69846"/>
                <a:pt x="95589" y="80428"/>
              </a:cubicBezTo>
              <a:cubicBezTo>
                <a:pt x="98162" y="81715"/>
                <a:pt x="101011" y="82367"/>
                <a:pt x="103777" y="83157"/>
              </a:cubicBezTo>
              <a:cubicBezTo>
                <a:pt x="135531" y="92229"/>
                <a:pt x="88174" y="77892"/>
                <a:pt x="131069" y="88616"/>
              </a:cubicBezTo>
              <a:cubicBezTo>
                <a:pt x="136651" y="90012"/>
                <a:pt x="141986" y="92255"/>
                <a:pt x="147445" y="94074"/>
              </a:cubicBezTo>
              <a:lnTo>
                <a:pt x="155632" y="96803"/>
              </a:lnTo>
              <a:cubicBezTo>
                <a:pt x="154722" y="103171"/>
                <a:pt x="155516" y="110029"/>
                <a:pt x="152903" y="115908"/>
              </a:cubicBezTo>
              <a:cubicBezTo>
                <a:pt x="151571" y="118905"/>
                <a:pt x="147276" y="119317"/>
                <a:pt x="144715" y="121366"/>
              </a:cubicBezTo>
              <a:cubicBezTo>
                <a:pt x="142706" y="122973"/>
                <a:pt x="141076" y="125005"/>
                <a:pt x="139257" y="126825"/>
              </a:cubicBezTo>
              <a:cubicBezTo>
                <a:pt x="138347" y="129554"/>
                <a:pt x="137318" y="132246"/>
                <a:pt x="136528" y="135012"/>
              </a:cubicBezTo>
              <a:cubicBezTo>
                <a:pt x="129851" y="158377"/>
                <a:pt x="140429" y="145455"/>
                <a:pt x="95589" y="148659"/>
              </a:cubicBezTo>
              <a:lnTo>
                <a:pt x="71026" y="156846"/>
              </a:lnTo>
              <a:lnTo>
                <a:pt x="62839" y="159575"/>
              </a:lnTo>
              <a:cubicBezTo>
                <a:pt x="61019" y="161395"/>
                <a:pt x="59439" y="163490"/>
                <a:pt x="57380" y="165034"/>
              </a:cubicBezTo>
              <a:cubicBezTo>
                <a:pt x="52132" y="168970"/>
                <a:pt x="45644" y="171312"/>
                <a:pt x="41005" y="175951"/>
              </a:cubicBezTo>
              <a:lnTo>
                <a:pt x="24629" y="192326"/>
              </a:lnTo>
              <a:cubicBezTo>
                <a:pt x="22809" y="194146"/>
                <a:pt x="21612" y="196971"/>
                <a:pt x="19171" y="197785"/>
              </a:cubicBezTo>
              <a:lnTo>
                <a:pt x="10983" y="200514"/>
              </a:lnTo>
              <a:cubicBezTo>
                <a:pt x="8254" y="202333"/>
                <a:pt x="4845" y="203411"/>
                <a:pt x="2796" y="205972"/>
              </a:cubicBezTo>
              <a:cubicBezTo>
                <a:pt x="999" y="208219"/>
                <a:pt x="-252" y="211301"/>
                <a:pt x="66" y="214160"/>
              </a:cubicBezTo>
              <a:cubicBezTo>
                <a:pt x="701" y="219878"/>
                <a:pt x="4397" y="224893"/>
                <a:pt x="5525" y="230535"/>
              </a:cubicBezTo>
              <a:cubicBezTo>
                <a:pt x="6435" y="235084"/>
                <a:pt x="6427" y="239918"/>
                <a:pt x="8254" y="244182"/>
              </a:cubicBezTo>
              <a:cubicBezTo>
                <a:pt x="9268" y="246547"/>
                <a:pt x="11893" y="247821"/>
                <a:pt x="13713" y="249640"/>
              </a:cubicBezTo>
              <a:lnTo>
                <a:pt x="19171" y="266015"/>
              </a:lnTo>
              <a:lnTo>
                <a:pt x="21900" y="274203"/>
              </a:lnTo>
              <a:cubicBezTo>
                <a:pt x="14683" y="303074"/>
                <a:pt x="24481" y="269081"/>
                <a:pt x="13713" y="293308"/>
              </a:cubicBezTo>
              <a:cubicBezTo>
                <a:pt x="11376" y="298566"/>
                <a:pt x="10074" y="304225"/>
                <a:pt x="8254" y="309683"/>
              </a:cubicBezTo>
              <a:lnTo>
                <a:pt x="5525" y="317871"/>
              </a:lnTo>
              <a:cubicBezTo>
                <a:pt x="2010" y="328416"/>
                <a:pt x="2262" y="326531"/>
                <a:pt x="66" y="339704"/>
              </a:cubicBezTo>
              <a:cubicBezTo>
                <a:pt x="-84" y="340602"/>
                <a:pt x="66" y="341524"/>
                <a:pt x="66" y="34243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21593</xdr:colOff>
      <xdr:row>79</xdr:row>
      <xdr:rowOff>8188</xdr:rowOff>
    </xdr:from>
    <xdr:to>
      <xdr:col>62</xdr:col>
      <xdr:colOff>24563</xdr:colOff>
      <xdr:row>114</xdr:row>
      <xdr:rowOff>13646</xdr:rowOff>
    </xdr:to>
    <xdr:sp macro="" textlink="">
      <xdr:nvSpPr>
        <xdr:cNvPr id="35" name="Freeform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975719" y="1689391"/>
          <a:ext cx="494231" cy="674119"/>
        </a:xfrm>
        <a:custGeom>
          <a:avLst/>
          <a:gdLst>
            <a:gd name="connsiteX0" fmla="*/ 494231 w 494231"/>
            <a:gd name="connsiteY0" fmla="*/ 0 h 674119"/>
            <a:gd name="connsiteX1" fmla="*/ 491502 w 494231"/>
            <a:gd name="connsiteY1" fmla="*/ 21834 h 674119"/>
            <a:gd name="connsiteX2" fmla="*/ 480585 w 494231"/>
            <a:gd name="connsiteY2" fmla="*/ 32751 h 674119"/>
            <a:gd name="connsiteX3" fmla="*/ 477855 w 494231"/>
            <a:gd name="connsiteY3" fmla="*/ 40939 h 674119"/>
            <a:gd name="connsiteX4" fmla="*/ 461480 w 494231"/>
            <a:gd name="connsiteY4" fmla="*/ 49126 h 674119"/>
            <a:gd name="connsiteX5" fmla="*/ 456022 w 494231"/>
            <a:gd name="connsiteY5" fmla="*/ 57314 h 674119"/>
            <a:gd name="connsiteX6" fmla="*/ 450563 w 494231"/>
            <a:gd name="connsiteY6" fmla="*/ 73689 h 674119"/>
            <a:gd name="connsiteX7" fmla="*/ 439646 w 494231"/>
            <a:gd name="connsiteY7" fmla="*/ 84606 h 674119"/>
            <a:gd name="connsiteX8" fmla="*/ 434188 w 494231"/>
            <a:gd name="connsiteY8" fmla="*/ 90065 h 674119"/>
            <a:gd name="connsiteX9" fmla="*/ 426000 w 494231"/>
            <a:gd name="connsiteY9" fmla="*/ 95523 h 674119"/>
            <a:gd name="connsiteX10" fmla="*/ 409625 w 494231"/>
            <a:gd name="connsiteY10" fmla="*/ 114628 h 674119"/>
            <a:gd name="connsiteX11" fmla="*/ 401437 w 494231"/>
            <a:gd name="connsiteY11" fmla="*/ 117357 h 674119"/>
            <a:gd name="connsiteX12" fmla="*/ 387791 w 494231"/>
            <a:gd name="connsiteY12" fmla="*/ 128274 h 674119"/>
            <a:gd name="connsiteX13" fmla="*/ 382333 w 494231"/>
            <a:gd name="connsiteY13" fmla="*/ 136461 h 674119"/>
            <a:gd name="connsiteX14" fmla="*/ 374145 w 494231"/>
            <a:gd name="connsiteY14" fmla="*/ 166483 h 674119"/>
            <a:gd name="connsiteX15" fmla="*/ 371416 w 494231"/>
            <a:gd name="connsiteY15" fmla="*/ 174671 h 674119"/>
            <a:gd name="connsiteX16" fmla="*/ 374145 w 494231"/>
            <a:gd name="connsiteY16" fmla="*/ 196504 h 674119"/>
            <a:gd name="connsiteX17" fmla="*/ 374145 w 494231"/>
            <a:gd name="connsiteY17" fmla="*/ 212880 h 674119"/>
            <a:gd name="connsiteX18" fmla="*/ 365957 w 494231"/>
            <a:gd name="connsiteY18" fmla="*/ 218338 h 674119"/>
            <a:gd name="connsiteX19" fmla="*/ 349582 w 494231"/>
            <a:gd name="connsiteY19" fmla="*/ 223797 h 674119"/>
            <a:gd name="connsiteX20" fmla="*/ 327748 w 494231"/>
            <a:gd name="connsiteY20" fmla="*/ 234714 h 674119"/>
            <a:gd name="connsiteX21" fmla="*/ 319560 w 494231"/>
            <a:gd name="connsiteY21" fmla="*/ 237443 h 674119"/>
            <a:gd name="connsiteX22" fmla="*/ 311373 w 494231"/>
            <a:gd name="connsiteY22" fmla="*/ 240172 h 674119"/>
            <a:gd name="connsiteX23" fmla="*/ 297727 w 494231"/>
            <a:gd name="connsiteY23" fmla="*/ 248360 h 674119"/>
            <a:gd name="connsiteX24" fmla="*/ 289539 w 494231"/>
            <a:gd name="connsiteY24" fmla="*/ 253818 h 674119"/>
            <a:gd name="connsiteX25" fmla="*/ 284080 w 494231"/>
            <a:gd name="connsiteY25" fmla="*/ 259277 h 674119"/>
            <a:gd name="connsiteX26" fmla="*/ 267705 w 494231"/>
            <a:gd name="connsiteY26" fmla="*/ 264735 h 674119"/>
            <a:gd name="connsiteX27" fmla="*/ 259517 w 494231"/>
            <a:gd name="connsiteY27" fmla="*/ 278381 h 674119"/>
            <a:gd name="connsiteX28" fmla="*/ 256788 w 494231"/>
            <a:gd name="connsiteY28" fmla="*/ 286569 h 674119"/>
            <a:gd name="connsiteX29" fmla="*/ 254059 w 494231"/>
            <a:gd name="connsiteY29" fmla="*/ 311132 h 674119"/>
            <a:gd name="connsiteX30" fmla="*/ 248600 w 494231"/>
            <a:gd name="connsiteY30" fmla="*/ 352070 h 674119"/>
            <a:gd name="connsiteX31" fmla="*/ 243142 w 494231"/>
            <a:gd name="connsiteY31" fmla="*/ 368446 h 674119"/>
            <a:gd name="connsiteX32" fmla="*/ 232225 w 494231"/>
            <a:gd name="connsiteY32" fmla="*/ 382092 h 674119"/>
            <a:gd name="connsiteX33" fmla="*/ 224037 w 494231"/>
            <a:gd name="connsiteY33" fmla="*/ 398467 h 674119"/>
            <a:gd name="connsiteX34" fmla="*/ 221308 w 494231"/>
            <a:gd name="connsiteY34" fmla="*/ 406655 h 674119"/>
            <a:gd name="connsiteX35" fmla="*/ 207662 w 494231"/>
            <a:gd name="connsiteY35" fmla="*/ 420301 h 674119"/>
            <a:gd name="connsiteX36" fmla="*/ 196745 w 494231"/>
            <a:gd name="connsiteY36" fmla="*/ 436676 h 674119"/>
            <a:gd name="connsiteX37" fmla="*/ 191287 w 494231"/>
            <a:gd name="connsiteY37" fmla="*/ 444864 h 674119"/>
            <a:gd name="connsiteX38" fmla="*/ 180370 w 494231"/>
            <a:gd name="connsiteY38" fmla="*/ 455781 h 674119"/>
            <a:gd name="connsiteX39" fmla="*/ 163994 w 494231"/>
            <a:gd name="connsiteY39" fmla="*/ 472156 h 674119"/>
            <a:gd name="connsiteX40" fmla="*/ 158536 w 494231"/>
            <a:gd name="connsiteY40" fmla="*/ 477615 h 674119"/>
            <a:gd name="connsiteX41" fmla="*/ 142161 w 494231"/>
            <a:gd name="connsiteY41" fmla="*/ 483073 h 674119"/>
            <a:gd name="connsiteX42" fmla="*/ 136702 w 494231"/>
            <a:gd name="connsiteY42" fmla="*/ 488532 h 674119"/>
            <a:gd name="connsiteX43" fmla="*/ 112139 w 494231"/>
            <a:gd name="connsiteY43" fmla="*/ 496719 h 674119"/>
            <a:gd name="connsiteX44" fmla="*/ 103951 w 494231"/>
            <a:gd name="connsiteY44" fmla="*/ 499449 h 674119"/>
            <a:gd name="connsiteX45" fmla="*/ 95764 w 494231"/>
            <a:gd name="connsiteY45" fmla="*/ 502178 h 674119"/>
            <a:gd name="connsiteX46" fmla="*/ 84847 w 494231"/>
            <a:gd name="connsiteY46" fmla="*/ 515824 h 674119"/>
            <a:gd name="connsiteX47" fmla="*/ 79388 w 494231"/>
            <a:gd name="connsiteY47" fmla="*/ 521282 h 674119"/>
            <a:gd name="connsiteX48" fmla="*/ 73930 w 494231"/>
            <a:gd name="connsiteY48" fmla="*/ 537658 h 674119"/>
            <a:gd name="connsiteX49" fmla="*/ 68472 w 494231"/>
            <a:gd name="connsiteY49" fmla="*/ 545845 h 674119"/>
            <a:gd name="connsiteX50" fmla="*/ 57555 w 494231"/>
            <a:gd name="connsiteY50" fmla="*/ 570408 h 674119"/>
            <a:gd name="connsiteX51" fmla="*/ 49367 w 494231"/>
            <a:gd name="connsiteY51" fmla="*/ 575867 h 674119"/>
            <a:gd name="connsiteX52" fmla="*/ 43909 w 494231"/>
            <a:gd name="connsiteY52" fmla="*/ 592242 h 674119"/>
            <a:gd name="connsiteX53" fmla="*/ 41179 w 494231"/>
            <a:gd name="connsiteY53" fmla="*/ 600430 h 674119"/>
            <a:gd name="connsiteX54" fmla="*/ 30262 w 494231"/>
            <a:gd name="connsiteY54" fmla="*/ 614076 h 674119"/>
            <a:gd name="connsiteX55" fmla="*/ 24804 w 494231"/>
            <a:gd name="connsiteY55" fmla="*/ 622264 h 674119"/>
            <a:gd name="connsiteX56" fmla="*/ 5699 w 494231"/>
            <a:gd name="connsiteY56" fmla="*/ 638639 h 674119"/>
            <a:gd name="connsiteX57" fmla="*/ 241 w 494231"/>
            <a:gd name="connsiteY57" fmla="*/ 657744 h 674119"/>
            <a:gd name="connsiteX58" fmla="*/ 241 w 494231"/>
            <a:gd name="connsiteY58" fmla="*/ 674119 h 6741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</a:cxnLst>
          <a:rect l="l" t="t" r="r" b="b"/>
          <a:pathLst>
            <a:path w="494231" h="674119">
              <a:moveTo>
                <a:pt x="494231" y="0"/>
              </a:moveTo>
              <a:cubicBezTo>
                <a:pt x="493321" y="7278"/>
                <a:pt x="494323" y="15064"/>
                <a:pt x="491502" y="21834"/>
              </a:cubicBezTo>
              <a:cubicBezTo>
                <a:pt x="489523" y="26584"/>
                <a:pt x="480585" y="32751"/>
                <a:pt x="480585" y="32751"/>
              </a:cubicBezTo>
              <a:cubicBezTo>
                <a:pt x="479675" y="35480"/>
                <a:pt x="479652" y="38692"/>
                <a:pt x="477855" y="40939"/>
              </a:cubicBezTo>
              <a:cubicBezTo>
                <a:pt x="474007" y="45749"/>
                <a:pt x="466874" y="47328"/>
                <a:pt x="461480" y="49126"/>
              </a:cubicBezTo>
              <a:cubicBezTo>
                <a:pt x="459661" y="51855"/>
                <a:pt x="457354" y="54317"/>
                <a:pt x="456022" y="57314"/>
              </a:cubicBezTo>
              <a:cubicBezTo>
                <a:pt x="453685" y="62572"/>
                <a:pt x="454631" y="69621"/>
                <a:pt x="450563" y="73689"/>
              </a:cubicBezTo>
              <a:lnTo>
                <a:pt x="439646" y="84606"/>
              </a:lnTo>
              <a:cubicBezTo>
                <a:pt x="437827" y="86426"/>
                <a:pt x="436329" y="88638"/>
                <a:pt x="434188" y="90065"/>
              </a:cubicBezTo>
              <a:lnTo>
                <a:pt x="426000" y="95523"/>
              </a:lnTo>
              <a:cubicBezTo>
                <a:pt x="422508" y="100762"/>
                <a:pt x="415299" y="112737"/>
                <a:pt x="409625" y="114628"/>
              </a:cubicBezTo>
              <a:cubicBezTo>
                <a:pt x="406896" y="115538"/>
                <a:pt x="404010" y="116071"/>
                <a:pt x="401437" y="117357"/>
              </a:cubicBezTo>
              <a:cubicBezTo>
                <a:pt x="396705" y="119723"/>
                <a:pt x="391177" y="124041"/>
                <a:pt x="387791" y="128274"/>
              </a:cubicBezTo>
              <a:cubicBezTo>
                <a:pt x="385742" y="130835"/>
                <a:pt x="384152" y="133732"/>
                <a:pt x="382333" y="136461"/>
              </a:cubicBezTo>
              <a:cubicBezTo>
                <a:pt x="378474" y="155751"/>
                <a:pt x="381070" y="145706"/>
                <a:pt x="374145" y="166483"/>
              </a:cubicBezTo>
              <a:lnTo>
                <a:pt x="371416" y="174671"/>
              </a:lnTo>
              <a:cubicBezTo>
                <a:pt x="372326" y="181949"/>
                <a:pt x="372833" y="189288"/>
                <a:pt x="374145" y="196504"/>
              </a:cubicBezTo>
              <a:cubicBezTo>
                <a:pt x="375493" y="203916"/>
                <a:pt x="380075" y="205468"/>
                <a:pt x="374145" y="212880"/>
              </a:cubicBezTo>
              <a:cubicBezTo>
                <a:pt x="372096" y="215441"/>
                <a:pt x="368954" y="217006"/>
                <a:pt x="365957" y="218338"/>
              </a:cubicBezTo>
              <a:cubicBezTo>
                <a:pt x="360699" y="220675"/>
                <a:pt x="349582" y="223797"/>
                <a:pt x="349582" y="223797"/>
              </a:cubicBezTo>
              <a:cubicBezTo>
                <a:pt x="340055" y="233323"/>
                <a:pt x="346563" y="228442"/>
                <a:pt x="327748" y="234714"/>
              </a:cubicBezTo>
              <a:lnTo>
                <a:pt x="319560" y="237443"/>
              </a:lnTo>
              <a:lnTo>
                <a:pt x="311373" y="240172"/>
              </a:lnTo>
              <a:cubicBezTo>
                <a:pt x="300711" y="250832"/>
                <a:pt x="311897" y="241274"/>
                <a:pt x="297727" y="248360"/>
              </a:cubicBezTo>
              <a:cubicBezTo>
                <a:pt x="294793" y="249827"/>
                <a:pt x="292100" y="251769"/>
                <a:pt x="289539" y="253818"/>
              </a:cubicBezTo>
              <a:cubicBezTo>
                <a:pt x="287529" y="255426"/>
                <a:pt x="286382" y="258126"/>
                <a:pt x="284080" y="259277"/>
              </a:cubicBezTo>
              <a:cubicBezTo>
                <a:pt x="278934" y="261850"/>
                <a:pt x="267705" y="264735"/>
                <a:pt x="267705" y="264735"/>
              </a:cubicBezTo>
              <a:cubicBezTo>
                <a:pt x="259974" y="287931"/>
                <a:pt x="270757" y="259649"/>
                <a:pt x="259517" y="278381"/>
              </a:cubicBezTo>
              <a:cubicBezTo>
                <a:pt x="258037" y="280848"/>
                <a:pt x="257698" y="283840"/>
                <a:pt x="256788" y="286569"/>
              </a:cubicBezTo>
              <a:cubicBezTo>
                <a:pt x="255878" y="294757"/>
                <a:pt x="254879" y="302935"/>
                <a:pt x="254059" y="311132"/>
              </a:cubicBezTo>
              <a:cubicBezTo>
                <a:pt x="251912" y="332602"/>
                <a:pt x="253424" y="335991"/>
                <a:pt x="248600" y="352070"/>
              </a:cubicBezTo>
              <a:cubicBezTo>
                <a:pt x="246947" y="357581"/>
                <a:pt x="246334" y="363658"/>
                <a:pt x="243142" y="368446"/>
              </a:cubicBezTo>
              <a:cubicBezTo>
                <a:pt x="236257" y="378774"/>
                <a:pt x="240003" y="374314"/>
                <a:pt x="232225" y="382092"/>
              </a:cubicBezTo>
              <a:cubicBezTo>
                <a:pt x="225365" y="402672"/>
                <a:pt x="234620" y="377302"/>
                <a:pt x="224037" y="398467"/>
              </a:cubicBezTo>
              <a:cubicBezTo>
                <a:pt x="222750" y="401040"/>
                <a:pt x="223034" y="404353"/>
                <a:pt x="221308" y="406655"/>
              </a:cubicBezTo>
              <a:cubicBezTo>
                <a:pt x="217448" y="411801"/>
                <a:pt x="211230" y="414949"/>
                <a:pt x="207662" y="420301"/>
              </a:cubicBezTo>
              <a:lnTo>
                <a:pt x="196745" y="436676"/>
              </a:lnTo>
              <a:cubicBezTo>
                <a:pt x="194926" y="439405"/>
                <a:pt x="193606" y="442545"/>
                <a:pt x="191287" y="444864"/>
              </a:cubicBezTo>
              <a:lnTo>
                <a:pt x="180370" y="455781"/>
              </a:lnTo>
              <a:lnTo>
                <a:pt x="163994" y="472156"/>
              </a:lnTo>
              <a:cubicBezTo>
                <a:pt x="162174" y="473976"/>
                <a:pt x="160977" y="476801"/>
                <a:pt x="158536" y="477615"/>
              </a:cubicBezTo>
              <a:lnTo>
                <a:pt x="142161" y="483073"/>
              </a:lnTo>
              <a:cubicBezTo>
                <a:pt x="140341" y="484893"/>
                <a:pt x="139004" y="487381"/>
                <a:pt x="136702" y="488532"/>
              </a:cubicBezTo>
              <a:cubicBezTo>
                <a:pt x="136697" y="488535"/>
                <a:pt x="116235" y="495353"/>
                <a:pt x="112139" y="496719"/>
              </a:cubicBezTo>
              <a:lnTo>
                <a:pt x="103951" y="499449"/>
              </a:lnTo>
              <a:lnTo>
                <a:pt x="95764" y="502178"/>
              </a:lnTo>
              <a:cubicBezTo>
                <a:pt x="82583" y="515356"/>
                <a:pt x="98619" y="498610"/>
                <a:pt x="84847" y="515824"/>
              </a:cubicBezTo>
              <a:cubicBezTo>
                <a:pt x="83240" y="517833"/>
                <a:pt x="81208" y="519463"/>
                <a:pt x="79388" y="521282"/>
              </a:cubicBezTo>
              <a:cubicBezTo>
                <a:pt x="77569" y="526741"/>
                <a:pt x="77122" y="532870"/>
                <a:pt x="73930" y="537658"/>
              </a:cubicBezTo>
              <a:cubicBezTo>
                <a:pt x="72111" y="540387"/>
                <a:pt x="69804" y="542848"/>
                <a:pt x="68472" y="545845"/>
              </a:cubicBezTo>
              <a:cubicBezTo>
                <a:pt x="64149" y="555572"/>
                <a:pt x="64966" y="562997"/>
                <a:pt x="57555" y="570408"/>
              </a:cubicBezTo>
              <a:cubicBezTo>
                <a:pt x="55235" y="572728"/>
                <a:pt x="52096" y="574047"/>
                <a:pt x="49367" y="575867"/>
              </a:cubicBezTo>
              <a:lnTo>
                <a:pt x="43909" y="592242"/>
              </a:lnTo>
              <a:cubicBezTo>
                <a:pt x="42999" y="594971"/>
                <a:pt x="42775" y="598036"/>
                <a:pt x="41179" y="600430"/>
              </a:cubicBezTo>
              <a:cubicBezTo>
                <a:pt x="24380" y="625632"/>
                <a:pt x="45818" y="594632"/>
                <a:pt x="30262" y="614076"/>
              </a:cubicBezTo>
              <a:cubicBezTo>
                <a:pt x="28213" y="616637"/>
                <a:pt x="26939" y="619773"/>
                <a:pt x="24804" y="622264"/>
              </a:cubicBezTo>
              <a:cubicBezTo>
                <a:pt x="15980" y="632559"/>
                <a:pt x="15357" y="632201"/>
                <a:pt x="5699" y="638639"/>
              </a:cubicBezTo>
              <a:cubicBezTo>
                <a:pt x="4037" y="643626"/>
                <a:pt x="731" y="652849"/>
                <a:pt x="241" y="657744"/>
              </a:cubicBezTo>
              <a:cubicBezTo>
                <a:pt x="-302" y="663175"/>
                <a:pt x="241" y="668661"/>
                <a:pt x="241" y="67411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5380</xdr:colOff>
      <xdr:row>113</xdr:row>
      <xdr:rowOff>5459</xdr:rowOff>
    </xdr:from>
    <xdr:to>
      <xdr:col>44</xdr:col>
      <xdr:colOff>19105</xdr:colOff>
      <xdr:row>139</xdr:row>
      <xdr:rowOff>10916</xdr:rowOff>
    </xdr:to>
    <xdr:sp macro="" textlink="">
      <xdr:nvSpPr>
        <xdr:cNvPr id="36" name="Freeform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522830" y="2336218"/>
          <a:ext cx="450401" cy="502177"/>
        </a:xfrm>
        <a:custGeom>
          <a:avLst/>
          <a:gdLst>
            <a:gd name="connsiteX0" fmla="*/ 450401 w 450401"/>
            <a:gd name="connsiteY0" fmla="*/ 21834 h 502177"/>
            <a:gd name="connsiteX1" fmla="*/ 436755 w 450401"/>
            <a:gd name="connsiteY1" fmla="*/ 32750 h 502177"/>
            <a:gd name="connsiteX2" fmla="*/ 414921 w 450401"/>
            <a:gd name="connsiteY2" fmla="*/ 49126 h 502177"/>
            <a:gd name="connsiteX3" fmla="*/ 311210 w 450401"/>
            <a:gd name="connsiteY3" fmla="*/ 49126 h 502177"/>
            <a:gd name="connsiteX4" fmla="*/ 297564 w 450401"/>
            <a:gd name="connsiteY4" fmla="*/ 60043 h 502177"/>
            <a:gd name="connsiteX5" fmla="*/ 292106 w 450401"/>
            <a:gd name="connsiteY5" fmla="*/ 68230 h 502177"/>
            <a:gd name="connsiteX6" fmla="*/ 283918 w 450401"/>
            <a:gd name="connsiteY6" fmla="*/ 70960 h 502177"/>
            <a:gd name="connsiteX7" fmla="*/ 256626 w 450401"/>
            <a:gd name="connsiteY7" fmla="*/ 68230 h 502177"/>
            <a:gd name="connsiteX8" fmla="*/ 242979 w 450401"/>
            <a:gd name="connsiteY8" fmla="*/ 65501 h 502177"/>
            <a:gd name="connsiteX9" fmla="*/ 237521 w 450401"/>
            <a:gd name="connsiteY9" fmla="*/ 57314 h 502177"/>
            <a:gd name="connsiteX10" fmla="*/ 234792 w 450401"/>
            <a:gd name="connsiteY10" fmla="*/ 49126 h 502177"/>
            <a:gd name="connsiteX11" fmla="*/ 229333 w 450401"/>
            <a:gd name="connsiteY11" fmla="*/ 24563 h 502177"/>
            <a:gd name="connsiteX12" fmla="*/ 226604 w 450401"/>
            <a:gd name="connsiteY12" fmla="*/ 16375 h 502177"/>
            <a:gd name="connsiteX13" fmla="*/ 210229 w 450401"/>
            <a:gd name="connsiteY13" fmla="*/ 8187 h 502177"/>
            <a:gd name="connsiteX14" fmla="*/ 193853 w 450401"/>
            <a:gd name="connsiteY14" fmla="*/ 0 h 502177"/>
            <a:gd name="connsiteX15" fmla="*/ 172020 w 450401"/>
            <a:gd name="connsiteY15" fmla="*/ 2729 h 502177"/>
            <a:gd name="connsiteX16" fmla="*/ 169290 w 450401"/>
            <a:gd name="connsiteY16" fmla="*/ 10917 h 502177"/>
            <a:gd name="connsiteX17" fmla="*/ 158373 w 450401"/>
            <a:gd name="connsiteY17" fmla="*/ 24563 h 502177"/>
            <a:gd name="connsiteX18" fmla="*/ 150186 w 450401"/>
            <a:gd name="connsiteY18" fmla="*/ 27292 h 502177"/>
            <a:gd name="connsiteX19" fmla="*/ 144727 w 450401"/>
            <a:gd name="connsiteY19" fmla="*/ 32750 h 502177"/>
            <a:gd name="connsiteX20" fmla="*/ 136540 w 450401"/>
            <a:gd name="connsiteY20" fmla="*/ 35480 h 502177"/>
            <a:gd name="connsiteX21" fmla="*/ 133810 w 450401"/>
            <a:gd name="connsiteY21" fmla="*/ 43667 h 502177"/>
            <a:gd name="connsiteX22" fmla="*/ 122893 w 450401"/>
            <a:gd name="connsiteY22" fmla="*/ 54584 h 502177"/>
            <a:gd name="connsiteX23" fmla="*/ 117435 w 450401"/>
            <a:gd name="connsiteY23" fmla="*/ 79147 h 502177"/>
            <a:gd name="connsiteX24" fmla="*/ 114706 w 450401"/>
            <a:gd name="connsiteY24" fmla="*/ 87335 h 502177"/>
            <a:gd name="connsiteX25" fmla="*/ 98330 w 450401"/>
            <a:gd name="connsiteY25" fmla="*/ 103710 h 502177"/>
            <a:gd name="connsiteX26" fmla="*/ 92872 w 450401"/>
            <a:gd name="connsiteY26" fmla="*/ 109169 h 502177"/>
            <a:gd name="connsiteX27" fmla="*/ 81955 w 450401"/>
            <a:gd name="connsiteY27" fmla="*/ 122815 h 502177"/>
            <a:gd name="connsiteX28" fmla="*/ 76497 w 450401"/>
            <a:gd name="connsiteY28" fmla="*/ 131003 h 502177"/>
            <a:gd name="connsiteX29" fmla="*/ 68309 w 450401"/>
            <a:gd name="connsiteY29" fmla="*/ 133732 h 502177"/>
            <a:gd name="connsiteX30" fmla="*/ 51934 w 450401"/>
            <a:gd name="connsiteY30" fmla="*/ 141920 h 502177"/>
            <a:gd name="connsiteX31" fmla="*/ 35558 w 450401"/>
            <a:gd name="connsiteY31" fmla="*/ 161024 h 502177"/>
            <a:gd name="connsiteX32" fmla="*/ 30100 w 450401"/>
            <a:gd name="connsiteY32" fmla="*/ 166483 h 502177"/>
            <a:gd name="connsiteX33" fmla="*/ 24641 w 450401"/>
            <a:gd name="connsiteY33" fmla="*/ 171941 h 502177"/>
            <a:gd name="connsiteX34" fmla="*/ 19183 w 450401"/>
            <a:gd name="connsiteY34" fmla="*/ 188316 h 502177"/>
            <a:gd name="connsiteX35" fmla="*/ 16454 w 450401"/>
            <a:gd name="connsiteY35" fmla="*/ 196504 h 502177"/>
            <a:gd name="connsiteX36" fmla="*/ 5537 w 450401"/>
            <a:gd name="connsiteY36" fmla="*/ 212879 h 502177"/>
            <a:gd name="connsiteX37" fmla="*/ 2808 w 450401"/>
            <a:gd name="connsiteY37" fmla="*/ 245630 h 502177"/>
            <a:gd name="connsiteX38" fmla="*/ 5537 w 450401"/>
            <a:gd name="connsiteY38" fmla="*/ 253818 h 502177"/>
            <a:gd name="connsiteX39" fmla="*/ 13724 w 450401"/>
            <a:gd name="connsiteY39" fmla="*/ 259276 h 502177"/>
            <a:gd name="connsiteX40" fmla="*/ 19183 w 450401"/>
            <a:gd name="connsiteY40" fmla="*/ 264735 h 502177"/>
            <a:gd name="connsiteX41" fmla="*/ 30100 w 450401"/>
            <a:gd name="connsiteY41" fmla="*/ 278381 h 502177"/>
            <a:gd name="connsiteX42" fmla="*/ 46475 w 450401"/>
            <a:gd name="connsiteY42" fmla="*/ 283839 h 502177"/>
            <a:gd name="connsiteX43" fmla="*/ 54663 w 450401"/>
            <a:gd name="connsiteY43" fmla="*/ 286569 h 502177"/>
            <a:gd name="connsiteX44" fmla="*/ 62851 w 450401"/>
            <a:gd name="connsiteY44" fmla="*/ 289298 h 502177"/>
            <a:gd name="connsiteX45" fmla="*/ 71038 w 450401"/>
            <a:gd name="connsiteY45" fmla="*/ 294756 h 502177"/>
            <a:gd name="connsiteX46" fmla="*/ 90143 w 450401"/>
            <a:gd name="connsiteY46" fmla="*/ 300215 h 502177"/>
            <a:gd name="connsiteX47" fmla="*/ 98330 w 450401"/>
            <a:gd name="connsiteY47" fmla="*/ 305673 h 502177"/>
            <a:gd name="connsiteX48" fmla="*/ 128352 w 450401"/>
            <a:gd name="connsiteY48" fmla="*/ 311132 h 502177"/>
            <a:gd name="connsiteX49" fmla="*/ 125623 w 450401"/>
            <a:gd name="connsiteY49" fmla="*/ 330236 h 502177"/>
            <a:gd name="connsiteX50" fmla="*/ 122893 w 450401"/>
            <a:gd name="connsiteY50" fmla="*/ 384821 h 502177"/>
            <a:gd name="connsiteX51" fmla="*/ 117435 w 450401"/>
            <a:gd name="connsiteY51" fmla="*/ 401196 h 502177"/>
            <a:gd name="connsiteX52" fmla="*/ 114706 w 450401"/>
            <a:gd name="connsiteY52" fmla="*/ 433947 h 502177"/>
            <a:gd name="connsiteX53" fmla="*/ 117435 w 450401"/>
            <a:gd name="connsiteY53" fmla="*/ 466697 h 502177"/>
            <a:gd name="connsiteX54" fmla="*/ 125623 w 450401"/>
            <a:gd name="connsiteY54" fmla="*/ 480344 h 502177"/>
            <a:gd name="connsiteX55" fmla="*/ 136540 w 450401"/>
            <a:gd name="connsiteY55" fmla="*/ 493990 h 502177"/>
            <a:gd name="connsiteX56" fmla="*/ 185666 w 450401"/>
            <a:gd name="connsiteY56" fmla="*/ 502177 h 502177"/>
            <a:gd name="connsiteX57" fmla="*/ 215687 w 450401"/>
            <a:gd name="connsiteY57" fmla="*/ 493990 h 502177"/>
            <a:gd name="connsiteX58" fmla="*/ 218416 w 450401"/>
            <a:gd name="connsiteY58" fmla="*/ 491261 h 5021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</a:cxnLst>
          <a:rect l="l" t="t" r="r" b="b"/>
          <a:pathLst>
            <a:path w="450401" h="502177">
              <a:moveTo>
                <a:pt x="450401" y="21834"/>
              </a:moveTo>
              <a:cubicBezTo>
                <a:pt x="445852" y="25473"/>
                <a:pt x="441085" y="28853"/>
                <a:pt x="436755" y="32750"/>
              </a:cubicBezTo>
              <a:cubicBezTo>
                <a:pt x="418306" y="49354"/>
                <a:pt x="430449" y="43950"/>
                <a:pt x="414921" y="49126"/>
              </a:cubicBezTo>
              <a:cubicBezTo>
                <a:pt x="373442" y="46534"/>
                <a:pt x="355346" y="43830"/>
                <a:pt x="311210" y="49126"/>
              </a:cubicBezTo>
              <a:cubicBezTo>
                <a:pt x="308069" y="49503"/>
                <a:pt x="299702" y="57370"/>
                <a:pt x="297564" y="60043"/>
              </a:cubicBezTo>
              <a:cubicBezTo>
                <a:pt x="295515" y="62604"/>
                <a:pt x="294667" y="66181"/>
                <a:pt x="292106" y="68230"/>
              </a:cubicBezTo>
              <a:cubicBezTo>
                <a:pt x="289859" y="70027"/>
                <a:pt x="286647" y="70050"/>
                <a:pt x="283918" y="70960"/>
              </a:cubicBezTo>
              <a:cubicBezTo>
                <a:pt x="274821" y="70050"/>
                <a:pt x="265689" y="69438"/>
                <a:pt x="256626" y="68230"/>
              </a:cubicBezTo>
              <a:cubicBezTo>
                <a:pt x="252028" y="67617"/>
                <a:pt x="247007" y="67802"/>
                <a:pt x="242979" y="65501"/>
              </a:cubicBezTo>
              <a:cubicBezTo>
                <a:pt x="240131" y="63874"/>
                <a:pt x="239340" y="60043"/>
                <a:pt x="237521" y="57314"/>
              </a:cubicBezTo>
              <a:cubicBezTo>
                <a:pt x="236611" y="54585"/>
                <a:pt x="235490" y="51917"/>
                <a:pt x="234792" y="49126"/>
              </a:cubicBezTo>
              <a:cubicBezTo>
                <a:pt x="229161" y="26599"/>
                <a:pt x="234940" y="44187"/>
                <a:pt x="229333" y="24563"/>
              </a:cubicBezTo>
              <a:cubicBezTo>
                <a:pt x="228543" y="21797"/>
                <a:pt x="228401" y="18621"/>
                <a:pt x="226604" y="16375"/>
              </a:cubicBezTo>
              <a:cubicBezTo>
                <a:pt x="221392" y="9861"/>
                <a:pt x="216818" y="11482"/>
                <a:pt x="210229" y="8187"/>
              </a:cubicBezTo>
              <a:cubicBezTo>
                <a:pt x="189077" y="-2390"/>
                <a:pt x="214424" y="6856"/>
                <a:pt x="193853" y="0"/>
              </a:cubicBezTo>
              <a:cubicBezTo>
                <a:pt x="186575" y="910"/>
                <a:pt x="178722" y="-250"/>
                <a:pt x="172020" y="2729"/>
              </a:cubicBezTo>
              <a:cubicBezTo>
                <a:pt x="169391" y="3897"/>
                <a:pt x="170577" y="8344"/>
                <a:pt x="169290" y="10917"/>
              </a:cubicBezTo>
              <a:cubicBezTo>
                <a:pt x="167696" y="14105"/>
                <a:pt x="162000" y="22387"/>
                <a:pt x="158373" y="24563"/>
              </a:cubicBezTo>
              <a:cubicBezTo>
                <a:pt x="155906" y="26043"/>
                <a:pt x="152915" y="26382"/>
                <a:pt x="150186" y="27292"/>
              </a:cubicBezTo>
              <a:cubicBezTo>
                <a:pt x="148366" y="29111"/>
                <a:pt x="146933" y="31426"/>
                <a:pt x="144727" y="32750"/>
              </a:cubicBezTo>
              <a:cubicBezTo>
                <a:pt x="142260" y="34230"/>
                <a:pt x="138574" y="33446"/>
                <a:pt x="136540" y="35480"/>
              </a:cubicBezTo>
              <a:cubicBezTo>
                <a:pt x="134506" y="37514"/>
                <a:pt x="135482" y="41326"/>
                <a:pt x="133810" y="43667"/>
              </a:cubicBezTo>
              <a:cubicBezTo>
                <a:pt x="130819" y="47855"/>
                <a:pt x="122893" y="54584"/>
                <a:pt x="122893" y="54584"/>
              </a:cubicBezTo>
              <a:cubicBezTo>
                <a:pt x="116750" y="73016"/>
                <a:pt x="123839" y="50327"/>
                <a:pt x="117435" y="79147"/>
              </a:cubicBezTo>
              <a:cubicBezTo>
                <a:pt x="116811" y="81955"/>
                <a:pt x="116378" y="84994"/>
                <a:pt x="114706" y="87335"/>
              </a:cubicBezTo>
              <a:cubicBezTo>
                <a:pt x="114698" y="87347"/>
                <a:pt x="101064" y="100976"/>
                <a:pt x="98330" y="103710"/>
              </a:cubicBezTo>
              <a:cubicBezTo>
                <a:pt x="96510" y="105530"/>
                <a:pt x="94299" y="107028"/>
                <a:pt x="92872" y="109169"/>
              </a:cubicBezTo>
              <a:cubicBezTo>
                <a:pt x="76068" y="134376"/>
                <a:pt x="97516" y="103363"/>
                <a:pt x="81955" y="122815"/>
              </a:cubicBezTo>
              <a:cubicBezTo>
                <a:pt x="79906" y="125376"/>
                <a:pt x="79058" y="128954"/>
                <a:pt x="76497" y="131003"/>
              </a:cubicBezTo>
              <a:cubicBezTo>
                <a:pt x="74251" y="132800"/>
                <a:pt x="70882" y="132446"/>
                <a:pt x="68309" y="133732"/>
              </a:cubicBezTo>
              <a:cubicBezTo>
                <a:pt x="47135" y="144318"/>
                <a:pt x="72522" y="135055"/>
                <a:pt x="51934" y="141920"/>
              </a:cubicBezTo>
              <a:cubicBezTo>
                <a:pt x="43619" y="154390"/>
                <a:pt x="48796" y="147785"/>
                <a:pt x="35558" y="161024"/>
              </a:cubicBezTo>
              <a:lnTo>
                <a:pt x="30100" y="166483"/>
              </a:lnTo>
              <a:lnTo>
                <a:pt x="24641" y="171941"/>
              </a:lnTo>
              <a:lnTo>
                <a:pt x="19183" y="188316"/>
              </a:lnTo>
              <a:cubicBezTo>
                <a:pt x="18273" y="191045"/>
                <a:pt x="18050" y="194110"/>
                <a:pt x="16454" y="196504"/>
              </a:cubicBezTo>
              <a:lnTo>
                <a:pt x="5537" y="212879"/>
              </a:lnTo>
              <a:cubicBezTo>
                <a:pt x="-908" y="232213"/>
                <a:pt x="-1603" y="225783"/>
                <a:pt x="2808" y="245630"/>
              </a:cubicBezTo>
              <a:cubicBezTo>
                <a:pt x="3432" y="248438"/>
                <a:pt x="3740" y="251571"/>
                <a:pt x="5537" y="253818"/>
              </a:cubicBezTo>
              <a:cubicBezTo>
                <a:pt x="7586" y="256379"/>
                <a:pt x="11163" y="257227"/>
                <a:pt x="13724" y="259276"/>
              </a:cubicBezTo>
              <a:cubicBezTo>
                <a:pt x="15733" y="260884"/>
                <a:pt x="17575" y="262726"/>
                <a:pt x="19183" y="264735"/>
              </a:cubicBezTo>
              <a:cubicBezTo>
                <a:pt x="21755" y="267950"/>
                <a:pt x="25706" y="276184"/>
                <a:pt x="30100" y="278381"/>
              </a:cubicBezTo>
              <a:cubicBezTo>
                <a:pt x="35246" y="280954"/>
                <a:pt x="41017" y="282020"/>
                <a:pt x="46475" y="283839"/>
              </a:cubicBezTo>
              <a:lnTo>
                <a:pt x="54663" y="286569"/>
              </a:lnTo>
              <a:lnTo>
                <a:pt x="62851" y="289298"/>
              </a:lnTo>
              <a:cubicBezTo>
                <a:pt x="65580" y="291117"/>
                <a:pt x="68023" y="293464"/>
                <a:pt x="71038" y="294756"/>
              </a:cubicBezTo>
              <a:cubicBezTo>
                <a:pt x="83295" y="300009"/>
                <a:pt x="79510" y="294898"/>
                <a:pt x="90143" y="300215"/>
              </a:cubicBezTo>
              <a:cubicBezTo>
                <a:pt x="93077" y="301682"/>
                <a:pt x="95396" y="304206"/>
                <a:pt x="98330" y="305673"/>
              </a:cubicBezTo>
              <a:cubicBezTo>
                <a:pt x="106743" y="309879"/>
                <a:pt x="120830" y="310191"/>
                <a:pt x="128352" y="311132"/>
              </a:cubicBezTo>
              <a:cubicBezTo>
                <a:pt x="127442" y="317500"/>
                <a:pt x="126098" y="323821"/>
                <a:pt x="125623" y="330236"/>
              </a:cubicBezTo>
              <a:cubicBezTo>
                <a:pt x="124277" y="348404"/>
                <a:pt x="124981" y="366723"/>
                <a:pt x="122893" y="384821"/>
              </a:cubicBezTo>
              <a:cubicBezTo>
                <a:pt x="122233" y="390537"/>
                <a:pt x="117435" y="401196"/>
                <a:pt x="117435" y="401196"/>
              </a:cubicBezTo>
              <a:cubicBezTo>
                <a:pt x="116525" y="412113"/>
                <a:pt x="114706" y="422992"/>
                <a:pt x="114706" y="433947"/>
              </a:cubicBezTo>
              <a:cubicBezTo>
                <a:pt x="114706" y="444902"/>
                <a:pt x="115987" y="455839"/>
                <a:pt x="117435" y="466697"/>
              </a:cubicBezTo>
              <a:cubicBezTo>
                <a:pt x="118762" y="476651"/>
                <a:pt x="120112" y="473455"/>
                <a:pt x="125623" y="480344"/>
              </a:cubicBezTo>
              <a:cubicBezTo>
                <a:pt x="128195" y="483559"/>
                <a:pt x="132146" y="491793"/>
                <a:pt x="136540" y="493990"/>
              </a:cubicBezTo>
              <a:cubicBezTo>
                <a:pt x="152600" y="502020"/>
                <a:pt x="167570" y="500669"/>
                <a:pt x="185666" y="502177"/>
              </a:cubicBezTo>
              <a:cubicBezTo>
                <a:pt x="190995" y="501111"/>
                <a:pt x="212225" y="497452"/>
                <a:pt x="215687" y="493990"/>
              </a:cubicBezTo>
              <a:lnTo>
                <a:pt x="218416" y="491261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27148</xdr:colOff>
      <xdr:row>139</xdr:row>
      <xdr:rowOff>0</xdr:rowOff>
    </xdr:from>
    <xdr:to>
      <xdr:col>38</xdr:col>
      <xdr:colOff>16376</xdr:colOff>
      <xdr:row>164</xdr:row>
      <xdr:rowOff>16378</xdr:rowOff>
    </xdr:to>
    <xdr:sp macro="" textlink="">
      <xdr:nvSpPr>
        <xdr:cNvPr id="37" name="Freeform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244383" y="2827479"/>
          <a:ext cx="562365" cy="493992"/>
        </a:xfrm>
        <a:custGeom>
          <a:avLst/>
          <a:gdLst>
            <a:gd name="connsiteX0" fmla="*/ 496863 w 562365"/>
            <a:gd name="connsiteY0" fmla="*/ 0 h 493992"/>
            <a:gd name="connsiteX1" fmla="*/ 494134 w 562365"/>
            <a:gd name="connsiteY1" fmla="*/ 13646 h 493992"/>
            <a:gd name="connsiteX2" fmla="*/ 488676 w 562365"/>
            <a:gd name="connsiteY2" fmla="*/ 21833 h 493992"/>
            <a:gd name="connsiteX3" fmla="*/ 485947 w 562365"/>
            <a:gd name="connsiteY3" fmla="*/ 35479 h 493992"/>
            <a:gd name="connsiteX4" fmla="*/ 483217 w 562365"/>
            <a:gd name="connsiteY4" fmla="*/ 43667 h 493992"/>
            <a:gd name="connsiteX5" fmla="*/ 485947 w 562365"/>
            <a:gd name="connsiteY5" fmla="*/ 68230 h 493992"/>
            <a:gd name="connsiteX6" fmla="*/ 491405 w 562365"/>
            <a:gd name="connsiteY6" fmla="*/ 84606 h 493992"/>
            <a:gd name="connsiteX7" fmla="*/ 502322 w 562365"/>
            <a:gd name="connsiteY7" fmla="*/ 98252 h 493992"/>
            <a:gd name="connsiteX8" fmla="*/ 507780 w 562365"/>
            <a:gd name="connsiteY8" fmla="*/ 106439 h 493992"/>
            <a:gd name="connsiteX9" fmla="*/ 518697 w 562365"/>
            <a:gd name="connsiteY9" fmla="*/ 120085 h 493992"/>
            <a:gd name="connsiteX10" fmla="*/ 526885 w 562365"/>
            <a:gd name="connsiteY10" fmla="*/ 144649 h 493992"/>
            <a:gd name="connsiteX11" fmla="*/ 529614 w 562365"/>
            <a:gd name="connsiteY11" fmla="*/ 152836 h 493992"/>
            <a:gd name="connsiteX12" fmla="*/ 537802 w 562365"/>
            <a:gd name="connsiteY12" fmla="*/ 188316 h 493992"/>
            <a:gd name="connsiteX13" fmla="*/ 548719 w 562365"/>
            <a:gd name="connsiteY13" fmla="*/ 199233 h 493992"/>
            <a:gd name="connsiteX14" fmla="*/ 551448 w 562365"/>
            <a:gd name="connsiteY14" fmla="*/ 207421 h 493992"/>
            <a:gd name="connsiteX15" fmla="*/ 559636 w 562365"/>
            <a:gd name="connsiteY15" fmla="*/ 210150 h 493992"/>
            <a:gd name="connsiteX16" fmla="*/ 556906 w 562365"/>
            <a:gd name="connsiteY16" fmla="*/ 223796 h 493992"/>
            <a:gd name="connsiteX17" fmla="*/ 545989 w 562365"/>
            <a:gd name="connsiteY17" fmla="*/ 234713 h 493992"/>
            <a:gd name="connsiteX18" fmla="*/ 545989 w 562365"/>
            <a:gd name="connsiteY18" fmla="*/ 267464 h 493992"/>
            <a:gd name="connsiteX19" fmla="*/ 551448 w 562365"/>
            <a:gd name="connsiteY19" fmla="*/ 272922 h 493992"/>
            <a:gd name="connsiteX20" fmla="*/ 562365 w 562365"/>
            <a:gd name="connsiteY20" fmla="*/ 286568 h 493992"/>
            <a:gd name="connsiteX21" fmla="*/ 545989 w 562365"/>
            <a:gd name="connsiteY21" fmla="*/ 292027 h 493992"/>
            <a:gd name="connsiteX22" fmla="*/ 526885 w 562365"/>
            <a:gd name="connsiteY22" fmla="*/ 297485 h 493992"/>
            <a:gd name="connsiteX23" fmla="*/ 518697 w 562365"/>
            <a:gd name="connsiteY23" fmla="*/ 311131 h 493992"/>
            <a:gd name="connsiteX24" fmla="*/ 515968 w 562365"/>
            <a:gd name="connsiteY24" fmla="*/ 319319 h 493992"/>
            <a:gd name="connsiteX25" fmla="*/ 499593 w 562365"/>
            <a:gd name="connsiteY25" fmla="*/ 327507 h 493992"/>
            <a:gd name="connsiteX26" fmla="*/ 483217 w 562365"/>
            <a:gd name="connsiteY26" fmla="*/ 324777 h 493992"/>
            <a:gd name="connsiteX27" fmla="*/ 477759 w 562365"/>
            <a:gd name="connsiteY27" fmla="*/ 316590 h 493992"/>
            <a:gd name="connsiteX28" fmla="*/ 472300 w 562365"/>
            <a:gd name="connsiteY28" fmla="*/ 297485 h 493992"/>
            <a:gd name="connsiteX29" fmla="*/ 461383 w 562365"/>
            <a:gd name="connsiteY29" fmla="*/ 283839 h 493992"/>
            <a:gd name="connsiteX30" fmla="*/ 453196 w 562365"/>
            <a:gd name="connsiteY30" fmla="*/ 281110 h 493992"/>
            <a:gd name="connsiteX31" fmla="*/ 436820 w 562365"/>
            <a:gd name="connsiteY31" fmla="*/ 283839 h 493992"/>
            <a:gd name="connsiteX32" fmla="*/ 420445 w 562365"/>
            <a:gd name="connsiteY32" fmla="*/ 289298 h 493992"/>
            <a:gd name="connsiteX33" fmla="*/ 384965 w 562365"/>
            <a:gd name="connsiteY33" fmla="*/ 294756 h 493992"/>
            <a:gd name="connsiteX34" fmla="*/ 376777 w 562365"/>
            <a:gd name="connsiteY34" fmla="*/ 300214 h 493992"/>
            <a:gd name="connsiteX35" fmla="*/ 374048 w 562365"/>
            <a:gd name="connsiteY35" fmla="*/ 308402 h 493992"/>
            <a:gd name="connsiteX36" fmla="*/ 360402 w 562365"/>
            <a:gd name="connsiteY36" fmla="*/ 316590 h 493992"/>
            <a:gd name="connsiteX37" fmla="*/ 314005 w 562365"/>
            <a:gd name="connsiteY37" fmla="*/ 313861 h 493992"/>
            <a:gd name="connsiteX38" fmla="*/ 305818 w 562365"/>
            <a:gd name="connsiteY38" fmla="*/ 311131 h 493992"/>
            <a:gd name="connsiteX39" fmla="*/ 300359 w 562365"/>
            <a:gd name="connsiteY39" fmla="*/ 305673 h 493992"/>
            <a:gd name="connsiteX40" fmla="*/ 275796 w 562365"/>
            <a:gd name="connsiteY40" fmla="*/ 294756 h 493992"/>
            <a:gd name="connsiteX41" fmla="*/ 213024 w 562365"/>
            <a:gd name="connsiteY41" fmla="*/ 292027 h 493992"/>
            <a:gd name="connsiteX42" fmla="*/ 180273 w 562365"/>
            <a:gd name="connsiteY42" fmla="*/ 283839 h 493992"/>
            <a:gd name="connsiteX43" fmla="*/ 158439 w 562365"/>
            <a:gd name="connsiteY43" fmla="*/ 278381 h 493992"/>
            <a:gd name="connsiteX44" fmla="*/ 144793 w 562365"/>
            <a:gd name="connsiteY44" fmla="*/ 281110 h 493992"/>
            <a:gd name="connsiteX45" fmla="*/ 142064 w 562365"/>
            <a:gd name="connsiteY45" fmla="*/ 289298 h 493992"/>
            <a:gd name="connsiteX46" fmla="*/ 133876 w 562365"/>
            <a:gd name="connsiteY46" fmla="*/ 319319 h 493992"/>
            <a:gd name="connsiteX47" fmla="*/ 125689 w 562365"/>
            <a:gd name="connsiteY47" fmla="*/ 335694 h 493992"/>
            <a:gd name="connsiteX48" fmla="*/ 114772 w 562365"/>
            <a:gd name="connsiteY48" fmla="*/ 349340 h 493992"/>
            <a:gd name="connsiteX49" fmla="*/ 98396 w 562365"/>
            <a:gd name="connsiteY49" fmla="*/ 352070 h 493992"/>
            <a:gd name="connsiteX50" fmla="*/ 90209 w 562365"/>
            <a:gd name="connsiteY50" fmla="*/ 354799 h 493992"/>
            <a:gd name="connsiteX51" fmla="*/ 73833 w 562365"/>
            <a:gd name="connsiteY51" fmla="*/ 349340 h 493992"/>
            <a:gd name="connsiteX52" fmla="*/ 65646 w 562365"/>
            <a:gd name="connsiteY52" fmla="*/ 346611 h 493992"/>
            <a:gd name="connsiteX53" fmla="*/ 46541 w 562365"/>
            <a:gd name="connsiteY53" fmla="*/ 349340 h 493992"/>
            <a:gd name="connsiteX54" fmla="*/ 41083 w 562365"/>
            <a:gd name="connsiteY54" fmla="*/ 354799 h 493992"/>
            <a:gd name="connsiteX55" fmla="*/ 24707 w 562365"/>
            <a:gd name="connsiteY55" fmla="*/ 360257 h 493992"/>
            <a:gd name="connsiteX56" fmla="*/ 5603 w 562365"/>
            <a:gd name="connsiteY56" fmla="*/ 373904 h 493992"/>
            <a:gd name="connsiteX57" fmla="*/ 5603 w 562365"/>
            <a:gd name="connsiteY57" fmla="*/ 384820 h 493992"/>
            <a:gd name="connsiteX58" fmla="*/ 11061 w 562365"/>
            <a:gd name="connsiteY58" fmla="*/ 401196 h 493992"/>
            <a:gd name="connsiteX59" fmla="*/ 32895 w 562365"/>
            <a:gd name="connsiteY59" fmla="*/ 398467 h 493992"/>
            <a:gd name="connsiteX60" fmla="*/ 43812 w 562365"/>
            <a:gd name="connsiteY60" fmla="*/ 395737 h 493992"/>
            <a:gd name="connsiteX61" fmla="*/ 52000 w 562365"/>
            <a:gd name="connsiteY61" fmla="*/ 393008 h 493992"/>
            <a:gd name="connsiteX62" fmla="*/ 90209 w 562365"/>
            <a:gd name="connsiteY62" fmla="*/ 390279 h 493992"/>
            <a:gd name="connsiteX63" fmla="*/ 87479 w 562365"/>
            <a:gd name="connsiteY63" fmla="*/ 398467 h 493992"/>
            <a:gd name="connsiteX64" fmla="*/ 82021 w 562365"/>
            <a:gd name="connsiteY64" fmla="*/ 420300 h 493992"/>
            <a:gd name="connsiteX65" fmla="*/ 76563 w 562365"/>
            <a:gd name="connsiteY65" fmla="*/ 425759 h 493992"/>
            <a:gd name="connsiteX66" fmla="*/ 76563 w 562365"/>
            <a:gd name="connsiteY66" fmla="*/ 472156 h 493992"/>
            <a:gd name="connsiteX67" fmla="*/ 87479 w 562365"/>
            <a:gd name="connsiteY67" fmla="*/ 485802 h 493992"/>
            <a:gd name="connsiteX68" fmla="*/ 90209 w 562365"/>
            <a:gd name="connsiteY68" fmla="*/ 485802 h 4939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562365" h="493992">
              <a:moveTo>
                <a:pt x="496863" y="0"/>
              </a:moveTo>
              <a:cubicBezTo>
                <a:pt x="495953" y="4549"/>
                <a:pt x="495763" y="9303"/>
                <a:pt x="494134" y="13646"/>
              </a:cubicBezTo>
              <a:cubicBezTo>
                <a:pt x="492982" y="16717"/>
                <a:pt x="489828" y="18762"/>
                <a:pt x="488676" y="21833"/>
              </a:cubicBezTo>
              <a:cubicBezTo>
                <a:pt x="487047" y="26176"/>
                <a:pt x="487072" y="30979"/>
                <a:pt x="485947" y="35479"/>
              </a:cubicBezTo>
              <a:cubicBezTo>
                <a:pt x="485249" y="38270"/>
                <a:pt x="484127" y="40938"/>
                <a:pt x="483217" y="43667"/>
              </a:cubicBezTo>
              <a:cubicBezTo>
                <a:pt x="484127" y="51855"/>
                <a:pt x="484331" y="60152"/>
                <a:pt x="485947" y="68230"/>
              </a:cubicBezTo>
              <a:cubicBezTo>
                <a:pt x="487075" y="73872"/>
                <a:pt x="488213" y="79818"/>
                <a:pt x="491405" y="84606"/>
              </a:cubicBezTo>
              <a:cubicBezTo>
                <a:pt x="508202" y="109802"/>
                <a:pt x="486767" y="78809"/>
                <a:pt x="502322" y="98252"/>
              </a:cubicBezTo>
              <a:cubicBezTo>
                <a:pt x="504371" y="100813"/>
                <a:pt x="505731" y="103878"/>
                <a:pt x="507780" y="106439"/>
              </a:cubicBezTo>
              <a:cubicBezTo>
                <a:pt x="523335" y="125882"/>
                <a:pt x="501900" y="94889"/>
                <a:pt x="518697" y="120085"/>
              </a:cubicBezTo>
              <a:lnTo>
                <a:pt x="526885" y="144649"/>
              </a:lnTo>
              <a:lnTo>
                <a:pt x="529614" y="152836"/>
              </a:lnTo>
              <a:cubicBezTo>
                <a:pt x="530365" y="158092"/>
                <a:pt x="532806" y="183320"/>
                <a:pt x="537802" y="188316"/>
              </a:cubicBezTo>
              <a:lnTo>
                <a:pt x="548719" y="199233"/>
              </a:lnTo>
              <a:cubicBezTo>
                <a:pt x="549629" y="201962"/>
                <a:pt x="549414" y="205387"/>
                <a:pt x="551448" y="207421"/>
              </a:cubicBezTo>
              <a:cubicBezTo>
                <a:pt x="553482" y="209455"/>
                <a:pt x="558726" y="207421"/>
                <a:pt x="559636" y="210150"/>
              </a:cubicBezTo>
              <a:cubicBezTo>
                <a:pt x="561103" y="214551"/>
                <a:pt x="559159" y="219741"/>
                <a:pt x="556906" y="223796"/>
              </a:cubicBezTo>
              <a:cubicBezTo>
                <a:pt x="554407" y="228295"/>
                <a:pt x="545989" y="234713"/>
                <a:pt x="545989" y="234713"/>
              </a:cubicBezTo>
              <a:cubicBezTo>
                <a:pt x="541506" y="248162"/>
                <a:pt x="540505" y="247356"/>
                <a:pt x="545989" y="267464"/>
              </a:cubicBezTo>
              <a:cubicBezTo>
                <a:pt x="546666" y="269946"/>
                <a:pt x="549841" y="270913"/>
                <a:pt x="551448" y="272922"/>
              </a:cubicBezTo>
              <a:cubicBezTo>
                <a:pt x="565220" y="290136"/>
                <a:pt x="549184" y="273390"/>
                <a:pt x="562365" y="286568"/>
              </a:cubicBezTo>
              <a:cubicBezTo>
                <a:pt x="556906" y="288388"/>
                <a:pt x="551571" y="290631"/>
                <a:pt x="545989" y="292027"/>
              </a:cubicBezTo>
              <a:cubicBezTo>
                <a:pt x="532282" y="295454"/>
                <a:pt x="538631" y="293570"/>
                <a:pt x="526885" y="297485"/>
              </a:cubicBezTo>
              <a:cubicBezTo>
                <a:pt x="519154" y="320681"/>
                <a:pt x="529937" y="292399"/>
                <a:pt x="518697" y="311131"/>
              </a:cubicBezTo>
              <a:cubicBezTo>
                <a:pt x="517217" y="313598"/>
                <a:pt x="517765" y="317073"/>
                <a:pt x="515968" y="319319"/>
              </a:cubicBezTo>
              <a:cubicBezTo>
                <a:pt x="512122" y="324127"/>
                <a:pt x="504985" y="325709"/>
                <a:pt x="499593" y="327507"/>
              </a:cubicBezTo>
              <a:cubicBezTo>
                <a:pt x="494134" y="326597"/>
                <a:pt x="488167" y="327252"/>
                <a:pt x="483217" y="324777"/>
              </a:cubicBezTo>
              <a:cubicBezTo>
                <a:pt x="480283" y="323310"/>
                <a:pt x="479226" y="319524"/>
                <a:pt x="477759" y="316590"/>
              </a:cubicBezTo>
              <a:cubicBezTo>
                <a:pt x="472453" y="305977"/>
                <a:pt x="477542" y="309716"/>
                <a:pt x="472300" y="297485"/>
              </a:cubicBezTo>
              <a:cubicBezTo>
                <a:pt x="471012" y="294481"/>
                <a:pt x="464769" y="285871"/>
                <a:pt x="461383" y="283839"/>
              </a:cubicBezTo>
              <a:cubicBezTo>
                <a:pt x="458916" y="282359"/>
                <a:pt x="455925" y="282020"/>
                <a:pt x="453196" y="281110"/>
              </a:cubicBezTo>
              <a:cubicBezTo>
                <a:pt x="447737" y="282020"/>
                <a:pt x="442189" y="282497"/>
                <a:pt x="436820" y="283839"/>
              </a:cubicBezTo>
              <a:cubicBezTo>
                <a:pt x="431238" y="285235"/>
                <a:pt x="426120" y="288352"/>
                <a:pt x="420445" y="289298"/>
              </a:cubicBezTo>
              <a:cubicBezTo>
                <a:pt x="397725" y="293085"/>
                <a:pt x="409548" y="291245"/>
                <a:pt x="384965" y="294756"/>
              </a:cubicBezTo>
              <a:cubicBezTo>
                <a:pt x="382236" y="296575"/>
                <a:pt x="378826" y="297653"/>
                <a:pt x="376777" y="300214"/>
              </a:cubicBezTo>
              <a:cubicBezTo>
                <a:pt x="374980" y="302460"/>
                <a:pt x="375528" y="305935"/>
                <a:pt x="374048" y="308402"/>
              </a:cubicBezTo>
              <a:cubicBezTo>
                <a:pt x="370301" y="314647"/>
                <a:pt x="366843" y="314443"/>
                <a:pt x="360402" y="316590"/>
              </a:cubicBezTo>
              <a:cubicBezTo>
                <a:pt x="344936" y="315680"/>
                <a:pt x="329420" y="315403"/>
                <a:pt x="314005" y="313861"/>
              </a:cubicBezTo>
              <a:cubicBezTo>
                <a:pt x="311143" y="313575"/>
                <a:pt x="308285" y="312611"/>
                <a:pt x="305818" y="311131"/>
              </a:cubicBezTo>
              <a:cubicBezTo>
                <a:pt x="303612" y="309807"/>
                <a:pt x="302368" y="307280"/>
                <a:pt x="300359" y="305673"/>
              </a:cubicBezTo>
              <a:cubicBezTo>
                <a:pt x="293926" y="300527"/>
                <a:pt x="283808" y="295104"/>
                <a:pt x="275796" y="294756"/>
              </a:cubicBezTo>
              <a:lnTo>
                <a:pt x="213024" y="292027"/>
              </a:lnTo>
              <a:cubicBezTo>
                <a:pt x="182234" y="281762"/>
                <a:pt x="211140" y="290453"/>
                <a:pt x="180273" y="283839"/>
              </a:cubicBezTo>
              <a:cubicBezTo>
                <a:pt x="172938" y="282267"/>
                <a:pt x="158439" y="278381"/>
                <a:pt x="158439" y="278381"/>
              </a:cubicBezTo>
              <a:cubicBezTo>
                <a:pt x="153890" y="279291"/>
                <a:pt x="148653" y="278537"/>
                <a:pt x="144793" y="281110"/>
              </a:cubicBezTo>
              <a:cubicBezTo>
                <a:pt x="142399" y="282706"/>
                <a:pt x="142579" y="286467"/>
                <a:pt x="142064" y="289298"/>
              </a:cubicBezTo>
              <a:cubicBezTo>
                <a:pt x="136968" y="317325"/>
                <a:pt x="144280" y="303714"/>
                <a:pt x="133876" y="319319"/>
              </a:cubicBezTo>
              <a:cubicBezTo>
                <a:pt x="127019" y="339894"/>
                <a:pt x="136267" y="314539"/>
                <a:pt x="125689" y="335694"/>
              </a:cubicBezTo>
              <a:cubicBezTo>
                <a:pt x="121519" y="344034"/>
                <a:pt x="125812" y="345660"/>
                <a:pt x="114772" y="349340"/>
              </a:cubicBezTo>
              <a:cubicBezTo>
                <a:pt x="109522" y="351090"/>
                <a:pt x="103798" y="350869"/>
                <a:pt x="98396" y="352070"/>
              </a:cubicBezTo>
              <a:cubicBezTo>
                <a:pt x="95588" y="352694"/>
                <a:pt x="92938" y="353889"/>
                <a:pt x="90209" y="354799"/>
              </a:cubicBezTo>
              <a:lnTo>
                <a:pt x="73833" y="349340"/>
              </a:lnTo>
              <a:lnTo>
                <a:pt x="65646" y="346611"/>
              </a:lnTo>
              <a:cubicBezTo>
                <a:pt x="59278" y="347521"/>
                <a:pt x="52644" y="347306"/>
                <a:pt x="46541" y="349340"/>
              </a:cubicBezTo>
              <a:cubicBezTo>
                <a:pt x="44100" y="350154"/>
                <a:pt x="43385" y="353648"/>
                <a:pt x="41083" y="354799"/>
              </a:cubicBezTo>
              <a:cubicBezTo>
                <a:pt x="35937" y="357372"/>
                <a:pt x="24707" y="360257"/>
                <a:pt x="24707" y="360257"/>
              </a:cubicBezTo>
              <a:cubicBezTo>
                <a:pt x="11756" y="373208"/>
                <a:pt x="18672" y="369546"/>
                <a:pt x="5603" y="373904"/>
              </a:cubicBezTo>
              <a:cubicBezTo>
                <a:pt x="-4102" y="383608"/>
                <a:pt x="751" y="375116"/>
                <a:pt x="5603" y="384820"/>
              </a:cubicBezTo>
              <a:cubicBezTo>
                <a:pt x="8176" y="389966"/>
                <a:pt x="11061" y="401196"/>
                <a:pt x="11061" y="401196"/>
              </a:cubicBezTo>
              <a:cubicBezTo>
                <a:pt x="18339" y="400286"/>
                <a:pt x="25660" y="399673"/>
                <a:pt x="32895" y="398467"/>
              </a:cubicBezTo>
              <a:cubicBezTo>
                <a:pt x="36595" y="397850"/>
                <a:pt x="40205" y="396768"/>
                <a:pt x="43812" y="395737"/>
              </a:cubicBezTo>
              <a:cubicBezTo>
                <a:pt x="46578" y="394947"/>
                <a:pt x="49143" y="393344"/>
                <a:pt x="52000" y="393008"/>
              </a:cubicBezTo>
              <a:cubicBezTo>
                <a:pt x="64681" y="391516"/>
                <a:pt x="77473" y="391189"/>
                <a:pt x="90209" y="390279"/>
              </a:cubicBezTo>
              <a:cubicBezTo>
                <a:pt x="89299" y="393008"/>
                <a:pt x="88177" y="395676"/>
                <a:pt x="87479" y="398467"/>
              </a:cubicBezTo>
              <a:cubicBezTo>
                <a:pt x="86640" y="401822"/>
                <a:pt x="84695" y="415843"/>
                <a:pt x="82021" y="420300"/>
              </a:cubicBezTo>
              <a:cubicBezTo>
                <a:pt x="80697" y="422507"/>
                <a:pt x="78382" y="423939"/>
                <a:pt x="76563" y="425759"/>
              </a:cubicBezTo>
              <a:cubicBezTo>
                <a:pt x="72607" y="445532"/>
                <a:pt x="71268" y="445680"/>
                <a:pt x="76563" y="472156"/>
              </a:cubicBezTo>
              <a:cubicBezTo>
                <a:pt x="77423" y="476458"/>
                <a:pt x="84429" y="482751"/>
                <a:pt x="87479" y="485802"/>
              </a:cubicBezTo>
              <a:cubicBezTo>
                <a:pt x="91072" y="496578"/>
                <a:pt x="90209" y="496866"/>
                <a:pt x="90209" y="48580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10917</xdr:colOff>
      <xdr:row>165</xdr:row>
      <xdr:rowOff>2729</xdr:rowOff>
    </xdr:from>
    <xdr:to>
      <xdr:col>40</xdr:col>
      <xdr:colOff>8188</xdr:colOff>
      <xdr:row>194</xdr:row>
      <xdr:rowOff>5458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1337321" y="3326927"/>
          <a:ext cx="515824" cy="556762"/>
        </a:xfrm>
        <a:custGeom>
          <a:avLst/>
          <a:gdLst>
            <a:gd name="connsiteX0" fmla="*/ 0 w 515824"/>
            <a:gd name="connsiteY0" fmla="*/ 0 h 556762"/>
            <a:gd name="connsiteX1" fmla="*/ 13646 w 515824"/>
            <a:gd name="connsiteY1" fmla="*/ 8188 h 556762"/>
            <a:gd name="connsiteX2" fmla="*/ 16375 w 515824"/>
            <a:gd name="connsiteY2" fmla="*/ 16375 h 556762"/>
            <a:gd name="connsiteX3" fmla="*/ 32751 w 515824"/>
            <a:gd name="connsiteY3" fmla="*/ 38209 h 556762"/>
            <a:gd name="connsiteX4" fmla="*/ 40938 w 515824"/>
            <a:gd name="connsiteY4" fmla="*/ 40938 h 556762"/>
            <a:gd name="connsiteX5" fmla="*/ 46397 w 515824"/>
            <a:gd name="connsiteY5" fmla="*/ 46397 h 556762"/>
            <a:gd name="connsiteX6" fmla="*/ 81877 w 515824"/>
            <a:gd name="connsiteY6" fmla="*/ 51855 h 556762"/>
            <a:gd name="connsiteX7" fmla="*/ 92794 w 515824"/>
            <a:gd name="connsiteY7" fmla="*/ 73689 h 556762"/>
            <a:gd name="connsiteX8" fmla="*/ 100981 w 515824"/>
            <a:gd name="connsiteY8" fmla="*/ 76418 h 556762"/>
            <a:gd name="connsiteX9" fmla="*/ 125544 w 515824"/>
            <a:gd name="connsiteY9" fmla="*/ 90064 h 556762"/>
            <a:gd name="connsiteX10" fmla="*/ 141920 w 515824"/>
            <a:gd name="connsiteY10" fmla="*/ 100981 h 556762"/>
            <a:gd name="connsiteX11" fmla="*/ 158295 w 515824"/>
            <a:gd name="connsiteY11" fmla="*/ 106440 h 556762"/>
            <a:gd name="connsiteX12" fmla="*/ 240172 w 515824"/>
            <a:gd name="connsiteY12" fmla="*/ 103711 h 556762"/>
            <a:gd name="connsiteX13" fmla="*/ 256547 w 515824"/>
            <a:gd name="connsiteY13" fmla="*/ 95523 h 556762"/>
            <a:gd name="connsiteX14" fmla="*/ 262006 w 515824"/>
            <a:gd name="connsiteY14" fmla="*/ 90064 h 556762"/>
            <a:gd name="connsiteX15" fmla="*/ 278381 w 515824"/>
            <a:gd name="connsiteY15" fmla="*/ 84606 h 556762"/>
            <a:gd name="connsiteX16" fmla="*/ 292027 w 515824"/>
            <a:gd name="connsiteY16" fmla="*/ 73689 h 556762"/>
            <a:gd name="connsiteX17" fmla="*/ 313861 w 515824"/>
            <a:gd name="connsiteY17" fmla="*/ 68231 h 556762"/>
            <a:gd name="connsiteX18" fmla="*/ 319319 w 515824"/>
            <a:gd name="connsiteY18" fmla="*/ 62772 h 556762"/>
            <a:gd name="connsiteX19" fmla="*/ 335695 w 515824"/>
            <a:gd name="connsiteY19" fmla="*/ 57314 h 556762"/>
            <a:gd name="connsiteX20" fmla="*/ 341153 w 515824"/>
            <a:gd name="connsiteY20" fmla="*/ 65501 h 556762"/>
            <a:gd name="connsiteX21" fmla="*/ 332966 w 515824"/>
            <a:gd name="connsiteY21" fmla="*/ 81877 h 556762"/>
            <a:gd name="connsiteX22" fmla="*/ 322049 w 515824"/>
            <a:gd name="connsiteY22" fmla="*/ 92794 h 556762"/>
            <a:gd name="connsiteX23" fmla="*/ 316590 w 515824"/>
            <a:gd name="connsiteY23" fmla="*/ 98252 h 556762"/>
            <a:gd name="connsiteX24" fmla="*/ 311132 w 515824"/>
            <a:gd name="connsiteY24" fmla="*/ 114627 h 556762"/>
            <a:gd name="connsiteX25" fmla="*/ 300215 w 515824"/>
            <a:gd name="connsiteY25" fmla="*/ 128274 h 556762"/>
            <a:gd name="connsiteX26" fmla="*/ 286569 w 515824"/>
            <a:gd name="connsiteY26" fmla="*/ 139190 h 556762"/>
            <a:gd name="connsiteX27" fmla="*/ 281110 w 515824"/>
            <a:gd name="connsiteY27" fmla="*/ 147378 h 556762"/>
            <a:gd name="connsiteX28" fmla="*/ 270193 w 515824"/>
            <a:gd name="connsiteY28" fmla="*/ 158295 h 556762"/>
            <a:gd name="connsiteX29" fmla="*/ 240172 w 515824"/>
            <a:gd name="connsiteY29" fmla="*/ 163754 h 556762"/>
            <a:gd name="connsiteX30" fmla="*/ 215609 w 515824"/>
            <a:gd name="connsiteY30" fmla="*/ 174670 h 556762"/>
            <a:gd name="connsiteX31" fmla="*/ 207421 w 515824"/>
            <a:gd name="connsiteY31" fmla="*/ 177400 h 556762"/>
            <a:gd name="connsiteX32" fmla="*/ 191046 w 515824"/>
            <a:gd name="connsiteY32" fmla="*/ 188317 h 556762"/>
            <a:gd name="connsiteX33" fmla="*/ 174670 w 515824"/>
            <a:gd name="connsiteY33" fmla="*/ 193775 h 556762"/>
            <a:gd name="connsiteX34" fmla="*/ 136461 w 515824"/>
            <a:gd name="connsiteY34" fmla="*/ 199233 h 556762"/>
            <a:gd name="connsiteX35" fmla="*/ 125544 w 515824"/>
            <a:gd name="connsiteY35" fmla="*/ 201963 h 556762"/>
            <a:gd name="connsiteX36" fmla="*/ 117357 w 515824"/>
            <a:gd name="connsiteY36" fmla="*/ 204692 h 556762"/>
            <a:gd name="connsiteX37" fmla="*/ 103711 w 515824"/>
            <a:gd name="connsiteY37" fmla="*/ 201963 h 556762"/>
            <a:gd name="connsiteX38" fmla="*/ 79147 w 515824"/>
            <a:gd name="connsiteY38" fmla="*/ 191046 h 556762"/>
            <a:gd name="connsiteX39" fmla="*/ 65501 w 515824"/>
            <a:gd name="connsiteY39" fmla="*/ 199233 h 556762"/>
            <a:gd name="connsiteX40" fmla="*/ 68231 w 515824"/>
            <a:gd name="connsiteY40" fmla="*/ 210150 h 556762"/>
            <a:gd name="connsiteX41" fmla="*/ 79147 w 515824"/>
            <a:gd name="connsiteY41" fmla="*/ 234713 h 556762"/>
            <a:gd name="connsiteX42" fmla="*/ 92794 w 515824"/>
            <a:gd name="connsiteY42" fmla="*/ 245630 h 556762"/>
            <a:gd name="connsiteX43" fmla="*/ 98252 w 515824"/>
            <a:gd name="connsiteY43" fmla="*/ 251089 h 556762"/>
            <a:gd name="connsiteX44" fmla="*/ 103711 w 515824"/>
            <a:gd name="connsiteY44" fmla="*/ 267464 h 556762"/>
            <a:gd name="connsiteX45" fmla="*/ 111898 w 515824"/>
            <a:gd name="connsiteY45" fmla="*/ 283839 h 556762"/>
            <a:gd name="connsiteX46" fmla="*/ 120086 w 515824"/>
            <a:gd name="connsiteY46" fmla="*/ 286569 h 556762"/>
            <a:gd name="connsiteX47" fmla="*/ 128274 w 515824"/>
            <a:gd name="connsiteY47" fmla="*/ 294756 h 556762"/>
            <a:gd name="connsiteX48" fmla="*/ 136461 w 515824"/>
            <a:gd name="connsiteY48" fmla="*/ 297486 h 556762"/>
            <a:gd name="connsiteX49" fmla="*/ 147378 w 515824"/>
            <a:gd name="connsiteY49" fmla="*/ 308403 h 556762"/>
            <a:gd name="connsiteX50" fmla="*/ 152837 w 515824"/>
            <a:gd name="connsiteY50" fmla="*/ 324778 h 556762"/>
            <a:gd name="connsiteX51" fmla="*/ 177400 w 515824"/>
            <a:gd name="connsiteY51" fmla="*/ 354799 h 556762"/>
            <a:gd name="connsiteX52" fmla="*/ 182858 w 515824"/>
            <a:gd name="connsiteY52" fmla="*/ 360258 h 556762"/>
            <a:gd name="connsiteX53" fmla="*/ 188317 w 515824"/>
            <a:gd name="connsiteY53" fmla="*/ 365716 h 556762"/>
            <a:gd name="connsiteX54" fmla="*/ 191046 w 515824"/>
            <a:gd name="connsiteY54" fmla="*/ 373904 h 556762"/>
            <a:gd name="connsiteX55" fmla="*/ 199233 w 515824"/>
            <a:gd name="connsiteY55" fmla="*/ 379362 h 556762"/>
            <a:gd name="connsiteX56" fmla="*/ 204692 w 515824"/>
            <a:gd name="connsiteY56" fmla="*/ 384821 h 556762"/>
            <a:gd name="connsiteX57" fmla="*/ 210150 w 515824"/>
            <a:gd name="connsiteY57" fmla="*/ 393009 h 556762"/>
            <a:gd name="connsiteX58" fmla="*/ 215609 w 515824"/>
            <a:gd name="connsiteY58" fmla="*/ 398467 h 556762"/>
            <a:gd name="connsiteX59" fmla="*/ 221067 w 515824"/>
            <a:gd name="connsiteY59" fmla="*/ 406655 h 556762"/>
            <a:gd name="connsiteX60" fmla="*/ 240172 w 515824"/>
            <a:gd name="connsiteY60" fmla="*/ 423030 h 556762"/>
            <a:gd name="connsiteX61" fmla="*/ 245630 w 515824"/>
            <a:gd name="connsiteY61" fmla="*/ 431218 h 556762"/>
            <a:gd name="connsiteX62" fmla="*/ 251089 w 515824"/>
            <a:gd name="connsiteY62" fmla="*/ 436676 h 556762"/>
            <a:gd name="connsiteX63" fmla="*/ 259276 w 515824"/>
            <a:gd name="connsiteY63" fmla="*/ 453052 h 556762"/>
            <a:gd name="connsiteX64" fmla="*/ 272923 w 515824"/>
            <a:gd name="connsiteY64" fmla="*/ 463968 h 556762"/>
            <a:gd name="connsiteX65" fmla="*/ 278381 w 515824"/>
            <a:gd name="connsiteY65" fmla="*/ 469427 h 556762"/>
            <a:gd name="connsiteX66" fmla="*/ 297486 w 515824"/>
            <a:gd name="connsiteY66" fmla="*/ 485802 h 556762"/>
            <a:gd name="connsiteX67" fmla="*/ 302944 w 515824"/>
            <a:gd name="connsiteY67" fmla="*/ 491261 h 556762"/>
            <a:gd name="connsiteX68" fmla="*/ 313861 w 515824"/>
            <a:gd name="connsiteY68" fmla="*/ 507636 h 556762"/>
            <a:gd name="connsiteX69" fmla="*/ 330236 w 515824"/>
            <a:gd name="connsiteY69" fmla="*/ 515824 h 556762"/>
            <a:gd name="connsiteX70" fmla="*/ 349341 w 515824"/>
            <a:gd name="connsiteY70" fmla="*/ 524011 h 556762"/>
            <a:gd name="connsiteX71" fmla="*/ 365716 w 515824"/>
            <a:gd name="connsiteY71" fmla="*/ 529470 h 556762"/>
            <a:gd name="connsiteX72" fmla="*/ 373904 w 515824"/>
            <a:gd name="connsiteY72" fmla="*/ 534928 h 556762"/>
            <a:gd name="connsiteX73" fmla="*/ 390279 w 515824"/>
            <a:gd name="connsiteY73" fmla="*/ 540387 h 556762"/>
            <a:gd name="connsiteX74" fmla="*/ 398467 w 515824"/>
            <a:gd name="connsiteY74" fmla="*/ 543116 h 556762"/>
            <a:gd name="connsiteX75" fmla="*/ 406655 w 515824"/>
            <a:gd name="connsiteY75" fmla="*/ 551304 h 556762"/>
            <a:gd name="connsiteX76" fmla="*/ 423030 w 515824"/>
            <a:gd name="connsiteY76" fmla="*/ 556762 h 556762"/>
            <a:gd name="connsiteX77" fmla="*/ 455781 w 515824"/>
            <a:gd name="connsiteY77" fmla="*/ 545845 h 556762"/>
            <a:gd name="connsiteX78" fmla="*/ 472156 w 515824"/>
            <a:gd name="connsiteY78" fmla="*/ 540387 h 556762"/>
            <a:gd name="connsiteX79" fmla="*/ 483073 w 515824"/>
            <a:gd name="connsiteY79" fmla="*/ 537658 h 556762"/>
            <a:gd name="connsiteX80" fmla="*/ 488531 w 515824"/>
            <a:gd name="connsiteY80" fmla="*/ 532199 h 556762"/>
            <a:gd name="connsiteX81" fmla="*/ 496719 w 515824"/>
            <a:gd name="connsiteY81" fmla="*/ 529470 h 556762"/>
            <a:gd name="connsiteX82" fmla="*/ 502178 w 515824"/>
            <a:gd name="connsiteY82" fmla="*/ 521282 h 556762"/>
            <a:gd name="connsiteX83" fmla="*/ 510365 w 515824"/>
            <a:gd name="connsiteY83" fmla="*/ 513094 h 556762"/>
            <a:gd name="connsiteX84" fmla="*/ 515824 w 515824"/>
            <a:gd name="connsiteY84" fmla="*/ 504907 h 556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</a:cxnLst>
          <a:rect l="l" t="t" r="r" b="b"/>
          <a:pathLst>
            <a:path w="515824" h="556762">
              <a:moveTo>
                <a:pt x="0" y="0"/>
              </a:moveTo>
              <a:cubicBezTo>
                <a:pt x="4549" y="2729"/>
                <a:pt x="9895" y="4437"/>
                <a:pt x="13646" y="8188"/>
              </a:cubicBezTo>
              <a:cubicBezTo>
                <a:pt x="15680" y="10222"/>
                <a:pt x="14978" y="13860"/>
                <a:pt x="16375" y="16375"/>
              </a:cubicBezTo>
              <a:cubicBezTo>
                <a:pt x="17055" y="17599"/>
                <a:pt x="27228" y="34895"/>
                <a:pt x="32751" y="38209"/>
              </a:cubicBezTo>
              <a:cubicBezTo>
                <a:pt x="35218" y="39689"/>
                <a:pt x="38209" y="40028"/>
                <a:pt x="40938" y="40938"/>
              </a:cubicBezTo>
              <a:cubicBezTo>
                <a:pt x="42758" y="42758"/>
                <a:pt x="44190" y="45073"/>
                <a:pt x="46397" y="46397"/>
              </a:cubicBezTo>
              <a:cubicBezTo>
                <a:pt x="54265" y="51118"/>
                <a:pt x="80304" y="51698"/>
                <a:pt x="81877" y="51855"/>
              </a:cubicBezTo>
              <a:cubicBezTo>
                <a:pt x="84600" y="60024"/>
                <a:pt x="84853" y="68925"/>
                <a:pt x="92794" y="73689"/>
              </a:cubicBezTo>
              <a:cubicBezTo>
                <a:pt x="95261" y="75169"/>
                <a:pt x="98252" y="75508"/>
                <a:pt x="100981" y="76418"/>
              </a:cubicBezTo>
              <a:cubicBezTo>
                <a:pt x="119751" y="88931"/>
                <a:pt x="111133" y="85260"/>
                <a:pt x="125544" y="90064"/>
              </a:cubicBezTo>
              <a:cubicBezTo>
                <a:pt x="131003" y="93703"/>
                <a:pt x="135696" y="98906"/>
                <a:pt x="141920" y="100981"/>
              </a:cubicBezTo>
              <a:lnTo>
                <a:pt x="158295" y="106440"/>
              </a:lnTo>
              <a:cubicBezTo>
                <a:pt x="185587" y="105530"/>
                <a:pt x="212915" y="105363"/>
                <a:pt x="240172" y="103711"/>
              </a:cubicBezTo>
              <a:cubicBezTo>
                <a:pt x="245629" y="103380"/>
                <a:pt x="252627" y="98659"/>
                <a:pt x="256547" y="95523"/>
              </a:cubicBezTo>
              <a:cubicBezTo>
                <a:pt x="258556" y="93915"/>
                <a:pt x="259704" y="91215"/>
                <a:pt x="262006" y="90064"/>
              </a:cubicBezTo>
              <a:cubicBezTo>
                <a:pt x="267152" y="87491"/>
                <a:pt x="278381" y="84606"/>
                <a:pt x="278381" y="84606"/>
              </a:cubicBezTo>
              <a:cubicBezTo>
                <a:pt x="283459" y="79527"/>
                <a:pt x="285139" y="77133"/>
                <a:pt x="292027" y="73689"/>
              </a:cubicBezTo>
              <a:cubicBezTo>
                <a:pt x="297622" y="70892"/>
                <a:pt x="308671" y="69269"/>
                <a:pt x="313861" y="68231"/>
              </a:cubicBezTo>
              <a:cubicBezTo>
                <a:pt x="315680" y="66411"/>
                <a:pt x="317017" y="63923"/>
                <a:pt x="319319" y="62772"/>
              </a:cubicBezTo>
              <a:cubicBezTo>
                <a:pt x="324465" y="60199"/>
                <a:pt x="335695" y="57314"/>
                <a:pt x="335695" y="57314"/>
              </a:cubicBezTo>
              <a:cubicBezTo>
                <a:pt x="337514" y="60043"/>
                <a:pt x="340614" y="62266"/>
                <a:pt x="341153" y="65501"/>
              </a:cubicBezTo>
              <a:cubicBezTo>
                <a:pt x="341829" y="69555"/>
                <a:pt x="334955" y="79556"/>
                <a:pt x="332966" y="81877"/>
              </a:cubicBezTo>
              <a:cubicBezTo>
                <a:pt x="329617" y="85784"/>
                <a:pt x="325688" y="89155"/>
                <a:pt x="322049" y="92794"/>
              </a:cubicBezTo>
              <a:lnTo>
                <a:pt x="316590" y="98252"/>
              </a:lnTo>
              <a:cubicBezTo>
                <a:pt x="314771" y="103710"/>
                <a:pt x="315200" y="110559"/>
                <a:pt x="311132" y="114627"/>
              </a:cubicBezTo>
              <a:cubicBezTo>
                <a:pt x="297947" y="127812"/>
                <a:pt x="313992" y="111053"/>
                <a:pt x="300215" y="128274"/>
              </a:cubicBezTo>
              <a:cubicBezTo>
                <a:pt x="295772" y="133827"/>
                <a:pt x="292645" y="135139"/>
                <a:pt x="286569" y="139190"/>
              </a:cubicBezTo>
              <a:cubicBezTo>
                <a:pt x="284749" y="141919"/>
                <a:pt x="283245" y="144887"/>
                <a:pt x="281110" y="147378"/>
              </a:cubicBezTo>
              <a:cubicBezTo>
                <a:pt x="277761" y="151285"/>
                <a:pt x="275186" y="157047"/>
                <a:pt x="270193" y="158295"/>
              </a:cubicBezTo>
              <a:cubicBezTo>
                <a:pt x="253035" y="162584"/>
                <a:pt x="262989" y="160493"/>
                <a:pt x="240172" y="163754"/>
              </a:cubicBezTo>
              <a:cubicBezTo>
                <a:pt x="197937" y="177831"/>
                <a:pt x="241550" y="161699"/>
                <a:pt x="215609" y="174670"/>
              </a:cubicBezTo>
              <a:cubicBezTo>
                <a:pt x="213036" y="175957"/>
                <a:pt x="209936" y="176003"/>
                <a:pt x="207421" y="177400"/>
              </a:cubicBezTo>
              <a:cubicBezTo>
                <a:pt x="201686" y="180586"/>
                <a:pt x="197270" y="186243"/>
                <a:pt x="191046" y="188317"/>
              </a:cubicBezTo>
              <a:cubicBezTo>
                <a:pt x="185587" y="190136"/>
                <a:pt x="180312" y="192647"/>
                <a:pt x="174670" y="193775"/>
              </a:cubicBezTo>
              <a:cubicBezTo>
                <a:pt x="152946" y="198119"/>
                <a:pt x="165634" y="195992"/>
                <a:pt x="136461" y="199233"/>
              </a:cubicBezTo>
              <a:cubicBezTo>
                <a:pt x="132822" y="200143"/>
                <a:pt x="129151" y="200932"/>
                <a:pt x="125544" y="201963"/>
              </a:cubicBezTo>
              <a:cubicBezTo>
                <a:pt x="122778" y="202753"/>
                <a:pt x="120234" y="204692"/>
                <a:pt x="117357" y="204692"/>
              </a:cubicBezTo>
              <a:cubicBezTo>
                <a:pt x="112718" y="204692"/>
                <a:pt x="108186" y="203184"/>
                <a:pt x="103711" y="201963"/>
              </a:cubicBezTo>
              <a:cubicBezTo>
                <a:pt x="87223" y="197466"/>
                <a:pt x="90413" y="198556"/>
                <a:pt x="79147" y="191046"/>
              </a:cubicBezTo>
              <a:cubicBezTo>
                <a:pt x="75911" y="192125"/>
                <a:pt x="66382" y="193945"/>
                <a:pt x="65501" y="199233"/>
              </a:cubicBezTo>
              <a:cubicBezTo>
                <a:pt x="64884" y="202933"/>
                <a:pt x="67153" y="206557"/>
                <a:pt x="68231" y="210150"/>
              </a:cubicBezTo>
              <a:cubicBezTo>
                <a:pt x="71867" y="222270"/>
                <a:pt x="72127" y="225938"/>
                <a:pt x="79147" y="234713"/>
              </a:cubicBezTo>
              <a:cubicBezTo>
                <a:pt x="85007" y="242038"/>
                <a:pt x="84910" y="239323"/>
                <a:pt x="92794" y="245630"/>
              </a:cubicBezTo>
              <a:cubicBezTo>
                <a:pt x="94803" y="247237"/>
                <a:pt x="96433" y="249269"/>
                <a:pt x="98252" y="251089"/>
              </a:cubicBezTo>
              <a:lnTo>
                <a:pt x="103711" y="267464"/>
              </a:lnTo>
              <a:cubicBezTo>
                <a:pt x="105509" y="272858"/>
                <a:pt x="107088" y="279991"/>
                <a:pt x="111898" y="283839"/>
              </a:cubicBezTo>
              <a:cubicBezTo>
                <a:pt x="114145" y="285636"/>
                <a:pt x="117357" y="285659"/>
                <a:pt x="120086" y="286569"/>
              </a:cubicBezTo>
              <a:cubicBezTo>
                <a:pt x="122815" y="289298"/>
                <a:pt x="125063" y="292615"/>
                <a:pt x="128274" y="294756"/>
              </a:cubicBezTo>
              <a:cubicBezTo>
                <a:pt x="130668" y="296352"/>
                <a:pt x="134120" y="295814"/>
                <a:pt x="136461" y="297486"/>
              </a:cubicBezTo>
              <a:cubicBezTo>
                <a:pt x="140649" y="300477"/>
                <a:pt x="147378" y="308403"/>
                <a:pt x="147378" y="308403"/>
              </a:cubicBezTo>
              <a:cubicBezTo>
                <a:pt x="149198" y="313861"/>
                <a:pt x="149646" y="319991"/>
                <a:pt x="152837" y="324778"/>
              </a:cubicBezTo>
              <a:cubicBezTo>
                <a:pt x="167324" y="346510"/>
                <a:pt x="159112" y="336511"/>
                <a:pt x="177400" y="354799"/>
              </a:cubicBezTo>
              <a:lnTo>
                <a:pt x="182858" y="360258"/>
              </a:lnTo>
              <a:lnTo>
                <a:pt x="188317" y="365716"/>
              </a:lnTo>
              <a:cubicBezTo>
                <a:pt x="189227" y="368445"/>
                <a:pt x="189249" y="371657"/>
                <a:pt x="191046" y="373904"/>
              </a:cubicBezTo>
              <a:cubicBezTo>
                <a:pt x="193095" y="376465"/>
                <a:pt x="196672" y="377313"/>
                <a:pt x="199233" y="379362"/>
              </a:cubicBezTo>
              <a:cubicBezTo>
                <a:pt x="201242" y="380970"/>
                <a:pt x="203084" y="382811"/>
                <a:pt x="204692" y="384821"/>
              </a:cubicBezTo>
              <a:cubicBezTo>
                <a:pt x="206741" y="387382"/>
                <a:pt x="208101" y="390448"/>
                <a:pt x="210150" y="393009"/>
              </a:cubicBezTo>
              <a:cubicBezTo>
                <a:pt x="211757" y="395018"/>
                <a:pt x="214002" y="396458"/>
                <a:pt x="215609" y="398467"/>
              </a:cubicBezTo>
              <a:cubicBezTo>
                <a:pt x="217658" y="401028"/>
                <a:pt x="218932" y="404164"/>
                <a:pt x="221067" y="406655"/>
              </a:cubicBezTo>
              <a:cubicBezTo>
                <a:pt x="229891" y="416950"/>
                <a:pt x="230514" y="416592"/>
                <a:pt x="240172" y="423030"/>
              </a:cubicBezTo>
              <a:cubicBezTo>
                <a:pt x="241991" y="425759"/>
                <a:pt x="243581" y="428657"/>
                <a:pt x="245630" y="431218"/>
              </a:cubicBezTo>
              <a:cubicBezTo>
                <a:pt x="247237" y="433227"/>
                <a:pt x="249765" y="434470"/>
                <a:pt x="251089" y="436676"/>
              </a:cubicBezTo>
              <a:cubicBezTo>
                <a:pt x="263197" y="456855"/>
                <a:pt x="242711" y="432347"/>
                <a:pt x="259276" y="453052"/>
              </a:cubicBezTo>
              <a:cubicBezTo>
                <a:pt x="265133" y="460373"/>
                <a:pt x="265044" y="457664"/>
                <a:pt x="272923" y="463968"/>
              </a:cubicBezTo>
              <a:cubicBezTo>
                <a:pt x="274932" y="465575"/>
                <a:pt x="276372" y="467820"/>
                <a:pt x="278381" y="469427"/>
              </a:cubicBezTo>
              <a:cubicBezTo>
                <a:pt x="299166" y="486055"/>
                <a:pt x="271204" y="459518"/>
                <a:pt x="297486" y="485802"/>
              </a:cubicBezTo>
              <a:cubicBezTo>
                <a:pt x="299305" y="487622"/>
                <a:pt x="301517" y="489120"/>
                <a:pt x="302944" y="491261"/>
              </a:cubicBezTo>
              <a:cubicBezTo>
                <a:pt x="306583" y="496719"/>
                <a:pt x="308402" y="503997"/>
                <a:pt x="313861" y="507636"/>
              </a:cubicBezTo>
              <a:cubicBezTo>
                <a:pt x="324443" y="514690"/>
                <a:pt x="318937" y="512056"/>
                <a:pt x="330236" y="515824"/>
              </a:cubicBezTo>
              <a:cubicBezTo>
                <a:pt x="339873" y="525459"/>
                <a:pt x="331554" y="519160"/>
                <a:pt x="349341" y="524011"/>
              </a:cubicBezTo>
              <a:cubicBezTo>
                <a:pt x="354892" y="525525"/>
                <a:pt x="360928" y="526279"/>
                <a:pt x="365716" y="529470"/>
              </a:cubicBezTo>
              <a:cubicBezTo>
                <a:pt x="368445" y="531289"/>
                <a:pt x="370907" y="533596"/>
                <a:pt x="373904" y="534928"/>
              </a:cubicBezTo>
              <a:cubicBezTo>
                <a:pt x="379162" y="537265"/>
                <a:pt x="384821" y="538567"/>
                <a:pt x="390279" y="540387"/>
              </a:cubicBezTo>
              <a:lnTo>
                <a:pt x="398467" y="543116"/>
              </a:lnTo>
              <a:cubicBezTo>
                <a:pt x="401196" y="545845"/>
                <a:pt x="403281" y="549429"/>
                <a:pt x="406655" y="551304"/>
              </a:cubicBezTo>
              <a:cubicBezTo>
                <a:pt x="411685" y="554098"/>
                <a:pt x="423030" y="556762"/>
                <a:pt x="423030" y="556762"/>
              </a:cubicBezTo>
              <a:lnTo>
                <a:pt x="455781" y="545845"/>
              </a:lnTo>
              <a:lnTo>
                <a:pt x="472156" y="540387"/>
              </a:lnTo>
              <a:lnTo>
                <a:pt x="483073" y="537658"/>
              </a:lnTo>
              <a:cubicBezTo>
                <a:pt x="484892" y="535838"/>
                <a:pt x="486325" y="533523"/>
                <a:pt x="488531" y="532199"/>
              </a:cubicBezTo>
              <a:cubicBezTo>
                <a:pt x="490998" y="530719"/>
                <a:pt x="494472" y="531267"/>
                <a:pt x="496719" y="529470"/>
              </a:cubicBezTo>
              <a:cubicBezTo>
                <a:pt x="499281" y="527421"/>
                <a:pt x="500078" y="523802"/>
                <a:pt x="502178" y="521282"/>
              </a:cubicBezTo>
              <a:cubicBezTo>
                <a:pt x="504649" y="518317"/>
                <a:pt x="507894" y="516059"/>
                <a:pt x="510365" y="513094"/>
              </a:cubicBezTo>
              <a:cubicBezTo>
                <a:pt x="512465" y="510574"/>
                <a:pt x="515824" y="504907"/>
                <a:pt x="515824" y="50490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5458</xdr:colOff>
      <xdr:row>177</xdr:row>
      <xdr:rowOff>15931</xdr:rowOff>
    </xdr:from>
    <xdr:to>
      <xdr:col>50</xdr:col>
      <xdr:colOff>10917</xdr:colOff>
      <xdr:row>201</xdr:row>
      <xdr:rowOff>0</xdr:rowOff>
    </xdr:to>
    <xdr:sp macro="" textlink="">
      <xdr:nvSpPr>
        <xdr:cNvPr id="40" name="Freefor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850415" y="3569384"/>
          <a:ext cx="278382" cy="442579"/>
        </a:xfrm>
        <a:custGeom>
          <a:avLst/>
          <a:gdLst>
            <a:gd name="connsiteX0" fmla="*/ 0 w 278382"/>
            <a:gd name="connsiteY0" fmla="*/ 278825 h 442579"/>
            <a:gd name="connsiteX1" fmla="*/ 30022 w 278382"/>
            <a:gd name="connsiteY1" fmla="*/ 270637 h 442579"/>
            <a:gd name="connsiteX2" fmla="*/ 46397 w 278382"/>
            <a:gd name="connsiteY2" fmla="*/ 262450 h 442579"/>
            <a:gd name="connsiteX3" fmla="*/ 68231 w 278382"/>
            <a:gd name="connsiteY3" fmla="*/ 251533 h 442579"/>
            <a:gd name="connsiteX4" fmla="*/ 76419 w 278382"/>
            <a:gd name="connsiteY4" fmla="*/ 248804 h 442579"/>
            <a:gd name="connsiteX5" fmla="*/ 84606 w 278382"/>
            <a:gd name="connsiteY5" fmla="*/ 246074 h 442579"/>
            <a:gd name="connsiteX6" fmla="*/ 109170 w 278382"/>
            <a:gd name="connsiteY6" fmla="*/ 240616 h 442579"/>
            <a:gd name="connsiteX7" fmla="*/ 122816 w 278382"/>
            <a:gd name="connsiteY7" fmla="*/ 229699 h 442579"/>
            <a:gd name="connsiteX8" fmla="*/ 128274 w 278382"/>
            <a:gd name="connsiteY8" fmla="*/ 213324 h 442579"/>
            <a:gd name="connsiteX9" fmla="*/ 131003 w 278382"/>
            <a:gd name="connsiteY9" fmla="*/ 205136 h 442579"/>
            <a:gd name="connsiteX10" fmla="*/ 133733 w 278382"/>
            <a:gd name="connsiteY10" fmla="*/ 196948 h 442579"/>
            <a:gd name="connsiteX11" fmla="*/ 136462 w 278382"/>
            <a:gd name="connsiteY11" fmla="*/ 183302 h 442579"/>
            <a:gd name="connsiteX12" fmla="*/ 141920 w 278382"/>
            <a:gd name="connsiteY12" fmla="*/ 166927 h 442579"/>
            <a:gd name="connsiteX13" fmla="*/ 139191 w 278382"/>
            <a:gd name="connsiteY13" fmla="*/ 106884 h 442579"/>
            <a:gd name="connsiteX14" fmla="*/ 133733 w 278382"/>
            <a:gd name="connsiteY14" fmla="*/ 90509 h 442579"/>
            <a:gd name="connsiteX15" fmla="*/ 131003 w 278382"/>
            <a:gd name="connsiteY15" fmla="*/ 82321 h 442579"/>
            <a:gd name="connsiteX16" fmla="*/ 122816 w 278382"/>
            <a:gd name="connsiteY16" fmla="*/ 79592 h 442579"/>
            <a:gd name="connsiteX17" fmla="*/ 120086 w 278382"/>
            <a:gd name="connsiteY17" fmla="*/ 60487 h 442579"/>
            <a:gd name="connsiteX18" fmla="*/ 128274 w 278382"/>
            <a:gd name="connsiteY18" fmla="*/ 57758 h 442579"/>
            <a:gd name="connsiteX19" fmla="*/ 141920 w 278382"/>
            <a:gd name="connsiteY19" fmla="*/ 49570 h 442579"/>
            <a:gd name="connsiteX20" fmla="*/ 155566 w 278382"/>
            <a:gd name="connsiteY20" fmla="*/ 41382 h 442579"/>
            <a:gd name="connsiteX21" fmla="*/ 161025 w 278382"/>
            <a:gd name="connsiteY21" fmla="*/ 35924 h 442579"/>
            <a:gd name="connsiteX22" fmla="*/ 169213 w 278382"/>
            <a:gd name="connsiteY22" fmla="*/ 30466 h 442579"/>
            <a:gd name="connsiteX23" fmla="*/ 158296 w 278382"/>
            <a:gd name="connsiteY23" fmla="*/ 16819 h 442579"/>
            <a:gd name="connsiteX24" fmla="*/ 147379 w 278382"/>
            <a:gd name="connsiteY24" fmla="*/ 14090 h 442579"/>
            <a:gd name="connsiteX25" fmla="*/ 141920 w 278382"/>
            <a:gd name="connsiteY25" fmla="*/ 8632 h 442579"/>
            <a:gd name="connsiteX26" fmla="*/ 144649 w 278382"/>
            <a:gd name="connsiteY26" fmla="*/ 444 h 442579"/>
            <a:gd name="connsiteX27" fmla="*/ 177400 w 278382"/>
            <a:gd name="connsiteY27" fmla="*/ 3173 h 442579"/>
            <a:gd name="connsiteX28" fmla="*/ 191046 w 278382"/>
            <a:gd name="connsiteY28" fmla="*/ 5903 h 442579"/>
            <a:gd name="connsiteX29" fmla="*/ 262006 w 278382"/>
            <a:gd name="connsiteY29" fmla="*/ 8632 h 442579"/>
            <a:gd name="connsiteX30" fmla="*/ 245631 w 278382"/>
            <a:gd name="connsiteY30" fmla="*/ 19549 h 442579"/>
            <a:gd name="connsiteX31" fmla="*/ 234714 w 278382"/>
            <a:gd name="connsiteY31" fmla="*/ 30466 h 442579"/>
            <a:gd name="connsiteX32" fmla="*/ 223797 w 278382"/>
            <a:gd name="connsiteY32" fmla="*/ 44112 h 442579"/>
            <a:gd name="connsiteX33" fmla="*/ 210151 w 278382"/>
            <a:gd name="connsiteY33" fmla="*/ 55029 h 442579"/>
            <a:gd name="connsiteX34" fmla="*/ 212880 w 278382"/>
            <a:gd name="connsiteY34" fmla="*/ 65946 h 442579"/>
            <a:gd name="connsiteX35" fmla="*/ 218339 w 278382"/>
            <a:gd name="connsiteY35" fmla="*/ 71404 h 442579"/>
            <a:gd name="connsiteX36" fmla="*/ 221068 w 278382"/>
            <a:gd name="connsiteY36" fmla="*/ 79592 h 442579"/>
            <a:gd name="connsiteX37" fmla="*/ 218339 w 278382"/>
            <a:gd name="connsiteY37" fmla="*/ 87779 h 442579"/>
            <a:gd name="connsiteX38" fmla="*/ 212880 w 278382"/>
            <a:gd name="connsiteY38" fmla="*/ 93238 h 442579"/>
            <a:gd name="connsiteX39" fmla="*/ 204692 w 278382"/>
            <a:gd name="connsiteY39" fmla="*/ 109613 h 442579"/>
            <a:gd name="connsiteX40" fmla="*/ 207422 w 278382"/>
            <a:gd name="connsiteY40" fmla="*/ 123259 h 442579"/>
            <a:gd name="connsiteX41" fmla="*/ 218339 w 278382"/>
            <a:gd name="connsiteY41" fmla="*/ 134176 h 442579"/>
            <a:gd name="connsiteX42" fmla="*/ 248360 w 278382"/>
            <a:gd name="connsiteY42" fmla="*/ 131447 h 442579"/>
            <a:gd name="connsiteX43" fmla="*/ 267465 w 278382"/>
            <a:gd name="connsiteY43" fmla="*/ 125988 h 442579"/>
            <a:gd name="connsiteX44" fmla="*/ 256548 w 278382"/>
            <a:gd name="connsiteY44" fmla="*/ 139635 h 442579"/>
            <a:gd name="connsiteX45" fmla="*/ 251089 w 278382"/>
            <a:gd name="connsiteY45" fmla="*/ 147822 h 442579"/>
            <a:gd name="connsiteX46" fmla="*/ 240172 w 278382"/>
            <a:gd name="connsiteY46" fmla="*/ 158739 h 442579"/>
            <a:gd name="connsiteX47" fmla="*/ 234714 w 278382"/>
            <a:gd name="connsiteY47" fmla="*/ 164198 h 442579"/>
            <a:gd name="connsiteX48" fmla="*/ 226526 w 278382"/>
            <a:gd name="connsiteY48" fmla="*/ 177844 h 442579"/>
            <a:gd name="connsiteX49" fmla="*/ 218339 w 278382"/>
            <a:gd name="connsiteY49" fmla="*/ 191490 h 442579"/>
            <a:gd name="connsiteX50" fmla="*/ 221068 w 278382"/>
            <a:gd name="connsiteY50" fmla="*/ 218782 h 442579"/>
            <a:gd name="connsiteX51" fmla="*/ 229255 w 278382"/>
            <a:gd name="connsiteY51" fmla="*/ 235158 h 442579"/>
            <a:gd name="connsiteX52" fmla="*/ 234714 w 278382"/>
            <a:gd name="connsiteY52" fmla="*/ 251533 h 442579"/>
            <a:gd name="connsiteX53" fmla="*/ 240172 w 278382"/>
            <a:gd name="connsiteY53" fmla="*/ 267908 h 442579"/>
            <a:gd name="connsiteX54" fmla="*/ 242902 w 278382"/>
            <a:gd name="connsiteY54" fmla="*/ 276096 h 442579"/>
            <a:gd name="connsiteX55" fmla="*/ 251089 w 278382"/>
            <a:gd name="connsiteY55" fmla="*/ 281554 h 442579"/>
            <a:gd name="connsiteX56" fmla="*/ 253819 w 278382"/>
            <a:gd name="connsiteY56" fmla="*/ 289742 h 442579"/>
            <a:gd name="connsiteX57" fmla="*/ 267465 w 278382"/>
            <a:gd name="connsiteY57" fmla="*/ 300659 h 442579"/>
            <a:gd name="connsiteX58" fmla="*/ 270194 w 278382"/>
            <a:gd name="connsiteY58" fmla="*/ 308847 h 442579"/>
            <a:gd name="connsiteX59" fmla="*/ 275652 w 278382"/>
            <a:gd name="connsiteY59" fmla="*/ 317034 h 442579"/>
            <a:gd name="connsiteX60" fmla="*/ 278382 w 278382"/>
            <a:gd name="connsiteY60" fmla="*/ 336139 h 442579"/>
            <a:gd name="connsiteX61" fmla="*/ 272923 w 278382"/>
            <a:gd name="connsiteY61" fmla="*/ 360702 h 442579"/>
            <a:gd name="connsiteX62" fmla="*/ 262006 w 278382"/>
            <a:gd name="connsiteY62" fmla="*/ 374348 h 442579"/>
            <a:gd name="connsiteX63" fmla="*/ 256548 w 278382"/>
            <a:gd name="connsiteY63" fmla="*/ 398911 h 442579"/>
            <a:gd name="connsiteX64" fmla="*/ 251089 w 278382"/>
            <a:gd name="connsiteY64" fmla="*/ 415286 h 442579"/>
            <a:gd name="connsiteX65" fmla="*/ 248360 w 278382"/>
            <a:gd name="connsiteY65" fmla="*/ 423474 h 442579"/>
            <a:gd name="connsiteX66" fmla="*/ 245631 w 278382"/>
            <a:gd name="connsiteY66" fmla="*/ 431662 h 442579"/>
            <a:gd name="connsiteX67" fmla="*/ 242902 w 278382"/>
            <a:gd name="connsiteY67" fmla="*/ 439850 h 442579"/>
            <a:gd name="connsiteX68" fmla="*/ 240172 w 278382"/>
            <a:gd name="connsiteY68" fmla="*/ 442579 h 4425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</a:cxnLst>
          <a:rect l="l" t="t" r="r" b="b"/>
          <a:pathLst>
            <a:path w="278382" h="442579">
              <a:moveTo>
                <a:pt x="0" y="278825"/>
              </a:moveTo>
              <a:cubicBezTo>
                <a:pt x="7327" y="277360"/>
                <a:pt x="24082" y="274596"/>
                <a:pt x="30022" y="270637"/>
              </a:cubicBezTo>
              <a:cubicBezTo>
                <a:pt x="40604" y="263583"/>
                <a:pt x="35098" y="266216"/>
                <a:pt x="46397" y="262450"/>
              </a:cubicBezTo>
              <a:cubicBezTo>
                <a:pt x="55924" y="252923"/>
                <a:pt x="49415" y="257805"/>
                <a:pt x="68231" y="251533"/>
              </a:cubicBezTo>
              <a:lnTo>
                <a:pt x="76419" y="248804"/>
              </a:lnTo>
              <a:cubicBezTo>
                <a:pt x="79148" y="247894"/>
                <a:pt x="81768" y="246547"/>
                <a:pt x="84606" y="246074"/>
              </a:cubicBezTo>
              <a:cubicBezTo>
                <a:pt x="103820" y="242872"/>
                <a:pt x="95732" y="245095"/>
                <a:pt x="109170" y="240616"/>
              </a:cubicBezTo>
              <a:cubicBezTo>
                <a:pt x="112063" y="238687"/>
                <a:pt x="120871" y="233588"/>
                <a:pt x="122816" y="229699"/>
              </a:cubicBezTo>
              <a:cubicBezTo>
                <a:pt x="125389" y="224553"/>
                <a:pt x="126455" y="218782"/>
                <a:pt x="128274" y="213324"/>
              </a:cubicBezTo>
              <a:lnTo>
                <a:pt x="131003" y="205136"/>
              </a:lnTo>
              <a:cubicBezTo>
                <a:pt x="131913" y="202407"/>
                <a:pt x="133169" y="199769"/>
                <a:pt x="133733" y="196948"/>
              </a:cubicBezTo>
              <a:cubicBezTo>
                <a:pt x="134643" y="192399"/>
                <a:pt x="135242" y="187777"/>
                <a:pt x="136462" y="183302"/>
              </a:cubicBezTo>
              <a:cubicBezTo>
                <a:pt x="137976" y="177751"/>
                <a:pt x="141920" y="166927"/>
                <a:pt x="141920" y="166927"/>
              </a:cubicBezTo>
              <a:cubicBezTo>
                <a:pt x="141010" y="146913"/>
                <a:pt x="141325" y="126805"/>
                <a:pt x="139191" y="106884"/>
              </a:cubicBezTo>
              <a:cubicBezTo>
                <a:pt x="138578" y="101163"/>
                <a:pt x="135552" y="95967"/>
                <a:pt x="133733" y="90509"/>
              </a:cubicBezTo>
              <a:cubicBezTo>
                <a:pt x="132823" y="87780"/>
                <a:pt x="133732" y="83231"/>
                <a:pt x="131003" y="82321"/>
              </a:cubicBezTo>
              <a:lnTo>
                <a:pt x="122816" y="79592"/>
              </a:lnTo>
              <a:cubicBezTo>
                <a:pt x="116589" y="73365"/>
                <a:pt x="112325" y="72129"/>
                <a:pt x="120086" y="60487"/>
              </a:cubicBezTo>
              <a:cubicBezTo>
                <a:pt x="121682" y="58093"/>
                <a:pt x="125545" y="58668"/>
                <a:pt x="128274" y="57758"/>
              </a:cubicBezTo>
              <a:cubicBezTo>
                <a:pt x="142104" y="43928"/>
                <a:pt x="124208" y="60196"/>
                <a:pt x="141920" y="49570"/>
              </a:cubicBezTo>
              <a:cubicBezTo>
                <a:pt x="160656" y="38329"/>
                <a:pt x="132368" y="49117"/>
                <a:pt x="155566" y="41382"/>
              </a:cubicBezTo>
              <a:cubicBezTo>
                <a:pt x="157386" y="39563"/>
                <a:pt x="159016" y="37531"/>
                <a:pt x="161025" y="35924"/>
              </a:cubicBezTo>
              <a:cubicBezTo>
                <a:pt x="163586" y="33875"/>
                <a:pt x="168176" y="33578"/>
                <a:pt x="169213" y="30466"/>
              </a:cubicBezTo>
              <a:cubicBezTo>
                <a:pt x="172864" y="19512"/>
                <a:pt x="164612" y="18624"/>
                <a:pt x="158296" y="16819"/>
              </a:cubicBezTo>
              <a:cubicBezTo>
                <a:pt x="154689" y="15788"/>
                <a:pt x="151018" y="15000"/>
                <a:pt x="147379" y="14090"/>
              </a:cubicBezTo>
              <a:cubicBezTo>
                <a:pt x="145559" y="12271"/>
                <a:pt x="142425" y="11155"/>
                <a:pt x="141920" y="8632"/>
              </a:cubicBezTo>
              <a:cubicBezTo>
                <a:pt x="141356" y="5811"/>
                <a:pt x="141806" y="882"/>
                <a:pt x="144649" y="444"/>
              </a:cubicBezTo>
              <a:cubicBezTo>
                <a:pt x="155476" y="-1222"/>
                <a:pt x="166483" y="2263"/>
                <a:pt x="177400" y="3173"/>
              </a:cubicBezTo>
              <a:cubicBezTo>
                <a:pt x="181949" y="4083"/>
                <a:pt x="186417" y="5604"/>
                <a:pt x="191046" y="5903"/>
              </a:cubicBezTo>
              <a:cubicBezTo>
                <a:pt x="214668" y="7427"/>
                <a:pt x="239042" y="2891"/>
                <a:pt x="262006" y="8632"/>
              </a:cubicBezTo>
              <a:cubicBezTo>
                <a:pt x="268370" y="10223"/>
                <a:pt x="250270" y="14910"/>
                <a:pt x="245631" y="19549"/>
              </a:cubicBezTo>
              <a:cubicBezTo>
                <a:pt x="241992" y="23188"/>
                <a:pt x="237569" y="26184"/>
                <a:pt x="234714" y="30466"/>
              </a:cubicBezTo>
              <a:cubicBezTo>
                <a:pt x="230663" y="36541"/>
                <a:pt x="229349" y="39670"/>
                <a:pt x="223797" y="44112"/>
              </a:cubicBezTo>
              <a:cubicBezTo>
                <a:pt x="206583" y="57884"/>
                <a:pt x="223329" y="41848"/>
                <a:pt x="210151" y="55029"/>
              </a:cubicBezTo>
              <a:cubicBezTo>
                <a:pt x="211061" y="58668"/>
                <a:pt x="211202" y="62591"/>
                <a:pt x="212880" y="65946"/>
              </a:cubicBezTo>
              <a:cubicBezTo>
                <a:pt x="214031" y="68247"/>
                <a:pt x="217015" y="69198"/>
                <a:pt x="218339" y="71404"/>
              </a:cubicBezTo>
              <a:cubicBezTo>
                <a:pt x="219819" y="73871"/>
                <a:pt x="220158" y="76863"/>
                <a:pt x="221068" y="79592"/>
              </a:cubicBezTo>
              <a:cubicBezTo>
                <a:pt x="220158" y="82321"/>
                <a:pt x="219819" y="85312"/>
                <a:pt x="218339" y="87779"/>
              </a:cubicBezTo>
              <a:cubicBezTo>
                <a:pt x="217015" y="89986"/>
                <a:pt x="214488" y="91229"/>
                <a:pt x="212880" y="93238"/>
              </a:cubicBezTo>
              <a:cubicBezTo>
                <a:pt x="206834" y="100795"/>
                <a:pt x="207575" y="100966"/>
                <a:pt x="204692" y="109613"/>
              </a:cubicBezTo>
              <a:cubicBezTo>
                <a:pt x="205602" y="114162"/>
                <a:pt x="205169" y="119204"/>
                <a:pt x="207422" y="123259"/>
              </a:cubicBezTo>
              <a:cubicBezTo>
                <a:pt x="209921" y="127758"/>
                <a:pt x="218339" y="134176"/>
                <a:pt x="218339" y="134176"/>
              </a:cubicBezTo>
              <a:cubicBezTo>
                <a:pt x="228346" y="133266"/>
                <a:pt x="238400" y="132775"/>
                <a:pt x="248360" y="131447"/>
              </a:cubicBezTo>
              <a:cubicBezTo>
                <a:pt x="254076" y="130685"/>
                <a:pt x="261848" y="127861"/>
                <a:pt x="267465" y="125988"/>
              </a:cubicBezTo>
              <a:cubicBezTo>
                <a:pt x="250669" y="151180"/>
                <a:pt x="272098" y="120197"/>
                <a:pt x="256548" y="139635"/>
              </a:cubicBezTo>
              <a:cubicBezTo>
                <a:pt x="254499" y="142196"/>
                <a:pt x="253224" y="145332"/>
                <a:pt x="251089" y="147822"/>
              </a:cubicBezTo>
              <a:cubicBezTo>
                <a:pt x="247740" y="151729"/>
                <a:pt x="243811" y="155100"/>
                <a:pt x="240172" y="158739"/>
              </a:cubicBezTo>
              <a:lnTo>
                <a:pt x="234714" y="164198"/>
              </a:lnTo>
              <a:cubicBezTo>
                <a:pt x="226984" y="187388"/>
                <a:pt x="237765" y="159113"/>
                <a:pt x="226526" y="177844"/>
              </a:cubicBezTo>
              <a:cubicBezTo>
                <a:pt x="215895" y="195562"/>
                <a:pt x="232172" y="177655"/>
                <a:pt x="218339" y="191490"/>
              </a:cubicBezTo>
              <a:cubicBezTo>
                <a:pt x="219249" y="200587"/>
                <a:pt x="219678" y="209746"/>
                <a:pt x="221068" y="218782"/>
              </a:cubicBezTo>
              <a:cubicBezTo>
                <a:pt x="222824" y="230198"/>
                <a:pt x="224493" y="224444"/>
                <a:pt x="229255" y="235158"/>
              </a:cubicBezTo>
              <a:cubicBezTo>
                <a:pt x="231592" y="240416"/>
                <a:pt x="232894" y="246075"/>
                <a:pt x="234714" y="251533"/>
              </a:cubicBezTo>
              <a:lnTo>
                <a:pt x="240172" y="267908"/>
              </a:lnTo>
              <a:cubicBezTo>
                <a:pt x="241082" y="270637"/>
                <a:pt x="240508" y="274500"/>
                <a:pt x="242902" y="276096"/>
              </a:cubicBezTo>
              <a:lnTo>
                <a:pt x="251089" y="281554"/>
              </a:lnTo>
              <a:cubicBezTo>
                <a:pt x="251999" y="284283"/>
                <a:pt x="252339" y="287275"/>
                <a:pt x="253819" y="289742"/>
              </a:cubicBezTo>
              <a:cubicBezTo>
                <a:pt x="256413" y="294066"/>
                <a:pt x="263743" y="298178"/>
                <a:pt x="267465" y="300659"/>
              </a:cubicBezTo>
              <a:cubicBezTo>
                <a:pt x="268375" y="303388"/>
                <a:pt x="268907" y="306274"/>
                <a:pt x="270194" y="308847"/>
              </a:cubicBezTo>
              <a:cubicBezTo>
                <a:pt x="271661" y="311781"/>
                <a:pt x="274709" y="313892"/>
                <a:pt x="275652" y="317034"/>
              </a:cubicBezTo>
              <a:cubicBezTo>
                <a:pt x="277501" y="323196"/>
                <a:pt x="277472" y="329771"/>
                <a:pt x="278382" y="336139"/>
              </a:cubicBezTo>
              <a:cubicBezTo>
                <a:pt x="277334" y="342426"/>
                <a:pt x="276281" y="353985"/>
                <a:pt x="272923" y="360702"/>
              </a:cubicBezTo>
              <a:cubicBezTo>
                <a:pt x="269479" y="367590"/>
                <a:pt x="267085" y="369270"/>
                <a:pt x="262006" y="374348"/>
              </a:cubicBezTo>
              <a:cubicBezTo>
                <a:pt x="254195" y="397784"/>
                <a:pt x="266160" y="360467"/>
                <a:pt x="256548" y="398911"/>
              </a:cubicBezTo>
              <a:cubicBezTo>
                <a:pt x="255152" y="404493"/>
                <a:pt x="252909" y="409828"/>
                <a:pt x="251089" y="415286"/>
              </a:cubicBezTo>
              <a:lnTo>
                <a:pt x="248360" y="423474"/>
              </a:lnTo>
              <a:lnTo>
                <a:pt x="245631" y="431662"/>
              </a:lnTo>
              <a:cubicBezTo>
                <a:pt x="244721" y="434391"/>
                <a:pt x="244937" y="437816"/>
                <a:pt x="242902" y="439850"/>
              </a:cubicBezTo>
              <a:lnTo>
                <a:pt x="240172" y="442579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8188</xdr:colOff>
      <xdr:row>200</xdr:row>
      <xdr:rowOff>10917</xdr:rowOff>
    </xdr:from>
    <xdr:to>
      <xdr:col>50</xdr:col>
      <xdr:colOff>13649</xdr:colOff>
      <xdr:row>225</xdr:row>
      <xdr:rowOff>13646</xdr:rowOff>
    </xdr:to>
    <xdr:sp macro="" textlink="">
      <xdr:nvSpPr>
        <xdr:cNvPr id="41" name="Freeform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071483" y="4003775"/>
          <a:ext cx="60046" cy="480344"/>
        </a:xfrm>
        <a:custGeom>
          <a:avLst/>
          <a:gdLst>
            <a:gd name="connsiteX0" fmla="*/ 19104 w 60046"/>
            <a:gd name="connsiteY0" fmla="*/ 0 h 480344"/>
            <a:gd name="connsiteX1" fmla="*/ 10917 w 60046"/>
            <a:gd name="connsiteY1" fmla="*/ 30022 h 480344"/>
            <a:gd name="connsiteX2" fmla="*/ 8187 w 60046"/>
            <a:gd name="connsiteY2" fmla="*/ 38209 h 480344"/>
            <a:gd name="connsiteX3" fmla="*/ 2729 w 60046"/>
            <a:gd name="connsiteY3" fmla="*/ 43668 h 480344"/>
            <a:gd name="connsiteX4" fmla="*/ 0 w 60046"/>
            <a:gd name="connsiteY4" fmla="*/ 51855 h 480344"/>
            <a:gd name="connsiteX5" fmla="*/ 5458 w 60046"/>
            <a:gd name="connsiteY5" fmla="*/ 100981 h 480344"/>
            <a:gd name="connsiteX6" fmla="*/ 8187 w 60046"/>
            <a:gd name="connsiteY6" fmla="*/ 133732 h 480344"/>
            <a:gd name="connsiteX7" fmla="*/ 10917 w 60046"/>
            <a:gd name="connsiteY7" fmla="*/ 150108 h 480344"/>
            <a:gd name="connsiteX8" fmla="*/ 13646 w 60046"/>
            <a:gd name="connsiteY8" fmla="*/ 234714 h 480344"/>
            <a:gd name="connsiteX9" fmla="*/ 19104 w 60046"/>
            <a:gd name="connsiteY9" fmla="*/ 251089 h 480344"/>
            <a:gd name="connsiteX10" fmla="*/ 30021 w 60046"/>
            <a:gd name="connsiteY10" fmla="*/ 262006 h 480344"/>
            <a:gd name="connsiteX11" fmla="*/ 32751 w 60046"/>
            <a:gd name="connsiteY11" fmla="*/ 368446 h 480344"/>
            <a:gd name="connsiteX12" fmla="*/ 35480 w 60046"/>
            <a:gd name="connsiteY12" fmla="*/ 387550 h 480344"/>
            <a:gd name="connsiteX13" fmla="*/ 40938 w 60046"/>
            <a:gd name="connsiteY13" fmla="*/ 403926 h 480344"/>
            <a:gd name="connsiteX14" fmla="*/ 46397 w 60046"/>
            <a:gd name="connsiteY14" fmla="*/ 428489 h 480344"/>
            <a:gd name="connsiteX15" fmla="*/ 49126 w 60046"/>
            <a:gd name="connsiteY15" fmla="*/ 436676 h 480344"/>
            <a:gd name="connsiteX16" fmla="*/ 54584 w 60046"/>
            <a:gd name="connsiteY16" fmla="*/ 442135 h 480344"/>
            <a:gd name="connsiteX17" fmla="*/ 57314 w 60046"/>
            <a:gd name="connsiteY17" fmla="*/ 466698 h 480344"/>
            <a:gd name="connsiteX18" fmla="*/ 60043 w 60046"/>
            <a:gd name="connsiteY18" fmla="*/ 480344 h 480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60046" h="480344">
              <a:moveTo>
                <a:pt x="19104" y="0"/>
              </a:moveTo>
              <a:cubicBezTo>
                <a:pt x="15248" y="19281"/>
                <a:pt x="17840" y="9254"/>
                <a:pt x="10917" y="30022"/>
              </a:cubicBezTo>
              <a:cubicBezTo>
                <a:pt x="10007" y="32751"/>
                <a:pt x="10221" y="36175"/>
                <a:pt x="8187" y="38209"/>
              </a:cubicBezTo>
              <a:lnTo>
                <a:pt x="2729" y="43668"/>
              </a:lnTo>
              <a:cubicBezTo>
                <a:pt x="1819" y="46397"/>
                <a:pt x="0" y="48978"/>
                <a:pt x="0" y="51855"/>
              </a:cubicBezTo>
              <a:cubicBezTo>
                <a:pt x="0" y="70988"/>
                <a:pt x="2539" y="83464"/>
                <a:pt x="5458" y="100981"/>
              </a:cubicBezTo>
              <a:cubicBezTo>
                <a:pt x="6368" y="111898"/>
                <a:pt x="6977" y="122844"/>
                <a:pt x="8187" y="133732"/>
              </a:cubicBezTo>
              <a:cubicBezTo>
                <a:pt x="8798" y="139232"/>
                <a:pt x="10618" y="144582"/>
                <a:pt x="10917" y="150108"/>
              </a:cubicBezTo>
              <a:cubicBezTo>
                <a:pt x="12440" y="178284"/>
                <a:pt x="11366" y="206590"/>
                <a:pt x="13646" y="234714"/>
              </a:cubicBezTo>
              <a:cubicBezTo>
                <a:pt x="14111" y="240449"/>
                <a:pt x="15036" y="247021"/>
                <a:pt x="19104" y="251089"/>
              </a:cubicBezTo>
              <a:lnTo>
                <a:pt x="30021" y="262006"/>
              </a:lnTo>
              <a:cubicBezTo>
                <a:pt x="30931" y="297486"/>
                <a:pt x="31209" y="332988"/>
                <a:pt x="32751" y="368446"/>
              </a:cubicBezTo>
              <a:cubicBezTo>
                <a:pt x="33030" y="374873"/>
                <a:pt x="34034" y="381282"/>
                <a:pt x="35480" y="387550"/>
              </a:cubicBezTo>
              <a:cubicBezTo>
                <a:pt x="36774" y="393157"/>
                <a:pt x="39810" y="398284"/>
                <a:pt x="40938" y="403926"/>
              </a:cubicBezTo>
              <a:cubicBezTo>
                <a:pt x="42816" y="413318"/>
                <a:pt x="43824" y="419486"/>
                <a:pt x="46397" y="428489"/>
              </a:cubicBezTo>
              <a:cubicBezTo>
                <a:pt x="47187" y="431255"/>
                <a:pt x="47646" y="434209"/>
                <a:pt x="49126" y="436676"/>
              </a:cubicBezTo>
              <a:cubicBezTo>
                <a:pt x="50450" y="438883"/>
                <a:pt x="52765" y="440315"/>
                <a:pt x="54584" y="442135"/>
              </a:cubicBezTo>
              <a:cubicBezTo>
                <a:pt x="55494" y="450323"/>
                <a:pt x="56061" y="458556"/>
                <a:pt x="57314" y="466698"/>
              </a:cubicBezTo>
              <a:cubicBezTo>
                <a:pt x="60264" y="485869"/>
                <a:pt x="60043" y="472076"/>
                <a:pt x="60043" y="48034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13646</xdr:colOff>
      <xdr:row>225</xdr:row>
      <xdr:rowOff>10917</xdr:rowOff>
    </xdr:from>
    <xdr:to>
      <xdr:col>57</xdr:col>
      <xdr:colOff>5458</xdr:colOff>
      <xdr:row>257</xdr:row>
      <xdr:rowOff>11488</xdr:rowOff>
    </xdr:to>
    <xdr:sp macro="" textlink="">
      <xdr:nvSpPr>
        <xdr:cNvPr id="42" name="Freeform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131526" y="4481390"/>
          <a:ext cx="182858" cy="611917"/>
        </a:xfrm>
        <a:custGeom>
          <a:avLst/>
          <a:gdLst>
            <a:gd name="connsiteX0" fmla="*/ 0 w 182858"/>
            <a:gd name="connsiteY0" fmla="*/ 0 h 611917"/>
            <a:gd name="connsiteX1" fmla="*/ 2729 w 182858"/>
            <a:gd name="connsiteY1" fmla="*/ 13646 h 611917"/>
            <a:gd name="connsiteX2" fmla="*/ 5458 w 182858"/>
            <a:gd name="connsiteY2" fmla="*/ 21833 h 611917"/>
            <a:gd name="connsiteX3" fmla="*/ 8187 w 182858"/>
            <a:gd name="connsiteY3" fmla="*/ 32750 h 611917"/>
            <a:gd name="connsiteX4" fmla="*/ 10917 w 182858"/>
            <a:gd name="connsiteY4" fmla="*/ 70960 h 611917"/>
            <a:gd name="connsiteX5" fmla="*/ 13646 w 182858"/>
            <a:gd name="connsiteY5" fmla="*/ 81876 h 611917"/>
            <a:gd name="connsiteX6" fmla="*/ 19104 w 182858"/>
            <a:gd name="connsiteY6" fmla="*/ 120086 h 611917"/>
            <a:gd name="connsiteX7" fmla="*/ 27292 w 182858"/>
            <a:gd name="connsiteY7" fmla="*/ 193775 h 611917"/>
            <a:gd name="connsiteX8" fmla="*/ 35480 w 182858"/>
            <a:gd name="connsiteY8" fmla="*/ 207421 h 611917"/>
            <a:gd name="connsiteX9" fmla="*/ 35480 w 182858"/>
            <a:gd name="connsiteY9" fmla="*/ 264735 h 611917"/>
            <a:gd name="connsiteX10" fmla="*/ 38209 w 182858"/>
            <a:gd name="connsiteY10" fmla="*/ 292027 h 611917"/>
            <a:gd name="connsiteX11" fmla="*/ 46397 w 182858"/>
            <a:gd name="connsiteY11" fmla="*/ 311131 h 611917"/>
            <a:gd name="connsiteX12" fmla="*/ 49126 w 182858"/>
            <a:gd name="connsiteY12" fmla="*/ 319319 h 611917"/>
            <a:gd name="connsiteX13" fmla="*/ 51855 w 182858"/>
            <a:gd name="connsiteY13" fmla="*/ 330236 h 611917"/>
            <a:gd name="connsiteX14" fmla="*/ 57314 w 182858"/>
            <a:gd name="connsiteY14" fmla="*/ 338424 h 611917"/>
            <a:gd name="connsiteX15" fmla="*/ 60043 w 182858"/>
            <a:gd name="connsiteY15" fmla="*/ 346611 h 611917"/>
            <a:gd name="connsiteX16" fmla="*/ 65501 w 182858"/>
            <a:gd name="connsiteY16" fmla="*/ 352070 h 611917"/>
            <a:gd name="connsiteX17" fmla="*/ 68230 w 182858"/>
            <a:gd name="connsiteY17" fmla="*/ 362987 h 611917"/>
            <a:gd name="connsiteX18" fmla="*/ 70960 w 182858"/>
            <a:gd name="connsiteY18" fmla="*/ 371174 h 611917"/>
            <a:gd name="connsiteX19" fmla="*/ 76418 w 182858"/>
            <a:gd name="connsiteY19" fmla="*/ 393008 h 611917"/>
            <a:gd name="connsiteX20" fmla="*/ 79147 w 182858"/>
            <a:gd name="connsiteY20" fmla="*/ 401196 h 611917"/>
            <a:gd name="connsiteX21" fmla="*/ 84606 w 182858"/>
            <a:gd name="connsiteY21" fmla="*/ 420301 h 611917"/>
            <a:gd name="connsiteX22" fmla="*/ 90064 w 182858"/>
            <a:gd name="connsiteY22" fmla="*/ 428488 h 611917"/>
            <a:gd name="connsiteX23" fmla="*/ 100981 w 182858"/>
            <a:gd name="connsiteY23" fmla="*/ 453051 h 611917"/>
            <a:gd name="connsiteX24" fmla="*/ 106440 w 182858"/>
            <a:gd name="connsiteY24" fmla="*/ 469427 h 611917"/>
            <a:gd name="connsiteX25" fmla="*/ 120086 w 182858"/>
            <a:gd name="connsiteY25" fmla="*/ 480344 h 611917"/>
            <a:gd name="connsiteX26" fmla="*/ 131003 w 182858"/>
            <a:gd name="connsiteY26" fmla="*/ 493990 h 611917"/>
            <a:gd name="connsiteX27" fmla="*/ 133732 w 182858"/>
            <a:gd name="connsiteY27" fmla="*/ 502177 h 611917"/>
            <a:gd name="connsiteX28" fmla="*/ 139190 w 182858"/>
            <a:gd name="connsiteY28" fmla="*/ 507636 h 611917"/>
            <a:gd name="connsiteX29" fmla="*/ 144649 w 182858"/>
            <a:gd name="connsiteY29" fmla="*/ 515823 h 611917"/>
            <a:gd name="connsiteX30" fmla="*/ 155566 w 182858"/>
            <a:gd name="connsiteY30" fmla="*/ 537657 h 611917"/>
            <a:gd name="connsiteX31" fmla="*/ 158295 w 182858"/>
            <a:gd name="connsiteY31" fmla="*/ 551303 h 611917"/>
            <a:gd name="connsiteX32" fmla="*/ 163753 w 182858"/>
            <a:gd name="connsiteY32" fmla="*/ 567679 h 611917"/>
            <a:gd name="connsiteX33" fmla="*/ 169212 w 182858"/>
            <a:gd name="connsiteY33" fmla="*/ 584054 h 611917"/>
            <a:gd name="connsiteX34" fmla="*/ 171941 w 182858"/>
            <a:gd name="connsiteY34" fmla="*/ 592242 h 611917"/>
            <a:gd name="connsiteX35" fmla="*/ 174670 w 182858"/>
            <a:gd name="connsiteY35" fmla="*/ 603159 h 611917"/>
            <a:gd name="connsiteX36" fmla="*/ 177400 w 182858"/>
            <a:gd name="connsiteY36" fmla="*/ 611346 h 611917"/>
            <a:gd name="connsiteX37" fmla="*/ 182858 w 182858"/>
            <a:gd name="connsiteY37" fmla="*/ 611346 h 6119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182858" h="611917">
              <a:moveTo>
                <a:pt x="0" y="0"/>
              </a:moveTo>
              <a:cubicBezTo>
                <a:pt x="910" y="4549"/>
                <a:pt x="1604" y="9146"/>
                <a:pt x="2729" y="13646"/>
              </a:cubicBezTo>
              <a:cubicBezTo>
                <a:pt x="3427" y="16437"/>
                <a:pt x="4668" y="19067"/>
                <a:pt x="5458" y="21833"/>
              </a:cubicBezTo>
              <a:cubicBezTo>
                <a:pt x="6488" y="25440"/>
                <a:pt x="7277" y="29111"/>
                <a:pt x="8187" y="32750"/>
              </a:cubicBezTo>
              <a:cubicBezTo>
                <a:pt x="9097" y="45487"/>
                <a:pt x="9507" y="58269"/>
                <a:pt x="10917" y="70960"/>
              </a:cubicBezTo>
              <a:cubicBezTo>
                <a:pt x="11331" y="74688"/>
                <a:pt x="13029" y="78176"/>
                <a:pt x="13646" y="81876"/>
              </a:cubicBezTo>
              <a:cubicBezTo>
                <a:pt x="15761" y="94567"/>
                <a:pt x="19104" y="120086"/>
                <a:pt x="19104" y="120086"/>
              </a:cubicBezTo>
              <a:cubicBezTo>
                <a:pt x="22108" y="183141"/>
                <a:pt x="15787" y="159256"/>
                <a:pt x="27292" y="193775"/>
              </a:cubicBezTo>
              <a:cubicBezTo>
                <a:pt x="30834" y="204403"/>
                <a:pt x="27987" y="199928"/>
                <a:pt x="35480" y="207421"/>
              </a:cubicBezTo>
              <a:cubicBezTo>
                <a:pt x="43901" y="232688"/>
                <a:pt x="35480" y="204070"/>
                <a:pt x="35480" y="264735"/>
              </a:cubicBezTo>
              <a:cubicBezTo>
                <a:pt x="35480" y="273878"/>
                <a:pt x="37001" y="282964"/>
                <a:pt x="38209" y="292027"/>
              </a:cubicBezTo>
              <a:cubicBezTo>
                <a:pt x="40199" y="306953"/>
                <a:pt x="38347" y="303083"/>
                <a:pt x="46397" y="311131"/>
              </a:cubicBezTo>
              <a:cubicBezTo>
                <a:pt x="47307" y="313860"/>
                <a:pt x="48336" y="316553"/>
                <a:pt x="49126" y="319319"/>
              </a:cubicBezTo>
              <a:cubicBezTo>
                <a:pt x="50156" y="322926"/>
                <a:pt x="50377" y="326788"/>
                <a:pt x="51855" y="330236"/>
              </a:cubicBezTo>
              <a:cubicBezTo>
                <a:pt x="53147" y="333251"/>
                <a:pt x="55494" y="335695"/>
                <a:pt x="57314" y="338424"/>
              </a:cubicBezTo>
              <a:cubicBezTo>
                <a:pt x="58224" y="341153"/>
                <a:pt x="58563" y="344144"/>
                <a:pt x="60043" y="346611"/>
              </a:cubicBezTo>
              <a:cubicBezTo>
                <a:pt x="61367" y="348818"/>
                <a:pt x="64350" y="349768"/>
                <a:pt x="65501" y="352070"/>
              </a:cubicBezTo>
              <a:cubicBezTo>
                <a:pt x="67178" y="355425"/>
                <a:pt x="67199" y="359380"/>
                <a:pt x="68230" y="362987"/>
              </a:cubicBezTo>
              <a:cubicBezTo>
                <a:pt x="69020" y="365753"/>
                <a:pt x="70203" y="368399"/>
                <a:pt x="70960" y="371174"/>
              </a:cubicBezTo>
              <a:cubicBezTo>
                <a:pt x="72934" y="378412"/>
                <a:pt x="74046" y="385891"/>
                <a:pt x="76418" y="393008"/>
              </a:cubicBezTo>
              <a:cubicBezTo>
                <a:pt x="77328" y="395737"/>
                <a:pt x="78357" y="398430"/>
                <a:pt x="79147" y="401196"/>
              </a:cubicBezTo>
              <a:cubicBezTo>
                <a:pt x="80311" y="405270"/>
                <a:pt x="82427" y="415943"/>
                <a:pt x="84606" y="420301"/>
              </a:cubicBezTo>
              <a:cubicBezTo>
                <a:pt x="86073" y="423235"/>
                <a:pt x="88245" y="425759"/>
                <a:pt x="90064" y="428488"/>
              </a:cubicBezTo>
              <a:cubicBezTo>
                <a:pt x="96560" y="447976"/>
                <a:pt x="92331" y="440076"/>
                <a:pt x="100981" y="453051"/>
              </a:cubicBezTo>
              <a:cubicBezTo>
                <a:pt x="102801" y="458510"/>
                <a:pt x="101652" y="466235"/>
                <a:pt x="106440" y="469427"/>
              </a:cubicBezTo>
              <a:cubicBezTo>
                <a:pt x="112520" y="473480"/>
                <a:pt x="115641" y="474788"/>
                <a:pt x="120086" y="480344"/>
              </a:cubicBezTo>
              <a:cubicBezTo>
                <a:pt x="133858" y="497559"/>
                <a:pt x="117821" y="480808"/>
                <a:pt x="131003" y="493990"/>
              </a:cubicBezTo>
              <a:cubicBezTo>
                <a:pt x="131913" y="496719"/>
                <a:pt x="132252" y="499710"/>
                <a:pt x="133732" y="502177"/>
              </a:cubicBezTo>
              <a:cubicBezTo>
                <a:pt x="135056" y="504384"/>
                <a:pt x="137583" y="505627"/>
                <a:pt x="139190" y="507636"/>
              </a:cubicBezTo>
              <a:cubicBezTo>
                <a:pt x="141239" y="510197"/>
                <a:pt x="142829" y="513094"/>
                <a:pt x="144649" y="515823"/>
              </a:cubicBezTo>
              <a:cubicBezTo>
                <a:pt x="150921" y="534640"/>
                <a:pt x="146038" y="528131"/>
                <a:pt x="155566" y="537657"/>
              </a:cubicBezTo>
              <a:cubicBezTo>
                <a:pt x="156476" y="542206"/>
                <a:pt x="157075" y="546828"/>
                <a:pt x="158295" y="551303"/>
              </a:cubicBezTo>
              <a:cubicBezTo>
                <a:pt x="159809" y="556854"/>
                <a:pt x="161933" y="562220"/>
                <a:pt x="163753" y="567679"/>
              </a:cubicBezTo>
              <a:lnTo>
                <a:pt x="169212" y="584054"/>
              </a:lnTo>
              <a:cubicBezTo>
                <a:pt x="170122" y="586783"/>
                <a:pt x="171243" y="589451"/>
                <a:pt x="171941" y="592242"/>
              </a:cubicBezTo>
              <a:cubicBezTo>
                <a:pt x="172851" y="595881"/>
                <a:pt x="173639" y="599552"/>
                <a:pt x="174670" y="603159"/>
              </a:cubicBezTo>
              <a:cubicBezTo>
                <a:pt x="175460" y="605925"/>
                <a:pt x="175366" y="609312"/>
                <a:pt x="177400" y="611346"/>
              </a:cubicBezTo>
              <a:cubicBezTo>
                <a:pt x="178687" y="612632"/>
                <a:pt x="181039" y="611346"/>
                <a:pt x="182858" y="61134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2729</xdr:colOff>
      <xdr:row>249</xdr:row>
      <xdr:rowOff>10917</xdr:rowOff>
    </xdr:from>
    <xdr:to>
      <xdr:col>58</xdr:col>
      <xdr:colOff>21834</xdr:colOff>
      <xdr:row>260</xdr:row>
      <xdr:rowOff>11158</xdr:rowOff>
    </xdr:to>
    <xdr:sp macro="" textlink="">
      <xdr:nvSpPr>
        <xdr:cNvPr id="43" name="Freeform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257070" y="4939900"/>
          <a:ext cx="100982" cy="210391"/>
        </a:xfrm>
        <a:custGeom>
          <a:avLst/>
          <a:gdLst>
            <a:gd name="connsiteX0" fmla="*/ 0 w 100982"/>
            <a:gd name="connsiteY0" fmla="*/ 16375 h 210391"/>
            <a:gd name="connsiteX1" fmla="*/ 16376 w 100982"/>
            <a:gd name="connsiteY1" fmla="*/ 0 h 210391"/>
            <a:gd name="connsiteX2" fmla="*/ 27292 w 100982"/>
            <a:gd name="connsiteY2" fmla="*/ 2729 h 210391"/>
            <a:gd name="connsiteX3" fmla="*/ 38209 w 100982"/>
            <a:gd name="connsiteY3" fmla="*/ 13646 h 210391"/>
            <a:gd name="connsiteX4" fmla="*/ 60043 w 100982"/>
            <a:gd name="connsiteY4" fmla="*/ 19104 h 210391"/>
            <a:gd name="connsiteX5" fmla="*/ 76419 w 100982"/>
            <a:gd name="connsiteY5" fmla="*/ 21834 h 210391"/>
            <a:gd name="connsiteX6" fmla="*/ 92794 w 100982"/>
            <a:gd name="connsiteY6" fmla="*/ 27292 h 210391"/>
            <a:gd name="connsiteX7" fmla="*/ 95523 w 100982"/>
            <a:gd name="connsiteY7" fmla="*/ 81877 h 210391"/>
            <a:gd name="connsiteX8" fmla="*/ 100982 w 100982"/>
            <a:gd name="connsiteY8" fmla="*/ 111898 h 210391"/>
            <a:gd name="connsiteX9" fmla="*/ 98252 w 100982"/>
            <a:gd name="connsiteY9" fmla="*/ 144649 h 210391"/>
            <a:gd name="connsiteX10" fmla="*/ 92794 w 100982"/>
            <a:gd name="connsiteY10" fmla="*/ 182858 h 210391"/>
            <a:gd name="connsiteX11" fmla="*/ 81877 w 100982"/>
            <a:gd name="connsiteY11" fmla="*/ 204692 h 210391"/>
            <a:gd name="connsiteX12" fmla="*/ 73689 w 100982"/>
            <a:gd name="connsiteY12" fmla="*/ 201962 h 2103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00982" h="210391">
              <a:moveTo>
                <a:pt x="0" y="16375"/>
              </a:moveTo>
              <a:cubicBezTo>
                <a:pt x="4793" y="8387"/>
                <a:pt x="5799" y="0"/>
                <a:pt x="16376" y="0"/>
              </a:cubicBezTo>
              <a:cubicBezTo>
                <a:pt x="20127" y="0"/>
                <a:pt x="23653" y="1819"/>
                <a:pt x="27292" y="2729"/>
              </a:cubicBezTo>
              <a:cubicBezTo>
                <a:pt x="30931" y="6368"/>
                <a:pt x="33327" y="12019"/>
                <a:pt x="38209" y="13646"/>
              </a:cubicBezTo>
              <a:cubicBezTo>
                <a:pt x="49574" y="17434"/>
                <a:pt x="45549" y="16469"/>
                <a:pt x="60043" y="19104"/>
              </a:cubicBezTo>
              <a:cubicBezTo>
                <a:pt x="65488" y="20094"/>
                <a:pt x="71050" y="20492"/>
                <a:pt x="76419" y="21834"/>
              </a:cubicBezTo>
              <a:cubicBezTo>
                <a:pt x="82001" y="23229"/>
                <a:pt x="92794" y="27292"/>
                <a:pt x="92794" y="27292"/>
              </a:cubicBezTo>
              <a:cubicBezTo>
                <a:pt x="93704" y="45487"/>
                <a:pt x="94225" y="63706"/>
                <a:pt x="95523" y="81877"/>
              </a:cubicBezTo>
              <a:cubicBezTo>
                <a:pt x="96926" y="101517"/>
                <a:pt x="96592" y="98732"/>
                <a:pt x="100982" y="111898"/>
              </a:cubicBezTo>
              <a:cubicBezTo>
                <a:pt x="100072" y="122815"/>
                <a:pt x="99291" y="133743"/>
                <a:pt x="98252" y="144649"/>
              </a:cubicBezTo>
              <a:cubicBezTo>
                <a:pt x="97228" y="155402"/>
                <a:pt x="95890" y="171506"/>
                <a:pt x="92794" y="182858"/>
              </a:cubicBezTo>
              <a:cubicBezTo>
                <a:pt x="89468" y="195053"/>
                <a:pt x="90085" y="198125"/>
                <a:pt x="81877" y="204692"/>
              </a:cubicBezTo>
              <a:cubicBezTo>
                <a:pt x="71418" y="213059"/>
                <a:pt x="73689" y="212269"/>
                <a:pt x="73689" y="20196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2729</xdr:colOff>
      <xdr:row>258</xdr:row>
      <xdr:rowOff>0</xdr:rowOff>
    </xdr:from>
    <xdr:to>
      <xdr:col>63</xdr:col>
      <xdr:colOff>8188</xdr:colOff>
      <xdr:row>284</xdr:row>
      <xdr:rowOff>16376</xdr:rowOff>
    </xdr:to>
    <xdr:sp macro="" textlink="">
      <xdr:nvSpPr>
        <xdr:cNvPr id="44" name="Freeform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2311655" y="5100924"/>
          <a:ext cx="169212" cy="513095"/>
        </a:xfrm>
        <a:custGeom>
          <a:avLst/>
          <a:gdLst>
            <a:gd name="connsiteX0" fmla="*/ 0 w 169212"/>
            <a:gd name="connsiteY0" fmla="*/ 0 h 513095"/>
            <a:gd name="connsiteX1" fmla="*/ 8187 w 169212"/>
            <a:gd name="connsiteY1" fmla="*/ 13646 h 513095"/>
            <a:gd name="connsiteX2" fmla="*/ 13646 w 169212"/>
            <a:gd name="connsiteY2" fmla="*/ 19105 h 513095"/>
            <a:gd name="connsiteX3" fmla="*/ 19104 w 169212"/>
            <a:gd name="connsiteY3" fmla="*/ 35480 h 513095"/>
            <a:gd name="connsiteX4" fmla="*/ 21834 w 169212"/>
            <a:gd name="connsiteY4" fmla="*/ 43668 h 513095"/>
            <a:gd name="connsiteX5" fmla="*/ 32750 w 169212"/>
            <a:gd name="connsiteY5" fmla="*/ 57314 h 513095"/>
            <a:gd name="connsiteX6" fmla="*/ 38209 w 169212"/>
            <a:gd name="connsiteY6" fmla="*/ 65502 h 513095"/>
            <a:gd name="connsiteX7" fmla="*/ 40938 w 169212"/>
            <a:gd name="connsiteY7" fmla="*/ 73689 h 513095"/>
            <a:gd name="connsiteX8" fmla="*/ 46397 w 169212"/>
            <a:gd name="connsiteY8" fmla="*/ 79148 h 513095"/>
            <a:gd name="connsiteX9" fmla="*/ 51855 w 169212"/>
            <a:gd name="connsiteY9" fmla="*/ 95523 h 513095"/>
            <a:gd name="connsiteX10" fmla="*/ 54584 w 169212"/>
            <a:gd name="connsiteY10" fmla="*/ 103711 h 513095"/>
            <a:gd name="connsiteX11" fmla="*/ 57313 w 169212"/>
            <a:gd name="connsiteY11" fmla="*/ 114628 h 513095"/>
            <a:gd name="connsiteX12" fmla="*/ 60043 w 169212"/>
            <a:gd name="connsiteY12" fmla="*/ 128274 h 513095"/>
            <a:gd name="connsiteX13" fmla="*/ 65501 w 169212"/>
            <a:gd name="connsiteY13" fmla="*/ 144649 h 513095"/>
            <a:gd name="connsiteX14" fmla="*/ 70960 w 169212"/>
            <a:gd name="connsiteY14" fmla="*/ 150108 h 513095"/>
            <a:gd name="connsiteX15" fmla="*/ 79147 w 169212"/>
            <a:gd name="connsiteY15" fmla="*/ 171941 h 513095"/>
            <a:gd name="connsiteX16" fmla="*/ 90064 w 169212"/>
            <a:gd name="connsiteY16" fmla="*/ 196504 h 513095"/>
            <a:gd name="connsiteX17" fmla="*/ 95523 w 169212"/>
            <a:gd name="connsiteY17" fmla="*/ 201963 h 513095"/>
            <a:gd name="connsiteX18" fmla="*/ 100981 w 169212"/>
            <a:gd name="connsiteY18" fmla="*/ 218338 h 513095"/>
            <a:gd name="connsiteX19" fmla="*/ 103710 w 169212"/>
            <a:gd name="connsiteY19" fmla="*/ 226526 h 513095"/>
            <a:gd name="connsiteX20" fmla="*/ 109169 w 169212"/>
            <a:gd name="connsiteY20" fmla="*/ 270193 h 513095"/>
            <a:gd name="connsiteX21" fmla="*/ 111898 w 169212"/>
            <a:gd name="connsiteY21" fmla="*/ 281110 h 513095"/>
            <a:gd name="connsiteX22" fmla="*/ 114627 w 169212"/>
            <a:gd name="connsiteY22" fmla="*/ 297486 h 513095"/>
            <a:gd name="connsiteX23" fmla="*/ 117356 w 169212"/>
            <a:gd name="connsiteY23" fmla="*/ 305673 h 513095"/>
            <a:gd name="connsiteX24" fmla="*/ 120086 w 169212"/>
            <a:gd name="connsiteY24" fmla="*/ 319320 h 513095"/>
            <a:gd name="connsiteX25" fmla="*/ 122815 w 169212"/>
            <a:gd name="connsiteY25" fmla="*/ 346612 h 513095"/>
            <a:gd name="connsiteX26" fmla="*/ 125544 w 169212"/>
            <a:gd name="connsiteY26" fmla="*/ 360258 h 513095"/>
            <a:gd name="connsiteX27" fmla="*/ 128273 w 169212"/>
            <a:gd name="connsiteY27" fmla="*/ 376633 h 513095"/>
            <a:gd name="connsiteX28" fmla="*/ 136461 w 169212"/>
            <a:gd name="connsiteY28" fmla="*/ 403926 h 513095"/>
            <a:gd name="connsiteX29" fmla="*/ 139190 w 169212"/>
            <a:gd name="connsiteY29" fmla="*/ 412113 h 513095"/>
            <a:gd name="connsiteX30" fmla="*/ 147378 w 169212"/>
            <a:gd name="connsiteY30" fmla="*/ 444864 h 513095"/>
            <a:gd name="connsiteX31" fmla="*/ 152836 w 169212"/>
            <a:gd name="connsiteY31" fmla="*/ 453052 h 513095"/>
            <a:gd name="connsiteX32" fmla="*/ 161024 w 169212"/>
            <a:gd name="connsiteY32" fmla="*/ 477615 h 513095"/>
            <a:gd name="connsiteX33" fmla="*/ 163753 w 169212"/>
            <a:gd name="connsiteY33" fmla="*/ 485802 h 513095"/>
            <a:gd name="connsiteX34" fmla="*/ 169212 w 169212"/>
            <a:gd name="connsiteY34" fmla="*/ 513095 h 5130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169212" h="513095">
              <a:moveTo>
                <a:pt x="0" y="0"/>
              </a:moveTo>
              <a:cubicBezTo>
                <a:pt x="2729" y="4549"/>
                <a:pt x="5104" y="9329"/>
                <a:pt x="8187" y="13646"/>
              </a:cubicBezTo>
              <a:cubicBezTo>
                <a:pt x="9683" y="15740"/>
                <a:pt x="12495" y="16803"/>
                <a:pt x="13646" y="19105"/>
              </a:cubicBezTo>
              <a:cubicBezTo>
                <a:pt x="16219" y="24251"/>
                <a:pt x="17285" y="30022"/>
                <a:pt x="19104" y="35480"/>
              </a:cubicBezTo>
              <a:cubicBezTo>
                <a:pt x="20014" y="38209"/>
                <a:pt x="20238" y="41274"/>
                <a:pt x="21834" y="43668"/>
              </a:cubicBezTo>
              <a:cubicBezTo>
                <a:pt x="38630" y="68863"/>
                <a:pt x="17197" y="37872"/>
                <a:pt x="32750" y="57314"/>
              </a:cubicBezTo>
              <a:cubicBezTo>
                <a:pt x="34799" y="59876"/>
                <a:pt x="36389" y="62773"/>
                <a:pt x="38209" y="65502"/>
              </a:cubicBezTo>
              <a:cubicBezTo>
                <a:pt x="39119" y="68231"/>
                <a:pt x="39458" y="71222"/>
                <a:pt x="40938" y="73689"/>
              </a:cubicBezTo>
              <a:cubicBezTo>
                <a:pt x="42262" y="75896"/>
                <a:pt x="45246" y="76846"/>
                <a:pt x="46397" y="79148"/>
              </a:cubicBezTo>
              <a:cubicBezTo>
                <a:pt x="48970" y="84294"/>
                <a:pt x="50036" y="90065"/>
                <a:pt x="51855" y="95523"/>
              </a:cubicBezTo>
              <a:cubicBezTo>
                <a:pt x="52765" y="98252"/>
                <a:pt x="53886" y="100920"/>
                <a:pt x="54584" y="103711"/>
              </a:cubicBezTo>
              <a:cubicBezTo>
                <a:pt x="55494" y="107350"/>
                <a:pt x="56499" y="110966"/>
                <a:pt x="57313" y="114628"/>
              </a:cubicBezTo>
              <a:cubicBezTo>
                <a:pt x="58319" y="119156"/>
                <a:pt x="58822" y="123799"/>
                <a:pt x="60043" y="128274"/>
              </a:cubicBezTo>
              <a:cubicBezTo>
                <a:pt x="61557" y="133825"/>
                <a:pt x="61433" y="140581"/>
                <a:pt x="65501" y="144649"/>
              </a:cubicBezTo>
              <a:lnTo>
                <a:pt x="70960" y="150108"/>
              </a:lnTo>
              <a:cubicBezTo>
                <a:pt x="77429" y="182458"/>
                <a:pt x="68926" y="148944"/>
                <a:pt x="79147" y="171941"/>
              </a:cubicBezTo>
              <a:cubicBezTo>
                <a:pt x="86720" y="188981"/>
                <a:pt x="80800" y="184925"/>
                <a:pt x="90064" y="196504"/>
              </a:cubicBezTo>
              <a:cubicBezTo>
                <a:pt x="91672" y="198513"/>
                <a:pt x="93703" y="200143"/>
                <a:pt x="95523" y="201963"/>
              </a:cubicBezTo>
              <a:lnTo>
                <a:pt x="100981" y="218338"/>
              </a:lnTo>
              <a:lnTo>
                <a:pt x="103710" y="226526"/>
              </a:lnTo>
              <a:cubicBezTo>
                <a:pt x="105012" y="238236"/>
                <a:pt x="106945" y="257962"/>
                <a:pt x="109169" y="270193"/>
              </a:cubicBezTo>
              <a:cubicBezTo>
                <a:pt x="109840" y="273883"/>
                <a:pt x="111162" y="277432"/>
                <a:pt x="111898" y="281110"/>
              </a:cubicBezTo>
              <a:cubicBezTo>
                <a:pt x="112983" y="286537"/>
                <a:pt x="113427" y="292084"/>
                <a:pt x="114627" y="297486"/>
              </a:cubicBezTo>
              <a:cubicBezTo>
                <a:pt x="115251" y="300294"/>
                <a:pt x="116658" y="302882"/>
                <a:pt x="117356" y="305673"/>
              </a:cubicBezTo>
              <a:cubicBezTo>
                <a:pt x="118481" y="310174"/>
                <a:pt x="119176" y="314771"/>
                <a:pt x="120086" y="319320"/>
              </a:cubicBezTo>
              <a:cubicBezTo>
                <a:pt x="120996" y="328417"/>
                <a:pt x="121607" y="337549"/>
                <a:pt x="122815" y="346612"/>
              </a:cubicBezTo>
              <a:cubicBezTo>
                <a:pt x="123428" y="351210"/>
                <a:pt x="124714" y="355694"/>
                <a:pt x="125544" y="360258"/>
              </a:cubicBezTo>
              <a:cubicBezTo>
                <a:pt x="126534" y="365702"/>
                <a:pt x="127188" y="371207"/>
                <a:pt x="128273" y="376633"/>
              </a:cubicBezTo>
              <a:cubicBezTo>
                <a:pt x="130334" y="386935"/>
                <a:pt x="132985" y="393496"/>
                <a:pt x="136461" y="403926"/>
              </a:cubicBezTo>
              <a:lnTo>
                <a:pt x="139190" y="412113"/>
              </a:lnTo>
              <a:cubicBezTo>
                <a:pt x="140555" y="420302"/>
                <a:pt x="142571" y="437652"/>
                <a:pt x="147378" y="444864"/>
              </a:cubicBezTo>
              <a:cubicBezTo>
                <a:pt x="149197" y="447593"/>
                <a:pt x="151504" y="450055"/>
                <a:pt x="152836" y="453052"/>
              </a:cubicBezTo>
              <a:cubicBezTo>
                <a:pt x="152843" y="453067"/>
                <a:pt x="159657" y="473513"/>
                <a:pt x="161024" y="477615"/>
              </a:cubicBezTo>
              <a:lnTo>
                <a:pt x="163753" y="485802"/>
              </a:lnTo>
              <a:cubicBezTo>
                <a:pt x="166625" y="511644"/>
                <a:pt x="160659" y="504539"/>
                <a:pt x="169212" y="51309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2729</xdr:colOff>
      <xdr:row>284</xdr:row>
      <xdr:rowOff>16376</xdr:rowOff>
    </xdr:from>
    <xdr:to>
      <xdr:col>69</xdr:col>
      <xdr:colOff>13646</xdr:colOff>
      <xdr:row>301</xdr:row>
      <xdr:rowOff>8188</xdr:rowOff>
    </xdr:to>
    <xdr:sp macro="" textlink="">
      <xdr:nvSpPr>
        <xdr:cNvPr id="45" name="Freeform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475408" y="5614019"/>
          <a:ext cx="174671" cy="316590"/>
        </a:xfrm>
        <a:custGeom>
          <a:avLst/>
          <a:gdLst>
            <a:gd name="connsiteX0" fmla="*/ 0 w 174671"/>
            <a:gd name="connsiteY0" fmla="*/ 0 h 316590"/>
            <a:gd name="connsiteX1" fmla="*/ 8188 w 174671"/>
            <a:gd name="connsiteY1" fmla="*/ 13646 h 316590"/>
            <a:gd name="connsiteX2" fmla="*/ 13646 w 174671"/>
            <a:gd name="connsiteY2" fmla="*/ 30021 h 316590"/>
            <a:gd name="connsiteX3" fmla="*/ 21834 w 174671"/>
            <a:gd name="connsiteY3" fmla="*/ 54584 h 316590"/>
            <a:gd name="connsiteX4" fmla="*/ 24563 w 174671"/>
            <a:gd name="connsiteY4" fmla="*/ 62772 h 316590"/>
            <a:gd name="connsiteX5" fmla="*/ 35480 w 174671"/>
            <a:gd name="connsiteY5" fmla="*/ 79147 h 316590"/>
            <a:gd name="connsiteX6" fmla="*/ 38209 w 174671"/>
            <a:gd name="connsiteY6" fmla="*/ 87335 h 316590"/>
            <a:gd name="connsiteX7" fmla="*/ 43668 w 174671"/>
            <a:gd name="connsiteY7" fmla="*/ 92793 h 316590"/>
            <a:gd name="connsiteX8" fmla="*/ 49126 w 174671"/>
            <a:gd name="connsiteY8" fmla="*/ 109169 h 316590"/>
            <a:gd name="connsiteX9" fmla="*/ 60043 w 174671"/>
            <a:gd name="connsiteY9" fmla="*/ 120086 h 316590"/>
            <a:gd name="connsiteX10" fmla="*/ 62773 w 174671"/>
            <a:gd name="connsiteY10" fmla="*/ 128273 h 316590"/>
            <a:gd name="connsiteX11" fmla="*/ 70960 w 174671"/>
            <a:gd name="connsiteY11" fmla="*/ 133732 h 316590"/>
            <a:gd name="connsiteX12" fmla="*/ 81877 w 174671"/>
            <a:gd name="connsiteY12" fmla="*/ 144649 h 316590"/>
            <a:gd name="connsiteX13" fmla="*/ 92794 w 174671"/>
            <a:gd name="connsiteY13" fmla="*/ 155566 h 316590"/>
            <a:gd name="connsiteX14" fmla="*/ 103711 w 174671"/>
            <a:gd name="connsiteY14" fmla="*/ 169212 h 316590"/>
            <a:gd name="connsiteX15" fmla="*/ 106440 w 174671"/>
            <a:gd name="connsiteY15" fmla="*/ 177399 h 316590"/>
            <a:gd name="connsiteX16" fmla="*/ 111899 w 174671"/>
            <a:gd name="connsiteY16" fmla="*/ 182858 h 316590"/>
            <a:gd name="connsiteX17" fmla="*/ 117357 w 174671"/>
            <a:gd name="connsiteY17" fmla="*/ 191045 h 316590"/>
            <a:gd name="connsiteX18" fmla="*/ 120086 w 174671"/>
            <a:gd name="connsiteY18" fmla="*/ 199233 h 316590"/>
            <a:gd name="connsiteX19" fmla="*/ 125545 w 174671"/>
            <a:gd name="connsiteY19" fmla="*/ 204692 h 316590"/>
            <a:gd name="connsiteX20" fmla="*/ 128274 w 174671"/>
            <a:gd name="connsiteY20" fmla="*/ 218338 h 316590"/>
            <a:gd name="connsiteX21" fmla="*/ 133732 w 174671"/>
            <a:gd name="connsiteY21" fmla="*/ 234713 h 316590"/>
            <a:gd name="connsiteX22" fmla="*/ 136462 w 174671"/>
            <a:gd name="connsiteY22" fmla="*/ 242901 h 316590"/>
            <a:gd name="connsiteX23" fmla="*/ 139191 w 174671"/>
            <a:gd name="connsiteY23" fmla="*/ 251088 h 316590"/>
            <a:gd name="connsiteX24" fmla="*/ 144649 w 174671"/>
            <a:gd name="connsiteY24" fmla="*/ 256547 h 316590"/>
            <a:gd name="connsiteX25" fmla="*/ 147379 w 174671"/>
            <a:gd name="connsiteY25" fmla="*/ 264735 h 316590"/>
            <a:gd name="connsiteX26" fmla="*/ 158295 w 174671"/>
            <a:gd name="connsiteY26" fmla="*/ 278381 h 316590"/>
            <a:gd name="connsiteX27" fmla="*/ 166483 w 174671"/>
            <a:gd name="connsiteY27" fmla="*/ 292027 h 316590"/>
            <a:gd name="connsiteX28" fmla="*/ 171942 w 174671"/>
            <a:gd name="connsiteY28" fmla="*/ 311131 h 316590"/>
            <a:gd name="connsiteX29" fmla="*/ 174671 w 174671"/>
            <a:gd name="connsiteY29" fmla="*/ 316590 h 3165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174671" h="316590">
              <a:moveTo>
                <a:pt x="0" y="0"/>
              </a:moveTo>
              <a:cubicBezTo>
                <a:pt x="2729" y="4549"/>
                <a:pt x="5993" y="8817"/>
                <a:pt x="8188" y="13646"/>
              </a:cubicBezTo>
              <a:cubicBezTo>
                <a:pt x="10569" y="18884"/>
                <a:pt x="11827" y="24563"/>
                <a:pt x="13646" y="30021"/>
              </a:cubicBezTo>
              <a:lnTo>
                <a:pt x="21834" y="54584"/>
              </a:lnTo>
              <a:cubicBezTo>
                <a:pt x="22744" y="57313"/>
                <a:pt x="22967" y="60378"/>
                <a:pt x="24563" y="62772"/>
              </a:cubicBezTo>
              <a:lnTo>
                <a:pt x="35480" y="79147"/>
              </a:lnTo>
              <a:cubicBezTo>
                <a:pt x="36390" y="81876"/>
                <a:pt x="36729" y="84868"/>
                <a:pt x="38209" y="87335"/>
              </a:cubicBezTo>
              <a:cubicBezTo>
                <a:pt x="39533" y="89541"/>
                <a:pt x="42517" y="90491"/>
                <a:pt x="43668" y="92793"/>
              </a:cubicBezTo>
              <a:cubicBezTo>
                <a:pt x="46241" y="97939"/>
                <a:pt x="45057" y="105100"/>
                <a:pt x="49126" y="109169"/>
              </a:cubicBezTo>
              <a:lnTo>
                <a:pt x="60043" y="120086"/>
              </a:lnTo>
              <a:cubicBezTo>
                <a:pt x="60953" y="122815"/>
                <a:pt x="60976" y="126027"/>
                <a:pt x="62773" y="128273"/>
              </a:cubicBezTo>
              <a:cubicBezTo>
                <a:pt x="64822" y="130834"/>
                <a:pt x="68470" y="131597"/>
                <a:pt x="70960" y="133732"/>
              </a:cubicBezTo>
              <a:cubicBezTo>
                <a:pt x="74867" y="137081"/>
                <a:pt x="78238" y="141010"/>
                <a:pt x="81877" y="144649"/>
              </a:cubicBezTo>
              <a:lnTo>
                <a:pt x="92794" y="155566"/>
              </a:lnTo>
              <a:cubicBezTo>
                <a:pt x="99679" y="165894"/>
                <a:pt x="95933" y="161434"/>
                <a:pt x="103711" y="169212"/>
              </a:cubicBezTo>
              <a:cubicBezTo>
                <a:pt x="104621" y="171941"/>
                <a:pt x="104960" y="174932"/>
                <a:pt x="106440" y="177399"/>
              </a:cubicBezTo>
              <a:cubicBezTo>
                <a:pt x="107764" y="179606"/>
                <a:pt x="110291" y="180849"/>
                <a:pt x="111899" y="182858"/>
              </a:cubicBezTo>
              <a:cubicBezTo>
                <a:pt x="113948" y="185419"/>
                <a:pt x="115538" y="188316"/>
                <a:pt x="117357" y="191045"/>
              </a:cubicBezTo>
              <a:cubicBezTo>
                <a:pt x="118267" y="193774"/>
                <a:pt x="118606" y="196766"/>
                <a:pt x="120086" y="199233"/>
              </a:cubicBezTo>
              <a:cubicBezTo>
                <a:pt x="121410" y="201440"/>
                <a:pt x="124531" y="202327"/>
                <a:pt x="125545" y="204692"/>
              </a:cubicBezTo>
              <a:cubicBezTo>
                <a:pt x="127372" y="208956"/>
                <a:pt x="127054" y="213863"/>
                <a:pt x="128274" y="218338"/>
              </a:cubicBezTo>
              <a:cubicBezTo>
                <a:pt x="129788" y="223889"/>
                <a:pt x="131913" y="229255"/>
                <a:pt x="133732" y="234713"/>
              </a:cubicBezTo>
              <a:lnTo>
                <a:pt x="136462" y="242901"/>
              </a:lnTo>
              <a:cubicBezTo>
                <a:pt x="137372" y="245630"/>
                <a:pt x="137157" y="249054"/>
                <a:pt x="139191" y="251088"/>
              </a:cubicBezTo>
              <a:lnTo>
                <a:pt x="144649" y="256547"/>
              </a:lnTo>
              <a:cubicBezTo>
                <a:pt x="145559" y="259276"/>
                <a:pt x="146092" y="262162"/>
                <a:pt x="147379" y="264735"/>
              </a:cubicBezTo>
              <a:cubicBezTo>
                <a:pt x="150821" y="271619"/>
                <a:pt x="153219" y="273304"/>
                <a:pt x="158295" y="278381"/>
              </a:cubicBezTo>
              <a:cubicBezTo>
                <a:pt x="166031" y="301582"/>
                <a:pt x="155241" y="273287"/>
                <a:pt x="166483" y="292027"/>
              </a:cubicBezTo>
              <a:cubicBezTo>
                <a:pt x="168452" y="295309"/>
                <a:pt x="171051" y="308460"/>
                <a:pt x="171942" y="311131"/>
              </a:cubicBezTo>
              <a:cubicBezTo>
                <a:pt x="172585" y="313061"/>
                <a:pt x="173761" y="314770"/>
                <a:pt x="174671" y="31659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13646</xdr:colOff>
      <xdr:row>301</xdr:row>
      <xdr:rowOff>5459</xdr:rowOff>
    </xdr:from>
    <xdr:to>
      <xdr:col>80</xdr:col>
      <xdr:colOff>24563</xdr:colOff>
      <xdr:row>334</xdr:row>
      <xdr:rowOff>5722</xdr:rowOff>
    </xdr:to>
    <xdr:sp macro="" textlink="">
      <xdr:nvSpPr>
        <xdr:cNvPr id="46" name="Freeform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2650079" y="5927880"/>
          <a:ext cx="311132" cy="630714"/>
        </a:xfrm>
        <a:custGeom>
          <a:avLst/>
          <a:gdLst>
            <a:gd name="connsiteX0" fmla="*/ 0 w 311132"/>
            <a:gd name="connsiteY0" fmla="*/ 0 h 630714"/>
            <a:gd name="connsiteX1" fmla="*/ 2729 w 311132"/>
            <a:gd name="connsiteY1" fmla="*/ 27292 h 630714"/>
            <a:gd name="connsiteX2" fmla="*/ 8187 w 311132"/>
            <a:gd name="connsiteY2" fmla="*/ 43667 h 630714"/>
            <a:gd name="connsiteX3" fmla="*/ 10917 w 311132"/>
            <a:gd name="connsiteY3" fmla="*/ 51855 h 630714"/>
            <a:gd name="connsiteX4" fmla="*/ 13646 w 311132"/>
            <a:gd name="connsiteY4" fmla="*/ 60043 h 630714"/>
            <a:gd name="connsiteX5" fmla="*/ 19104 w 311132"/>
            <a:gd name="connsiteY5" fmla="*/ 68230 h 630714"/>
            <a:gd name="connsiteX6" fmla="*/ 24563 w 311132"/>
            <a:gd name="connsiteY6" fmla="*/ 103710 h 630714"/>
            <a:gd name="connsiteX7" fmla="*/ 30021 w 311132"/>
            <a:gd name="connsiteY7" fmla="*/ 125544 h 630714"/>
            <a:gd name="connsiteX8" fmla="*/ 35480 w 311132"/>
            <a:gd name="connsiteY8" fmla="*/ 133732 h 630714"/>
            <a:gd name="connsiteX9" fmla="*/ 40938 w 311132"/>
            <a:gd name="connsiteY9" fmla="*/ 150107 h 630714"/>
            <a:gd name="connsiteX10" fmla="*/ 43667 w 311132"/>
            <a:gd name="connsiteY10" fmla="*/ 158295 h 630714"/>
            <a:gd name="connsiteX11" fmla="*/ 49126 w 311132"/>
            <a:gd name="connsiteY11" fmla="*/ 166482 h 630714"/>
            <a:gd name="connsiteX12" fmla="*/ 57314 w 311132"/>
            <a:gd name="connsiteY12" fmla="*/ 193775 h 630714"/>
            <a:gd name="connsiteX13" fmla="*/ 60043 w 311132"/>
            <a:gd name="connsiteY13" fmla="*/ 201962 h 630714"/>
            <a:gd name="connsiteX14" fmla="*/ 70960 w 311132"/>
            <a:gd name="connsiteY14" fmla="*/ 215609 h 630714"/>
            <a:gd name="connsiteX15" fmla="*/ 79147 w 311132"/>
            <a:gd name="connsiteY15" fmla="*/ 231984 h 630714"/>
            <a:gd name="connsiteX16" fmla="*/ 87335 w 311132"/>
            <a:gd name="connsiteY16" fmla="*/ 256547 h 630714"/>
            <a:gd name="connsiteX17" fmla="*/ 92793 w 311132"/>
            <a:gd name="connsiteY17" fmla="*/ 272922 h 630714"/>
            <a:gd name="connsiteX18" fmla="*/ 95523 w 311132"/>
            <a:gd name="connsiteY18" fmla="*/ 281110 h 630714"/>
            <a:gd name="connsiteX19" fmla="*/ 98252 w 311132"/>
            <a:gd name="connsiteY19" fmla="*/ 294756 h 630714"/>
            <a:gd name="connsiteX20" fmla="*/ 100981 w 311132"/>
            <a:gd name="connsiteY20" fmla="*/ 373904 h 630714"/>
            <a:gd name="connsiteX21" fmla="*/ 109169 w 311132"/>
            <a:gd name="connsiteY21" fmla="*/ 409384 h 630714"/>
            <a:gd name="connsiteX22" fmla="*/ 114627 w 311132"/>
            <a:gd name="connsiteY22" fmla="*/ 417571 h 630714"/>
            <a:gd name="connsiteX23" fmla="*/ 117357 w 311132"/>
            <a:gd name="connsiteY23" fmla="*/ 425759 h 630714"/>
            <a:gd name="connsiteX24" fmla="*/ 125544 w 311132"/>
            <a:gd name="connsiteY24" fmla="*/ 431217 h 630714"/>
            <a:gd name="connsiteX25" fmla="*/ 131003 w 311132"/>
            <a:gd name="connsiteY25" fmla="*/ 439405 h 630714"/>
            <a:gd name="connsiteX26" fmla="*/ 133732 w 311132"/>
            <a:gd name="connsiteY26" fmla="*/ 447593 h 630714"/>
            <a:gd name="connsiteX27" fmla="*/ 141920 w 311132"/>
            <a:gd name="connsiteY27" fmla="*/ 455780 h 630714"/>
            <a:gd name="connsiteX28" fmla="*/ 147378 w 311132"/>
            <a:gd name="connsiteY28" fmla="*/ 463968 h 630714"/>
            <a:gd name="connsiteX29" fmla="*/ 158295 w 311132"/>
            <a:gd name="connsiteY29" fmla="*/ 474885 h 630714"/>
            <a:gd name="connsiteX30" fmla="*/ 169212 w 311132"/>
            <a:gd name="connsiteY30" fmla="*/ 496719 h 630714"/>
            <a:gd name="connsiteX31" fmla="*/ 177400 w 311132"/>
            <a:gd name="connsiteY31" fmla="*/ 510365 h 630714"/>
            <a:gd name="connsiteX32" fmla="*/ 180129 w 311132"/>
            <a:gd name="connsiteY32" fmla="*/ 518553 h 630714"/>
            <a:gd name="connsiteX33" fmla="*/ 188316 w 311132"/>
            <a:gd name="connsiteY33" fmla="*/ 524011 h 630714"/>
            <a:gd name="connsiteX34" fmla="*/ 201963 w 311132"/>
            <a:gd name="connsiteY34" fmla="*/ 534928 h 630714"/>
            <a:gd name="connsiteX35" fmla="*/ 215609 w 311132"/>
            <a:gd name="connsiteY35" fmla="*/ 548574 h 630714"/>
            <a:gd name="connsiteX36" fmla="*/ 226526 w 311132"/>
            <a:gd name="connsiteY36" fmla="*/ 559491 h 630714"/>
            <a:gd name="connsiteX37" fmla="*/ 231984 w 311132"/>
            <a:gd name="connsiteY37" fmla="*/ 564950 h 630714"/>
            <a:gd name="connsiteX38" fmla="*/ 237442 w 311132"/>
            <a:gd name="connsiteY38" fmla="*/ 573137 h 630714"/>
            <a:gd name="connsiteX39" fmla="*/ 251089 w 311132"/>
            <a:gd name="connsiteY39" fmla="*/ 584054 h 630714"/>
            <a:gd name="connsiteX40" fmla="*/ 256547 w 311132"/>
            <a:gd name="connsiteY40" fmla="*/ 589513 h 630714"/>
            <a:gd name="connsiteX41" fmla="*/ 259276 w 311132"/>
            <a:gd name="connsiteY41" fmla="*/ 597700 h 630714"/>
            <a:gd name="connsiteX42" fmla="*/ 272922 w 311132"/>
            <a:gd name="connsiteY42" fmla="*/ 608617 h 630714"/>
            <a:gd name="connsiteX43" fmla="*/ 278381 w 311132"/>
            <a:gd name="connsiteY43" fmla="*/ 614076 h 630714"/>
            <a:gd name="connsiteX44" fmla="*/ 283839 w 311132"/>
            <a:gd name="connsiteY44" fmla="*/ 622263 h 630714"/>
            <a:gd name="connsiteX45" fmla="*/ 300215 w 311132"/>
            <a:gd name="connsiteY45" fmla="*/ 627722 h 630714"/>
            <a:gd name="connsiteX46" fmla="*/ 311132 w 311132"/>
            <a:gd name="connsiteY46" fmla="*/ 627722 h 6307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311132" h="630714">
              <a:moveTo>
                <a:pt x="0" y="0"/>
              </a:moveTo>
              <a:cubicBezTo>
                <a:pt x="910" y="9097"/>
                <a:pt x="1044" y="18306"/>
                <a:pt x="2729" y="27292"/>
              </a:cubicBezTo>
              <a:cubicBezTo>
                <a:pt x="3789" y="32947"/>
                <a:pt x="6368" y="38209"/>
                <a:pt x="8187" y="43667"/>
              </a:cubicBezTo>
              <a:lnTo>
                <a:pt x="10917" y="51855"/>
              </a:lnTo>
              <a:cubicBezTo>
                <a:pt x="11827" y="54584"/>
                <a:pt x="12050" y="57649"/>
                <a:pt x="13646" y="60043"/>
              </a:cubicBezTo>
              <a:lnTo>
                <a:pt x="19104" y="68230"/>
              </a:lnTo>
              <a:cubicBezTo>
                <a:pt x="25360" y="99501"/>
                <a:pt x="17958" y="60776"/>
                <a:pt x="24563" y="103710"/>
              </a:cubicBezTo>
              <a:cubicBezTo>
                <a:pt x="25255" y="108207"/>
                <a:pt x="27439" y="120379"/>
                <a:pt x="30021" y="125544"/>
              </a:cubicBezTo>
              <a:cubicBezTo>
                <a:pt x="31488" y="128478"/>
                <a:pt x="33660" y="131003"/>
                <a:pt x="35480" y="133732"/>
              </a:cubicBezTo>
              <a:lnTo>
                <a:pt x="40938" y="150107"/>
              </a:lnTo>
              <a:cubicBezTo>
                <a:pt x="41848" y="152836"/>
                <a:pt x="42071" y="155901"/>
                <a:pt x="43667" y="158295"/>
              </a:cubicBezTo>
              <a:lnTo>
                <a:pt x="49126" y="166482"/>
              </a:lnTo>
              <a:cubicBezTo>
                <a:pt x="53251" y="182982"/>
                <a:pt x="50668" y="173839"/>
                <a:pt x="57314" y="193775"/>
              </a:cubicBezTo>
              <a:cubicBezTo>
                <a:pt x="58224" y="196504"/>
                <a:pt x="58009" y="199928"/>
                <a:pt x="60043" y="201962"/>
              </a:cubicBezTo>
              <a:cubicBezTo>
                <a:pt x="67820" y="209741"/>
                <a:pt x="64074" y="205280"/>
                <a:pt x="70960" y="215609"/>
              </a:cubicBezTo>
              <a:cubicBezTo>
                <a:pt x="80910" y="245460"/>
                <a:pt x="65042" y="200248"/>
                <a:pt x="79147" y="231984"/>
              </a:cubicBezTo>
              <a:cubicBezTo>
                <a:pt x="79153" y="231998"/>
                <a:pt x="85968" y="252446"/>
                <a:pt x="87335" y="256547"/>
              </a:cubicBezTo>
              <a:lnTo>
                <a:pt x="92793" y="272922"/>
              </a:lnTo>
              <a:cubicBezTo>
                <a:pt x="93703" y="275651"/>
                <a:pt x="94959" y="278289"/>
                <a:pt x="95523" y="281110"/>
              </a:cubicBezTo>
              <a:lnTo>
                <a:pt x="98252" y="294756"/>
              </a:lnTo>
              <a:cubicBezTo>
                <a:pt x="99162" y="321139"/>
                <a:pt x="99517" y="347546"/>
                <a:pt x="100981" y="373904"/>
              </a:cubicBezTo>
              <a:cubicBezTo>
                <a:pt x="101400" y="381455"/>
                <a:pt x="104469" y="402335"/>
                <a:pt x="109169" y="409384"/>
              </a:cubicBezTo>
              <a:cubicBezTo>
                <a:pt x="110988" y="412113"/>
                <a:pt x="113160" y="414637"/>
                <a:pt x="114627" y="417571"/>
              </a:cubicBezTo>
              <a:cubicBezTo>
                <a:pt x="115914" y="420144"/>
                <a:pt x="115560" y="423512"/>
                <a:pt x="117357" y="425759"/>
              </a:cubicBezTo>
              <a:cubicBezTo>
                <a:pt x="119406" y="428320"/>
                <a:pt x="122815" y="429398"/>
                <a:pt x="125544" y="431217"/>
              </a:cubicBezTo>
              <a:cubicBezTo>
                <a:pt x="127364" y="433946"/>
                <a:pt x="129536" y="436471"/>
                <a:pt x="131003" y="439405"/>
              </a:cubicBezTo>
              <a:cubicBezTo>
                <a:pt x="132290" y="441978"/>
                <a:pt x="132136" y="445199"/>
                <a:pt x="133732" y="447593"/>
              </a:cubicBezTo>
              <a:cubicBezTo>
                <a:pt x="135873" y="450804"/>
                <a:pt x="139449" y="452815"/>
                <a:pt x="141920" y="455780"/>
              </a:cubicBezTo>
              <a:cubicBezTo>
                <a:pt x="144020" y="458300"/>
                <a:pt x="145243" y="461477"/>
                <a:pt x="147378" y="463968"/>
              </a:cubicBezTo>
              <a:cubicBezTo>
                <a:pt x="150727" y="467875"/>
                <a:pt x="158295" y="474885"/>
                <a:pt x="158295" y="474885"/>
              </a:cubicBezTo>
              <a:cubicBezTo>
                <a:pt x="164567" y="493701"/>
                <a:pt x="159685" y="487192"/>
                <a:pt x="169212" y="496719"/>
              </a:cubicBezTo>
              <a:cubicBezTo>
                <a:pt x="176943" y="519915"/>
                <a:pt x="166160" y="491633"/>
                <a:pt x="177400" y="510365"/>
              </a:cubicBezTo>
              <a:cubicBezTo>
                <a:pt x="178880" y="512832"/>
                <a:pt x="178332" y="516306"/>
                <a:pt x="180129" y="518553"/>
              </a:cubicBezTo>
              <a:cubicBezTo>
                <a:pt x="182178" y="521114"/>
                <a:pt x="185755" y="521962"/>
                <a:pt x="188316" y="524011"/>
              </a:cubicBezTo>
              <a:cubicBezTo>
                <a:pt x="207753" y="539561"/>
                <a:pt x="176774" y="518137"/>
                <a:pt x="201963" y="534928"/>
              </a:cubicBezTo>
              <a:cubicBezTo>
                <a:pt x="212475" y="550698"/>
                <a:pt x="201457" y="536444"/>
                <a:pt x="215609" y="548574"/>
              </a:cubicBezTo>
              <a:cubicBezTo>
                <a:pt x="219516" y="551923"/>
                <a:pt x="222887" y="555852"/>
                <a:pt x="226526" y="559491"/>
              </a:cubicBezTo>
              <a:cubicBezTo>
                <a:pt x="228345" y="561311"/>
                <a:pt x="230557" y="562809"/>
                <a:pt x="231984" y="564950"/>
              </a:cubicBezTo>
              <a:cubicBezTo>
                <a:pt x="233803" y="567679"/>
                <a:pt x="235393" y="570576"/>
                <a:pt x="237442" y="573137"/>
              </a:cubicBezTo>
              <a:cubicBezTo>
                <a:pt x="243302" y="580462"/>
                <a:pt x="243205" y="577747"/>
                <a:pt x="251089" y="584054"/>
              </a:cubicBezTo>
              <a:cubicBezTo>
                <a:pt x="253098" y="585661"/>
                <a:pt x="254728" y="587693"/>
                <a:pt x="256547" y="589513"/>
              </a:cubicBezTo>
              <a:cubicBezTo>
                <a:pt x="257457" y="592242"/>
                <a:pt x="257796" y="595233"/>
                <a:pt x="259276" y="597700"/>
              </a:cubicBezTo>
              <a:cubicBezTo>
                <a:pt x="262318" y="602770"/>
                <a:pt x="268630" y="605183"/>
                <a:pt x="272922" y="608617"/>
              </a:cubicBezTo>
              <a:cubicBezTo>
                <a:pt x="274931" y="610225"/>
                <a:pt x="276773" y="612067"/>
                <a:pt x="278381" y="614076"/>
              </a:cubicBezTo>
              <a:cubicBezTo>
                <a:pt x="280430" y="616637"/>
                <a:pt x="281058" y="620525"/>
                <a:pt x="283839" y="622263"/>
              </a:cubicBezTo>
              <a:cubicBezTo>
                <a:pt x="288718" y="625313"/>
                <a:pt x="294756" y="625902"/>
                <a:pt x="300215" y="627722"/>
              </a:cubicBezTo>
              <a:cubicBezTo>
                <a:pt x="309623" y="630858"/>
                <a:pt x="306368" y="632485"/>
                <a:pt x="311132" y="62772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189</xdr:col>
      <xdr:colOff>10917</xdr:colOff>
      <xdr:row>296</xdr:row>
      <xdr:rowOff>16376</xdr:rowOff>
    </xdr:from>
    <xdr:to>
      <xdr:col>191</xdr:col>
      <xdr:colOff>13646</xdr:colOff>
      <xdr:row>302</xdr:row>
      <xdr:rowOff>921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5922421" y="5843274"/>
          <a:ext cx="57314" cy="99173"/>
        </a:xfrm>
        <a:custGeom>
          <a:avLst/>
          <a:gdLst>
            <a:gd name="connsiteX0" fmla="*/ 13646 w 57314"/>
            <a:gd name="connsiteY0" fmla="*/ 90064 h 99173"/>
            <a:gd name="connsiteX1" fmla="*/ 5459 w 57314"/>
            <a:gd name="connsiteY1" fmla="*/ 76418 h 99173"/>
            <a:gd name="connsiteX2" fmla="*/ 0 w 57314"/>
            <a:gd name="connsiteY2" fmla="*/ 51855 h 99173"/>
            <a:gd name="connsiteX3" fmla="*/ 2729 w 57314"/>
            <a:gd name="connsiteY3" fmla="*/ 16375 h 99173"/>
            <a:gd name="connsiteX4" fmla="*/ 13646 w 57314"/>
            <a:gd name="connsiteY4" fmla="*/ 5458 h 99173"/>
            <a:gd name="connsiteX5" fmla="*/ 30022 w 57314"/>
            <a:gd name="connsiteY5" fmla="*/ 0 h 99173"/>
            <a:gd name="connsiteX6" fmla="*/ 40939 w 57314"/>
            <a:gd name="connsiteY6" fmla="*/ 2729 h 99173"/>
            <a:gd name="connsiteX7" fmla="*/ 43668 w 57314"/>
            <a:gd name="connsiteY7" fmla="*/ 10917 h 99173"/>
            <a:gd name="connsiteX8" fmla="*/ 51856 w 57314"/>
            <a:gd name="connsiteY8" fmla="*/ 49126 h 99173"/>
            <a:gd name="connsiteX9" fmla="*/ 54585 w 57314"/>
            <a:gd name="connsiteY9" fmla="*/ 57313 h 99173"/>
            <a:gd name="connsiteX10" fmla="*/ 57314 w 57314"/>
            <a:gd name="connsiteY10" fmla="*/ 65501 h 99173"/>
            <a:gd name="connsiteX11" fmla="*/ 54585 w 57314"/>
            <a:gd name="connsiteY11" fmla="*/ 79147 h 99173"/>
            <a:gd name="connsiteX12" fmla="*/ 51856 w 57314"/>
            <a:gd name="connsiteY12" fmla="*/ 87335 h 99173"/>
            <a:gd name="connsiteX13" fmla="*/ 35480 w 57314"/>
            <a:gd name="connsiteY13" fmla="*/ 92793 h 99173"/>
            <a:gd name="connsiteX14" fmla="*/ 27292 w 57314"/>
            <a:gd name="connsiteY14" fmla="*/ 95523 h 99173"/>
            <a:gd name="connsiteX15" fmla="*/ 19105 w 57314"/>
            <a:gd name="connsiteY15" fmla="*/ 98252 h 99173"/>
            <a:gd name="connsiteX16" fmla="*/ 13646 w 57314"/>
            <a:gd name="connsiteY16" fmla="*/ 90064 h 991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57314" h="99173">
              <a:moveTo>
                <a:pt x="13646" y="90064"/>
              </a:moveTo>
              <a:cubicBezTo>
                <a:pt x="10917" y="85515"/>
                <a:pt x="7831" y="81162"/>
                <a:pt x="5459" y="76418"/>
              </a:cubicBezTo>
              <a:cubicBezTo>
                <a:pt x="2098" y="69696"/>
                <a:pt x="1049" y="58152"/>
                <a:pt x="0" y="51855"/>
              </a:cubicBezTo>
              <a:cubicBezTo>
                <a:pt x="910" y="40028"/>
                <a:pt x="-618" y="27755"/>
                <a:pt x="2729" y="16375"/>
              </a:cubicBezTo>
              <a:cubicBezTo>
                <a:pt x="4181" y="11438"/>
                <a:pt x="8764" y="7085"/>
                <a:pt x="13646" y="5458"/>
              </a:cubicBezTo>
              <a:lnTo>
                <a:pt x="30022" y="0"/>
              </a:lnTo>
              <a:cubicBezTo>
                <a:pt x="33661" y="910"/>
                <a:pt x="38010" y="386"/>
                <a:pt x="40939" y="2729"/>
              </a:cubicBezTo>
              <a:cubicBezTo>
                <a:pt x="43185" y="4526"/>
                <a:pt x="43153" y="8086"/>
                <a:pt x="43668" y="10917"/>
              </a:cubicBezTo>
              <a:cubicBezTo>
                <a:pt x="50553" y="48786"/>
                <a:pt x="41377" y="17690"/>
                <a:pt x="51856" y="49126"/>
              </a:cubicBezTo>
              <a:lnTo>
                <a:pt x="54585" y="57313"/>
              </a:lnTo>
              <a:lnTo>
                <a:pt x="57314" y="65501"/>
              </a:lnTo>
              <a:cubicBezTo>
                <a:pt x="56404" y="70050"/>
                <a:pt x="55710" y="74647"/>
                <a:pt x="54585" y="79147"/>
              </a:cubicBezTo>
              <a:cubicBezTo>
                <a:pt x="53887" y="81938"/>
                <a:pt x="54197" y="85663"/>
                <a:pt x="51856" y="87335"/>
              </a:cubicBezTo>
              <a:cubicBezTo>
                <a:pt x="47174" y="90679"/>
                <a:pt x="40939" y="90973"/>
                <a:pt x="35480" y="92793"/>
              </a:cubicBezTo>
              <a:lnTo>
                <a:pt x="27292" y="95523"/>
              </a:lnTo>
              <a:cubicBezTo>
                <a:pt x="24563" y="96433"/>
                <a:pt x="19105" y="101129"/>
                <a:pt x="19105" y="98252"/>
              </a:cubicBezTo>
              <a:lnTo>
                <a:pt x="13646" y="90064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190</xdr:col>
      <xdr:colOff>8187</xdr:colOff>
      <xdr:row>275</xdr:row>
      <xdr:rowOff>5373</xdr:rowOff>
    </xdr:from>
    <xdr:to>
      <xdr:col>193</xdr:col>
      <xdr:colOff>5522</xdr:colOff>
      <xdr:row>291</xdr:row>
      <xdr:rowOff>10917</xdr:rowOff>
    </xdr:to>
    <xdr:sp macro="" textlink="">
      <xdr:nvSpPr>
        <xdr:cNvPr id="48" name="Freeform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5946984" y="5431075"/>
          <a:ext cx="79211" cy="311217"/>
        </a:xfrm>
        <a:custGeom>
          <a:avLst/>
          <a:gdLst>
            <a:gd name="connsiteX0" fmla="*/ 21834 w 79211"/>
            <a:gd name="connsiteY0" fmla="*/ 311217 h 311217"/>
            <a:gd name="connsiteX1" fmla="*/ 19105 w 79211"/>
            <a:gd name="connsiteY1" fmla="*/ 275737 h 311217"/>
            <a:gd name="connsiteX2" fmla="*/ 13646 w 79211"/>
            <a:gd name="connsiteY2" fmla="*/ 270279 h 311217"/>
            <a:gd name="connsiteX3" fmla="*/ 10917 w 79211"/>
            <a:gd name="connsiteY3" fmla="*/ 262091 h 311217"/>
            <a:gd name="connsiteX4" fmla="*/ 5459 w 79211"/>
            <a:gd name="connsiteY4" fmla="*/ 253904 h 311217"/>
            <a:gd name="connsiteX5" fmla="*/ 0 w 79211"/>
            <a:gd name="connsiteY5" fmla="*/ 237528 h 311217"/>
            <a:gd name="connsiteX6" fmla="*/ 2729 w 79211"/>
            <a:gd name="connsiteY6" fmla="*/ 210236 h 311217"/>
            <a:gd name="connsiteX7" fmla="*/ 5459 w 79211"/>
            <a:gd name="connsiteY7" fmla="*/ 202048 h 311217"/>
            <a:gd name="connsiteX8" fmla="*/ 13646 w 79211"/>
            <a:gd name="connsiteY8" fmla="*/ 172027 h 311217"/>
            <a:gd name="connsiteX9" fmla="*/ 16376 w 79211"/>
            <a:gd name="connsiteY9" fmla="*/ 163839 h 311217"/>
            <a:gd name="connsiteX10" fmla="*/ 21834 w 79211"/>
            <a:gd name="connsiteY10" fmla="*/ 155651 h 311217"/>
            <a:gd name="connsiteX11" fmla="*/ 30022 w 79211"/>
            <a:gd name="connsiteY11" fmla="*/ 150193 h 311217"/>
            <a:gd name="connsiteX12" fmla="*/ 38209 w 79211"/>
            <a:gd name="connsiteY12" fmla="*/ 147464 h 311217"/>
            <a:gd name="connsiteX13" fmla="*/ 40939 w 79211"/>
            <a:gd name="connsiteY13" fmla="*/ 133818 h 311217"/>
            <a:gd name="connsiteX14" fmla="*/ 32751 w 79211"/>
            <a:gd name="connsiteY14" fmla="*/ 111984 h 311217"/>
            <a:gd name="connsiteX15" fmla="*/ 24563 w 79211"/>
            <a:gd name="connsiteY15" fmla="*/ 92879 h 311217"/>
            <a:gd name="connsiteX16" fmla="*/ 27293 w 79211"/>
            <a:gd name="connsiteY16" fmla="*/ 27378 h 311217"/>
            <a:gd name="connsiteX17" fmla="*/ 32751 w 79211"/>
            <a:gd name="connsiteY17" fmla="*/ 21919 h 311217"/>
            <a:gd name="connsiteX18" fmla="*/ 40939 w 79211"/>
            <a:gd name="connsiteY18" fmla="*/ 19190 h 311217"/>
            <a:gd name="connsiteX19" fmla="*/ 49126 w 79211"/>
            <a:gd name="connsiteY19" fmla="*/ 85 h 311217"/>
            <a:gd name="connsiteX20" fmla="*/ 57314 w 79211"/>
            <a:gd name="connsiteY20" fmla="*/ 2815 h 311217"/>
            <a:gd name="connsiteX21" fmla="*/ 62772 w 79211"/>
            <a:gd name="connsiteY21" fmla="*/ 19190 h 311217"/>
            <a:gd name="connsiteX22" fmla="*/ 73689 w 79211"/>
            <a:gd name="connsiteY22" fmla="*/ 30107 h 311217"/>
            <a:gd name="connsiteX23" fmla="*/ 79148 w 79211"/>
            <a:gd name="connsiteY23" fmla="*/ 46482 h 311217"/>
            <a:gd name="connsiteX24" fmla="*/ 76419 w 79211"/>
            <a:gd name="connsiteY24" fmla="*/ 71045 h 311217"/>
            <a:gd name="connsiteX25" fmla="*/ 68231 w 79211"/>
            <a:gd name="connsiteY25" fmla="*/ 87421 h 311217"/>
            <a:gd name="connsiteX26" fmla="*/ 65502 w 79211"/>
            <a:gd name="connsiteY26" fmla="*/ 95608 h 311217"/>
            <a:gd name="connsiteX27" fmla="*/ 62772 w 79211"/>
            <a:gd name="connsiteY27" fmla="*/ 128359 h 311217"/>
            <a:gd name="connsiteX28" fmla="*/ 60043 w 79211"/>
            <a:gd name="connsiteY28" fmla="*/ 136547 h 311217"/>
            <a:gd name="connsiteX29" fmla="*/ 54585 w 79211"/>
            <a:gd name="connsiteY29" fmla="*/ 166568 h 311217"/>
            <a:gd name="connsiteX30" fmla="*/ 49126 w 79211"/>
            <a:gd name="connsiteY30" fmla="*/ 172027 h 311217"/>
            <a:gd name="connsiteX31" fmla="*/ 43668 w 79211"/>
            <a:gd name="connsiteY31" fmla="*/ 180214 h 311217"/>
            <a:gd name="connsiteX32" fmla="*/ 40939 w 79211"/>
            <a:gd name="connsiteY32" fmla="*/ 188402 h 311217"/>
            <a:gd name="connsiteX33" fmla="*/ 49126 w 79211"/>
            <a:gd name="connsiteY33" fmla="*/ 215694 h 311217"/>
            <a:gd name="connsiteX34" fmla="*/ 51856 w 79211"/>
            <a:gd name="connsiteY34" fmla="*/ 223882 h 311217"/>
            <a:gd name="connsiteX35" fmla="*/ 54585 w 79211"/>
            <a:gd name="connsiteY35" fmla="*/ 232070 h 311217"/>
            <a:gd name="connsiteX36" fmla="*/ 51856 w 79211"/>
            <a:gd name="connsiteY36" fmla="*/ 259362 h 311217"/>
            <a:gd name="connsiteX37" fmla="*/ 46397 w 79211"/>
            <a:gd name="connsiteY37" fmla="*/ 267550 h 311217"/>
            <a:gd name="connsiteX38" fmla="*/ 43668 w 79211"/>
            <a:gd name="connsiteY38" fmla="*/ 283925 h 311217"/>
            <a:gd name="connsiteX39" fmla="*/ 40939 w 79211"/>
            <a:gd name="connsiteY39" fmla="*/ 303030 h 311217"/>
            <a:gd name="connsiteX40" fmla="*/ 38209 w 79211"/>
            <a:gd name="connsiteY40" fmla="*/ 311217 h 311217"/>
            <a:gd name="connsiteX41" fmla="*/ 21834 w 79211"/>
            <a:gd name="connsiteY41" fmla="*/ 311217 h 3112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79211" h="311217">
              <a:moveTo>
                <a:pt x="21834" y="311217"/>
              </a:moveTo>
              <a:cubicBezTo>
                <a:pt x="20924" y="299390"/>
                <a:pt x="21431" y="287368"/>
                <a:pt x="19105" y="275737"/>
              </a:cubicBezTo>
              <a:cubicBezTo>
                <a:pt x="18600" y="273214"/>
                <a:pt x="14970" y="272485"/>
                <a:pt x="13646" y="270279"/>
              </a:cubicBezTo>
              <a:cubicBezTo>
                <a:pt x="12166" y="267812"/>
                <a:pt x="12204" y="264664"/>
                <a:pt x="10917" y="262091"/>
              </a:cubicBezTo>
              <a:cubicBezTo>
                <a:pt x="9450" y="259157"/>
                <a:pt x="6791" y="256901"/>
                <a:pt x="5459" y="253904"/>
              </a:cubicBezTo>
              <a:cubicBezTo>
                <a:pt x="3122" y="248646"/>
                <a:pt x="0" y="237528"/>
                <a:pt x="0" y="237528"/>
              </a:cubicBezTo>
              <a:cubicBezTo>
                <a:pt x="910" y="228431"/>
                <a:pt x="1339" y="219272"/>
                <a:pt x="2729" y="210236"/>
              </a:cubicBezTo>
              <a:cubicBezTo>
                <a:pt x="3167" y="207392"/>
                <a:pt x="4761" y="204839"/>
                <a:pt x="5459" y="202048"/>
              </a:cubicBezTo>
              <a:cubicBezTo>
                <a:pt x="13176" y="171184"/>
                <a:pt x="1934" y="207161"/>
                <a:pt x="13646" y="172027"/>
              </a:cubicBezTo>
              <a:cubicBezTo>
                <a:pt x="14556" y="169298"/>
                <a:pt x="14780" y="166233"/>
                <a:pt x="16376" y="163839"/>
              </a:cubicBezTo>
              <a:lnTo>
                <a:pt x="21834" y="155651"/>
              </a:lnTo>
              <a:cubicBezTo>
                <a:pt x="27439" y="133230"/>
                <a:pt x="20366" y="148261"/>
                <a:pt x="30022" y="150193"/>
              </a:cubicBezTo>
              <a:cubicBezTo>
                <a:pt x="32843" y="150757"/>
                <a:pt x="35480" y="148374"/>
                <a:pt x="38209" y="147464"/>
              </a:cubicBezTo>
              <a:cubicBezTo>
                <a:pt x="39119" y="142915"/>
                <a:pt x="40939" y="138457"/>
                <a:pt x="40939" y="133818"/>
              </a:cubicBezTo>
              <a:cubicBezTo>
                <a:pt x="40939" y="120018"/>
                <a:pt x="38397" y="121866"/>
                <a:pt x="32751" y="111984"/>
              </a:cubicBezTo>
              <a:cubicBezTo>
                <a:pt x="27357" y="102544"/>
                <a:pt x="27625" y="102063"/>
                <a:pt x="24563" y="92879"/>
              </a:cubicBezTo>
              <a:cubicBezTo>
                <a:pt x="25473" y="71045"/>
                <a:pt x="24788" y="49087"/>
                <a:pt x="27293" y="27378"/>
              </a:cubicBezTo>
              <a:cubicBezTo>
                <a:pt x="27588" y="24822"/>
                <a:pt x="30545" y="23243"/>
                <a:pt x="32751" y="21919"/>
              </a:cubicBezTo>
              <a:cubicBezTo>
                <a:pt x="35218" y="20439"/>
                <a:pt x="38210" y="20100"/>
                <a:pt x="40939" y="19190"/>
              </a:cubicBezTo>
              <a:cubicBezTo>
                <a:pt x="41547" y="16151"/>
                <a:pt x="41845" y="1541"/>
                <a:pt x="49126" y="85"/>
              </a:cubicBezTo>
              <a:cubicBezTo>
                <a:pt x="51947" y="-479"/>
                <a:pt x="54585" y="1905"/>
                <a:pt x="57314" y="2815"/>
              </a:cubicBezTo>
              <a:cubicBezTo>
                <a:pt x="59133" y="8273"/>
                <a:pt x="58704" y="15122"/>
                <a:pt x="62772" y="19190"/>
              </a:cubicBezTo>
              <a:lnTo>
                <a:pt x="73689" y="30107"/>
              </a:lnTo>
              <a:cubicBezTo>
                <a:pt x="75509" y="35565"/>
                <a:pt x="79783" y="40764"/>
                <a:pt x="79148" y="46482"/>
              </a:cubicBezTo>
              <a:cubicBezTo>
                <a:pt x="78238" y="54670"/>
                <a:pt x="77773" y="62919"/>
                <a:pt x="76419" y="71045"/>
              </a:cubicBezTo>
              <a:cubicBezTo>
                <a:pt x="74704" y="81332"/>
                <a:pt x="72944" y="77994"/>
                <a:pt x="68231" y="87421"/>
              </a:cubicBezTo>
              <a:cubicBezTo>
                <a:pt x="66945" y="89994"/>
                <a:pt x="66412" y="92879"/>
                <a:pt x="65502" y="95608"/>
              </a:cubicBezTo>
              <a:cubicBezTo>
                <a:pt x="64592" y="106525"/>
                <a:pt x="64220" y="117500"/>
                <a:pt x="62772" y="128359"/>
              </a:cubicBezTo>
              <a:cubicBezTo>
                <a:pt x="62392" y="131211"/>
                <a:pt x="60558" y="133716"/>
                <a:pt x="60043" y="136547"/>
              </a:cubicBezTo>
              <a:cubicBezTo>
                <a:pt x="59422" y="139964"/>
                <a:pt x="58667" y="159765"/>
                <a:pt x="54585" y="166568"/>
              </a:cubicBezTo>
              <a:cubicBezTo>
                <a:pt x="53261" y="168775"/>
                <a:pt x="50734" y="170018"/>
                <a:pt x="49126" y="172027"/>
              </a:cubicBezTo>
              <a:cubicBezTo>
                <a:pt x="47077" y="174588"/>
                <a:pt x="45487" y="177485"/>
                <a:pt x="43668" y="180214"/>
              </a:cubicBezTo>
              <a:cubicBezTo>
                <a:pt x="42758" y="182943"/>
                <a:pt x="40939" y="185525"/>
                <a:pt x="40939" y="188402"/>
              </a:cubicBezTo>
              <a:cubicBezTo>
                <a:pt x="40939" y="192527"/>
                <a:pt x="48808" y="214740"/>
                <a:pt x="49126" y="215694"/>
              </a:cubicBezTo>
              <a:lnTo>
                <a:pt x="51856" y="223882"/>
              </a:lnTo>
              <a:lnTo>
                <a:pt x="54585" y="232070"/>
              </a:lnTo>
              <a:cubicBezTo>
                <a:pt x="53675" y="241167"/>
                <a:pt x="53912" y="250453"/>
                <a:pt x="51856" y="259362"/>
              </a:cubicBezTo>
              <a:cubicBezTo>
                <a:pt x="51118" y="262558"/>
                <a:pt x="47434" y="264438"/>
                <a:pt x="46397" y="267550"/>
              </a:cubicBezTo>
              <a:cubicBezTo>
                <a:pt x="44647" y="272800"/>
                <a:pt x="44509" y="278456"/>
                <a:pt x="43668" y="283925"/>
              </a:cubicBezTo>
              <a:cubicBezTo>
                <a:pt x="42690" y="290283"/>
                <a:pt x="42201" y="296722"/>
                <a:pt x="40939" y="303030"/>
              </a:cubicBezTo>
              <a:cubicBezTo>
                <a:pt x="40375" y="305851"/>
                <a:pt x="36175" y="309183"/>
                <a:pt x="38209" y="311217"/>
              </a:cubicBezTo>
              <a:lnTo>
                <a:pt x="21834" y="311217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190</xdr:col>
      <xdr:colOff>19104</xdr:colOff>
      <xdr:row>266</xdr:row>
      <xdr:rowOff>10049</xdr:rowOff>
    </xdr:from>
    <xdr:to>
      <xdr:col>193</xdr:col>
      <xdr:colOff>10917</xdr:colOff>
      <xdr:row>276</xdr:row>
      <xdr:rowOff>8782</xdr:rowOff>
    </xdr:to>
    <xdr:sp macro="" textlink="">
      <xdr:nvSpPr>
        <xdr:cNvPr id="49" name="Freeform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5957901" y="5263810"/>
          <a:ext cx="73689" cy="189779"/>
        </a:xfrm>
        <a:custGeom>
          <a:avLst/>
          <a:gdLst>
            <a:gd name="connsiteX0" fmla="*/ 24563 w 73689"/>
            <a:gd name="connsiteY0" fmla="*/ 33618 h 189779"/>
            <a:gd name="connsiteX1" fmla="*/ 35480 w 73689"/>
            <a:gd name="connsiteY1" fmla="*/ 19972 h 189779"/>
            <a:gd name="connsiteX2" fmla="*/ 46397 w 73689"/>
            <a:gd name="connsiteY2" fmla="*/ 9055 h 189779"/>
            <a:gd name="connsiteX3" fmla="*/ 49126 w 73689"/>
            <a:gd name="connsiteY3" fmla="*/ 868 h 189779"/>
            <a:gd name="connsiteX4" fmla="*/ 60043 w 73689"/>
            <a:gd name="connsiteY4" fmla="*/ 11785 h 189779"/>
            <a:gd name="connsiteX5" fmla="*/ 68231 w 73689"/>
            <a:gd name="connsiteY5" fmla="*/ 49994 h 189779"/>
            <a:gd name="connsiteX6" fmla="*/ 70960 w 73689"/>
            <a:gd name="connsiteY6" fmla="*/ 58181 h 189779"/>
            <a:gd name="connsiteX7" fmla="*/ 73689 w 73689"/>
            <a:gd name="connsiteY7" fmla="*/ 66369 h 189779"/>
            <a:gd name="connsiteX8" fmla="*/ 68231 w 73689"/>
            <a:gd name="connsiteY8" fmla="*/ 107307 h 189779"/>
            <a:gd name="connsiteX9" fmla="*/ 62772 w 73689"/>
            <a:gd name="connsiteY9" fmla="*/ 123683 h 189779"/>
            <a:gd name="connsiteX10" fmla="*/ 60043 w 73689"/>
            <a:gd name="connsiteY10" fmla="*/ 131871 h 189779"/>
            <a:gd name="connsiteX11" fmla="*/ 51855 w 73689"/>
            <a:gd name="connsiteY11" fmla="*/ 134600 h 189779"/>
            <a:gd name="connsiteX12" fmla="*/ 49126 w 73689"/>
            <a:gd name="connsiteY12" fmla="*/ 142787 h 189779"/>
            <a:gd name="connsiteX13" fmla="*/ 46397 w 73689"/>
            <a:gd name="connsiteY13" fmla="*/ 153704 h 189779"/>
            <a:gd name="connsiteX14" fmla="*/ 38209 w 73689"/>
            <a:gd name="connsiteY14" fmla="*/ 156434 h 189779"/>
            <a:gd name="connsiteX15" fmla="*/ 24563 w 73689"/>
            <a:gd name="connsiteY15" fmla="*/ 159163 h 189779"/>
            <a:gd name="connsiteX16" fmla="*/ 21834 w 73689"/>
            <a:gd name="connsiteY16" fmla="*/ 167350 h 189779"/>
            <a:gd name="connsiteX17" fmla="*/ 2729 w 73689"/>
            <a:gd name="connsiteY17" fmla="*/ 180997 h 189779"/>
            <a:gd name="connsiteX18" fmla="*/ 0 w 73689"/>
            <a:gd name="connsiteY18" fmla="*/ 189184 h 189779"/>
            <a:gd name="connsiteX19" fmla="*/ 2729 w 73689"/>
            <a:gd name="connsiteY19" fmla="*/ 170080 h 189779"/>
            <a:gd name="connsiteX20" fmla="*/ 8188 w 73689"/>
            <a:gd name="connsiteY20" fmla="*/ 164621 h 189779"/>
            <a:gd name="connsiteX21" fmla="*/ 13646 w 73689"/>
            <a:gd name="connsiteY21" fmla="*/ 156434 h 189779"/>
            <a:gd name="connsiteX22" fmla="*/ 19105 w 73689"/>
            <a:gd name="connsiteY22" fmla="*/ 140058 h 189779"/>
            <a:gd name="connsiteX23" fmla="*/ 24563 w 73689"/>
            <a:gd name="connsiteY23" fmla="*/ 123683 h 189779"/>
            <a:gd name="connsiteX24" fmla="*/ 27292 w 73689"/>
            <a:gd name="connsiteY24" fmla="*/ 115495 h 189779"/>
            <a:gd name="connsiteX25" fmla="*/ 30022 w 73689"/>
            <a:gd name="connsiteY25" fmla="*/ 107307 h 189779"/>
            <a:gd name="connsiteX26" fmla="*/ 27292 w 73689"/>
            <a:gd name="connsiteY26" fmla="*/ 63640 h 189779"/>
            <a:gd name="connsiteX27" fmla="*/ 24563 w 73689"/>
            <a:gd name="connsiteY27" fmla="*/ 55452 h 189779"/>
            <a:gd name="connsiteX28" fmla="*/ 24563 w 73689"/>
            <a:gd name="connsiteY28" fmla="*/ 33618 h 1897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73689" h="189779">
              <a:moveTo>
                <a:pt x="24563" y="33618"/>
              </a:moveTo>
              <a:cubicBezTo>
                <a:pt x="26382" y="27705"/>
                <a:pt x="31610" y="24326"/>
                <a:pt x="35480" y="19972"/>
              </a:cubicBezTo>
              <a:cubicBezTo>
                <a:pt x="38899" y="16126"/>
                <a:pt x="46397" y="9055"/>
                <a:pt x="46397" y="9055"/>
              </a:cubicBezTo>
              <a:cubicBezTo>
                <a:pt x="47307" y="6326"/>
                <a:pt x="46553" y="2154"/>
                <a:pt x="49126" y="868"/>
              </a:cubicBezTo>
              <a:cubicBezTo>
                <a:pt x="57444" y="-3291"/>
                <a:pt x="59003" y="8665"/>
                <a:pt x="60043" y="11785"/>
              </a:cubicBezTo>
              <a:cubicBezTo>
                <a:pt x="63486" y="39329"/>
                <a:pt x="60452" y="26659"/>
                <a:pt x="68231" y="49994"/>
              </a:cubicBezTo>
              <a:lnTo>
                <a:pt x="70960" y="58181"/>
              </a:lnTo>
              <a:lnTo>
                <a:pt x="73689" y="66369"/>
              </a:lnTo>
              <a:cubicBezTo>
                <a:pt x="72781" y="74545"/>
                <a:pt x="70681" y="97508"/>
                <a:pt x="68231" y="107307"/>
              </a:cubicBezTo>
              <a:cubicBezTo>
                <a:pt x="66835" y="112889"/>
                <a:pt x="64592" y="118224"/>
                <a:pt x="62772" y="123683"/>
              </a:cubicBezTo>
              <a:cubicBezTo>
                <a:pt x="61862" y="126412"/>
                <a:pt x="62772" y="130961"/>
                <a:pt x="60043" y="131871"/>
              </a:cubicBezTo>
              <a:lnTo>
                <a:pt x="51855" y="134600"/>
              </a:lnTo>
              <a:cubicBezTo>
                <a:pt x="50945" y="137329"/>
                <a:pt x="49916" y="140021"/>
                <a:pt x="49126" y="142787"/>
              </a:cubicBezTo>
              <a:cubicBezTo>
                <a:pt x="48096" y="146394"/>
                <a:pt x="48740" y="150775"/>
                <a:pt x="46397" y="153704"/>
              </a:cubicBezTo>
              <a:cubicBezTo>
                <a:pt x="44600" y="155951"/>
                <a:pt x="41000" y="155736"/>
                <a:pt x="38209" y="156434"/>
              </a:cubicBezTo>
              <a:cubicBezTo>
                <a:pt x="33709" y="157559"/>
                <a:pt x="29112" y="158253"/>
                <a:pt x="24563" y="159163"/>
              </a:cubicBezTo>
              <a:cubicBezTo>
                <a:pt x="23653" y="161892"/>
                <a:pt x="23506" y="165009"/>
                <a:pt x="21834" y="167350"/>
              </a:cubicBezTo>
              <a:cubicBezTo>
                <a:pt x="13740" y="178682"/>
                <a:pt x="13084" y="177545"/>
                <a:pt x="2729" y="180997"/>
              </a:cubicBezTo>
              <a:cubicBezTo>
                <a:pt x="1819" y="183726"/>
                <a:pt x="0" y="192061"/>
                <a:pt x="0" y="189184"/>
              </a:cubicBezTo>
              <a:cubicBezTo>
                <a:pt x="0" y="182751"/>
                <a:pt x="695" y="176183"/>
                <a:pt x="2729" y="170080"/>
              </a:cubicBezTo>
              <a:cubicBezTo>
                <a:pt x="3543" y="167639"/>
                <a:pt x="6580" y="166630"/>
                <a:pt x="8188" y="164621"/>
              </a:cubicBezTo>
              <a:cubicBezTo>
                <a:pt x="10237" y="162060"/>
                <a:pt x="12314" y="159431"/>
                <a:pt x="13646" y="156434"/>
              </a:cubicBezTo>
              <a:cubicBezTo>
                <a:pt x="15983" y="151176"/>
                <a:pt x="17285" y="145517"/>
                <a:pt x="19105" y="140058"/>
              </a:cubicBezTo>
              <a:lnTo>
                <a:pt x="24563" y="123683"/>
              </a:lnTo>
              <a:lnTo>
                <a:pt x="27292" y="115495"/>
              </a:lnTo>
              <a:lnTo>
                <a:pt x="30022" y="107307"/>
              </a:lnTo>
              <a:cubicBezTo>
                <a:pt x="29112" y="92751"/>
                <a:pt x="28819" y="78144"/>
                <a:pt x="27292" y="63640"/>
              </a:cubicBezTo>
              <a:cubicBezTo>
                <a:pt x="26991" y="60779"/>
                <a:pt x="24563" y="58329"/>
                <a:pt x="24563" y="55452"/>
              </a:cubicBezTo>
              <a:cubicBezTo>
                <a:pt x="24563" y="29985"/>
                <a:pt x="22744" y="39531"/>
                <a:pt x="24563" y="33618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10917</xdr:colOff>
      <xdr:row>62</xdr:row>
      <xdr:rowOff>16375</xdr:rowOff>
    </xdr:from>
    <xdr:to>
      <xdr:col>88</xdr:col>
      <xdr:colOff>13646</xdr:colOff>
      <xdr:row>63</xdr:row>
      <xdr:rowOff>16375</xdr:rowOff>
    </xdr:to>
    <xdr:sp macro="" textlink="">
      <xdr:nvSpPr>
        <xdr:cNvPr id="51" name="Freeform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3111318" y="1372801"/>
          <a:ext cx="57314" cy="19104"/>
        </a:xfrm>
        <a:custGeom>
          <a:avLst/>
          <a:gdLst>
            <a:gd name="connsiteX0" fmla="*/ 0 w 57314"/>
            <a:gd name="connsiteY0" fmla="*/ 10917 h 19104"/>
            <a:gd name="connsiteX1" fmla="*/ 13646 w 57314"/>
            <a:gd name="connsiteY1" fmla="*/ 5458 h 19104"/>
            <a:gd name="connsiteX2" fmla="*/ 38209 w 57314"/>
            <a:gd name="connsiteY2" fmla="*/ 0 h 19104"/>
            <a:gd name="connsiteX3" fmla="*/ 51855 w 57314"/>
            <a:gd name="connsiteY3" fmla="*/ 8188 h 19104"/>
            <a:gd name="connsiteX4" fmla="*/ 57314 w 57314"/>
            <a:gd name="connsiteY4" fmla="*/ 19104 h 191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7314" h="19104">
              <a:moveTo>
                <a:pt x="0" y="10917"/>
              </a:moveTo>
              <a:cubicBezTo>
                <a:pt x="4549" y="9097"/>
                <a:pt x="8998" y="7007"/>
                <a:pt x="13646" y="5458"/>
              </a:cubicBezTo>
              <a:cubicBezTo>
                <a:pt x="19425" y="3531"/>
                <a:pt x="32804" y="1081"/>
                <a:pt x="38209" y="0"/>
              </a:cubicBezTo>
              <a:cubicBezTo>
                <a:pt x="44651" y="2147"/>
                <a:pt x="48108" y="1943"/>
                <a:pt x="51855" y="8188"/>
              </a:cubicBezTo>
              <a:cubicBezTo>
                <a:pt x="61262" y="23865"/>
                <a:pt x="49747" y="11537"/>
                <a:pt x="57314" y="1910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24563</xdr:colOff>
      <xdr:row>67</xdr:row>
      <xdr:rowOff>8188</xdr:rowOff>
    </xdr:from>
    <xdr:to>
      <xdr:col>76</xdr:col>
      <xdr:colOff>13646</xdr:colOff>
      <xdr:row>81</xdr:row>
      <xdr:rowOff>2729</xdr:rowOff>
    </xdr:to>
    <xdr:sp macro="" textlink="">
      <xdr:nvSpPr>
        <xdr:cNvPr id="52" name="Freeform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660996" y="1460136"/>
          <a:ext cx="180129" cy="262006"/>
        </a:xfrm>
        <a:custGeom>
          <a:avLst/>
          <a:gdLst>
            <a:gd name="connsiteX0" fmla="*/ 0 w 180129"/>
            <a:gd name="connsiteY0" fmla="*/ 0 h 262006"/>
            <a:gd name="connsiteX1" fmla="*/ 2729 w 180129"/>
            <a:gd name="connsiteY1" fmla="*/ 19105 h 262006"/>
            <a:gd name="connsiteX2" fmla="*/ 10917 w 180129"/>
            <a:gd name="connsiteY2" fmla="*/ 43668 h 262006"/>
            <a:gd name="connsiteX3" fmla="*/ 19104 w 180129"/>
            <a:gd name="connsiteY3" fmla="*/ 57314 h 262006"/>
            <a:gd name="connsiteX4" fmla="*/ 38209 w 180129"/>
            <a:gd name="connsiteY4" fmla="*/ 62772 h 262006"/>
            <a:gd name="connsiteX5" fmla="*/ 43667 w 180129"/>
            <a:gd name="connsiteY5" fmla="*/ 68231 h 262006"/>
            <a:gd name="connsiteX6" fmla="*/ 51855 w 180129"/>
            <a:gd name="connsiteY6" fmla="*/ 95523 h 262006"/>
            <a:gd name="connsiteX7" fmla="*/ 57313 w 180129"/>
            <a:gd name="connsiteY7" fmla="*/ 111898 h 262006"/>
            <a:gd name="connsiteX8" fmla="*/ 62772 w 180129"/>
            <a:gd name="connsiteY8" fmla="*/ 117357 h 262006"/>
            <a:gd name="connsiteX9" fmla="*/ 65501 w 180129"/>
            <a:gd name="connsiteY9" fmla="*/ 125545 h 262006"/>
            <a:gd name="connsiteX10" fmla="*/ 70960 w 180129"/>
            <a:gd name="connsiteY10" fmla="*/ 131003 h 262006"/>
            <a:gd name="connsiteX11" fmla="*/ 73689 w 180129"/>
            <a:gd name="connsiteY11" fmla="*/ 141920 h 262006"/>
            <a:gd name="connsiteX12" fmla="*/ 76418 w 180129"/>
            <a:gd name="connsiteY12" fmla="*/ 150108 h 262006"/>
            <a:gd name="connsiteX13" fmla="*/ 81876 w 180129"/>
            <a:gd name="connsiteY13" fmla="*/ 158295 h 262006"/>
            <a:gd name="connsiteX14" fmla="*/ 87335 w 180129"/>
            <a:gd name="connsiteY14" fmla="*/ 174671 h 262006"/>
            <a:gd name="connsiteX15" fmla="*/ 90064 w 180129"/>
            <a:gd name="connsiteY15" fmla="*/ 182858 h 262006"/>
            <a:gd name="connsiteX16" fmla="*/ 92793 w 180129"/>
            <a:gd name="connsiteY16" fmla="*/ 191046 h 262006"/>
            <a:gd name="connsiteX17" fmla="*/ 103710 w 180129"/>
            <a:gd name="connsiteY17" fmla="*/ 201963 h 262006"/>
            <a:gd name="connsiteX18" fmla="*/ 114627 w 180129"/>
            <a:gd name="connsiteY18" fmla="*/ 199234 h 262006"/>
            <a:gd name="connsiteX19" fmla="*/ 120086 w 180129"/>
            <a:gd name="connsiteY19" fmla="*/ 193775 h 262006"/>
            <a:gd name="connsiteX20" fmla="*/ 128273 w 180129"/>
            <a:gd name="connsiteY20" fmla="*/ 191046 h 262006"/>
            <a:gd name="connsiteX21" fmla="*/ 155566 w 180129"/>
            <a:gd name="connsiteY21" fmla="*/ 218338 h 262006"/>
            <a:gd name="connsiteX22" fmla="*/ 161024 w 180129"/>
            <a:gd name="connsiteY22" fmla="*/ 223797 h 262006"/>
            <a:gd name="connsiteX23" fmla="*/ 171941 w 180129"/>
            <a:gd name="connsiteY23" fmla="*/ 237443 h 262006"/>
            <a:gd name="connsiteX24" fmla="*/ 177399 w 180129"/>
            <a:gd name="connsiteY24" fmla="*/ 253818 h 262006"/>
            <a:gd name="connsiteX25" fmla="*/ 180129 w 180129"/>
            <a:gd name="connsiteY25" fmla="*/ 262006 h 2620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180129" h="262006">
              <a:moveTo>
                <a:pt x="0" y="0"/>
              </a:moveTo>
              <a:cubicBezTo>
                <a:pt x="910" y="6368"/>
                <a:pt x="1283" y="12837"/>
                <a:pt x="2729" y="19105"/>
              </a:cubicBezTo>
              <a:cubicBezTo>
                <a:pt x="2734" y="19127"/>
                <a:pt x="9549" y="39564"/>
                <a:pt x="10917" y="43668"/>
              </a:cubicBezTo>
              <a:cubicBezTo>
                <a:pt x="13064" y="50107"/>
                <a:pt x="12861" y="53568"/>
                <a:pt x="19104" y="57314"/>
              </a:cubicBezTo>
              <a:cubicBezTo>
                <a:pt x="21900" y="58992"/>
                <a:pt x="36171" y="62263"/>
                <a:pt x="38209" y="62772"/>
              </a:cubicBezTo>
              <a:cubicBezTo>
                <a:pt x="40028" y="64592"/>
                <a:pt x="42516" y="65929"/>
                <a:pt x="43667" y="68231"/>
              </a:cubicBezTo>
              <a:cubicBezTo>
                <a:pt x="48494" y="77886"/>
                <a:pt x="48916" y="85725"/>
                <a:pt x="51855" y="95523"/>
              </a:cubicBezTo>
              <a:cubicBezTo>
                <a:pt x="53508" y="101034"/>
                <a:pt x="53245" y="107830"/>
                <a:pt x="57313" y="111898"/>
              </a:cubicBezTo>
              <a:lnTo>
                <a:pt x="62772" y="117357"/>
              </a:lnTo>
              <a:cubicBezTo>
                <a:pt x="63682" y="120086"/>
                <a:pt x="64021" y="123078"/>
                <a:pt x="65501" y="125545"/>
              </a:cubicBezTo>
              <a:cubicBezTo>
                <a:pt x="66825" y="127751"/>
                <a:pt x="69809" y="128702"/>
                <a:pt x="70960" y="131003"/>
              </a:cubicBezTo>
              <a:cubicBezTo>
                <a:pt x="72638" y="134358"/>
                <a:pt x="72659" y="138313"/>
                <a:pt x="73689" y="141920"/>
              </a:cubicBezTo>
              <a:cubicBezTo>
                <a:pt x="74479" y="144686"/>
                <a:pt x="75131" y="147535"/>
                <a:pt x="76418" y="150108"/>
              </a:cubicBezTo>
              <a:cubicBezTo>
                <a:pt x="77885" y="153042"/>
                <a:pt x="80544" y="155298"/>
                <a:pt x="81876" y="158295"/>
              </a:cubicBezTo>
              <a:cubicBezTo>
                <a:pt x="84213" y="163553"/>
                <a:pt x="85515" y="169212"/>
                <a:pt x="87335" y="174671"/>
              </a:cubicBezTo>
              <a:lnTo>
                <a:pt x="90064" y="182858"/>
              </a:lnTo>
              <a:cubicBezTo>
                <a:pt x="90974" y="185587"/>
                <a:pt x="90759" y="189012"/>
                <a:pt x="92793" y="191046"/>
              </a:cubicBezTo>
              <a:lnTo>
                <a:pt x="103710" y="201963"/>
              </a:lnTo>
              <a:cubicBezTo>
                <a:pt x="107349" y="201053"/>
                <a:pt x="111272" y="200911"/>
                <a:pt x="114627" y="199234"/>
              </a:cubicBezTo>
              <a:cubicBezTo>
                <a:pt x="116929" y="198083"/>
                <a:pt x="117879" y="195099"/>
                <a:pt x="120086" y="193775"/>
              </a:cubicBezTo>
              <a:cubicBezTo>
                <a:pt x="122553" y="192295"/>
                <a:pt x="125544" y="191956"/>
                <a:pt x="128273" y="191046"/>
              </a:cubicBezTo>
              <a:lnTo>
                <a:pt x="155566" y="218338"/>
              </a:lnTo>
              <a:lnTo>
                <a:pt x="161024" y="223797"/>
              </a:lnTo>
              <a:cubicBezTo>
                <a:pt x="165563" y="228336"/>
                <a:pt x="169185" y="231241"/>
                <a:pt x="171941" y="237443"/>
              </a:cubicBezTo>
              <a:cubicBezTo>
                <a:pt x="174278" y="242701"/>
                <a:pt x="175580" y="248360"/>
                <a:pt x="177399" y="253818"/>
              </a:cubicBezTo>
              <a:lnTo>
                <a:pt x="180129" y="262006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13646</xdr:colOff>
      <xdr:row>78</xdr:row>
      <xdr:rowOff>10917</xdr:rowOff>
    </xdr:from>
    <xdr:to>
      <xdr:col>91</xdr:col>
      <xdr:colOff>8188</xdr:colOff>
      <xdr:row>88</xdr:row>
      <xdr:rowOff>0</xdr:rowOff>
    </xdr:to>
    <xdr:sp macro="" textlink="">
      <xdr:nvSpPr>
        <xdr:cNvPr id="53" name="Freeform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2841125" y="1673016"/>
          <a:ext cx="403925" cy="180129"/>
        </a:xfrm>
        <a:custGeom>
          <a:avLst/>
          <a:gdLst>
            <a:gd name="connsiteX0" fmla="*/ 0 w 403925"/>
            <a:gd name="connsiteY0" fmla="*/ 40938 h 180129"/>
            <a:gd name="connsiteX1" fmla="*/ 8187 w 403925"/>
            <a:gd name="connsiteY1" fmla="*/ 60043 h 180129"/>
            <a:gd name="connsiteX2" fmla="*/ 16375 w 403925"/>
            <a:gd name="connsiteY2" fmla="*/ 73689 h 180129"/>
            <a:gd name="connsiteX3" fmla="*/ 32750 w 403925"/>
            <a:gd name="connsiteY3" fmla="*/ 79147 h 180129"/>
            <a:gd name="connsiteX4" fmla="*/ 40938 w 403925"/>
            <a:gd name="connsiteY4" fmla="*/ 81877 h 180129"/>
            <a:gd name="connsiteX5" fmla="*/ 49126 w 403925"/>
            <a:gd name="connsiteY5" fmla="*/ 84606 h 180129"/>
            <a:gd name="connsiteX6" fmla="*/ 54584 w 403925"/>
            <a:gd name="connsiteY6" fmla="*/ 92793 h 180129"/>
            <a:gd name="connsiteX7" fmla="*/ 60043 w 403925"/>
            <a:gd name="connsiteY7" fmla="*/ 98252 h 180129"/>
            <a:gd name="connsiteX8" fmla="*/ 62772 w 403925"/>
            <a:gd name="connsiteY8" fmla="*/ 106440 h 180129"/>
            <a:gd name="connsiteX9" fmla="*/ 73689 w 403925"/>
            <a:gd name="connsiteY9" fmla="*/ 120086 h 180129"/>
            <a:gd name="connsiteX10" fmla="*/ 79147 w 403925"/>
            <a:gd name="connsiteY10" fmla="*/ 128273 h 180129"/>
            <a:gd name="connsiteX11" fmla="*/ 92793 w 403925"/>
            <a:gd name="connsiteY11" fmla="*/ 141920 h 180129"/>
            <a:gd name="connsiteX12" fmla="*/ 98252 w 403925"/>
            <a:gd name="connsiteY12" fmla="*/ 147378 h 180129"/>
            <a:gd name="connsiteX13" fmla="*/ 106439 w 403925"/>
            <a:gd name="connsiteY13" fmla="*/ 163753 h 180129"/>
            <a:gd name="connsiteX14" fmla="*/ 111898 w 403925"/>
            <a:gd name="connsiteY14" fmla="*/ 169212 h 180129"/>
            <a:gd name="connsiteX15" fmla="*/ 117356 w 403925"/>
            <a:gd name="connsiteY15" fmla="*/ 177399 h 180129"/>
            <a:gd name="connsiteX16" fmla="*/ 125544 w 403925"/>
            <a:gd name="connsiteY16" fmla="*/ 180129 h 180129"/>
            <a:gd name="connsiteX17" fmla="*/ 177399 w 403925"/>
            <a:gd name="connsiteY17" fmla="*/ 177399 h 180129"/>
            <a:gd name="connsiteX18" fmla="*/ 188316 w 403925"/>
            <a:gd name="connsiteY18" fmla="*/ 163753 h 180129"/>
            <a:gd name="connsiteX19" fmla="*/ 196504 w 403925"/>
            <a:gd name="connsiteY19" fmla="*/ 161024 h 180129"/>
            <a:gd name="connsiteX20" fmla="*/ 196504 w 403925"/>
            <a:gd name="connsiteY20" fmla="*/ 144649 h 180129"/>
            <a:gd name="connsiteX21" fmla="*/ 204692 w 403925"/>
            <a:gd name="connsiteY21" fmla="*/ 62772 h 180129"/>
            <a:gd name="connsiteX22" fmla="*/ 207421 w 403925"/>
            <a:gd name="connsiteY22" fmla="*/ 54584 h 180129"/>
            <a:gd name="connsiteX23" fmla="*/ 215609 w 403925"/>
            <a:gd name="connsiteY23" fmla="*/ 49126 h 180129"/>
            <a:gd name="connsiteX24" fmla="*/ 221067 w 403925"/>
            <a:gd name="connsiteY24" fmla="*/ 43667 h 180129"/>
            <a:gd name="connsiteX25" fmla="*/ 240172 w 403925"/>
            <a:gd name="connsiteY25" fmla="*/ 27292 h 180129"/>
            <a:gd name="connsiteX26" fmla="*/ 251088 w 403925"/>
            <a:gd name="connsiteY26" fmla="*/ 10917 h 180129"/>
            <a:gd name="connsiteX27" fmla="*/ 275652 w 403925"/>
            <a:gd name="connsiteY27" fmla="*/ 2729 h 180129"/>
            <a:gd name="connsiteX28" fmla="*/ 283839 w 403925"/>
            <a:gd name="connsiteY28" fmla="*/ 0 h 180129"/>
            <a:gd name="connsiteX29" fmla="*/ 322048 w 403925"/>
            <a:gd name="connsiteY29" fmla="*/ 2729 h 180129"/>
            <a:gd name="connsiteX30" fmla="*/ 330236 w 403925"/>
            <a:gd name="connsiteY30" fmla="*/ 5458 h 180129"/>
            <a:gd name="connsiteX31" fmla="*/ 352070 w 403925"/>
            <a:gd name="connsiteY31" fmla="*/ 8187 h 180129"/>
            <a:gd name="connsiteX32" fmla="*/ 368445 w 403925"/>
            <a:gd name="connsiteY32" fmla="*/ 13646 h 180129"/>
            <a:gd name="connsiteX33" fmla="*/ 379362 w 403925"/>
            <a:gd name="connsiteY33" fmla="*/ 16375 h 180129"/>
            <a:gd name="connsiteX34" fmla="*/ 393008 w 403925"/>
            <a:gd name="connsiteY34" fmla="*/ 19104 h 180129"/>
            <a:gd name="connsiteX35" fmla="*/ 401196 w 403925"/>
            <a:gd name="connsiteY35" fmla="*/ 21834 h 180129"/>
            <a:gd name="connsiteX36" fmla="*/ 403925 w 403925"/>
            <a:gd name="connsiteY36" fmla="*/ 16375 h 1801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403925" h="180129">
              <a:moveTo>
                <a:pt x="0" y="40938"/>
              </a:moveTo>
              <a:cubicBezTo>
                <a:pt x="6382" y="72852"/>
                <a:pt x="-2297" y="42570"/>
                <a:pt x="8187" y="60043"/>
              </a:cubicBezTo>
              <a:cubicBezTo>
                <a:pt x="12187" y="66710"/>
                <a:pt x="8475" y="69739"/>
                <a:pt x="16375" y="73689"/>
              </a:cubicBezTo>
              <a:cubicBezTo>
                <a:pt x="21521" y="76262"/>
                <a:pt x="27292" y="77328"/>
                <a:pt x="32750" y="79147"/>
              </a:cubicBezTo>
              <a:lnTo>
                <a:pt x="40938" y="81877"/>
              </a:lnTo>
              <a:lnTo>
                <a:pt x="49126" y="84606"/>
              </a:lnTo>
              <a:cubicBezTo>
                <a:pt x="50945" y="87335"/>
                <a:pt x="52535" y="90232"/>
                <a:pt x="54584" y="92793"/>
              </a:cubicBezTo>
              <a:cubicBezTo>
                <a:pt x="56192" y="94802"/>
                <a:pt x="58719" y="96045"/>
                <a:pt x="60043" y="98252"/>
              </a:cubicBezTo>
              <a:cubicBezTo>
                <a:pt x="61523" y="100719"/>
                <a:pt x="61485" y="103867"/>
                <a:pt x="62772" y="106440"/>
              </a:cubicBezTo>
              <a:cubicBezTo>
                <a:pt x="68370" y="117638"/>
                <a:pt x="66921" y="111626"/>
                <a:pt x="73689" y="120086"/>
              </a:cubicBezTo>
              <a:cubicBezTo>
                <a:pt x="75738" y="122647"/>
                <a:pt x="76987" y="125805"/>
                <a:pt x="79147" y="128273"/>
              </a:cubicBezTo>
              <a:cubicBezTo>
                <a:pt x="83383" y="133114"/>
                <a:pt x="88244" y="137371"/>
                <a:pt x="92793" y="141920"/>
              </a:cubicBezTo>
              <a:lnTo>
                <a:pt x="98252" y="147378"/>
              </a:lnTo>
              <a:cubicBezTo>
                <a:pt x="101134" y="156026"/>
                <a:pt x="100393" y="156195"/>
                <a:pt x="106439" y="163753"/>
              </a:cubicBezTo>
              <a:cubicBezTo>
                <a:pt x="108047" y="165762"/>
                <a:pt x="110290" y="167203"/>
                <a:pt x="111898" y="169212"/>
              </a:cubicBezTo>
              <a:cubicBezTo>
                <a:pt x="113947" y="171773"/>
                <a:pt x="114795" y="175350"/>
                <a:pt x="117356" y="177399"/>
              </a:cubicBezTo>
              <a:cubicBezTo>
                <a:pt x="119603" y="179196"/>
                <a:pt x="122815" y="179219"/>
                <a:pt x="125544" y="180129"/>
              </a:cubicBezTo>
              <a:cubicBezTo>
                <a:pt x="142829" y="179219"/>
                <a:pt x="160264" y="179847"/>
                <a:pt x="177399" y="177399"/>
              </a:cubicBezTo>
              <a:cubicBezTo>
                <a:pt x="180789" y="176915"/>
                <a:pt x="187025" y="164785"/>
                <a:pt x="188316" y="163753"/>
              </a:cubicBezTo>
              <a:cubicBezTo>
                <a:pt x="190562" y="161956"/>
                <a:pt x="193775" y="161934"/>
                <a:pt x="196504" y="161024"/>
              </a:cubicBezTo>
              <a:cubicBezTo>
                <a:pt x="203782" y="139188"/>
                <a:pt x="196504" y="166483"/>
                <a:pt x="196504" y="144649"/>
              </a:cubicBezTo>
              <a:cubicBezTo>
                <a:pt x="196504" y="68479"/>
                <a:pt x="181493" y="85967"/>
                <a:pt x="204692" y="62772"/>
              </a:cubicBezTo>
              <a:cubicBezTo>
                <a:pt x="205602" y="60043"/>
                <a:pt x="205624" y="56830"/>
                <a:pt x="207421" y="54584"/>
              </a:cubicBezTo>
              <a:cubicBezTo>
                <a:pt x="209470" y="52023"/>
                <a:pt x="213048" y="51175"/>
                <a:pt x="215609" y="49126"/>
              </a:cubicBezTo>
              <a:cubicBezTo>
                <a:pt x="217618" y="47519"/>
                <a:pt x="219058" y="45274"/>
                <a:pt x="221067" y="43667"/>
              </a:cubicBezTo>
              <a:cubicBezTo>
                <a:pt x="229887" y="36611"/>
                <a:pt x="232662" y="38558"/>
                <a:pt x="240172" y="27292"/>
              </a:cubicBezTo>
              <a:cubicBezTo>
                <a:pt x="243811" y="21834"/>
                <a:pt x="244865" y="12992"/>
                <a:pt x="251088" y="10917"/>
              </a:cubicBezTo>
              <a:lnTo>
                <a:pt x="275652" y="2729"/>
              </a:lnTo>
              <a:lnTo>
                <a:pt x="283839" y="0"/>
              </a:lnTo>
              <a:cubicBezTo>
                <a:pt x="296575" y="910"/>
                <a:pt x="309367" y="1237"/>
                <a:pt x="322048" y="2729"/>
              </a:cubicBezTo>
              <a:cubicBezTo>
                <a:pt x="324905" y="3065"/>
                <a:pt x="327405" y="4943"/>
                <a:pt x="330236" y="5458"/>
              </a:cubicBezTo>
              <a:cubicBezTo>
                <a:pt x="337452" y="6770"/>
                <a:pt x="344792" y="7277"/>
                <a:pt x="352070" y="8187"/>
              </a:cubicBezTo>
              <a:cubicBezTo>
                <a:pt x="357528" y="10007"/>
                <a:pt x="362863" y="12251"/>
                <a:pt x="368445" y="13646"/>
              </a:cubicBezTo>
              <a:cubicBezTo>
                <a:pt x="372084" y="14556"/>
                <a:pt x="375700" y="15561"/>
                <a:pt x="379362" y="16375"/>
              </a:cubicBezTo>
              <a:cubicBezTo>
                <a:pt x="383890" y="17381"/>
                <a:pt x="388508" y="17979"/>
                <a:pt x="393008" y="19104"/>
              </a:cubicBezTo>
              <a:cubicBezTo>
                <a:pt x="395799" y="19802"/>
                <a:pt x="398405" y="22532"/>
                <a:pt x="401196" y="21834"/>
              </a:cubicBezTo>
              <a:cubicBezTo>
                <a:pt x="403170" y="21341"/>
                <a:pt x="403015" y="18195"/>
                <a:pt x="403925" y="163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19105</xdr:colOff>
      <xdr:row>85</xdr:row>
      <xdr:rowOff>5458</xdr:rowOff>
    </xdr:from>
    <xdr:to>
      <xdr:col>79</xdr:col>
      <xdr:colOff>2730</xdr:colOff>
      <xdr:row>96</xdr:row>
      <xdr:rowOff>10926</xdr:rowOff>
    </xdr:to>
    <xdr:sp macro="" textlink="">
      <xdr:nvSpPr>
        <xdr:cNvPr id="54" name="Freeform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2300738" y="1801289"/>
          <a:ext cx="611347" cy="215618"/>
        </a:xfrm>
        <a:custGeom>
          <a:avLst/>
          <a:gdLst>
            <a:gd name="connsiteX0" fmla="*/ 611347 w 611347"/>
            <a:gd name="connsiteY0" fmla="*/ 0 h 215618"/>
            <a:gd name="connsiteX1" fmla="*/ 600430 w 611347"/>
            <a:gd name="connsiteY1" fmla="*/ 13647 h 215618"/>
            <a:gd name="connsiteX2" fmla="*/ 594971 w 611347"/>
            <a:gd name="connsiteY2" fmla="*/ 19105 h 215618"/>
            <a:gd name="connsiteX3" fmla="*/ 589513 w 611347"/>
            <a:gd name="connsiteY3" fmla="*/ 35480 h 215618"/>
            <a:gd name="connsiteX4" fmla="*/ 584054 w 611347"/>
            <a:gd name="connsiteY4" fmla="*/ 46397 h 215618"/>
            <a:gd name="connsiteX5" fmla="*/ 581325 w 611347"/>
            <a:gd name="connsiteY5" fmla="*/ 54585 h 215618"/>
            <a:gd name="connsiteX6" fmla="*/ 573137 w 611347"/>
            <a:gd name="connsiteY6" fmla="*/ 60043 h 215618"/>
            <a:gd name="connsiteX7" fmla="*/ 554033 w 611347"/>
            <a:gd name="connsiteY7" fmla="*/ 73690 h 215618"/>
            <a:gd name="connsiteX8" fmla="*/ 540387 w 611347"/>
            <a:gd name="connsiteY8" fmla="*/ 87336 h 215618"/>
            <a:gd name="connsiteX9" fmla="*/ 534928 w 611347"/>
            <a:gd name="connsiteY9" fmla="*/ 92794 h 215618"/>
            <a:gd name="connsiteX10" fmla="*/ 518553 w 611347"/>
            <a:gd name="connsiteY10" fmla="*/ 98253 h 215618"/>
            <a:gd name="connsiteX11" fmla="*/ 504907 w 611347"/>
            <a:gd name="connsiteY11" fmla="*/ 109169 h 215618"/>
            <a:gd name="connsiteX12" fmla="*/ 485802 w 611347"/>
            <a:gd name="connsiteY12" fmla="*/ 114628 h 215618"/>
            <a:gd name="connsiteX13" fmla="*/ 455781 w 611347"/>
            <a:gd name="connsiteY13" fmla="*/ 125545 h 215618"/>
            <a:gd name="connsiteX14" fmla="*/ 453051 w 611347"/>
            <a:gd name="connsiteY14" fmla="*/ 139191 h 215618"/>
            <a:gd name="connsiteX15" fmla="*/ 428488 w 611347"/>
            <a:gd name="connsiteY15" fmla="*/ 185588 h 215618"/>
            <a:gd name="connsiteX16" fmla="*/ 425759 w 611347"/>
            <a:gd name="connsiteY16" fmla="*/ 193775 h 215618"/>
            <a:gd name="connsiteX17" fmla="*/ 420301 w 611347"/>
            <a:gd name="connsiteY17" fmla="*/ 199234 h 215618"/>
            <a:gd name="connsiteX18" fmla="*/ 401196 w 611347"/>
            <a:gd name="connsiteY18" fmla="*/ 193775 h 215618"/>
            <a:gd name="connsiteX19" fmla="*/ 395738 w 611347"/>
            <a:gd name="connsiteY19" fmla="*/ 185588 h 215618"/>
            <a:gd name="connsiteX20" fmla="*/ 357528 w 611347"/>
            <a:gd name="connsiteY20" fmla="*/ 182859 h 215618"/>
            <a:gd name="connsiteX21" fmla="*/ 343882 w 611347"/>
            <a:gd name="connsiteY21" fmla="*/ 185588 h 215618"/>
            <a:gd name="connsiteX22" fmla="*/ 335695 w 611347"/>
            <a:gd name="connsiteY22" fmla="*/ 191046 h 215618"/>
            <a:gd name="connsiteX23" fmla="*/ 319319 w 611347"/>
            <a:gd name="connsiteY23" fmla="*/ 196505 h 215618"/>
            <a:gd name="connsiteX24" fmla="*/ 302944 w 611347"/>
            <a:gd name="connsiteY24" fmla="*/ 201963 h 215618"/>
            <a:gd name="connsiteX25" fmla="*/ 294756 w 611347"/>
            <a:gd name="connsiteY25" fmla="*/ 204692 h 215618"/>
            <a:gd name="connsiteX26" fmla="*/ 275652 w 611347"/>
            <a:gd name="connsiteY26" fmla="*/ 212880 h 215618"/>
            <a:gd name="connsiteX27" fmla="*/ 270193 w 611347"/>
            <a:gd name="connsiteY27" fmla="*/ 196505 h 215618"/>
            <a:gd name="connsiteX28" fmla="*/ 259276 w 611347"/>
            <a:gd name="connsiteY28" fmla="*/ 185588 h 215618"/>
            <a:gd name="connsiteX29" fmla="*/ 253818 w 611347"/>
            <a:gd name="connsiteY29" fmla="*/ 180129 h 215618"/>
            <a:gd name="connsiteX30" fmla="*/ 245630 w 611347"/>
            <a:gd name="connsiteY30" fmla="*/ 166483 h 215618"/>
            <a:gd name="connsiteX31" fmla="*/ 237443 w 611347"/>
            <a:gd name="connsiteY31" fmla="*/ 163754 h 215618"/>
            <a:gd name="connsiteX32" fmla="*/ 231984 w 611347"/>
            <a:gd name="connsiteY32" fmla="*/ 158296 h 215618"/>
            <a:gd name="connsiteX33" fmla="*/ 215609 w 611347"/>
            <a:gd name="connsiteY33" fmla="*/ 152837 h 215618"/>
            <a:gd name="connsiteX34" fmla="*/ 43667 w 611347"/>
            <a:gd name="connsiteY34" fmla="*/ 144649 h 215618"/>
            <a:gd name="connsiteX35" fmla="*/ 35480 w 611347"/>
            <a:gd name="connsiteY35" fmla="*/ 139191 h 215618"/>
            <a:gd name="connsiteX36" fmla="*/ 27292 w 611347"/>
            <a:gd name="connsiteY36" fmla="*/ 136462 h 215618"/>
            <a:gd name="connsiteX37" fmla="*/ 0 w 611347"/>
            <a:gd name="connsiteY37" fmla="*/ 133732 h 2156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</a:cxnLst>
          <a:rect l="l" t="t" r="r" b="b"/>
          <a:pathLst>
            <a:path w="611347" h="215618">
              <a:moveTo>
                <a:pt x="611347" y="0"/>
              </a:moveTo>
              <a:cubicBezTo>
                <a:pt x="607708" y="4549"/>
                <a:pt x="604221" y="9224"/>
                <a:pt x="600430" y="13647"/>
              </a:cubicBezTo>
              <a:cubicBezTo>
                <a:pt x="598755" y="15601"/>
                <a:pt x="596122" y="16804"/>
                <a:pt x="594971" y="19105"/>
              </a:cubicBezTo>
              <a:cubicBezTo>
                <a:pt x="592398" y="24251"/>
                <a:pt x="592086" y="30334"/>
                <a:pt x="589513" y="35480"/>
              </a:cubicBezTo>
              <a:cubicBezTo>
                <a:pt x="587693" y="39119"/>
                <a:pt x="585657" y="42657"/>
                <a:pt x="584054" y="46397"/>
              </a:cubicBezTo>
              <a:cubicBezTo>
                <a:pt x="582921" y="49041"/>
                <a:pt x="583122" y="52339"/>
                <a:pt x="581325" y="54585"/>
              </a:cubicBezTo>
              <a:cubicBezTo>
                <a:pt x="579276" y="57146"/>
                <a:pt x="575628" y="57908"/>
                <a:pt x="573137" y="60043"/>
              </a:cubicBezTo>
              <a:cubicBezTo>
                <a:pt x="556652" y="74173"/>
                <a:pt x="569078" y="68673"/>
                <a:pt x="554033" y="73690"/>
              </a:cubicBezTo>
              <a:lnTo>
                <a:pt x="540387" y="87336"/>
              </a:lnTo>
              <a:cubicBezTo>
                <a:pt x="538567" y="89155"/>
                <a:pt x="537369" y="91980"/>
                <a:pt x="534928" y="92794"/>
              </a:cubicBezTo>
              <a:lnTo>
                <a:pt x="518553" y="98253"/>
              </a:lnTo>
              <a:cubicBezTo>
                <a:pt x="513476" y="103329"/>
                <a:pt x="511791" y="105727"/>
                <a:pt x="504907" y="109169"/>
              </a:cubicBezTo>
              <a:cubicBezTo>
                <a:pt x="500987" y="111129"/>
                <a:pt x="489306" y="113752"/>
                <a:pt x="485802" y="114628"/>
              </a:cubicBezTo>
              <a:cubicBezTo>
                <a:pt x="478460" y="136655"/>
                <a:pt x="491407" y="106113"/>
                <a:pt x="455781" y="125545"/>
              </a:cubicBezTo>
              <a:cubicBezTo>
                <a:pt x="451709" y="127766"/>
                <a:pt x="453961" y="134642"/>
                <a:pt x="453051" y="139191"/>
              </a:cubicBezTo>
              <a:cubicBezTo>
                <a:pt x="448382" y="213897"/>
                <a:pt x="465539" y="169122"/>
                <a:pt x="428488" y="185588"/>
              </a:cubicBezTo>
              <a:cubicBezTo>
                <a:pt x="425859" y="186756"/>
                <a:pt x="427239" y="191308"/>
                <a:pt x="425759" y="193775"/>
              </a:cubicBezTo>
              <a:cubicBezTo>
                <a:pt x="424435" y="195982"/>
                <a:pt x="422120" y="197414"/>
                <a:pt x="420301" y="199234"/>
              </a:cubicBezTo>
              <a:cubicBezTo>
                <a:pt x="419584" y="199055"/>
                <a:pt x="402978" y="195201"/>
                <a:pt x="401196" y="193775"/>
              </a:cubicBezTo>
              <a:cubicBezTo>
                <a:pt x="398635" y="191726"/>
                <a:pt x="398920" y="186383"/>
                <a:pt x="395738" y="185588"/>
              </a:cubicBezTo>
              <a:cubicBezTo>
                <a:pt x="383350" y="182491"/>
                <a:pt x="370265" y="183769"/>
                <a:pt x="357528" y="182859"/>
              </a:cubicBezTo>
              <a:cubicBezTo>
                <a:pt x="352979" y="183769"/>
                <a:pt x="348225" y="183959"/>
                <a:pt x="343882" y="185588"/>
              </a:cubicBezTo>
              <a:cubicBezTo>
                <a:pt x="340811" y="186740"/>
                <a:pt x="338692" y="189714"/>
                <a:pt x="335695" y="191046"/>
              </a:cubicBezTo>
              <a:cubicBezTo>
                <a:pt x="330437" y="193383"/>
                <a:pt x="324778" y="194685"/>
                <a:pt x="319319" y="196505"/>
              </a:cubicBezTo>
              <a:lnTo>
                <a:pt x="302944" y="201963"/>
              </a:lnTo>
              <a:lnTo>
                <a:pt x="294756" y="204692"/>
              </a:lnTo>
              <a:cubicBezTo>
                <a:pt x="281805" y="217643"/>
                <a:pt x="288721" y="217236"/>
                <a:pt x="275652" y="212880"/>
              </a:cubicBezTo>
              <a:cubicBezTo>
                <a:pt x="273832" y="207422"/>
                <a:pt x="274261" y="200573"/>
                <a:pt x="270193" y="196505"/>
              </a:cubicBezTo>
              <a:lnTo>
                <a:pt x="259276" y="185588"/>
              </a:lnTo>
              <a:lnTo>
                <a:pt x="253818" y="180129"/>
              </a:lnTo>
              <a:cubicBezTo>
                <a:pt x="251671" y="173688"/>
                <a:pt x="251874" y="170230"/>
                <a:pt x="245630" y="166483"/>
              </a:cubicBezTo>
              <a:cubicBezTo>
                <a:pt x="243163" y="165003"/>
                <a:pt x="240172" y="164664"/>
                <a:pt x="237443" y="163754"/>
              </a:cubicBezTo>
              <a:cubicBezTo>
                <a:pt x="235623" y="161935"/>
                <a:pt x="234286" y="159447"/>
                <a:pt x="231984" y="158296"/>
              </a:cubicBezTo>
              <a:cubicBezTo>
                <a:pt x="226838" y="155723"/>
                <a:pt x="215609" y="152837"/>
                <a:pt x="215609" y="152837"/>
              </a:cubicBezTo>
              <a:cubicBezTo>
                <a:pt x="170650" y="107886"/>
                <a:pt x="218130" y="152827"/>
                <a:pt x="43667" y="144649"/>
              </a:cubicBezTo>
              <a:cubicBezTo>
                <a:pt x="40391" y="144495"/>
                <a:pt x="38414" y="140658"/>
                <a:pt x="35480" y="139191"/>
              </a:cubicBezTo>
              <a:cubicBezTo>
                <a:pt x="32907" y="137904"/>
                <a:pt x="30113" y="137026"/>
                <a:pt x="27292" y="136462"/>
              </a:cubicBezTo>
              <a:cubicBezTo>
                <a:pt x="11713" y="133346"/>
                <a:pt x="11979" y="133732"/>
                <a:pt x="0" y="13373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5458</xdr:colOff>
      <xdr:row>93</xdr:row>
      <xdr:rowOff>2729</xdr:rowOff>
    </xdr:from>
    <xdr:to>
      <xdr:col>72</xdr:col>
      <xdr:colOff>2752</xdr:colOff>
      <xdr:row>111</xdr:row>
      <xdr:rowOff>13646</xdr:rowOff>
    </xdr:to>
    <xdr:sp macro="" textlink="">
      <xdr:nvSpPr>
        <xdr:cNvPr id="55" name="Freeform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2450845" y="1951397"/>
          <a:ext cx="270216" cy="354799"/>
        </a:xfrm>
        <a:custGeom>
          <a:avLst/>
          <a:gdLst>
            <a:gd name="connsiteX0" fmla="*/ 10917 w 270216"/>
            <a:gd name="connsiteY0" fmla="*/ 0 h 354799"/>
            <a:gd name="connsiteX1" fmla="*/ 8188 w 270216"/>
            <a:gd name="connsiteY1" fmla="*/ 13646 h 354799"/>
            <a:gd name="connsiteX2" fmla="*/ 2729 w 270216"/>
            <a:gd name="connsiteY2" fmla="*/ 19104 h 354799"/>
            <a:gd name="connsiteX3" fmla="*/ 0 w 270216"/>
            <a:gd name="connsiteY3" fmla="*/ 27292 h 354799"/>
            <a:gd name="connsiteX4" fmla="*/ 2729 w 270216"/>
            <a:gd name="connsiteY4" fmla="*/ 40938 h 354799"/>
            <a:gd name="connsiteX5" fmla="*/ 8188 w 270216"/>
            <a:gd name="connsiteY5" fmla="*/ 49126 h 354799"/>
            <a:gd name="connsiteX6" fmla="*/ 10917 w 270216"/>
            <a:gd name="connsiteY6" fmla="*/ 84606 h 354799"/>
            <a:gd name="connsiteX7" fmla="*/ 13646 w 270216"/>
            <a:gd name="connsiteY7" fmla="*/ 92794 h 354799"/>
            <a:gd name="connsiteX8" fmla="*/ 19105 w 270216"/>
            <a:gd name="connsiteY8" fmla="*/ 98252 h 354799"/>
            <a:gd name="connsiteX9" fmla="*/ 16376 w 270216"/>
            <a:gd name="connsiteY9" fmla="*/ 117357 h 354799"/>
            <a:gd name="connsiteX10" fmla="*/ 10917 w 270216"/>
            <a:gd name="connsiteY10" fmla="*/ 133732 h 354799"/>
            <a:gd name="connsiteX11" fmla="*/ 49126 w 270216"/>
            <a:gd name="connsiteY11" fmla="*/ 139190 h 354799"/>
            <a:gd name="connsiteX12" fmla="*/ 65502 w 270216"/>
            <a:gd name="connsiteY12" fmla="*/ 141920 h 354799"/>
            <a:gd name="connsiteX13" fmla="*/ 84606 w 270216"/>
            <a:gd name="connsiteY13" fmla="*/ 144649 h 354799"/>
            <a:gd name="connsiteX14" fmla="*/ 90065 w 270216"/>
            <a:gd name="connsiteY14" fmla="*/ 150107 h 354799"/>
            <a:gd name="connsiteX15" fmla="*/ 103711 w 270216"/>
            <a:gd name="connsiteY15" fmla="*/ 141920 h 354799"/>
            <a:gd name="connsiteX16" fmla="*/ 128274 w 270216"/>
            <a:gd name="connsiteY16" fmla="*/ 147378 h 354799"/>
            <a:gd name="connsiteX17" fmla="*/ 133732 w 270216"/>
            <a:gd name="connsiteY17" fmla="*/ 152837 h 354799"/>
            <a:gd name="connsiteX18" fmla="*/ 150108 w 270216"/>
            <a:gd name="connsiteY18" fmla="*/ 158295 h 354799"/>
            <a:gd name="connsiteX19" fmla="*/ 155566 w 270216"/>
            <a:gd name="connsiteY19" fmla="*/ 166483 h 354799"/>
            <a:gd name="connsiteX20" fmla="*/ 158295 w 270216"/>
            <a:gd name="connsiteY20" fmla="*/ 174670 h 354799"/>
            <a:gd name="connsiteX21" fmla="*/ 163754 w 270216"/>
            <a:gd name="connsiteY21" fmla="*/ 180129 h 354799"/>
            <a:gd name="connsiteX22" fmla="*/ 174671 w 270216"/>
            <a:gd name="connsiteY22" fmla="*/ 193775 h 354799"/>
            <a:gd name="connsiteX23" fmla="*/ 185588 w 270216"/>
            <a:gd name="connsiteY23" fmla="*/ 207421 h 354799"/>
            <a:gd name="connsiteX24" fmla="*/ 188317 w 270216"/>
            <a:gd name="connsiteY24" fmla="*/ 215609 h 354799"/>
            <a:gd name="connsiteX25" fmla="*/ 196505 w 270216"/>
            <a:gd name="connsiteY25" fmla="*/ 231984 h 354799"/>
            <a:gd name="connsiteX26" fmla="*/ 201963 w 270216"/>
            <a:gd name="connsiteY26" fmla="*/ 286569 h 354799"/>
            <a:gd name="connsiteX27" fmla="*/ 207421 w 270216"/>
            <a:gd name="connsiteY27" fmla="*/ 305673 h 354799"/>
            <a:gd name="connsiteX28" fmla="*/ 212880 w 270216"/>
            <a:gd name="connsiteY28" fmla="*/ 311132 h 354799"/>
            <a:gd name="connsiteX29" fmla="*/ 218338 w 270216"/>
            <a:gd name="connsiteY29" fmla="*/ 319319 h 354799"/>
            <a:gd name="connsiteX30" fmla="*/ 234714 w 270216"/>
            <a:gd name="connsiteY30" fmla="*/ 327507 h 354799"/>
            <a:gd name="connsiteX31" fmla="*/ 248360 w 270216"/>
            <a:gd name="connsiteY31" fmla="*/ 338424 h 354799"/>
            <a:gd name="connsiteX32" fmla="*/ 256548 w 270216"/>
            <a:gd name="connsiteY32" fmla="*/ 343882 h 354799"/>
            <a:gd name="connsiteX33" fmla="*/ 262006 w 270216"/>
            <a:gd name="connsiteY33" fmla="*/ 349341 h 354799"/>
            <a:gd name="connsiteX34" fmla="*/ 270194 w 270216"/>
            <a:gd name="connsiteY34" fmla="*/ 354799 h 3547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270216" h="354799">
              <a:moveTo>
                <a:pt x="10917" y="0"/>
              </a:moveTo>
              <a:cubicBezTo>
                <a:pt x="10007" y="4549"/>
                <a:pt x="10015" y="9382"/>
                <a:pt x="8188" y="13646"/>
              </a:cubicBezTo>
              <a:cubicBezTo>
                <a:pt x="7174" y="16011"/>
                <a:pt x="4053" y="16898"/>
                <a:pt x="2729" y="19104"/>
              </a:cubicBezTo>
              <a:cubicBezTo>
                <a:pt x="1249" y="21571"/>
                <a:pt x="910" y="24563"/>
                <a:pt x="0" y="27292"/>
              </a:cubicBezTo>
              <a:cubicBezTo>
                <a:pt x="910" y="31841"/>
                <a:pt x="1100" y="36595"/>
                <a:pt x="2729" y="40938"/>
              </a:cubicBezTo>
              <a:cubicBezTo>
                <a:pt x="3881" y="44009"/>
                <a:pt x="7583" y="45902"/>
                <a:pt x="8188" y="49126"/>
              </a:cubicBezTo>
              <a:cubicBezTo>
                <a:pt x="10374" y="60784"/>
                <a:pt x="9446" y="72836"/>
                <a:pt x="10917" y="84606"/>
              </a:cubicBezTo>
              <a:cubicBezTo>
                <a:pt x="11274" y="87461"/>
                <a:pt x="12166" y="90327"/>
                <a:pt x="13646" y="92794"/>
              </a:cubicBezTo>
              <a:cubicBezTo>
                <a:pt x="14970" y="95000"/>
                <a:pt x="17285" y="96433"/>
                <a:pt x="19105" y="98252"/>
              </a:cubicBezTo>
              <a:cubicBezTo>
                <a:pt x="18195" y="104620"/>
                <a:pt x="17823" y="111089"/>
                <a:pt x="16376" y="117357"/>
              </a:cubicBezTo>
              <a:cubicBezTo>
                <a:pt x="15082" y="122963"/>
                <a:pt x="10917" y="133732"/>
                <a:pt x="10917" y="133732"/>
              </a:cubicBezTo>
              <a:cubicBezTo>
                <a:pt x="29806" y="140028"/>
                <a:pt x="12159" y="134841"/>
                <a:pt x="49126" y="139190"/>
              </a:cubicBezTo>
              <a:cubicBezTo>
                <a:pt x="54622" y="139837"/>
                <a:pt x="60032" y="141078"/>
                <a:pt x="65502" y="141920"/>
              </a:cubicBezTo>
              <a:cubicBezTo>
                <a:pt x="71860" y="142898"/>
                <a:pt x="78238" y="143739"/>
                <a:pt x="84606" y="144649"/>
              </a:cubicBezTo>
              <a:cubicBezTo>
                <a:pt x="86426" y="146468"/>
                <a:pt x="87542" y="149602"/>
                <a:pt x="90065" y="150107"/>
              </a:cubicBezTo>
              <a:cubicBezTo>
                <a:pt x="95969" y="151288"/>
                <a:pt x="100444" y="145187"/>
                <a:pt x="103711" y="141920"/>
              </a:cubicBezTo>
              <a:cubicBezTo>
                <a:pt x="107015" y="142471"/>
                <a:pt x="123107" y="144278"/>
                <a:pt x="128274" y="147378"/>
              </a:cubicBezTo>
              <a:cubicBezTo>
                <a:pt x="130480" y="148702"/>
                <a:pt x="131430" y="151686"/>
                <a:pt x="133732" y="152837"/>
              </a:cubicBezTo>
              <a:cubicBezTo>
                <a:pt x="138878" y="155410"/>
                <a:pt x="150108" y="158295"/>
                <a:pt x="150108" y="158295"/>
              </a:cubicBezTo>
              <a:cubicBezTo>
                <a:pt x="151927" y="161024"/>
                <a:pt x="154099" y="163549"/>
                <a:pt x="155566" y="166483"/>
              </a:cubicBezTo>
              <a:cubicBezTo>
                <a:pt x="156852" y="169056"/>
                <a:pt x="156815" y="172203"/>
                <a:pt x="158295" y="174670"/>
              </a:cubicBezTo>
              <a:cubicBezTo>
                <a:pt x="159619" y="176877"/>
                <a:pt x="162146" y="178120"/>
                <a:pt x="163754" y="180129"/>
              </a:cubicBezTo>
              <a:cubicBezTo>
                <a:pt x="177526" y="197344"/>
                <a:pt x="161489" y="180593"/>
                <a:pt x="174671" y="193775"/>
              </a:cubicBezTo>
              <a:cubicBezTo>
                <a:pt x="181530" y="214356"/>
                <a:pt x="171479" y="189785"/>
                <a:pt x="185588" y="207421"/>
              </a:cubicBezTo>
              <a:cubicBezTo>
                <a:pt x="187385" y="209667"/>
                <a:pt x="187030" y="213036"/>
                <a:pt x="188317" y="215609"/>
              </a:cubicBezTo>
              <a:cubicBezTo>
                <a:pt x="198902" y="236780"/>
                <a:pt x="189640" y="211395"/>
                <a:pt x="196505" y="231984"/>
              </a:cubicBezTo>
              <a:cubicBezTo>
                <a:pt x="200924" y="307115"/>
                <a:pt x="194053" y="258881"/>
                <a:pt x="201963" y="286569"/>
              </a:cubicBezTo>
              <a:cubicBezTo>
                <a:pt x="202612" y="288840"/>
                <a:pt x="205636" y="302698"/>
                <a:pt x="207421" y="305673"/>
              </a:cubicBezTo>
              <a:cubicBezTo>
                <a:pt x="208745" y="307880"/>
                <a:pt x="211272" y="309123"/>
                <a:pt x="212880" y="311132"/>
              </a:cubicBezTo>
              <a:cubicBezTo>
                <a:pt x="214929" y="313693"/>
                <a:pt x="216019" y="317000"/>
                <a:pt x="218338" y="319319"/>
              </a:cubicBezTo>
              <a:cubicBezTo>
                <a:pt x="223630" y="324611"/>
                <a:pt x="228053" y="325287"/>
                <a:pt x="234714" y="327507"/>
              </a:cubicBezTo>
              <a:cubicBezTo>
                <a:pt x="259921" y="344311"/>
                <a:pt x="228908" y="322863"/>
                <a:pt x="248360" y="338424"/>
              </a:cubicBezTo>
              <a:cubicBezTo>
                <a:pt x="250921" y="340473"/>
                <a:pt x="253987" y="341833"/>
                <a:pt x="256548" y="343882"/>
              </a:cubicBezTo>
              <a:cubicBezTo>
                <a:pt x="258557" y="345489"/>
                <a:pt x="259800" y="348017"/>
                <a:pt x="262006" y="349341"/>
              </a:cubicBezTo>
              <a:cubicBezTo>
                <a:pt x="271057" y="354772"/>
                <a:pt x="270194" y="348430"/>
                <a:pt x="270194" y="35479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71</xdr:col>
      <xdr:colOff>16376</xdr:colOff>
      <xdr:row>88</xdr:row>
      <xdr:rowOff>13639</xdr:rowOff>
    </xdr:from>
    <xdr:to>
      <xdr:col>82</xdr:col>
      <xdr:colOff>24563</xdr:colOff>
      <xdr:row>118</xdr:row>
      <xdr:rowOff>10917</xdr:rowOff>
    </xdr:to>
    <xdr:sp macro="" textlink="">
      <xdr:nvSpPr>
        <xdr:cNvPr id="56" name="Freeform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2707393" y="1866784"/>
          <a:ext cx="308402" cy="570415"/>
        </a:xfrm>
        <a:custGeom>
          <a:avLst/>
          <a:gdLst>
            <a:gd name="connsiteX0" fmla="*/ 10916 w 308402"/>
            <a:gd name="connsiteY0" fmla="*/ 447600 h 570415"/>
            <a:gd name="connsiteX1" fmla="*/ 8187 w 308402"/>
            <a:gd name="connsiteY1" fmla="*/ 461246 h 570415"/>
            <a:gd name="connsiteX2" fmla="*/ 5458 w 308402"/>
            <a:gd name="connsiteY2" fmla="*/ 469434 h 570415"/>
            <a:gd name="connsiteX3" fmla="*/ 0 w 308402"/>
            <a:gd name="connsiteY3" fmla="*/ 493997 h 570415"/>
            <a:gd name="connsiteX4" fmla="*/ 2729 w 308402"/>
            <a:gd name="connsiteY4" fmla="*/ 532206 h 570415"/>
            <a:gd name="connsiteX5" fmla="*/ 8187 w 308402"/>
            <a:gd name="connsiteY5" fmla="*/ 540394 h 570415"/>
            <a:gd name="connsiteX6" fmla="*/ 16375 w 308402"/>
            <a:gd name="connsiteY6" fmla="*/ 543123 h 570415"/>
            <a:gd name="connsiteX7" fmla="*/ 40938 w 308402"/>
            <a:gd name="connsiteY7" fmla="*/ 545852 h 570415"/>
            <a:gd name="connsiteX8" fmla="*/ 49126 w 308402"/>
            <a:gd name="connsiteY8" fmla="*/ 548581 h 570415"/>
            <a:gd name="connsiteX9" fmla="*/ 57313 w 308402"/>
            <a:gd name="connsiteY9" fmla="*/ 543123 h 570415"/>
            <a:gd name="connsiteX10" fmla="*/ 51855 w 308402"/>
            <a:gd name="connsiteY10" fmla="*/ 496726 h 570415"/>
            <a:gd name="connsiteX11" fmla="*/ 54584 w 308402"/>
            <a:gd name="connsiteY11" fmla="*/ 485809 h 570415"/>
            <a:gd name="connsiteX12" fmla="*/ 60043 w 308402"/>
            <a:gd name="connsiteY12" fmla="*/ 480351 h 570415"/>
            <a:gd name="connsiteX13" fmla="*/ 70959 w 308402"/>
            <a:gd name="connsiteY13" fmla="*/ 466705 h 570415"/>
            <a:gd name="connsiteX14" fmla="*/ 87335 w 308402"/>
            <a:gd name="connsiteY14" fmla="*/ 469434 h 570415"/>
            <a:gd name="connsiteX15" fmla="*/ 90064 w 308402"/>
            <a:gd name="connsiteY15" fmla="*/ 477621 h 570415"/>
            <a:gd name="connsiteX16" fmla="*/ 98252 w 308402"/>
            <a:gd name="connsiteY16" fmla="*/ 496726 h 570415"/>
            <a:gd name="connsiteX17" fmla="*/ 114627 w 308402"/>
            <a:gd name="connsiteY17" fmla="*/ 491268 h 570415"/>
            <a:gd name="connsiteX18" fmla="*/ 120086 w 308402"/>
            <a:gd name="connsiteY18" fmla="*/ 485809 h 570415"/>
            <a:gd name="connsiteX19" fmla="*/ 131002 w 308402"/>
            <a:gd name="connsiteY19" fmla="*/ 483080 h 570415"/>
            <a:gd name="connsiteX20" fmla="*/ 139190 w 308402"/>
            <a:gd name="connsiteY20" fmla="*/ 480351 h 570415"/>
            <a:gd name="connsiteX21" fmla="*/ 150107 w 308402"/>
            <a:gd name="connsiteY21" fmla="*/ 477621 h 570415"/>
            <a:gd name="connsiteX22" fmla="*/ 166482 w 308402"/>
            <a:gd name="connsiteY22" fmla="*/ 472163 h 570415"/>
            <a:gd name="connsiteX23" fmla="*/ 174670 w 308402"/>
            <a:gd name="connsiteY23" fmla="*/ 474892 h 570415"/>
            <a:gd name="connsiteX24" fmla="*/ 177399 w 308402"/>
            <a:gd name="connsiteY24" fmla="*/ 496726 h 570415"/>
            <a:gd name="connsiteX25" fmla="*/ 182858 w 308402"/>
            <a:gd name="connsiteY25" fmla="*/ 526748 h 570415"/>
            <a:gd name="connsiteX26" fmla="*/ 180128 w 308402"/>
            <a:gd name="connsiteY26" fmla="*/ 548581 h 570415"/>
            <a:gd name="connsiteX27" fmla="*/ 174670 w 308402"/>
            <a:gd name="connsiteY27" fmla="*/ 554040 h 570415"/>
            <a:gd name="connsiteX28" fmla="*/ 177399 w 308402"/>
            <a:gd name="connsiteY28" fmla="*/ 570415 h 570415"/>
            <a:gd name="connsiteX29" fmla="*/ 196504 w 308402"/>
            <a:gd name="connsiteY29" fmla="*/ 556769 h 570415"/>
            <a:gd name="connsiteX30" fmla="*/ 212879 w 308402"/>
            <a:gd name="connsiteY30" fmla="*/ 548581 h 570415"/>
            <a:gd name="connsiteX31" fmla="*/ 226525 w 308402"/>
            <a:gd name="connsiteY31" fmla="*/ 540394 h 570415"/>
            <a:gd name="connsiteX32" fmla="*/ 259276 w 308402"/>
            <a:gd name="connsiteY32" fmla="*/ 526748 h 570415"/>
            <a:gd name="connsiteX33" fmla="*/ 267464 w 308402"/>
            <a:gd name="connsiteY33" fmla="*/ 524018 h 570415"/>
            <a:gd name="connsiteX34" fmla="*/ 286568 w 308402"/>
            <a:gd name="connsiteY34" fmla="*/ 504914 h 570415"/>
            <a:gd name="connsiteX35" fmla="*/ 289298 w 308402"/>
            <a:gd name="connsiteY35" fmla="*/ 480351 h 570415"/>
            <a:gd name="connsiteX36" fmla="*/ 283839 w 308402"/>
            <a:gd name="connsiteY36" fmla="*/ 472163 h 570415"/>
            <a:gd name="connsiteX37" fmla="*/ 275651 w 308402"/>
            <a:gd name="connsiteY37" fmla="*/ 458517 h 570415"/>
            <a:gd name="connsiteX38" fmla="*/ 264735 w 308402"/>
            <a:gd name="connsiteY38" fmla="*/ 444871 h 570415"/>
            <a:gd name="connsiteX39" fmla="*/ 256547 w 308402"/>
            <a:gd name="connsiteY39" fmla="*/ 428495 h 570415"/>
            <a:gd name="connsiteX40" fmla="*/ 251088 w 308402"/>
            <a:gd name="connsiteY40" fmla="*/ 409391 h 570415"/>
            <a:gd name="connsiteX41" fmla="*/ 245630 w 308402"/>
            <a:gd name="connsiteY41" fmla="*/ 362994 h 570415"/>
            <a:gd name="connsiteX42" fmla="*/ 240171 w 308402"/>
            <a:gd name="connsiteY42" fmla="*/ 346619 h 570415"/>
            <a:gd name="connsiteX43" fmla="*/ 234713 w 308402"/>
            <a:gd name="connsiteY43" fmla="*/ 330243 h 570415"/>
            <a:gd name="connsiteX44" fmla="*/ 231984 w 308402"/>
            <a:gd name="connsiteY44" fmla="*/ 322056 h 570415"/>
            <a:gd name="connsiteX45" fmla="*/ 229255 w 308402"/>
            <a:gd name="connsiteY45" fmla="*/ 302951 h 570415"/>
            <a:gd name="connsiteX46" fmla="*/ 226525 w 308402"/>
            <a:gd name="connsiteY46" fmla="*/ 281117 h 570415"/>
            <a:gd name="connsiteX47" fmla="*/ 223796 w 308402"/>
            <a:gd name="connsiteY47" fmla="*/ 270200 h 570415"/>
            <a:gd name="connsiteX48" fmla="*/ 221067 w 308402"/>
            <a:gd name="connsiteY48" fmla="*/ 237450 h 570415"/>
            <a:gd name="connsiteX49" fmla="*/ 218338 w 308402"/>
            <a:gd name="connsiteY49" fmla="*/ 221074 h 570415"/>
            <a:gd name="connsiteX50" fmla="*/ 215608 w 308402"/>
            <a:gd name="connsiteY50" fmla="*/ 161031 h 570415"/>
            <a:gd name="connsiteX51" fmla="*/ 218338 w 308402"/>
            <a:gd name="connsiteY51" fmla="*/ 120093 h 570415"/>
            <a:gd name="connsiteX52" fmla="*/ 223796 w 308402"/>
            <a:gd name="connsiteY52" fmla="*/ 111905 h 570415"/>
            <a:gd name="connsiteX53" fmla="*/ 234713 w 308402"/>
            <a:gd name="connsiteY53" fmla="*/ 100988 h 570415"/>
            <a:gd name="connsiteX54" fmla="*/ 237442 w 308402"/>
            <a:gd name="connsiteY54" fmla="*/ 92801 h 570415"/>
            <a:gd name="connsiteX55" fmla="*/ 242901 w 308402"/>
            <a:gd name="connsiteY55" fmla="*/ 87342 h 570415"/>
            <a:gd name="connsiteX56" fmla="*/ 248359 w 308402"/>
            <a:gd name="connsiteY56" fmla="*/ 79154 h 570415"/>
            <a:gd name="connsiteX57" fmla="*/ 253818 w 308402"/>
            <a:gd name="connsiteY57" fmla="*/ 73696 h 570415"/>
            <a:gd name="connsiteX58" fmla="*/ 270193 w 308402"/>
            <a:gd name="connsiteY58" fmla="*/ 54591 h 570415"/>
            <a:gd name="connsiteX59" fmla="*/ 278381 w 308402"/>
            <a:gd name="connsiteY59" fmla="*/ 51862 h 570415"/>
            <a:gd name="connsiteX60" fmla="*/ 281110 w 308402"/>
            <a:gd name="connsiteY60" fmla="*/ 43674 h 570415"/>
            <a:gd name="connsiteX61" fmla="*/ 292027 w 308402"/>
            <a:gd name="connsiteY61" fmla="*/ 30028 h 570415"/>
            <a:gd name="connsiteX62" fmla="*/ 294756 w 308402"/>
            <a:gd name="connsiteY62" fmla="*/ 21841 h 570415"/>
            <a:gd name="connsiteX63" fmla="*/ 300214 w 308402"/>
            <a:gd name="connsiteY63" fmla="*/ 16382 h 570415"/>
            <a:gd name="connsiteX64" fmla="*/ 308402 w 308402"/>
            <a:gd name="connsiteY64" fmla="*/ 7 h 5704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</a:cxnLst>
          <a:rect l="l" t="t" r="r" b="b"/>
          <a:pathLst>
            <a:path w="308402" h="570415">
              <a:moveTo>
                <a:pt x="10916" y="447600"/>
              </a:moveTo>
              <a:cubicBezTo>
                <a:pt x="10006" y="452149"/>
                <a:pt x="9312" y="456746"/>
                <a:pt x="8187" y="461246"/>
              </a:cubicBezTo>
              <a:cubicBezTo>
                <a:pt x="7489" y="464037"/>
                <a:pt x="6082" y="466626"/>
                <a:pt x="5458" y="469434"/>
              </a:cubicBezTo>
              <a:cubicBezTo>
                <a:pt x="-946" y="498254"/>
                <a:pt x="6143" y="475565"/>
                <a:pt x="0" y="493997"/>
              </a:cubicBezTo>
              <a:cubicBezTo>
                <a:pt x="910" y="506733"/>
                <a:pt x="510" y="519631"/>
                <a:pt x="2729" y="532206"/>
              </a:cubicBezTo>
              <a:cubicBezTo>
                <a:pt x="3299" y="535436"/>
                <a:pt x="5626" y="538345"/>
                <a:pt x="8187" y="540394"/>
              </a:cubicBezTo>
              <a:cubicBezTo>
                <a:pt x="10433" y="542191"/>
                <a:pt x="13537" y="542650"/>
                <a:pt x="16375" y="543123"/>
              </a:cubicBezTo>
              <a:cubicBezTo>
                <a:pt x="24501" y="544477"/>
                <a:pt x="32750" y="544942"/>
                <a:pt x="40938" y="545852"/>
              </a:cubicBezTo>
              <a:cubicBezTo>
                <a:pt x="43667" y="546762"/>
                <a:pt x="46288" y="549054"/>
                <a:pt x="49126" y="548581"/>
              </a:cubicBezTo>
              <a:cubicBezTo>
                <a:pt x="52361" y="548042"/>
                <a:pt x="56906" y="546378"/>
                <a:pt x="57313" y="543123"/>
              </a:cubicBezTo>
              <a:cubicBezTo>
                <a:pt x="60247" y="519650"/>
                <a:pt x="57299" y="513061"/>
                <a:pt x="51855" y="496726"/>
              </a:cubicBezTo>
              <a:cubicBezTo>
                <a:pt x="52765" y="493087"/>
                <a:pt x="52906" y="489164"/>
                <a:pt x="54584" y="485809"/>
              </a:cubicBezTo>
              <a:cubicBezTo>
                <a:pt x="55735" y="483508"/>
                <a:pt x="58892" y="482652"/>
                <a:pt x="60043" y="480351"/>
              </a:cubicBezTo>
              <a:cubicBezTo>
                <a:pt x="67583" y="465272"/>
                <a:pt x="56059" y="471672"/>
                <a:pt x="70959" y="466705"/>
              </a:cubicBezTo>
              <a:cubicBezTo>
                <a:pt x="76418" y="467615"/>
                <a:pt x="82530" y="466689"/>
                <a:pt x="87335" y="469434"/>
              </a:cubicBezTo>
              <a:cubicBezTo>
                <a:pt x="89833" y="470861"/>
                <a:pt x="89366" y="474830"/>
                <a:pt x="90064" y="477621"/>
              </a:cubicBezTo>
              <a:cubicBezTo>
                <a:pt x="94376" y="494869"/>
                <a:pt x="88914" y="487390"/>
                <a:pt x="98252" y="496726"/>
              </a:cubicBezTo>
              <a:cubicBezTo>
                <a:pt x="103710" y="494907"/>
                <a:pt x="110559" y="495336"/>
                <a:pt x="114627" y="491268"/>
              </a:cubicBezTo>
              <a:cubicBezTo>
                <a:pt x="116447" y="489448"/>
                <a:pt x="117784" y="486960"/>
                <a:pt x="120086" y="485809"/>
              </a:cubicBezTo>
              <a:cubicBezTo>
                <a:pt x="123441" y="484132"/>
                <a:pt x="127396" y="484110"/>
                <a:pt x="131002" y="483080"/>
              </a:cubicBezTo>
              <a:cubicBezTo>
                <a:pt x="133768" y="482290"/>
                <a:pt x="136424" y="481141"/>
                <a:pt x="139190" y="480351"/>
              </a:cubicBezTo>
              <a:cubicBezTo>
                <a:pt x="142797" y="479320"/>
                <a:pt x="146514" y="478699"/>
                <a:pt x="150107" y="477621"/>
              </a:cubicBezTo>
              <a:cubicBezTo>
                <a:pt x="155618" y="475968"/>
                <a:pt x="166482" y="472163"/>
                <a:pt x="166482" y="472163"/>
              </a:cubicBezTo>
              <a:cubicBezTo>
                <a:pt x="169211" y="473073"/>
                <a:pt x="173502" y="472263"/>
                <a:pt x="174670" y="474892"/>
              </a:cubicBezTo>
              <a:cubicBezTo>
                <a:pt x="177649" y="481594"/>
                <a:pt x="176430" y="489456"/>
                <a:pt x="177399" y="496726"/>
              </a:cubicBezTo>
              <a:cubicBezTo>
                <a:pt x="180193" y="517683"/>
                <a:pt x="178839" y="510675"/>
                <a:pt x="182858" y="526748"/>
              </a:cubicBezTo>
              <a:cubicBezTo>
                <a:pt x="181948" y="534026"/>
                <a:pt x="182236" y="541556"/>
                <a:pt x="180128" y="548581"/>
              </a:cubicBezTo>
              <a:cubicBezTo>
                <a:pt x="179389" y="551046"/>
                <a:pt x="174989" y="551487"/>
                <a:pt x="174670" y="554040"/>
              </a:cubicBezTo>
              <a:cubicBezTo>
                <a:pt x="173984" y="559531"/>
                <a:pt x="176489" y="564957"/>
                <a:pt x="177399" y="570415"/>
              </a:cubicBezTo>
              <a:cubicBezTo>
                <a:pt x="197712" y="563645"/>
                <a:pt x="170597" y="574038"/>
                <a:pt x="196504" y="556769"/>
              </a:cubicBezTo>
              <a:cubicBezTo>
                <a:pt x="207086" y="549715"/>
                <a:pt x="201580" y="552349"/>
                <a:pt x="212879" y="548581"/>
              </a:cubicBezTo>
              <a:cubicBezTo>
                <a:pt x="225128" y="536335"/>
                <a:pt x="210581" y="549252"/>
                <a:pt x="226525" y="540394"/>
              </a:cubicBezTo>
              <a:cubicBezTo>
                <a:pt x="253499" y="525409"/>
                <a:pt x="231374" y="531398"/>
                <a:pt x="259276" y="526748"/>
              </a:cubicBezTo>
              <a:cubicBezTo>
                <a:pt x="262005" y="525838"/>
                <a:pt x="265430" y="526052"/>
                <a:pt x="267464" y="524018"/>
              </a:cubicBezTo>
              <a:cubicBezTo>
                <a:pt x="289360" y="502122"/>
                <a:pt x="268043" y="511089"/>
                <a:pt x="286568" y="504914"/>
              </a:cubicBezTo>
              <a:cubicBezTo>
                <a:pt x="291117" y="491269"/>
                <a:pt x="294756" y="491267"/>
                <a:pt x="289298" y="480351"/>
              </a:cubicBezTo>
              <a:cubicBezTo>
                <a:pt x="287831" y="477417"/>
                <a:pt x="285659" y="474892"/>
                <a:pt x="283839" y="472163"/>
              </a:cubicBezTo>
              <a:cubicBezTo>
                <a:pt x="276108" y="448967"/>
                <a:pt x="286891" y="477249"/>
                <a:pt x="275651" y="458517"/>
              </a:cubicBezTo>
              <a:cubicBezTo>
                <a:pt x="266861" y="443868"/>
                <a:pt x="281043" y="455743"/>
                <a:pt x="264735" y="444871"/>
              </a:cubicBezTo>
              <a:cubicBezTo>
                <a:pt x="257872" y="424286"/>
                <a:pt x="267130" y="449663"/>
                <a:pt x="256547" y="428495"/>
              </a:cubicBezTo>
              <a:cubicBezTo>
                <a:pt x="254590" y="424581"/>
                <a:pt x="251962" y="412886"/>
                <a:pt x="251088" y="409391"/>
              </a:cubicBezTo>
              <a:cubicBezTo>
                <a:pt x="250131" y="398866"/>
                <a:pt x="248759" y="375509"/>
                <a:pt x="245630" y="362994"/>
              </a:cubicBezTo>
              <a:cubicBezTo>
                <a:pt x="244234" y="357412"/>
                <a:pt x="241991" y="352077"/>
                <a:pt x="240171" y="346619"/>
              </a:cubicBezTo>
              <a:lnTo>
                <a:pt x="234713" y="330243"/>
              </a:lnTo>
              <a:lnTo>
                <a:pt x="231984" y="322056"/>
              </a:lnTo>
              <a:cubicBezTo>
                <a:pt x="231074" y="315688"/>
                <a:pt x="230105" y="309328"/>
                <a:pt x="229255" y="302951"/>
              </a:cubicBezTo>
              <a:cubicBezTo>
                <a:pt x="228286" y="295681"/>
                <a:pt x="227731" y="288352"/>
                <a:pt x="226525" y="281117"/>
              </a:cubicBezTo>
              <a:cubicBezTo>
                <a:pt x="225908" y="277417"/>
                <a:pt x="224706" y="273839"/>
                <a:pt x="223796" y="270200"/>
              </a:cubicBezTo>
              <a:cubicBezTo>
                <a:pt x="222886" y="259283"/>
                <a:pt x="222277" y="248338"/>
                <a:pt x="221067" y="237450"/>
              </a:cubicBezTo>
              <a:cubicBezTo>
                <a:pt x="220456" y="231950"/>
                <a:pt x="218732" y="226594"/>
                <a:pt x="218338" y="221074"/>
              </a:cubicBezTo>
              <a:cubicBezTo>
                <a:pt x="216910" y="201090"/>
                <a:pt x="216518" y="181045"/>
                <a:pt x="215608" y="161031"/>
              </a:cubicBezTo>
              <a:cubicBezTo>
                <a:pt x="216518" y="147385"/>
                <a:pt x="216090" y="133583"/>
                <a:pt x="218338" y="120093"/>
              </a:cubicBezTo>
              <a:cubicBezTo>
                <a:pt x="218877" y="116858"/>
                <a:pt x="221661" y="114396"/>
                <a:pt x="223796" y="111905"/>
              </a:cubicBezTo>
              <a:cubicBezTo>
                <a:pt x="227145" y="107998"/>
                <a:pt x="234713" y="100988"/>
                <a:pt x="234713" y="100988"/>
              </a:cubicBezTo>
              <a:cubicBezTo>
                <a:pt x="235623" y="98259"/>
                <a:pt x="235962" y="95268"/>
                <a:pt x="237442" y="92801"/>
              </a:cubicBezTo>
              <a:cubicBezTo>
                <a:pt x="238766" y="90594"/>
                <a:pt x="241293" y="89352"/>
                <a:pt x="242901" y="87342"/>
              </a:cubicBezTo>
              <a:cubicBezTo>
                <a:pt x="244950" y="84781"/>
                <a:pt x="246310" y="81715"/>
                <a:pt x="248359" y="79154"/>
              </a:cubicBezTo>
              <a:cubicBezTo>
                <a:pt x="249966" y="77145"/>
                <a:pt x="252211" y="75705"/>
                <a:pt x="253818" y="73696"/>
              </a:cubicBezTo>
              <a:cubicBezTo>
                <a:pt x="258263" y="68139"/>
                <a:pt x="263024" y="56980"/>
                <a:pt x="270193" y="54591"/>
              </a:cubicBezTo>
              <a:lnTo>
                <a:pt x="278381" y="51862"/>
              </a:lnTo>
              <a:cubicBezTo>
                <a:pt x="279291" y="49133"/>
                <a:pt x="279823" y="46247"/>
                <a:pt x="281110" y="43674"/>
              </a:cubicBezTo>
              <a:cubicBezTo>
                <a:pt x="284552" y="36789"/>
                <a:pt x="286950" y="35105"/>
                <a:pt x="292027" y="30028"/>
              </a:cubicBezTo>
              <a:cubicBezTo>
                <a:pt x="292937" y="27299"/>
                <a:pt x="293276" y="24308"/>
                <a:pt x="294756" y="21841"/>
              </a:cubicBezTo>
              <a:cubicBezTo>
                <a:pt x="296080" y="19634"/>
                <a:pt x="299063" y="18684"/>
                <a:pt x="300214" y="16382"/>
              </a:cubicBezTo>
              <a:cubicBezTo>
                <a:pt x="308833" y="-856"/>
                <a:pt x="299465" y="7"/>
                <a:pt x="308402" y="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24180</xdr:colOff>
      <xdr:row>105</xdr:row>
      <xdr:rowOff>0</xdr:rowOff>
    </xdr:from>
    <xdr:to>
      <xdr:col>80</xdr:col>
      <xdr:colOff>19104</xdr:colOff>
      <xdr:row>110</xdr:row>
      <xdr:rowOff>13646</xdr:rowOff>
    </xdr:to>
    <xdr:sp macro="" textlink="">
      <xdr:nvSpPr>
        <xdr:cNvPr id="57" name="Freeform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878951" y="2177923"/>
          <a:ext cx="76801" cy="109169"/>
        </a:xfrm>
        <a:custGeom>
          <a:avLst/>
          <a:gdLst>
            <a:gd name="connsiteX0" fmla="*/ 76801 w 76801"/>
            <a:gd name="connsiteY0" fmla="*/ 92793 h 109169"/>
            <a:gd name="connsiteX1" fmla="*/ 65884 w 76801"/>
            <a:gd name="connsiteY1" fmla="*/ 106439 h 109169"/>
            <a:gd name="connsiteX2" fmla="*/ 57697 w 76801"/>
            <a:gd name="connsiteY2" fmla="*/ 109169 h 109169"/>
            <a:gd name="connsiteX3" fmla="*/ 33134 w 76801"/>
            <a:gd name="connsiteY3" fmla="*/ 103710 h 109169"/>
            <a:gd name="connsiteX4" fmla="*/ 14029 w 76801"/>
            <a:gd name="connsiteY4" fmla="*/ 90064 h 109169"/>
            <a:gd name="connsiteX5" fmla="*/ 383 w 76801"/>
            <a:gd name="connsiteY5" fmla="*/ 70960 h 109169"/>
            <a:gd name="connsiteX6" fmla="*/ 3112 w 76801"/>
            <a:gd name="connsiteY6" fmla="*/ 16375 h 109169"/>
            <a:gd name="connsiteX7" fmla="*/ 35863 w 76801"/>
            <a:gd name="connsiteY7" fmla="*/ 8187 h 109169"/>
            <a:gd name="connsiteX8" fmla="*/ 44050 w 76801"/>
            <a:gd name="connsiteY8" fmla="*/ 5458 h 109169"/>
            <a:gd name="connsiteX9" fmla="*/ 49509 w 76801"/>
            <a:gd name="connsiteY9" fmla="*/ 0 h 1091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76801" h="109169">
              <a:moveTo>
                <a:pt x="76801" y="92793"/>
              </a:moveTo>
              <a:cubicBezTo>
                <a:pt x="73162" y="97342"/>
                <a:pt x="70307" y="102648"/>
                <a:pt x="65884" y="106439"/>
              </a:cubicBezTo>
              <a:cubicBezTo>
                <a:pt x="63700" y="108311"/>
                <a:pt x="60574" y="109169"/>
                <a:pt x="57697" y="109169"/>
              </a:cubicBezTo>
              <a:cubicBezTo>
                <a:pt x="48093" y="109169"/>
                <a:pt x="41576" y="106524"/>
                <a:pt x="33134" y="103710"/>
              </a:cubicBezTo>
              <a:cubicBezTo>
                <a:pt x="20183" y="90759"/>
                <a:pt x="27099" y="94420"/>
                <a:pt x="14029" y="90064"/>
              </a:cubicBezTo>
              <a:cubicBezTo>
                <a:pt x="1078" y="77113"/>
                <a:pt x="4739" y="84029"/>
                <a:pt x="383" y="70960"/>
              </a:cubicBezTo>
              <a:cubicBezTo>
                <a:pt x="1293" y="52765"/>
                <a:pt x="-2412" y="33735"/>
                <a:pt x="3112" y="16375"/>
              </a:cubicBezTo>
              <a:cubicBezTo>
                <a:pt x="4370" y="12420"/>
                <a:pt x="33401" y="8734"/>
                <a:pt x="35863" y="8187"/>
              </a:cubicBezTo>
              <a:cubicBezTo>
                <a:pt x="38671" y="7563"/>
                <a:pt x="41321" y="6368"/>
                <a:pt x="44050" y="5458"/>
              </a:cubicBezTo>
              <a:lnTo>
                <a:pt x="49509" y="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24539</xdr:colOff>
      <xdr:row>84</xdr:row>
      <xdr:rowOff>13646</xdr:rowOff>
    </xdr:from>
    <xdr:to>
      <xdr:col>78</xdr:col>
      <xdr:colOff>19105</xdr:colOff>
      <xdr:row>88</xdr:row>
      <xdr:rowOff>16375</xdr:rowOff>
    </xdr:to>
    <xdr:sp macro="" textlink="">
      <xdr:nvSpPr>
        <xdr:cNvPr id="58" name="Freeform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2852018" y="1790372"/>
          <a:ext cx="49150" cy="79148"/>
        </a:xfrm>
        <a:custGeom>
          <a:avLst/>
          <a:gdLst>
            <a:gd name="connsiteX0" fmla="*/ 16399 w 49150"/>
            <a:gd name="connsiteY0" fmla="*/ 79148 h 79148"/>
            <a:gd name="connsiteX1" fmla="*/ 2753 w 49150"/>
            <a:gd name="connsiteY1" fmla="*/ 70960 h 79148"/>
            <a:gd name="connsiteX2" fmla="*/ 2753 w 49150"/>
            <a:gd name="connsiteY2" fmla="*/ 43668 h 79148"/>
            <a:gd name="connsiteX3" fmla="*/ 8211 w 49150"/>
            <a:gd name="connsiteY3" fmla="*/ 10917 h 79148"/>
            <a:gd name="connsiteX4" fmla="*/ 10940 w 49150"/>
            <a:gd name="connsiteY4" fmla="*/ 2730 h 79148"/>
            <a:gd name="connsiteX5" fmla="*/ 19128 w 49150"/>
            <a:gd name="connsiteY5" fmla="*/ 0 h 79148"/>
            <a:gd name="connsiteX6" fmla="*/ 38233 w 49150"/>
            <a:gd name="connsiteY6" fmla="*/ 2730 h 79148"/>
            <a:gd name="connsiteX7" fmla="*/ 40962 w 49150"/>
            <a:gd name="connsiteY7" fmla="*/ 10917 h 79148"/>
            <a:gd name="connsiteX8" fmla="*/ 43691 w 49150"/>
            <a:gd name="connsiteY8" fmla="*/ 24564 h 79148"/>
            <a:gd name="connsiteX9" fmla="*/ 49150 w 49150"/>
            <a:gd name="connsiteY9" fmla="*/ 38210 h 791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49150" h="79148">
              <a:moveTo>
                <a:pt x="16399" y="79148"/>
              </a:moveTo>
              <a:cubicBezTo>
                <a:pt x="11850" y="76419"/>
                <a:pt x="6504" y="74711"/>
                <a:pt x="2753" y="70960"/>
              </a:cubicBezTo>
              <a:cubicBezTo>
                <a:pt x="-3213" y="64994"/>
                <a:pt x="2308" y="47007"/>
                <a:pt x="2753" y="43668"/>
              </a:cubicBezTo>
              <a:cubicBezTo>
                <a:pt x="5244" y="24981"/>
                <a:pt x="4063" y="25437"/>
                <a:pt x="8211" y="10917"/>
              </a:cubicBezTo>
              <a:cubicBezTo>
                <a:pt x="9001" y="8151"/>
                <a:pt x="8906" y="4764"/>
                <a:pt x="10940" y="2730"/>
              </a:cubicBezTo>
              <a:cubicBezTo>
                <a:pt x="12974" y="696"/>
                <a:pt x="16399" y="910"/>
                <a:pt x="19128" y="0"/>
              </a:cubicBezTo>
              <a:cubicBezTo>
                <a:pt x="25496" y="910"/>
                <a:pt x="32479" y="-147"/>
                <a:pt x="38233" y="2730"/>
              </a:cubicBezTo>
              <a:cubicBezTo>
                <a:pt x="40806" y="4016"/>
                <a:pt x="40264" y="8126"/>
                <a:pt x="40962" y="10917"/>
              </a:cubicBezTo>
              <a:cubicBezTo>
                <a:pt x="42087" y="15418"/>
                <a:pt x="42566" y="20063"/>
                <a:pt x="43691" y="24564"/>
              </a:cubicBezTo>
              <a:cubicBezTo>
                <a:pt x="45377" y="31309"/>
                <a:pt x="46326" y="32563"/>
                <a:pt x="49150" y="3821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24563</xdr:colOff>
      <xdr:row>88</xdr:row>
      <xdr:rowOff>10917</xdr:rowOff>
    </xdr:from>
    <xdr:to>
      <xdr:col>99</xdr:col>
      <xdr:colOff>2892</xdr:colOff>
      <xdr:row>107</xdr:row>
      <xdr:rowOff>5458</xdr:rowOff>
    </xdr:to>
    <xdr:sp macro="" textlink="">
      <xdr:nvSpPr>
        <xdr:cNvPr id="59" name="Freeform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3015795" y="1864062"/>
          <a:ext cx="442298" cy="357528"/>
        </a:xfrm>
        <a:custGeom>
          <a:avLst/>
          <a:gdLst>
            <a:gd name="connsiteX0" fmla="*/ 0 w 442298"/>
            <a:gd name="connsiteY0" fmla="*/ 0 h 357528"/>
            <a:gd name="connsiteX1" fmla="*/ 27292 w 442298"/>
            <a:gd name="connsiteY1" fmla="*/ 8187 h 357528"/>
            <a:gd name="connsiteX2" fmla="*/ 32751 w 442298"/>
            <a:gd name="connsiteY2" fmla="*/ 24563 h 357528"/>
            <a:gd name="connsiteX3" fmla="*/ 46397 w 442298"/>
            <a:gd name="connsiteY3" fmla="*/ 35480 h 357528"/>
            <a:gd name="connsiteX4" fmla="*/ 38209 w 442298"/>
            <a:gd name="connsiteY4" fmla="*/ 40938 h 357528"/>
            <a:gd name="connsiteX5" fmla="*/ 32751 w 442298"/>
            <a:gd name="connsiteY5" fmla="*/ 49126 h 357528"/>
            <a:gd name="connsiteX6" fmla="*/ 27292 w 442298"/>
            <a:gd name="connsiteY6" fmla="*/ 54584 h 357528"/>
            <a:gd name="connsiteX7" fmla="*/ 21834 w 442298"/>
            <a:gd name="connsiteY7" fmla="*/ 95523 h 357528"/>
            <a:gd name="connsiteX8" fmla="*/ 24563 w 442298"/>
            <a:gd name="connsiteY8" fmla="*/ 136461 h 357528"/>
            <a:gd name="connsiteX9" fmla="*/ 32751 w 442298"/>
            <a:gd name="connsiteY9" fmla="*/ 139190 h 357528"/>
            <a:gd name="connsiteX10" fmla="*/ 38209 w 442298"/>
            <a:gd name="connsiteY10" fmla="*/ 144649 h 357528"/>
            <a:gd name="connsiteX11" fmla="*/ 51855 w 442298"/>
            <a:gd name="connsiteY11" fmla="*/ 147378 h 357528"/>
            <a:gd name="connsiteX12" fmla="*/ 95523 w 442298"/>
            <a:gd name="connsiteY12" fmla="*/ 150107 h 357528"/>
            <a:gd name="connsiteX13" fmla="*/ 114628 w 442298"/>
            <a:gd name="connsiteY13" fmla="*/ 147378 h 357528"/>
            <a:gd name="connsiteX14" fmla="*/ 125545 w 442298"/>
            <a:gd name="connsiteY14" fmla="*/ 114627 h 357528"/>
            <a:gd name="connsiteX15" fmla="*/ 133732 w 442298"/>
            <a:gd name="connsiteY15" fmla="*/ 128273 h 357528"/>
            <a:gd name="connsiteX16" fmla="*/ 147378 w 442298"/>
            <a:gd name="connsiteY16" fmla="*/ 139190 h 357528"/>
            <a:gd name="connsiteX17" fmla="*/ 161024 w 442298"/>
            <a:gd name="connsiteY17" fmla="*/ 150107 h 357528"/>
            <a:gd name="connsiteX18" fmla="*/ 171941 w 442298"/>
            <a:gd name="connsiteY18" fmla="*/ 163753 h 357528"/>
            <a:gd name="connsiteX19" fmla="*/ 174671 w 442298"/>
            <a:gd name="connsiteY19" fmla="*/ 171941 h 357528"/>
            <a:gd name="connsiteX20" fmla="*/ 185588 w 442298"/>
            <a:gd name="connsiteY20" fmla="*/ 185587 h 357528"/>
            <a:gd name="connsiteX21" fmla="*/ 207421 w 442298"/>
            <a:gd name="connsiteY21" fmla="*/ 188316 h 357528"/>
            <a:gd name="connsiteX22" fmla="*/ 212880 w 442298"/>
            <a:gd name="connsiteY22" fmla="*/ 193775 h 357528"/>
            <a:gd name="connsiteX23" fmla="*/ 226526 w 442298"/>
            <a:gd name="connsiteY23" fmla="*/ 201962 h 357528"/>
            <a:gd name="connsiteX24" fmla="*/ 221067 w 442298"/>
            <a:gd name="connsiteY24" fmla="*/ 207421 h 357528"/>
            <a:gd name="connsiteX25" fmla="*/ 207421 w 442298"/>
            <a:gd name="connsiteY25" fmla="*/ 218338 h 357528"/>
            <a:gd name="connsiteX26" fmla="*/ 199234 w 442298"/>
            <a:gd name="connsiteY26" fmla="*/ 231984 h 357528"/>
            <a:gd name="connsiteX27" fmla="*/ 196504 w 442298"/>
            <a:gd name="connsiteY27" fmla="*/ 240172 h 357528"/>
            <a:gd name="connsiteX28" fmla="*/ 204692 w 442298"/>
            <a:gd name="connsiteY28" fmla="*/ 242901 h 357528"/>
            <a:gd name="connsiteX29" fmla="*/ 218338 w 442298"/>
            <a:gd name="connsiteY29" fmla="*/ 251088 h 357528"/>
            <a:gd name="connsiteX30" fmla="*/ 231984 w 442298"/>
            <a:gd name="connsiteY30" fmla="*/ 259276 h 357528"/>
            <a:gd name="connsiteX31" fmla="*/ 242901 w 442298"/>
            <a:gd name="connsiteY31" fmla="*/ 272922 h 357528"/>
            <a:gd name="connsiteX32" fmla="*/ 256547 w 442298"/>
            <a:gd name="connsiteY32" fmla="*/ 283839 h 357528"/>
            <a:gd name="connsiteX33" fmla="*/ 264735 w 442298"/>
            <a:gd name="connsiteY33" fmla="*/ 286568 h 357528"/>
            <a:gd name="connsiteX34" fmla="*/ 278381 w 442298"/>
            <a:gd name="connsiteY34" fmla="*/ 294756 h 357528"/>
            <a:gd name="connsiteX35" fmla="*/ 286569 w 442298"/>
            <a:gd name="connsiteY35" fmla="*/ 300215 h 357528"/>
            <a:gd name="connsiteX36" fmla="*/ 294757 w 442298"/>
            <a:gd name="connsiteY36" fmla="*/ 308402 h 357528"/>
            <a:gd name="connsiteX37" fmla="*/ 311132 w 442298"/>
            <a:gd name="connsiteY37" fmla="*/ 313861 h 357528"/>
            <a:gd name="connsiteX38" fmla="*/ 330237 w 442298"/>
            <a:gd name="connsiteY38" fmla="*/ 319319 h 357528"/>
            <a:gd name="connsiteX39" fmla="*/ 338424 w 442298"/>
            <a:gd name="connsiteY39" fmla="*/ 322048 h 357528"/>
            <a:gd name="connsiteX40" fmla="*/ 343883 w 442298"/>
            <a:gd name="connsiteY40" fmla="*/ 327507 h 357528"/>
            <a:gd name="connsiteX41" fmla="*/ 357529 w 442298"/>
            <a:gd name="connsiteY41" fmla="*/ 335694 h 357528"/>
            <a:gd name="connsiteX42" fmla="*/ 379363 w 442298"/>
            <a:gd name="connsiteY42" fmla="*/ 332965 h 357528"/>
            <a:gd name="connsiteX43" fmla="*/ 393009 w 442298"/>
            <a:gd name="connsiteY43" fmla="*/ 341153 h 357528"/>
            <a:gd name="connsiteX44" fmla="*/ 401196 w 442298"/>
            <a:gd name="connsiteY44" fmla="*/ 346611 h 357528"/>
            <a:gd name="connsiteX45" fmla="*/ 417572 w 442298"/>
            <a:gd name="connsiteY45" fmla="*/ 352070 h 357528"/>
            <a:gd name="connsiteX46" fmla="*/ 425759 w 442298"/>
            <a:gd name="connsiteY46" fmla="*/ 357528 h 357528"/>
            <a:gd name="connsiteX47" fmla="*/ 442135 w 442298"/>
            <a:gd name="connsiteY47" fmla="*/ 352070 h 357528"/>
            <a:gd name="connsiteX48" fmla="*/ 439406 w 442298"/>
            <a:gd name="connsiteY48" fmla="*/ 352070 h 3575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</a:cxnLst>
          <a:rect l="l" t="t" r="r" b="b"/>
          <a:pathLst>
            <a:path w="442298" h="357528">
              <a:moveTo>
                <a:pt x="0" y="0"/>
              </a:moveTo>
              <a:cubicBezTo>
                <a:pt x="5342" y="763"/>
                <a:pt x="22425" y="399"/>
                <a:pt x="27292" y="8187"/>
              </a:cubicBezTo>
              <a:cubicBezTo>
                <a:pt x="30342" y="13066"/>
                <a:pt x="27963" y="21372"/>
                <a:pt x="32751" y="24563"/>
              </a:cubicBezTo>
              <a:cubicBezTo>
                <a:pt x="43080" y="31448"/>
                <a:pt x="38620" y="27701"/>
                <a:pt x="46397" y="35480"/>
              </a:cubicBezTo>
              <a:cubicBezTo>
                <a:pt x="43668" y="37299"/>
                <a:pt x="40528" y="38619"/>
                <a:pt x="38209" y="40938"/>
              </a:cubicBezTo>
              <a:cubicBezTo>
                <a:pt x="35890" y="43257"/>
                <a:pt x="34800" y="46565"/>
                <a:pt x="32751" y="49126"/>
              </a:cubicBezTo>
              <a:cubicBezTo>
                <a:pt x="31144" y="51135"/>
                <a:pt x="29112" y="52765"/>
                <a:pt x="27292" y="54584"/>
              </a:cubicBezTo>
              <a:cubicBezTo>
                <a:pt x="21879" y="70826"/>
                <a:pt x="21834" y="68810"/>
                <a:pt x="21834" y="95523"/>
              </a:cubicBezTo>
              <a:cubicBezTo>
                <a:pt x="21834" y="109199"/>
                <a:pt x="21246" y="123193"/>
                <a:pt x="24563" y="136461"/>
              </a:cubicBezTo>
              <a:cubicBezTo>
                <a:pt x="25261" y="139252"/>
                <a:pt x="30022" y="138280"/>
                <a:pt x="32751" y="139190"/>
              </a:cubicBezTo>
              <a:cubicBezTo>
                <a:pt x="34570" y="141010"/>
                <a:pt x="35844" y="143635"/>
                <a:pt x="38209" y="144649"/>
              </a:cubicBezTo>
              <a:cubicBezTo>
                <a:pt x="42473" y="146476"/>
                <a:pt x="47237" y="146938"/>
                <a:pt x="51855" y="147378"/>
              </a:cubicBezTo>
              <a:cubicBezTo>
                <a:pt x="66374" y="148761"/>
                <a:pt x="80967" y="149197"/>
                <a:pt x="95523" y="150107"/>
              </a:cubicBezTo>
              <a:cubicBezTo>
                <a:pt x="101891" y="149197"/>
                <a:pt x="111436" y="152963"/>
                <a:pt x="114628" y="147378"/>
              </a:cubicBezTo>
              <a:cubicBezTo>
                <a:pt x="133508" y="114339"/>
                <a:pt x="102240" y="106860"/>
                <a:pt x="125545" y="114627"/>
              </a:cubicBezTo>
              <a:cubicBezTo>
                <a:pt x="139378" y="128462"/>
                <a:pt x="123101" y="110555"/>
                <a:pt x="133732" y="128273"/>
              </a:cubicBezTo>
              <a:cubicBezTo>
                <a:pt x="136774" y="133343"/>
                <a:pt x="143086" y="135756"/>
                <a:pt x="147378" y="139190"/>
              </a:cubicBezTo>
              <a:cubicBezTo>
                <a:pt x="166821" y="154745"/>
                <a:pt x="135828" y="133310"/>
                <a:pt x="161024" y="150107"/>
              </a:cubicBezTo>
              <a:cubicBezTo>
                <a:pt x="167886" y="170689"/>
                <a:pt x="157832" y="146117"/>
                <a:pt x="171941" y="163753"/>
              </a:cubicBezTo>
              <a:cubicBezTo>
                <a:pt x="173738" y="166000"/>
                <a:pt x="173384" y="169368"/>
                <a:pt x="174671" y="171941"/>
              </a:cubicBezTo>
              <a:cubicBezTo>
                <a:pt x="175450" y="173499"/>
                <a:pt x="182600" y="184691"/>
                <a:pt x="185588" y="185587"/>
              </a:cubicBezTo>
              <a:cubicBezTo>
                <a:pt x="192613" y="187694"/>
                <a:pt x="200143" y="187406"/>
                <a:pt x="207421" y="188316"/>
              </a:cubicBezTo>
              <a:cubicBezTo>
                <a:pt x="209241" y="190136"/>
                <a:pt x="210673" y="192451"/>
                <a:pt x="212880" y="193775"/>
              </a:cubicBezTo>
              <a:cubicBezTo>
                <a:pt x="230598" y="204406"/>
                <a:pt x="212691" y="188129"/>
                <a:pt x="226526" y="201962"/>
              </a:cubicBezTo>
              <a:cubicBezTo>
                <a:pt x="224706" y="203782"/>
                <a:pt x="223076" y="205813"/>
                <a:pt x="221067" y="207421"/>
              </a:cubicBezTo>
              <a:cubicBezTo>
                <a:pt x="203852" y="221193"/>
                <a:pt x="220603" y="205156"/>
                <a:pt x="207421" y="218338"/>
              </a:cubicBezTo>
              <a:cubicBezTo>
                <a:pt x="199691" y="241527"/>
                <a:pt x="210471" y="213255"/>
                <a:pt x="199234" y="231984"/>
              </a:cubicBezTo>
              <a:cubicBezTo>
                <a:pt x="197754" y="234451"/>
                <a:pt x="197414" y="237443"/>
                <a:pt x="196504" y="240172"/>
              </a:cubicBezTo>
              <a:cubicBezTo>
                <a:pt x="199233" y="241082"/>
                <a:pt x="202225" y="241421"/>
                <a:pt x="204692" y="242901"/>
              </a:cubicBezTo>
              <a:cubicBezTo>
                <a:pt x="223426" y="254140"/>
                <a:pt x="195143" y="243356"/>
                <a:pt x="218338" y="251088"/>
              </a:cubicBezTo>
              <a:cubicBezTo>
                <a:pt x="232171" y="264921"/>
                <a:pt x="214269" y="248646"/>
                <a:pt x="231984" y="259276"/>
              </a:cubicBezTo>
              <a:cubicBezTo>
                <a:pt x="237054" y="262318"/>
                <a:pt x="239467" y="268630"/>
                <a:pt x="242901" y="272922"/>
              </a:cubicBezTo>
              <a:cubicBezTo>
                <a:pt x="246286" y="277153"/>
                <a:pt x="251819" y="281475"/>
                <a:pt x="256547" y="283839"/>
              </a:cubicBezTo>
              <a:cubicBezTo>
                <a:pt x="259120" y="285126"/>
                <a:pt x="262006" y="285658"/>
                <a:pt x="264735" y="286568"/>
              </a:cubicBezTo>
              <a:cubicBezTo>
                <a:pt x="275398" y="297231"/>
                <a:pt x="264209" y="287670"/>
                <a:pt x="278381" y="294756"/>
              </a:cubicBezTo>
              <a:cubicBezTo>
                <a:pt x="281315" y="296223"/>
                <a:pt x="284049" y="298115"/>
                <a:pt x="286569" y="300215"/>
              </a:cubicBezTo>
              <a:cubicBezTo>
                <a:pt x="289534" y="302686"/>
                <a:pt x="291383" y="306528"/>
                <a:pt x="294757" y="308402"/>
              </a:cubicBezTo>
              <a:cubicBezTo>
                <a:pt x="299787" y="311196"/>
                <a:pt x="305674" y="312041"/>
                <a:pt x="311132" y="313861"/>
              </a:cubicBezTo>
              <a:cubicBezTo>
                <a:pt x="330748" y="320400"/>
                <a:pt x="306269" y="312471"/>
                <a:pt x="330237" y="319319"/>
              </a:cubicBezTo>
              <a:cubicBezTo>
                <a:pt x="333003" y="320109"/>
                <a:pt x="335695" y="321138"/>
                <a:pt x="338424" y="322048"/>
              </a:cubicBezTo>
              <a:cubicBezTo>
                <a:pt x="340244" y="323868"/>
                <a:pt x="341676" y="326183"/>
                <a:pt x="343883" y="327507"/>
              </a:cubicBezTo>
              <a:cubicBezTo>
                <a:pt x="361601" y="338138"/>
                <a:pt x="343694" y="321861"/>
                <a:pt x="357529" y="335694"/>
              </a:cubicBezTo>
              <a:cubicBezTo>
                <a:pt x="364807" y="334784"/>
                <a:pt x="372028" y="332965"/>
                <a:pt x="379363" y="332965"/>
              </a:cubicBezTo>
              <a:cubicBezTo>
                <a:pt x="387657" y="332965"/>
                <a:pt x="387604" y="336829"/>
                <a:pt x="393009" y="341153"/>
              </a:cubicBezTo>
              <a:cubicBezTo>
                <a:pt x="395570" y="343202"/>
                <a:pt x="398199" y="345279"/>
                <a:pt x="401196" y="346611"/>
              </a:cubicBezTo>
              <a:cubicBezTo>
                <a:pt x="406454" y="348948"/>
                <a:pt x="417572" y="352070"/>
                <a:pt x="417572" y="352070"/>
              </a:cubicBezTo>
              <a:cubicBezTo>
                <a:pt x="420301" y="353889"/>
                <a:pt x="422479" y="357528"/>
                <a:pt x="425759" y="357528"/>
              </a:cubicBezTo>
              <a:cubicBezTo>
                <a:pt x="431513" y="357528"/>
                <a:pt x="436793" y="354207"/>
                <a:pt x="442135" y="352070"/>
              </a:cubicBezTo>
              <a:cubicBezTo>
                <a:pt x="442980" y="351732"/>
                <a:pt x="440316" y="352070"/>
                <a:pt x="439406" y="35207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75</xdr:col>
      <xdr:colOff>5431</xdr:colOff>
      <xdr:row>117</xdr:row>
      <xdr:rowOff>16375</xdr:rowOff>
    </xdr:from>
    <xdr:to>
      <xdr:col>86</xdr:col>
      <xdr:colOff>11070</xdr:colOff>
      <xdr:row>143</xdr:row>
      <xdr:rowOff>0</xdr:rowOff>
    </xdr:to>
    <xdr:sp macro="" textlink="">
      <xdr:nvSpPr>
        <xdr:cNvPr id="60" name="Freeform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805617" y="2423553"/>
          <a:ext cx="305854" cy="480344"/>
        </a:xfrm>
        <a:custGeom>
          <a:avLst/>
          <a:gdLst>
            <a:gd name="connsiteX0" fmla="*/ 128301 w 305854"/>
            <a:gd name="connsiteY0" fmla="*/ 0 h 480344"/>
            <a:gd name="connsiteX1" fmla="*/ 136489 w 305854"/>
            <a:gd name="connsiteY1" fmla="*/ 13646 h 480344"/>
            <a:gd name="connsiteX2" fmla="*/ 141947 w 305854"/>
            <a:gd name="connsiteY2" fmla="*/ 19105 h 480344"/>
            <a:gd name="connsiteX3" fmla="*/ 144677 w 305854"/>
            <a:gd name="connsiteY3" fmla="*/ 27292 h 480344"/>
            <a:gd name="connsiteX4" fmla="*/ 155594 w 305854"/>
            <a:gd name="connsiteY4" fmla="*/ 38209 h 480344"/>
            <a:gd name="connsiteX5" fmla="*/ 161052 w 305854"/>
            <a:gd name="connsiteY5" fmla="*/ 43668 h 480344"/>
            <a:gd name="connsiteX6" fmla="*/ 171969 w 305854"/>
            <a:gd name="connsiteY6" fmla="*/ 76418 h 480344"/>
            <a:gd name="connsiteX7" fmla="*/ 174698 w 305854"/>
            <a:gd name="connsiteY7" fmla="*/ 84606 h 480344"/>
            <a:gd name="connsiteX8" fmla="*/ 185615 w 305854"/>
            <a:gd name="connsiteY8" fmla="*/ 95523 h 480344"/>
            <a:gd name="connsiteX9" fmla="*/ 191074 w 305854"/>
            <a:gd name="connsiteY9" fmla="*/ 103711 h 480344"/>
            <a:gd name="connsiteX10" fmla="*/ 199261 w 305854"/>
            <a:gd name="connsiteY10" fmla="*/ 109169 h 480344"/>
            <a:gd name="connsiteX11" fmla="*/ 204720 w 305854"/>
            <a:gd name="connsiteY11" fmla="*/ 114628 h 480344"/>
            <a:gd name="connsiteX12" fmla="*/ 207449 w 305854"/>
            <a:gd name="connsiteY12" fmla="*/ 122815 h 480344"/>
            <a:gd name="connsiteX13" fmla="*/ 201990 w 305854"/>
            <a:gd name="connsiteY13" fmla="*/ 150107 h 480344"/>
            <a:gd name="connsiteX14" fmla="*/ 207449 w 305854"/>
            <a:gd name="connsiteY14" fmla="*/ 166483 h 480344"/>
            <a:gd name="connsiteX15" fmla="*/ 210178 w 305854"/>
            <a:gd name="connsiteY15" fmla="*/ 174670 h 480344"/>
            <a:gd name="connsiteX16" fmla="*/ 196532 w 305854"/>
            <a:gd name="connsiteY16" fmla="*/ 182858 h 480344"/>
            <a:gd name="connsiteX17" fmla="*/ 191074 w 305854"/>
            <a:gd name="connsiteY17" fmla="*/ 188317 h 480344"/>
            <a:gd name="connsiteX18" fmla="*/ 182886 w 305854"/>
            <a:gd name="connsiteY18" fmla="*/ 193775 h 480344"/>
            <a:gd name="connsiteX19" fmla="*/ 182886 w 305854"/>
            <a:gd name="connsiteY19" fmla="*/ 210150 h 480344"/>
            <a:gd name="connsiteX20" fmla="*/ 193803 w 305854"/>
            <a:gd name="connsiteY20" fmla="*/ 207421 h 480344"/>
            <a:gd name="connsiteX21" fmla="*/ 204720 w 305854"/>
            <a:gd name="connsiteY21" fmla="*/ 191046 h 480344"/>
            <a:gd name="connsiteX22" fmla="*/ 221095 w 305854"/>
            <a:gd name="connsiteY22" fmla="*/ 185587 h 480344"/>
            <a:gd name="connsiteX23" fmla="*/ 251117 w 305854"/>
            <a:gd name="connsiteY23" fmla="*/ 180129 h 480344"/>
            <a:gd name="connsiteX24" fmla="*/ 267492 w 305854"/>
            <a:gd name="connsiteY24" fmla="*/ 185587 h 480344"/>
            <a:gd name="connsiteX25" fmla="*/ 281138 w 305854"/>
            <a:gd name="connsiteY25" fmla="*/ 182858 h 480344"/>
            <a:gd name="connsiteX26" fmla="*/ 289326 w 305854"/>
            <a:gd name="connsiteY26" fmla="*/ 180129 h 480344"/>
            <a:gd name="connsiteX27" fmla="*/ 302972 w 305854"/>
            <a:gd name="connsiteY27" fmla="*/ 182858 h 480344"/>
            <a:gd name="connsiteX28" fmla="*/ 302972 w 305854"/>
            <a:gd name="connsiteY28" fmla="*/ 199234 h 480344"/>
            <a:gd name="connsiteX29" fmla="*/ 294784 w 305854"/>
            <a:gd name="connsiteY29" fmla="*/ 201963 h 480344"/>
            <a:gd name="connsiteX30" fmla="*/ 289326 w 305854"/>
            <a:gd name="connsiteY30" fmla="*/ 218338 h 480344"/>
            <a:gd name="connsiteX31" fmla="*/ 286596 w 305854"/>
            <a:gd name="connsiteY31" fmla="*/ 226526 h 480344"/>
            <a:gd name="connsiteX32" fmla="*/ 278409 w 305854"/>
            <a:gd name="connsiteY32" fmla="*/ 231984 h 480344"/>
            <a:gd name="connsiteX33" fmla="*/ 262033 w 305854"/>
            <a:gd name="connsiteY33" fmla="*/ 229255 h 480344"/>
            <a:gd name="connsiteX34" fmla="*/ 240200 w 305854"/>
            <a:gd name="connsiteY34" fmla="*/ 237443 h 480344"/>
            <a:gd name="connsiteX35" fmla="*/ 229283 w 305854"/>
            <a:gd name="connsiteY35" fmla="*/ 248360 h 480344"/>
            <a:gd name="connsiteX36" fmla="*/ 223824 w 305854"/>
            <a:gd name="connsiteY36" fmla="*/ 253818 h 480344"/>
            <a:gd name="connsiteX37" fmla="*/ 218366 w 305854"/>
            <a:gd name="connsiteY37" fmla="*/ 259277 h 480344"/>
            <a:gd name="connsiteX38" fmla="*/ 201990 w 305854"/>
            <a:gd name="connsiteY38" fmla="*/ 267464 h 480344"/>
            <a:gd name="connsiteX39" fmla="*/ 185615 w 305854"/>
            <a:gd name="connsiteY39" fmla="*/ 272923 h 480344"/>
            <a:gd name="connsiteX40" fmla="*/ 169240 w 305854"/>
            <a:gd name="connsiteY40" fmla="*/ 283840 h 480344"/>
            <a:gd name="connsiteX41" fmla="*/ 163781 w 305854"/>
            <a:gd name="connsiteY41" fmla="*/ 289298 h 480344"/>
            <a:gd name="connsiteX42" fmla="*/ 155594 w 305854"/>
            <a:gd name="connsiteY42" fmla="*/ 294756 h 480344"/>
            <a:gd name="connsiteX43" fmla="*/ 150135 w 305854"/>
            <a:gd name="connsiteY43" fmla="*/ 300215 h 480344"/>
            <a:gd name="connsiteX44" fmla="*/ 144677 w 305854"/>
            <a:gd name="connsiteY44" fmla="*/ 308403 h 480344"/>
            <a:gd name="connsiteX45" fmla="*/ 128301 w 305854"/>
            <a:gd name="connsiteY45" fmla="*/ 319319 h 480344"/>
            <a:gd name="connsiteX46" fmla="*/ 103738 w 305854"/>
            <a:gd name="connsiteY46" fmla="*/ 330236 h 480344"/>
            <a:gd name="connsiteX47" fmla="*/ 87363 w 305854"/>
            <a:gd name="connsiteY47" fmla="*/ 346612 h 480344"/>
            <a:gd name="connsiteX48" fmla="*/ 81904 w 305854"/>
            <a:gd name="connsiteY48" fmla="*/ 352070 h 480344"/>
            <a:gd name="connsiteX49" fmla="*/ 79175 w 305854"/>
            <a:gd name="connsiteY49" fmla="*/ 360258 h 480344"/>
            <a:gd name="connsiteX50" fmla="*/ 70988 w 305854"/>
            <a:gd name="connsiteY50" fmla="*/ 365716 h 480344"/>
            <a:gd name="connsiteX51" fmla="*/ 65529 w 305854"/>
            <a:gd name="connsiteY51" fmla="*/ 371175 h 480344"/>
            <a:gd name="connsiteX52" fmla="*/ 49154 w 305854"/>
            <a:gd name="connsiteY52" fmla="*/ 379362 h 480344"/>
            <a:gd name="connsiteX53" fmla="*/ 43695 w 305854"/>
            <a:gd name="connsiteY53" fmla="*/ 384821 h 480344"/>
            <a:gd name="connsiteX54" fmla="*/ 27320 w 305854"/>
            <a:gd name="connsiteY54" fmla="*/ 390279 h 480344"/>
            <a:gd name="connsiteX55" fmla="*/ 16403 w 305854"/>
            <a:gd name="connsiteY55" fmla="*/ 401196 h 480344"/>
            <a:gd name="connsiteX56" fmla="*/ 10945 w 305854"/>
            <a:gd name="connsiteY56" fmla="*/ 406655 h 480344"/>
            <a:gd name="connsiteX57" fmla="*/ 5486 w 305854"/>
            <a:gd name="connsiteY57" fmla="*/ 414842 h 480344"/>
            <a:gd name="connsiteX58" fmla="*/ 28 w 305854"/>
            <a:gd name="connsiteY58" fmla="*/ 431218 h 480344"/>
            <a:gd name="connsiteX59" fmla="*/ 8215 w 305854"/>
            <a:gd name="connsiteY59" fmla="*/ 477615 h 480344"/>
            <a:gd name="connsiteX60" fmla="*/ 10945 w 305854"/>
            <a:gd name="connsiteY60" fmla="*/ 480344 h 480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305854" h="480344">
              <a:moveTo>
                <a:pt x="128301" y="0"/>
              </a:moveTo>
              <a:cubicBezTo>
                <a:pt x="131030" y="4549"/>
                <a:pt x="133406" y="9329"/>
                <a:pt x="136489" y="13646"/>
              </a:cubicBezTo>
              <a:cubicBezTo>
                <a:pt x="137985" y="15740"/>
                <a:pt x="140623" y="16899"/>
                <a:pt x="141947" y="19105"/>
              </a:cubicBezTo>
              <a:cubicBezTo>
                <a:pt x="143427" y="21572"/>
                <a:pt x="143005" y="24951"/>
                <a:pt x="144677" y="27292"/>
              </a:cubicBezTo>
              <a:cubicBezTo>
                <a:pt x="147668" y="31480"/>
                <a:pt x="151955" y="34570"/>
                <a:pt x="155594" y="38209"/>
              </a:cubicBezTo>
              <a:lnTo>
                <a:pt x="161052" y="43668"/>
              </a:lnTo>
              <a:lnTo>
                <a:pt x="171969" y="76418"/>
              </a:lnTo>
              <a:cubicBezTo>
                <a:pt x="172879" y="79147"/>
                <a:pt x="172664" y="82572"/>
                <a:pt x="174698" y="84606"/>
              </a:cubicBezTo>
              <a:cubicBezTo>
                <a:pt x="178337" y="88245"/>
                <a:pt x="182760" y="91241"/>
                <a:pt x="185615" y="95523"/>
              </a:cubicBezTo>
              <a:cubicBezTo>
                <a:pt x="187435" y="98252"/>
                <a:pt x="188754" y="101391"/>
                <a:pt x="191074" y="103711"/>
              </a:cubicBezTo>
              <a:cubicBezTo>
                <a:pt x="193393" y="106030"/>
                <a:pt x="196700" y="107120"/>
                <a:pt x="199261" y="109169"/>
              </a:cubicBezTo>
              <a:cubicBezTo>
                <a:pt x="201270" y="110777"/>
                <a:pt x="202900" y="112808"/>
                <a:pt x="204720" y="114628"/>
              </a:cubicBezTo>
              <a:cubicBezTo>
                <a:pt x="205630" y="117357"/>
                <a:pt x="207449" y="119938"/>
                <a:pt x="207449" y="122815"/>
              </a:cubicBezTo>
              <a:cubicBezTo>
                <a:pt x="207449" y="135364"/>
                <a:pt x="205353" y="140023"/>
                <a:pt x="201990" y="150107"/>
              </a:cubicBezTo>
              <a:lnTo>
                <a:pt x="207449" y="166483"/>
              </a:lnTo>
              <a:lnTo>
                <a:pt x="210178" y="174670"/>
              </a:lnTo>
              <a:cubicBezTo>
                <a:pt x="196349" y="188502"/>
                <a:pt x="214246" y="172229"/>
                <a:pt x="196532" y="182858"/>
              </a:cubicBezTo>
              <a:cubicBezTo>
                <a:pt x="194326" y="184182"/>
                <a:pt x="193083" y="186710"/>
                <a:pt x="191074" y="188317"/>
              </a:cubicBezTo>
              <a:cubicBezTo>
                <a:pt x="188513" y="190366"/>
                <a:pt x="185615" y="191956"/>
                <a:pt x="182886" y="193775"/>
              </a:cubicBezTo>
              <a:cubicBezTo>
                <a:pt x="182030" y="196343"/>
                <a:pt x="176465" y="207582"/>
                <a:pt x="182886" y="210150"/>
              </a:cubicBezTo>
              <a:cubicBezTo>
                <a:pt x="186369" y="211543"/>
                <a:pt x="190164" y="208331"/>
                <a:pt x="193803" y="207421"/>
              </a:cubicBezTo>
              <a:cubicBezTo>
                <a:pt x="196020" y="202986"/>
                <a:pt x="199161" y="193825"/>
                <a:pt x="204720" y="191046"/>
              </a:cubicBezTo>
              <a:cubicBezTo>
                <a:pt x="209866" y="188473"/>
                <a:pt x="221095" y="185587"/>
                <a:pt x="221095" y="185587"/>
              </a:cubicBezTo>
              <a:cubicBezTo>
                <a:pt x="230544" y="171414"/>
                <a:pt x="224748" y="174856"/>
                <a:pt x="251117" y="180129"/>
              </a:cubicBezTo>
              <a:cubicBezTo>
                <a:pt x="256759" y="181257"/>
                <a:pt x="267492" y="185587"/>
                <a:pt x="267492" y="185587"/>
              </a:cubicBezTo>
              <a:cubicBezTo>
                <a:pt x="272041" y="184677"/>
                <a:pt x="276638" y="183983"/>
                <a:pt x="281138" y="182858"/>
              </a:cubicBezTo>
              <a:cubicBezTo>
                <a:pt x="283929" y="182160"/>
                <a:pt x="286449" y="180129"/>
                <a:pt x="289326" y="180129"/>
              </a:cubicBezTo>
              <a:cubicBezTo>
                <a:pt x="293965" y="180129"/>
                <a:pt x="298423" y="181948"/>
                <a:pt x="302972" y="182858"/>
              </a:cubicBezTo>
              <a:cubicBezTo>
                <a:pt x="304791" y="188316"/>
                <a:pt x="308430" y="193776"/>
                <a:pt x="302972" y="199234"/>
              </a:cubicBezTo>
              <a:cubicBezTo>
                <a:pt x="300938" y="201268"/>
                <a:pt x="297513" y="201053"/>
                <a:pt x="294784" y="201963"/>
              </a:cubicBezTo>
              <a:lnTo>
                <a:pt x="289326" y="218338"/>
              </a:lnTo>
              <a:cubicBezTo>
                <a:pt x="288416" y="221067"/>
                <a:pt x="288990" y="224930"/>
                <a:pt x="286596" y="226526"/>
              </a:cubicBezTo>
              <a:lnTo>
                <a:pt x="278409" y="231984"/>
              </a:lnTo>
              <a:cubicBezTo>
                <a:pt x="272950" y="231074"/>
                <a:pt x="267567" y="229255"/>
                <a:pt x="262033" y="229255"/>
              </a:cubicBezTo>
              <a:cubicBezTo>
                <a:pt x="252889" y="229255"/>
                <a:pt x="246789" y="231795"/>
                <a:pt x="240200" y="237443"/>
              </a:cubicBezTo>
              <a:cubicBezTo>
                <a:pt x="236293" y="240792"/>
                <a:pt x="232922" y="244721"/>
                <a:pt x="229283" y="248360"/>
              </a:cubicBezTo>
              <a:lnTo>
                <a:pt x="223824" y="253818"/>
              </a:lnTo>
              <a:cubicBezTo>
                <a:pt x="222004" y="255638"/>
                <a:pt x="220807" y="258463"/>
                <a:pt x="218366" y="259277"/>
              </a:cubicBezTo>
              <a:cubicBezTo>
                <a:pt x="188519" y="269225"/>
                <a:pt x="233719" y="253362"/>
                <a:pt x="201990" y="267464"/>
              </a:cubicBezTo>
              <a:cubicBezTo>
                <a:pt x="196732" y="269801"/>
                <a:pt x="190402" y="269731"/>
                <a:pt x="185615" y="272923"/>
              </a:cubicBezTo>
              <a:cubicBezTo>
                <a:pt x="180157" y="276562"/>
                <a:pt x="173879" y="279202"/>
                <a:pt x="169240" y="283840"/>
              </a:cubicBezTo>
              <a:cubicBezTo>
                <a:pt x="167420" y="285659"/>
                <a:pt x="165790" y="287691"/>
                <a:pt x="163781" y="289298"/>
              </a:cubicBezTo>
              <a:cubicBezTo>
                <a:pt x="161220" y="291347"/>
                <a:pt x="158155" y="292707"/>
                <a:pt x="155594" y="294756"/>
              </a:cubicBezTo>
              <a:cubicBezTo>
                <a:pt x="153585" y="296364"/>
                <a:pt x="151743" y="298205"/>
                <a:pt x="150135" y="300215"/>
              </a:cubicBezTo>
              <a:cubicBezTo>
                <a:pt x="148086" y="302776"/>
                <a:pt x="147146" y="306243"/>
                <a:pt x="144677" y="308403"/>
              </a:cubicBezTo>
              <a:cubicBezTo>
                <a:pt x="139740" y="312723"/>
                <a:pt x="134525" y="317244"/>
                <a:pt x="128301" y="319319"/>
              </a:cubicBezTo>
              <a:cubicBezTo>
                <a:pt x="117094" y="323055"/>
                <a:pt x="111993" y="323160"/>
                <a:pt x="103738" y="330236"/>
              </a:cubicBezTo>
              <a:cubicBezTo>
                <a:pt x="103715" y="330256"/>
                <a:pt x="90103" y="343872"/>
                <a:pt x="87363" y="346612"/>
              </a:cubicBezTo>
              <a:lnTo>
                <a:pt x="81904" y="352070"/>
              </a:lnTo>
              <a:cubicBezTo>
                <a:pt x="80994" y="354799"/>
                <a:pt x="80972" y="358011"/>
                <a:pt x="79175" y="360258"/>
              </a:cubicBezTo>
              <a:cubicBezTo>
                <a:pt x="77126" y="362819"/>
                <a:pt x="73549" y="363667"/>
                <a:pt x="70988" y="365716"/>
              </a:cubicBezTo>
              <a:cubicBezTo>
                <a:pt x="68979" y="367324"/>
                <a:pt x="67539" y="369567"/>
                <a:pt x="65529" y="371175"/>
              </a:cubicBezTo>
              <a:cubicBezTo>
                <a:pt x="57972" y="377220"/>
                <a:pt x="57800" y="376480"/>
                <a:pt x="49154" y="379362"/>
              </a:cubicBezTo>
              <a:cubicBezTo>
                <a:pt x="47334" y="381182"/>
                <a:pt x="45997" y="383670"/>
                <a:pt x="43695" y="384821"/>
              </a:cubicBezTo>
              <a:cubicBezTo>
                <a:pt x="38549" y="387394"/>
                <a:pt x="27320" y="390279"/>
                <a:pt x="27320" y="390279"/>
              </a:cubicBezTo>
              <a:lnTo>
                <a:pt x="16403" y="401196"/>
              </a:lnTo>
              <a:cubicBezTo>
                <a:pt x="14584" y="403016"/>
                <a:pt x="12373" y="404514"/>
                <a:pt x="10945" y="406655"/>
              </a:cubicBezTo>
              <a:lnTo>
                <a:pt x="5486" y="414842"/>
              </a:lnTo>
              <a:cubicBezTo>
                <a:pt x="3667" y="420301"/>
                <a:pt x="-382" y="425479"/>
                <a:pt x="28" y="431218"/>
              </a:cubicBezTo>
              <a:cubicBezTo>
                <a:pt x="2348" y="463694"/>
                <a:pt x="-4160" y="461115"/>
                <a:pt x="8215" y="477615"/>
              </a:cubicBezTo>
              <a:cubicBezTo>
                <a:pt x="8987" y="478644"/>
                <a:pt x="10035" y="479434"/>
                <a:pt x="10945" y="48034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2729</xdr:colOff>
      <xdr:row>143</xdr:row>
      <xdr:rowOff>19104</xdr:rowOff>
    </xdr:from>
    <xdr:to>
      <xdr:col>80</xdr:col>
      <xdr:colOff>21833</xdr:colOff>
      <xdr:row>162</xdr:row>
      <xdr:rowOff>16375</xdr:rowOff>
    </xdr:to>
    <xdr:sp macro="" textlink="">
      <xdr:nvSpPr>
        <xdr:cNvPr id="61" name="Freeform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475408" y="2923001"/>
          <a:ext cx="483073" cy="360258"/>
        </a:xfrm>
        <a:custGeom>
          <a:avLst/>
          <a:gdLst>
            <a:gd name="connsiteX0" fmla="*/ 343883 w 483073"/>
            <a:gd name="connsiteY0" fmla="*/ 0 h 360258"/>
            <a:gd name="connsiteX1" fmla="*/ 357529 w 483073"/>
            <a:gd name="connsiteY1" fmla="*/ 13647 h 360258"/>
            <a:gd name="connsiteX2" fmla="*/ 365717 w 483073"/>
            <a:gd name="connsiteY2" fmla="*/ 16376 h 360258"/>
            <a:gd name="connsiteX3" fmla="*/ 373904 w 483073"/>
            <a:gd name="connsiteY3" fmla="*/ 21834 h 360258"/>
            <a:gd name="connsiteX4" fmla="*/ 466698 w 483073"/>
            <a:gd name="connsiteY4" fmla="*/ 19105 h 360258"/>
            <a:gd name="connsiteX5" fmla="*/ 474886 w 483073"/>
            <a:gd name="connsiteY5" fmla="*/ 21834 h 360258"/>
            <a:gd name="connsiteX6" fmla="*/ 480344 w 483073"/>
            <a:gd name="connsiteY6" fmla="*/ 27293 h 360258"/>
            <a:gd name="connsiteX7" fmla="*/ 483073 w 483073"/>
            <a:gd name="connsiteY7" fmla="*/ 35480 h 360258"/>
            <a:gd name="connsiteX8" fmla="*/ 480344 w 483073"/>
            <a:gd name="connsiteY8" fmla="*/ 57314 h 360258"/>
            <a:gd name="connsiteX9" fmla="*/ 474886 w 483073"/>
            <a:gd name="connsiteY9" fmla="*/ 62773 h 360258"/>
            <a:gd name="connsiteX10" fmla="*/ 436677 w 483073"/>
            <a:gd name="connsiteY10" fmla="*/ 70960 h 360258"/>
            <a:gd name="connsiteX11" fmla="*/ 428489 w 483073"/>
            <a:gd name="connsiteY11" fmla="*/ 73690 h 360258"/>
            <a:gd name="connsiteX12" fmla="*/ 423030 w 483073"/>
            <a:gd name="connsiteY12" fmla="*/ 79148 h 360258"/>
            <a:gd name="connsiteX13" fmla="*/ 403926 w 483073"/>
            <a:gd name="connsiteY13" fmla="*/ 81877 h 360258"/>
            <a:gd name="connsiteX14" fmla="*/ 401197 w 483073"/>
            <a:gd name="connsiteY14" fmla="*/ 90065 h 360258"/>
            <a:gd name="connsiteX15" fmla="*/ 390280 w 483073"/>
            <a:gd name="connsiteY15" fmla="*/ 100982 h 360258"/>
            <a:gd name="connsiteX16" fmla="*/ 387550 w 483073"/>
            <a:gd name="connsiteY16" fmla="*/ 133733 h 360258"/>
            <a:gd name="connsiteX17" fmla="*/ 393009 w 483073"/>
            <a:gd name="connsiteY17" fmla="*/ 141920 h 360258"/>
            <a:gd name="connsiteX18" fmla="*/ 401197 w 483073"/>
            <a:gd name="connsiteY18" fmla="*/ 144649 h 360258"/>
            <a:gd name="connsiteX19" fmla="*/ 420301 w 483073"/>
            <a:gd name="connsiteY19" fmla="*/ 161025 h 360258"/>
            <a:gd name="connsiteX20" fmla="*/ 425760 w 483073"/>
            <a:gd name="connsiteY20" fmla="*/ 166483 h 360258"/>
            <a:gd name="connsiteX21" fmla="*/ 425760 w 483073"/>
            <a:gd name="connsiteY21" fmla="*/ 182859 h 360258"/>
            <a:gd name="connsiteX22" fmla="*/ 414843 w 483073"/>
            <a:gd name="connsiteY22" fmla="*/ 185588 h 360258"/>
            <a:gd name="connsiteX23" fmla="*/ 417572 w 483073"/>
            <a:gd name="connsiteY23" fmla="*/ 199234 h 360258"/>
            <a:gd name="connsiteX24" fmla="*/ 401197 w 483073"/>
            <a:gd name="connsiteY24" fmla="*/ 199234 h 360258"/>
            <a:gd name="connsiteX25" fmla="*/ 390280 w 483073"/>
            <a:gd name="connsiteY25" fmla="*/ 210151 h 360258"/>
            <a:gd name="connsiteX26" fmla="*/ 382092 w 483073"/>
            <a:gd name="connsiteY26" fmla="*/ 215609 h 360258"/>
            <a:gd name="connsiteX27" fmla="*/ 376634 w 483073"/>
            <a:gd name="connsiteY27" fmla="*/ 221068 h 360258"/>
            <a:gd name="connsiteX28" fmla="*/ 382092 w 483073"/>
            <a:gd name="connsiteY28" fmla="*/ 237443 h 360258"/>
            <a:gd name="connsiteX29" fmla="*/ 393009 w 483073"/>
            <a:gd name="connsiteY29" fmla="*/ 248360 h 360258"/>
            <a:gd name="connsiteX30" fmla="*/ 390280 w 483073"/>
            <a:gd name="connsiteY30" fmla="*/ 264735 h 360258"/>
            <a:gd name="connsiteX31" fmla="*/ 387550 w 483073"/>
            <a:gd name="connsiteY31" fmla="*/ 272923 h 360258"/>
            <a:gd name="connsiteX32" fmla="*/ 379363 w 483073"/>
            <a:gd name="connsiteY32" fmla="*/ 275652 h 360258"/>
            <a:gd name="connsiteX33" fmla="*/ 357529 w 483073"/>
            <a:gd name="connsiteY33" fmla="*/ 272923 h 360258"/>
            <a:gd name="connsiteX34" fmla="*/ 352071 w 483073"/>
            <a:gd name="connsiteY34" fmla="*/ 256548 h 360258"/>
            <a:gd name="connsiteX35" fmla="*/ 327507 w 483073"/>
            <a:gd name="connsiteY35" fmla="*/ 259277 h 360258"/>
            <a:gd name="connsiteX36" fmla="*/ 319320 w 483073"/>
            <a:gd name="connsiteY36" fmla="*/ 262006 h 360258"/>
            <a:gd name="connsiteX37" fmla="*/ 302944 w 483073"/>
            <a:gd name="connsiteY37" fmla="*/ 256548 h 360258"/>
            <a:gd name="connsiteX38" fmla="*/ 294757 w 483073"/>
            <a:gd name="connsiteY38" fmla="*/ 253818 h 360258"/>
            <a:gd name="connsiteX39" fmla="*/ 289298 w 483073"/>
            <a:gd name="connsiteY39" fmla="*/ 248360 h 360258"/>
            <a:gd name="connsiteX40" fmla="*/ 283840 w 483073"/>
            <a:gd name="connsiteY40" fmla="*/ 240172 h 360258"/>
            <a:gd name="connsiteX41" fmla="*/ 275652 w 483073"/>
            <a:gd name="connsiteY41" fmla="*/ 237443 h 360258"/>
            <a:gd name="connsiteX42" fmla="*/ 253818 w 483073"/>
            <a:gd name="connsiteY42" fmla="*/ 240172 h 360258"/>
            <a:gd name="connsiteX43" fmla="*/ 256548 w 483073"/>
            <a:gd name="connsiteY43" fmla="*/ 256548 h 360258"/>
            <a:gd name="connsiteX44" fmla="*/ 245631 w 483073"/>
            <a:gd name="connsiteY44" fmla="*/ 272923 h 360258"/>
            <a:gd name="connsiteX45" fmla="*/ 231985 w 483073"/>
            <a:gd name="connsiteY45" fmla="*/ 281111 h 360258"/>
            <a:gd name="connsiteX46" fmla="*/ 229255 w 483073"/>
            <a:gd name="connsiteY46" fmla="*/ 289298 h 360258"/>
            <a:gd name="connsiteX47" fmla="*/ 223797 w 483073"/>
            <a:gd name="connsiteY47" fmla="*/ 294757 h 360258"/>
            <a:gd name="connsiteX48" fmla="*/ 221068 w 483073"/>
            <a:gd name="connsiteY48" fmla="*/ 308403 h 360258"/>
            <a:gd name="connsiteX49" fmla="*/ 215609 w 483073"/>
            <a:gd name="connsiteY49" fmla="*/ 313861 h 360258"/>
            <a:gd name="connsiteX50" fmla="*/ 180129 w 483073"/>
            <a:gd name="connsiteY50" fmla="*/ 319320 h 360258"/>
            <a:gd name="connsiteX51" fmla="*/ 169212 w 483073"/>
            <a:gd name="connsiteY51" fmla="*/ 332966 h 360258"/>
            <a:gd name="connsiteX52" fmla="*/ 152837 w 483073"/>
            <a:gd name="connsiteY52" fmla="*/ 338425 h 360258"/>
            <a:gd name="connsiteX53" fmla="*/ 144649 w 483073"/>
            <a:gd name="connsiteY53" fmla="*/ 335695 h 360258"/>
            <a:gd name="connsiteX54" fmla="*/ 133732 w 483073"/>
            <a:gd name="connsiteY54" fmla="*/ 322049 h 360258"/>
            <a:gd name="connsiteX55" fmla="*/ 125545 w 483073"/>
            <a:gd name="connsiteY55" fmla="*/ 319320 h 360258"/>
            <a:gd name="connsiteX56" fmla="*/ 122815 w 483073"/>
            <a:gd name="connsiteY56" fmla="*/ 311132 h 360258"/>
            <a:gd name="connsiteX57" fmla="*/ 152837 w 483073"/>
            <a:gd name="connsiteY57" fmla="*/ 308403 h 360258"/>
            <a:gd name="connsiteX58" fmla="*/ 161025 w 483073"/>
            <a:gd name="connsiteY58" fmla="*/ 305674 h 360258"/>
            <a:gd name="connsiteX59" fmla="*/ 166483 w 483073"/>
            <a:gd name="connsiteY59" fmla="*/ 300215 h 360258"/>
            <a:gd name="connsiteX60" fmla="*/ 182858 w 483073"/>
            <a:gd name="connsiteY60" fmla="*/ 294757 h 360258"/>
            <a:gd name="connsiteX61" fmla="*/ 188317 w 483073"/>
            <a:gd name="connsiteY61" fmla="*/ 278382 h 360258"/>
            <a:gd name="connsiteX62" fmla="*/ 191046 w 483073"/>
            <a:gd name="connsiteY62" fmla="*/ 248360 h 360258"/>
            <a:gd name="connsiteX63" fmla="*/ 193775 w 483073"/>
            <a:gd name="connsiteY63" fmla="*/ 226526 h 360258"/>
            <a:gd name="connsiteX64" fmla="*/ 196505 w 483073"/>
            <a:gd name="connsiteY64" fmla="*/ 191046 h 360258"/>
            <a:gd name="connsiteX65" fmla="*/ 207422 w 483073"/>
            <a:gd name="connsiteY65" fmla="*/ 177400 h 360258"/>
            <a:gd name="connsiteX66" fmla="*/ 215609 w 483073"/>
            <a:gd name="connsiteY66" fmla="*/ 161025 h 360258"/>
            <a:gd name="connsiteX67" fmla="*/ 204692 w 483073"/>
            <a:gd name="connsiteY67" fmla="*/ 147379 h 360258"/>
            <a:gd name="connsiteX68" fmla="*/ 188317 w 483073"/>
            <a:gd name="connsiteY68" fmla="*/ 141920 h 360258"/>
            <a:gd name="connsiteX69" fmla="*/ 182858 w 483073"/>
            <a:gd name="connsiteY69" fmla="*/ 136462 h 360258"/>
            <a:gd name="connsiteX70" fmla="*/ 155566 w 483073"/>
            <a:gd name="connsiteY70" fmla="*/ 136462 h 360258"/>
            <a:gd name="connsiteX71" fmla="*/ 133732 w 483073"/>
            <a:gd name="connsiteY71" fmla="*/ 152837 h 360258"/>
            <a:gd name="connsiteX72" fmla="*/ 95523 w 483073"/>
            <a:gd name="connsiteY72" fmla="*/ 150108 h 360258"/>
            <a:gd name="connsiteX73" fmla="*/ 98252 w 483073"/>
            <a:gd name="connsiteY73" fmla="*/ 141920 h 360258"/>
            <a:gd name="connsiteX74" fmla="*/ 117357 w 483073"/>
            <a:gd name="connsiteY74" fmla="*/ 125545 h 360258"/>
            <a:gd name="connsiteX75" fmla="*/ 120086 w 483073"/>
            <a:gd name="connsiteY75" fmla="*/ 117357 h 360258"/>
            <a:gd name="connsiteX76" fmla="*/ 109169 w 483073"/>
            <a:gd name="connsiteY76" fmla="*/ 103711 h 360258"/>
            <a:gd name="connsiteX77" fmla="*/ 109169 w 483073"/>
            <a:gd name="connsiteY77" fmla="*/ 84606 h 360258"/>
            <a:gd name="connsiteX78" fmla="*/ 111899 w 483073"/>
            <a:gd name="connsiteY78" fmla="*/ 76419 h 360258"/>
            <a:gd name="connsiteX79" fmla="*/ 100982 w 483073"/>
            <a:gd name="connsiteY79" fmla="*/ 79148 h 360258"/>
            <a:gd name="connsiteX80" fmla="*/ 84606 w 483073"/>
            <a:gd name="connsiteY80" fmla="*/ 84606 h 360258"/>
            <a:gd name="connsiteX81" fmla="*/ 70960 w 483073"/>
            <a:gd name="connsiteY81" fmla="*/ 103711 h 360258"/>
            <a:gd name="connsiteX82" fmla="*/ 43668 w 483073"/>
            <a:gd name="connsiteY82" fmla="*/ 106440 h 360258"/>
            <a:gd name="connsiteX83" fmla="*/ 21834 w 483073"/>
            <a:gd name="connsiteY83" fmla="*/ 106440 h 360258"/>
            <a:gd name="connsiteX84" fmla="*/ 19105 w 483073"/>
            <a:gd name="connsiteY84" fmla="*/ 147379 h 360258"/>
            <a:gd name="connsiteX85" fmla="*/ 16376 w 483073"/>
            <a:gd name="connsiteY85" fmla="*/ 155566 h 360258"/>
            <a:gd name="connsiteX86" fmla="*/ 10917 w 483073"/>
            <a:gd name="connsiteY86" fmla="*/ 161025 h 360258"/>
            <a:gd name="connsiteX87" fmla="*/ 8188 w 483073"/>
            <a:gd name="connsiteY87" fmla="*/ 169212 h 360258"/>
            <a:gd name="connsiteX88" fmla="*/ 2730 w 483073"/>
            <a:gd name="connsiteY88" fmla="*/ 174671 h 360258"/>
            <a:gd name="connsiteX89" fmla="*/ 0 w 483073"/>
            <a:gd name="connsiteY89" fmla="*/ 185588 h 360258"/>
            <a:gd name="connsiteX90" fmla="*/ 2730 w 483073"/>
            <a:gd name="connsiteY90" fmla="*/ 229255 h 360258"/>
            <a:gd name="connsiteX91" fmla="*/ 10917 w 483073"/>
            <a:gd name="connsiteY91" fmla="*/ 231985 h 360258"/>
            <a:gd name="connsiteX92" fmla="*/ 13646 w 483073"/>
            <a:gd name="connsiteY92" fmla="*/ 240172 h 360258"/>
            <a:gd name="connsiteX93" fmla="*/ 19105 w 483073"/>
            <a:gd name="connsiteY93" fmla="*/ 262006 h 360258"/>
            <a:gd name="connsiteX94" fmla="*/ 30022 w 483073"/>
            <a:gd name="connsiteY94" fmla="*/ 272923 h 360258"/>
            <a:gd name="connsiteX95" fmla="*/ 35480 w 483073"/>
            <a:gd name="connsiteY95" fmla="*/ 289298 h 360258"/>
            <a:gd name="connsiteX96" fmla="*/ 38209 w 483073"/>
            <a:gd name="connsiteY96" fmla="*/ 297486 h 360258"/>
            <a:gd name="connsiteX97" fmla="*/ 32751 w 483073"/>
            <a:gd name="connsiteY97" fmla="*/ 330237 h 360258"/>
            <a:gd name="connsiteX98" fmla="*/ 27293 w 483073"/>
            <a:gd name="connsiteY98" fmla="*/ 360258 h 3602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</a:cxnLst>
          <a:rect l="l" t="t" r="r" b="b"/>
          <a:pathLst>
            <a:path w="483073" h="360258">
              <a:moveTo>
                <a:pt x="343883" y="0"/>
              </a:moveTo>
              <a:cubicBezTo>
                <a:pt x="348432" y="4549"/>
                <a:pt x="352383" y="9787"/>
                <a:pt x="357529" y="13647"/>
              </a:cubicBezTo>
              <a:cubicBezTo>
                <a:pt x="359831" y="15373"/>
                <a:pt x="363144" y="15089"/>
                <a:pt x="365717" y="16376"/>
              </a:cubicBezTo>
              <a:cubicBezTo>
                <a:pt x="368651" y="17843"/>
                <a:pt x="371175" y="20015"/>
                <a:pt x="373904" y="21834"/>
              </a:cubicBezTo>
              <a:cubicBezTo>
                <a:pt x="404835" y="20924"/>
                <a:pt x="435753" y="19105"/>
                <a:pt x="466698" y="19105"/>
              </a:cubicBezTo>
              <a:cubicBezTo>
                <a:pt x="469575" y="19105"/>
                <a:pt x="472419" y="20354"/>
                <a:pt x="474886" y="21834"/>
              </a:cubicBezTo>
              <a:cubicBezTo>
                <a:pt x="477092" y="23158"/>
                <a:pt x="478525" y="25473"/>
                <a:pt x="480344" y="27293"/>
              </a:cubicBezTo>
              <a:cubicBezTo>
                <a:pt x="481254" y="30022"/>
                <a:pt x="483073" y="32603"/>
                <a:pt x="483073" y="35480"/>
              </a:cubicBezTo>
              <a:cubicBezTo>
                <a:pt x="483073" y="42815"/>
                <a:pt x="482451" y="50289"/>
                <a:pt x="480344" y="57314"/>
              </a:cubicBezTo>
              <a:cubicBezTo>
                <a:pt x="479605" y="59779"/>
                <a:pt x="476895" y="61166"/>
                <a:pt x="474886" y="62773"/>
              </a:cubicBezTo>
              <a:cubicBezTo>
                <a:pt x="461451" y="73521"/>
                <a:pt x="460426" y="68801"/>
                <a:pt x="436677" y="70960"/>
              </a:cubicBezTo>
              <a:cubicBezTo>
                <a:pt x="433948" y="71870"/>
                <a:pt x="430956" y="72210"/>
                <a:pt x="428489" y="73690"/>
              </a:cubicBezTo>
              <a:cubicBezTo>
                <a:pt x="426283" y="75014"/>
                <a:pt x="425471" y="78334"/>
                <a:pt x="423030" y="79148"/>
              </a:cubicBezTo>
              <a:cubicBezTo>
                <a:pt x="416927" y="81182"/>
                <a:pt x="410294" y="80967"/>
                <a:pt x="403926" y="81877"/>
              </a:cubicBezTo>
              <a:cubicBezTo>
                <a:pt x="403016" y="84606"/>
                <a:pt x="402869" y="87724"/>
                <a:pt x="401197" y="90065"/>
              </a:cubicBezTo>
              <a:cubicBezTo>
                <a:pt x="398206" y="94253"/>
                <a:pt x="390280" y="100982"/>
                <a:pt x="390280" y="100982"/>
              </a:cubicBezTo>
              <a:cubicBezTo>
                <a:pt x="386306" y="116876"/>
                <a:pt x="381804" y="120327"/>
                <a:pt x="387550" y="133733"/>
              </a:cubicBezTo>
              <a:cubicBezTo>
                <a:pt x="388842" y="136748"/>
                <a:pt x="390448" y="139871"/>
                <a:pt x="393009" y="141920"/>
              </a:cubicBezTo>
              <a:cubicBezTo>
                <a:pt x="395256" y="143717"/>
                <a:pt x="398468" y="143739"/>
                <a:pt x="401197" y="144649"/>
              </a:cubicBezTo>
              <a:cubicBezTo>
                <a:pt x="413667" y="152964"/>
                <a:pt x="407062" y="147787"/>
                <a:pt x="420301" y="161025"/>
              </a:cubicBezTo>
              <a:lnTo>
                <a:pt x="425760" y="166483"/>
              </a:lnTo>
              <a:cubicBezTo>
                <a:pt x="427292" y="171079"/>
                <a:pt x="431505" y="178263"/>
                <a:pt x="425760" y="182859"/>
              </a:cubicBezTo>
              <a:cubicBezTo>
                <a:pt x="422831" y="185202"/>
                <a:pt x="418482" y="184678"/>
                <a:pt x="414843" y="185588"/>
              </a:cubicBezTo>
              <a:cubicBezTo>
                <a:pt x="415753" y="190137"/>
                <a:pt x="419039" y="194833"/>
                <a:pt x="417572" y="199234"/>
              </a:cubicBezTo>
              <a:cubicBezTo>
                <a:pt x="415388" y="205784"/>
                <a:pt x="403381" y="199962"/>
                <a:pt x="401197" y="199234"/>
              </a:cubicBezTo>
              <a:cubicBezTo>
                <a:pt x="383332" y="205188"/>
                <a:pt x="400867" y="196918"/>
                <a:pt x="390280" y="210151"/>
              </a:cubicBezTo>
              <a:cubicBezTo>
                <a:pt x="388231" y="212712"/>
                <a:pt x="384653" y="213560"/>
                <a:pt x="382092" y="215609"/>
              </a:cubicBezTo>
              <a:cubicBezTo>
                <a:pt x="380083" y="217216"/>
                <a:pt x="378453" y="219248"/>
                <a:pt x="376634" y="221068"/>
              </a:cubicBezTo>
              <a:cubicBezTo>
                <a:pt x="378453" y="226526"/>
                <a:pt x="378024" y="233375"/>
                <a:pt x="382092" y="237443"/>
              </a:cubicBezTo>
              <a:lnTo>
                <a:pt x="393009" y="248360"/>
              </a:lnTo>
              <a:cubicBezTo>
                <a:pt x="392099" y="253818"/>
                <a:pt x="391481" y="259333"/>
                <a:pt x="390280" y="264735"/>
              </a:cubicBezTo>
              <a:cubicBezTo>
                <a:pt x="389656" y="267544"/>
                <a:pt x="389584" y="270889"/>
                <a:pt x="387550" y="272923"/>
              </a:cubicBezTo>
              <a:cubicBezTo>
                <a:pt x="385516" y="274957"/>
                <a:pt x="382092" y="274742"/>
                <a:pt x="379363" y="275652"/>
              </a:cubicBezTo>
              <a:cubicBezTo>
                <a:pt x="372085" y="274742"/>
                <a:pt x="363538" y="277129"/>
                <a:pt x="357529" y="272923"/>
              </a:cubicBezTo>
              <a:cubicBezTo>
                <a:pt x="352815" y="269624"/>
                <a:pt x="352071" y="256548"/>
                <a:pt x="352071" y="256548"/>
              </a:cubicBezTo>
              <a:cubicBezTo>
                <a:pt x="343883" y="257458"/>
                <a:pt x="335633" y="257923"/>
                <a:pt x="327507" y="259277"/>
              </a:cubicBezTo>
              <a:cubicBezTo>
                <a:pt x="324670" y="259750"/>
                <a:pt x="322179" y="262324"/>
                <a:pt x="319320" y="262006"/>
              </a:cubicBezTo>
              <a:cubicBezTo>
                <a:pt x="313601" y="261371"/>
                <a:pt x="308403" y="258368"/>
                <a:pt x="302944" y="256548"/>
              </a:cubicBezTo>
              <a:lnTo>
                <a:pt x="294757" y="253818"/>
              </a:lnTo>
              <a:cubicBezTo>
                <a:pt x="292937" y="251999"/>
                <a:pt x="290905" y="250369"/>
                <a:pt x="289298" y="248360"/>
              </a:cubicBezTo>
              <a:cubicBezTo>
                <a:pt x="287249" y="245799"/>
                <a:pt x="286401" y="242221"/>
                <a:pt x="283840" y="240172"/>
              </a:cubicBezTo>
              <a:cubicBezTo>
                <a:pt x="281594" y="238375"/>
                <a:pt x="278381" y="238353"/>
                <a:pt x="275652" y="237443"/>
              </a:cubicBezTo>
              <a:cubicBezTo>
                <a:pt x="268374" y="238353"/>
                <a:pt x="259004" y="234985"/>
                <a:pt x="253818" y="240172"/>
              </a:cubicBezTo>
              <a:cubicBezTo>
                <a:pt x="249905" y="244085"/>
                <a:pt x="256548" y="251014"/>
                <a:pt x="256548" y="256548"/>
              </a:cubicBezTo>
              <a:cubicBezTo>
                <a:pt x="256548" y="269551"/>
                <a:pt x="253856" y="266343"/>
                <a:pt x="245631" y="272923"/>
              </a:cubicBezTo>
              <a:cubicBezTo>
                <a:pt x="234927" y="281486"/>
                <a:pt x="246203" y="276372"/>
                <a:pt x="231985" y="281111"/>
              </a:cubicBezTo>
              <a:cubicBezTo>
                <a:pt x="231075" y="283840"/>
                <a:pt x="230735" y="286831"/>
                <a:pt x="229255" y="289298"/>
              </a:cubicBezTo>
              <a:cubicBezTo>
                <a:pt x="227931" y="291504"/>
                <a:pt x="224811" y="292392"/>
                <a:pt x="223797" y="294757"/>
              </a:cubicBezTo>
              <a:cubicBezTo>
                <a:pt x="221970" y="299021"/>
                <a:pt x="222895" y="304139"/>
                <a:pt x="221068" y="308403"/>
              </a:cubicBezTo>
              <a:cubicBezTo>
                <a:pt x="220054" y="310768"/>
                <a:pt x="217815" y="312537"/>
                <a:pt x="215609" y="313861"/>
              </a:cubicBezTo>
              <a:cubicBezTo>
                <a:pt x="207737" y="318584"/>
                <a:pt x="181717" y="319161"/>
                <a:pt x="180129" y="319320"/>
              </a:cubicBezTo>
              <a:cubicBezTo>
                <a:pt x="178199" y="322215"/>
                <a:pt x="173103" y="331020"/>
                <a:pt x="169212" y="332966"/>
              </a:cubicBezTo>
              <a:cubicBezTo>
                <a:pt x="164066" y="335539"/>
                <a:pt x="152837" y="338425"/>
                <a:pt x="152837" y="338425"/>
              </a:cubicBezTo>
              <a:cubicBezTo>
                <a:pt x="150108" y="337515"/>
                <a:pt x="146896" y="337492"/>
                <a:pt x="144649" y="335695"/>
              </a:cubicBezTo>
              <a:cubicBezTo>
                <a:pt x="133490" y="326768"/>
                <a:pt x="144863" y="328728"/>
                <a:pt x="133732" y="322049"/>
              </a:cubicBezTo>
              <a:cubicBezTo>
                <a:pt x="131265" y="320569"/>
                <a:pt x="128274" y="320230"/>
                <a:pt x="125545" y="319320"/>
              </a:cubicBezTo>
              <a:cubicBezTo>
                <a:pt x="124635" y="316591"/>
                <a:pt x="120144" y="312201"/>
                <a:pt x="122815" y="311132"/>
              </a:cubicBezTo>
              <a:cubicBezTo>
                <a:pt x="132145" y="307400"/>
                <a:pt x="142889" y="309824"/>
                <a:pt x="152837" y="308403"/>
              </a:cubicBezTo>
              <a:cubicBezTo>
                <a:pt x="155685" y="307996"/>
                <a:pt x="158296" y="306584"/>
                <a:pt x="161025" y="305674"/>
              </a:cubicBezTo>
              <a:cubicBezTo>
                <a:pt x="162844" y="303854"/>
                <a:pt x="164182" y="301366"/>
                <a:pt x="166483" y="300215"/>
              </a:cubicBezTo>
              <a:cubicBezTo>
                <a:pt x="171629" y="297642"/>
                <a:pt x="182858" y="294757"/>
                <a:pt x="182858" y="294757"/>
              </a:cubicBezTo>
              <a:cubicBezTo>
                <a:pt x="184678" y="289299"/>
                <a:pt x="187796" y="284112"/>
                <a:pt x="188317" y="278382"/>
              </a:cubicBezTo>
              <a:cubicBezTo>
                <a:pt x="189227" y="268375"/>
                <a:pt x="189994" y="258353"/>
                <a:pt x="191046" y="248360"/>
              </a:cubicBezTo>
              <a:cubicBezTo>
                <a:pt x="191814" y="241066"/>
                <a:pt x="193080" y="233828"/>
                <a:pt x="193775" y="226526"/>
              </a:cubicBezTo>
              <a:cubicBezTo>
                <a:pt x="194900" y="214718"/>
                <a:pt x="194319" y="202704"/>
                <a:pt x="196505" y="191046"/>
              </a:cubicBezTo>
              <a:cubicBezTo>
                <a:pt x="197534" y="185560"/>
                <a:pt x="204239" y="181379"/>
                <a:pt x="207422" y="177400"/>
              </a:cubicBezTo>
              <a:cubicBezTo>
                <a:pt x="213467" y="169843"/>
                <a:pt x="212727" y="169671"/>
                <a:pt x="215609" y="161025"/>
              </a:cubicBezTo>
              <a:cubicBezTo>
                <a:pt x="212649" y="152145"/>
                <a:pt x="214354" y="151673"/>
                <a:pt x="204692" y="147379"/>
              </a:cubicBezTo>
              <a:cubicBezTo>
                <a:pt x="199434" y="145042"/>
                <a:pt x="188317" y="141920"/>
                <a:pt x="188317" y="141920"/>
              </a:cubicBezTo>
              <a:cubicBezTo>
                <a:pt x="186497" y="140101"/>
                <a:pt x="185065" y="137786"/>
                <a:pt x="182858" y="136462"/>
              </a:cubicBezTo>
              <a:cubicBezTo>
                <a:pt x="173697" y="130966"/>
                <a:pt x="166048" y="134965"/>
                <a:pt x="155566" y="136462"/>
              </a:cubicBezTo>
              <a:cubicBezTo>
                <a:pt x="139886" y="152142"/>
                <a:pt x="148023" y="148074"/>
                <a:pt x="133732" y="152837"/>
              </a:cubicBezTo>
              <a:cubicBezTo>
                <a:pt x="120996" y="151927"/>
                <a:pt x="107727" y="153863"/>
                <a:pt x="95523" y="150108"/>
              </a:cubicBezTo>
              <a:cubicBezTo>
                <a:pt x="92773" y="149262"/>
                <a:pt x="96580" y="144261"/>
                <a:pt x="98252" y="141920"/>
              </a:cubicBezTo>
              <a:cubicBezTo>
                <a:pt x="104269" y="133496"/>
                <a:pt x="109488" y="130790"/>
                <a:pt x="117357" y="125545"/>
              </a:cubicBezTo>
              <a:cubicBezTo>
                <a:pt x="118267" y="122816"/>
                <a:pt x="120559" y="120195"/>
                <a:pt x="120086" y="117357"/>
              </a:cubicBezTo>
              <a:cubicBezTo>
                <a:pt x="119397" y="113223"/>
                <a:pt x="112087" y="106628"/>
                <a:pt x="109169" y="103711"/>
              </a:cubicBezTo>
              <a:cubicBezTo>
                <a:pt x="105456" y="92572"/>
                <a:pt x="105478" y="97522"/>
                <a:pt x="109169" y="84606"/>
              </a:cubicBezTo>
              <a:cubicBezTo>
                <a:pt x="109959" y="81840"/>
                <a:pt x="114293" y="78015"/>
                <a:pt x="111899" y="76419"/>
              </a:cubicBezTo>
              <a:cubicBezTo>
                <a:pt x="108778" y="74338"/>
                <a:pt x="104575" y="78070"/>
                <a:pt x="100982" y="79148"/>
              </a:cubicBezTo>
              <a:cubicBezTo>
                <a:pt x="95471" y="80801"/>
                <a:pt x="84606" y="84606"/>
                <a:pt x="84606" y="84606"/>
              </a:cubicBezTo>
              <a:cubicBezTo>
                <a:pt x="79959" y="98549"/>
                <a:pt x="83746" y="101744"/>
                <a:pt x="70960" y="103711"/>
              </a:cubicBezTo>
              <a:cubicBezTo>
                <a:pt x="61924" y="105101"/>
                <a:pt x="52765" y="105530"/>
                <a:pt x="43668" y="106440"/>
              </a:cubicBezTo>
              <a:cubicBezTo>
                <a:pt x="24852" y="100168"/>
                <a:pt x="31362" y="96914"/>
                <a:pt x="21834" y="106440"/>
              </a:cubicBezTo>
              <a:cubicBezTo>
                <a:pt x="20924" y="120086"/>
                <a:pt x="20615" y="133786"/>
                <a:pt x="19105" y="147379"/>
              </a:cubicBezTo>
              <a:cubicBezTo>
                <a:pt x="18787" y="150238"/>
                <a:pt x="17856" y="153099"/>
                <a:pt x="16376" y="155566"/>
              </a:cubicBezTo>
              <a:cubicBezTo>
                <a:pt x="15052" y="157773"/>
                <a:pt x="12737" y="159205"/>
                <a:pt x="10917" y="161025"/>
              </a:cubicBezTo>
              <a:cubicBezTo>
                <a:pt x="10007" y="163754"/>
                <a:pt x="9668" y="166745"/>
                <a:pt x="8188" y="169212"/>
              </a:cubicBezTo>
              <a:cubicBezTo>
                <a:pt x="6864" y="171419"/>
                <a:pt x="3881" y="172369"/>
                <a:pt x="2730" y="174671"/>
              </a:cubicBezTo>
              <a:cubicBezTo>
                <a:pt x="1052" y="178026"/>
                <a:pt x="910" y="181949"/>
                <a:pt x="0" y="185588"/>
              </a:cubicBezTo>
              <a:cubicBezTo>
                <a:pt x="910" y="200144"/>
                <a:pt x="-610" y="215059"/>
                <a:pt x="2730" y="229255"/>
              </a:cubicBezTo>
              <a:cubicBezTo>
                <a:pt x="3389" y="232055"/>
                <a:pt x="8883" y="229951"/>
                <a:pt x="10917" y="231985"/>
              </a:cubicBezTo>
              <a:cubicBezTo>
                <a:pt x="12951" y="234019"/>
                <a:pt x="12948" y="237381"/>
                <a:pt x="13646" y="240172"/>
              </a:cubicBezTo>
              <a:cubicBezTo>
                <a:pt x="14042" y="241754"/>
                <a:pt x="16707" y="258649"/>
                <a:pt x="19105" y="262006"/>
              </a:cubicBezTo>
              <a:cubicBezTo>
                <a:pt x="22096" y="266194"/>
                <a:pt x="30022" y="272923"/>
                <a:pt x="30022" y="272923"/>
              </a:cubicBezTo>
              <a:lnTo>
                <a:pt x="35480" y="289298"/>
              </a:lnTo>
              <a:lnTo>
                <a:pt x="38209" y="297486"/>
              </a:lnTo>
              <a:cubicBezTo>
                <a:pt x="30747" y="319875"/>
                <a:pt x="41892" y="284531"/>
                <a:pt x="32751" y="330237"/>
              </a:cubicBezTo>
              <a:cubicBezTo>
                <a:pt x="25855" y="364721"/>
                <a:pt x="27293" y="329953"/>
                <a:pt x="27293" y="360258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19105</xdr:colOff>
      <xdr:row>150</xdr:row>
      <xdr:rowOff>16375</xdr:rowOff>
    </xdr:from>
    <xdr:to>
      <xdr:col>63</xdr:col>
      <xdr:colOff>27292</xdr:colOff>
      <xdr:row>169</xdr:row>
      <xdr:rowOff>5458</xdr:rowOff>
    </xdr:to>
    <xdr:sp macro="" textlink="">
      <xdr:nvSpPr>
        <xdr:cNvPr id="62" name="Freeform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809477" y="3054004"/>
          <a:ext cx="690494" cy="352070"/>
        </a:xfrm>
        <a:custGeom>
          <a:avLst/>
          <a:gdLst>
            <a:gd name="connsiteX0" fmla="*/ 690494 w 690494"/>
            <a:gd name="connsiteY0" fmla="*/ 226526 h 352070"/>
            <a:gd name="connsiteX1" fmla="*/ 687765 w 690494"/>
            <a:gd name="connsiteY1" fmla="*/ 245631 h 352070"/>
            <a:gd name="connsiteX2" fmla="*/ 679577 w 690494"/>
            <a:gd name="connsiteY2" fmla="*/ 251089 h 352070"/>
            <a:gd name="connsiteX3" fmla="*/ 665931 w 690494"/>
            <a:gd name="connsiteY3" fmla="*/ 253818 h 352070"/>
            <a:gd name="connsiteX4" fmla="*/ 657744 w 690494"/>
            <a:gd name="connsiteY4" fmla="*/ 256548 h 352070"/>
            <a:gd name="connsiteX5" fmla="*/ 635910 w 690494"/>
            <a:gd name="connsiteY5" fmla="*/ 275652 h 352070"/>
            <a:gd name="connsiteX6" fmla="*/ 627722 w 690494"/>
            <a:gd name="connsiteY6" fmla="*/ 278381 h 352070"/>
            <a:gd name="connsiteX7" fmla="*/ 619534 w 690494"/>
            <a:gd name="connsiteY7" fmla="*/ 308403 h 352070"/>
            <a:gd name="connsiteX8" fmla="*/ 627722 w 690494"/>
            <a:gd name="connsiteY8" fmla="*/ 311132 h 352070"/>
            <a:gd name="connsiteX9" fmla="*/ 635910 w 690494"/>
            <a:gd name="connsiteY9" fmla="*/ 316591 h 352070"/>
            <a:gd name="connsiteX10" fmla="*/ 646827 w 690494"/>
            <a:gd name="connsiteY10" fmla="*/ 332966 h 352070"/>
            <a:gd name="connsiteX11" fmla="*/ 646827 w 690494"/>
            <a:gd name="connsiteY11" fmla="*/ 349341 h 352070"/>
            <a:gd name="connsiteX12" fmla="*/ 638639 w 690494"/>
            <a:gd name="connsiteY12" fmla="*/ 352070 h 352070"/>
            <a:gd name="connsiteX13" fmla="*/ 589513 w 690494"/>
            <a:gd name="connsiteY13" fmla="*/ 349341 h 352070"/>
            <a:gd name="connsiteX14" fmla="*/ 581325 w 690494"/>
            <a:gd name="connsiteY14" fmla="*/ 343883 h 352070"/>
            <a:gd name="connsiteX15" fmla="*/ 564950 w 690494"/>
            <a:gd name="connsiteY15" fmla="*/ 327507 h 352070"/>
            <a:gd name="connsiteX16" fmla="*/ 559491 w 690494"/>
            <a:gd name="connsiteY16" fmla="*/ 322049 h 352070"/>
            <a:gd name="connsiteX17" fmla="*/ 551304 w 690494"/>
            <a:gd name="connsiteY17" fmla="*/ 319320 h 352070"/>
            <a:gd name="connsiteX18" fmla="*/ 537658 w 690494"/>
            <a:gd name="connsiteY18" fmla="*/ 311132 h 352070"/>
            <a:gd name="connsiteX19" fmla="*/ 532199 w 690494"/>
            <a:gd name="connsiteY19" fmla="*/ 305674 h 352070"/>
            <a:gd name="connsiteX20" fmla="*/ 515824 w 690494"/>
            <a:gd name="connsiteY20" fmla="*/ 300215 h 352070"/>
            <a:gd name="connsiteX21" fmla="*/ 507636 w 690494"/>
            <a:gd name="connsiteY21" fmla="*/ 297486 h 352070"/>
            <a:gd name="connsiteX22" fmla="*/ 493990 w 690494"/>
            <a:gd name="connsiteY22" fmla="*/ 286569 h 352070"/>
            <a:gd name="connsiteX23" fmla="*/ 488532 w 690494"/>
            <a:gd name="connsiteY23" fmla="*/ 278381 h 352070"/>
            <a:gd name="connsiteX24" fmla="*/ 480344 w 690494"/>
            <a:gd name="connsiteY24" fmla="*/ 275652 h 352070"/>
            <a:gd name="connsiteX25" fmla="*/ 466698 w 690494"/>
            <a:gd name="connsiteY25" fmla="*/ 264735 h 352070"/>
            <a:gd name="connsiteX26" fmla="*/ 458510 w 690494"/>
            <a:gd name="connsiteY26" fmla="*/ 262006 h 352070"/>
            <a:gd name="connsiteX27" fmla="*/ 447593 w 690494"/>
            <a:gd name="connsiteY27" fmla="*/ 245631 h 352070"/>
            <a:gd name="connsiteX28" fmla="*/ 444864 w 690494"/>
            <a:gd name="connsiteY28" fmla="*/ 237443 h 352070"/>
            <a:gd name="connsiteX29" fmla="*/ 436676 w 690494"/>
            <a:gd name="connsiteY29" fmla="*/ 231985 h 352070"/>
            <a:gd name="connsiteX30" fmla="*/ 425759 w 690494"/>
            <a:gd name="connsiteY30" fmla="*/ 221068 h 352070"/>
            <a:gd name="connsiteX31" fmla="*/ 420301 w 690494"/>
            <a:gd name="connsiteY31" fmla="*/ 215609 h 352070"/>
            <a:gd name="connsiteX32" fmla="*/ 417572 w 690494"/>
            <a:gd name="connsiteY32" fmla="*/ 207422 h 352070"/>
            <a:gd name="connsiteX33" fmla="*/ 412113 w 690494"/>
            <a:gd name="connsiteY33" fmla="*/ 201963 h 352070"/>
            <a:gd name="connsiteX34" fmla="*/ 409384 w 690494"/>
            <a:gd name="connsiteY34" fmla="*/ 163754 h 352070"/>
            <a:gd name="connsiteX35" fmla="*/ 406655 w 690494"/>
            <a:gd name="connsiteY35" fmla="*/ 155566 h 352070"/>
            <a:gd name="connsiteX36" fmla="*/ 401196 w 690494"/>
            <a:gd name="connsiteY36" fmla="*/ 150108 h 352070"/>
            <a:gd name="connsiteX37" fmla="*/ 398467 w 690494"/>
            <a:gd name="connsiteY37" fmla="*/ 141920 h 352070"/>
            <a:gd name="connsiteX38" fmla="*/ 390279 w 690494"/>
            <a:gd name="connsiteY38" fmla="*/ 125545 h 352070"/>
            <a:gd name="connsiteX39" fmla="*/ 387550 w 690494"/>
            <a:gd name="connsiteY39" fmla="*/ 57314 h 352070"/>
            <a:gd name="connsiteX40" fmla="*/ 371175 w 690494"/>
            <a:gd name="connsiteY40" fmla="*/ 51856 h 352070"/>
            <a:gd name="connsiteX41" fmla="*/ 338424 w 690494"/>
            <a:gd name="connsiteY41" fmla="*/ 54585 h 352070"/>
            <a:gd name="connsiteX42" fmla="*/ 330236 w 690494"/>
            <a:gd name="connsiteY42" fmla="*/ 57314 h 352070"/>
            <a:gd name="connsiteX43" fmla="*/ 324778 w 690494"/>
            <a:gd name="connsiteY43" fmla="*/ 76419 h 352070"/>
            <a:gd name="connsiteX44" fmla="*/ 316590 w 690494"/>
            <a:gd name="connsiteY44" fmla="*/ 79148 h 352070"/>
            <a:gd name="connsiteX45" fmla="*/ 311132 w 690494"/>
            <a:gd name="connsiteY45" fmla="*/ 73689 h 352070"/>
            <a:gd name="connsiteX46" fmla="*/ 297486 w 690494"/>
            <a:gd name="connsiteY46" fmla="*/ 70960 h 352070"/>
            <a:gd name="connsiteX47" fmla="*/ 278381 w 690494"/>
            <a:gd name="connsiteY47" fmla="*/ 65502 h 352070"/>
            <a:gd name="connsiteX48" fmla="*/ 262006 w 690494"/>
            <a:gd name="connsiteY48" fmla="*/ 54585 h 352070"/>
            <a:gd name="connsiteX49" fmla="*/ 248360 w 690494"/>
            <a:gd name="connsiteY49" fmla="*/ 40939 h 352070"/>
            <a:gd name="connsiteX50" fmla="*/ 231984 w 690494"/>
            <a:gd name="connsiteY50" fmla="*/ 30022 h 352070"/>
            <a:gd name="connsiteX51" fmla="*/ 226526 w 690494"/>
            <a:gd name="connsiteY51" fmla="*/ 24563 h 352070"/>
            <a:gd name="connsiteX52" fmla="*/ 201963 w 690494"/>
            <a:gd name="connsiteY52" fmla="*/ 16376 h 352070"/>
            <a:gd name="connsiteX53" fmla="*/ 177400 w 690494"/>
            <a:gd name="connsiteY53" fmla="*/ 8188 h 352070"/>
            <a:gd name="connsiteX54" fmla="*/ 169212 w 690494"/>
            <a:gd name="connsiteY54" fmla="*/ 5459 h 352070"/>
            <a:gd name="connsiteX55" fmla="*/ 161024 w 690494"/>
            <a:gd name="connsiteY55" fmla="*/ 2730 h 352070"/>
            <a:gd name="connsiteX56" fmla="*/ 141920 w 690494"/>
            <a:gd name="connsiteY56" fmla="*/ 0 h 352070"/>
            <a:gd name="connsiteX57" fmla="*/ 109169 w 690494"/>
            <a:gd name="connsiteY57" fmla="*/ 2730 h 352070"/>
            <a:gd name="connsiteX58" fmla="*/ 87335 w 690494"/>
            <a:gd name="connsiteY58" fmla="*/ 5459 h 352070"/>
            <a:gd name="connsiteX59" fmla="*/ 0 w 690494"/>
            <a:gd name="connsiteY59" fmla="*/ 2730 h 3520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w="690494" h="352070">
              <a:moveTo>
                <a:pt x="690494" y="226526"/>
              </a:moveTo>
              <a:cubicBezTo>
                <a:pt x="689584" y="232894"/>
                <a:pt x="690378" y="239752"/>
                <a:pt x="687765" y="245631"/>
              </a:cubicBezTo>
              <a:cubicBezTo>
                <a:pt x="686433" y="248628"/>
                <a:pt x="682648" y="249937"/>
                <a:pt x="679577" y="251089"/>
              </a:cubicBezTo>
              <a:cubicBezTo>
                <a:pt x="675234" y="252718"/>
                <a:pt x="670431" y="252693"/>
                <a:pt x="665931" y="253818"/>
              </a:cubicBezTo>
              <a:cubicBezTo>
                <a:pt x="663140" y="254516"/>
                <a:pt x="660473" y="255638"/>
                <a:pt x="657744" y="256548"/>
              </a:cubicBezTo>
              <a:cubicBezTo>
                <a:pt x="650632" y="263659"/>
                <a:pt x="644935" y="271140"/>
                <a:pt x="635910" y="275652"/>
              </a:cubicBezTo>
              <a:cubicBezTo>
                <a:pt x="633337" y="276939"/>
                <a:pt x="630451" y="277471"/>
                <a:pt x="627722" y="278381"/>
              </a:cubicBezTo>
              <a:cubicBezTo>
                <a:pt x="616866" y="289237"/>
                <a:pt x="610315" y="289965"/>
                <a:pt x="619534" y="308403"/>
              </a:cubicBezTo>
              <a:cubicBezTo>
                <a:pt x="620821" y="310976"/>
                <a:pt x="624993" y="310222"/>
                <a:pt x="627722" y="311132"/>
              </a:cubicBezTo>
              <a:cubicBezTo>
                <a:pt x="630451" y="312952"/>
                <a:pt x="633750" y="314122"/>
                <a:pt x="635910" y="316591"/>
              </a:cubicBezTo>
              <a:cubicBezTo>
                <a:pt x="640230" y="321528"/>
                <a:pt x="646827" y="332966"/>
                <a:pt x="646827" y="332966"/>
              </a:cubicBezTo>
              <a:cubicBezTo>
                <a:pt x="648646" y="338424"/>
                <a:pt x="652285" y="343883"/>
                <a:pt x="646827" y="349341"/>
              </a:cubicBezTo>
              <a:cubicBezTo>
                <a:pt x="644793" y="351375"/>
                <a:pt x="641368" y="351160"/>
                <a:pt x="638639" y="352070"/>
              </a:cubicBezTo>
              <a:cubicBezTo>
                <a:pt x="622264" y="351160"/>
                <a:pt x="605749" y="351660"/>
                <a:pt x="589513" y="349341"/>
              </a:cubicBezTo>
              <a:cubicBezTo>
                <a:pt x="586266" y="348877"/>
                <a:pt x="583816" y="346018"/>
                <a:pt x="581325" y="343883"/>
              </a:cubicBezTo>
              <a:cubicBezTo>
                <a:pt x="581302" y="343863"/>
                <a:pt x="567690" y="330247"/>
                <a:pt x="564950" y="327507"/>
              </a:cubicBezTo>
              <a:cubicBezTo>
                <a:pt x="563130" y="325687"/>
                <a:pt x="561932" y="322863"/>
                <a:pt x="559491" y="322049"/>
              </a:cubicBezTo>
              <a:lnTo>
                <a:pt x="551304" y="319320"/>
              </a:lnTo>
              <a:cubicBezTo>
                <a:pt x="537474" y="305490"/>
                <a:pt x="555370" y="321758"/>
                <a:pt x="537658" y="311132"/>
              </a:cubicBezTo>
              <a:cubicBezTo>
                <a:pt x="535451" y="309808"/>
                <a:pt x="534501" y="306825"/>
                <a:pt x="532199" y="305674"/>
              </a:cubicBezTo>
              <a:cubicBezTo>
                <a:pt x="527053" y="303101"/>
                <a:pt x="521282" y="302035"/>
                <a:pt x="515824" y="300215"/>
              </a:cubicBezTo>
              <a:lnTo>
                <a:pt x="507636" y="297486"/>
              </a:lnTo>
              <a:cubicBezTo>
                <a:pt x="501557" y="293433"/>
                <a:pt x="498434" y="292125"/>
                <a:pt x="493990" y="286569"/>
              </a:cubicBezTo>
              <a:cubicBezTo>
                <a:pt x="491941" y="284008"/>
                <a:pt x="491093" y="280430"/>
                <a:pt x="488532" y="278381"/>
              </a:cubicBezTo>
              <a:cubicBezTo>
                <a:pt x="486286" y="276584"/>
                <a:pt x="483073" y="276562"/>
                <a:pt x="480344" y="275652"/>
              </a:cubicBezTo>
              <a:cubicBezTo>
                <a:pt x="475269" y="270578"/>
                <a:pt x="473580" y="268176"/>
                <a:pt x="466698" y="264735"/>
              </a:cubicBezTo>
              <a:cubicBezTo>
                <a:pt x="464125" y="263448"/>
                <a:pt x="461239" y="262916"/>
                <a:pt x="458510" y="262006"/>
              </a:cubicBezTo>
              <a:cubicBezTo>
                <a:pt x="454871" y="256548"/>
                <a:pt x="449667" y="251855"/>
                <a:pt x="447593" y="245631"/>
              </a:cubicBezTo>
              <a:cubicBezTo>
                <a:pt x="446683" y="242902"/>
                <a:pt x="446661" y="239689"/>
                <a:pt x="444864" y="237443"/>
              </a:cubicBezTo>
              <a:cubicBezTo>
                <a:pt x="442815" y="234882"/>
                <a:pt x="439167" y="234120"/>
                <a:pt x="436676" y="231985"/>
              </a:cubicBezTo>
              <a:cubicBezTo>
                <a:pt x="432769" y="228636"/>
                <a:pt x="429398" y="224707"/>
                <a:pt x="425759" y="221068"/>
              </a:cubicBezTo>
              <a:lnTo>
                <a:pt x="420301" y="215609"/>
              </a:lnTo>
              <a:cubicBezTo>
                <a:pt x="419391" y="212880"/>
                <a:pt x="419052" y="209889"/>
                <a:pt x="417572" y="207422"/>
              </a:cubicBezTo>
              <a:cubicBezTo>
                <a:pt x="416248" y="205215"/>
                <a:pt x="412587" y="204492"/>
                <a:pt x="412113" y="201963"/>
              </a:cubicBezTo>
              <a:cubicBezTo>
                <a:pt x="409760" y="189413"/>
                <a:pt x="410876" y="176435"/>
                <a:pt x="409384" y="163754"/>
              </a:cubicBezTo>
              <a:cubicBezTo>
                <a:pt x="409048" y="160897"/>
                <a:pt x="408135" y="158033"/>
                <a:pt x="406655" y="155566"/>
              </a:cubicBezTo>
              <a:cubicBezTo>
                <a:pt x="405331" y="153360"/>
                <a:pt x="403016" y="151927"/>
                <a:pt x="401196" y="150108"/>
              </a:cubicBezTo>
              <a:cubicBezTo>
                <a:pt x="400286" y="147379"/>
                <a:pt x="399753" y="144493"/>
                <a:pt x="398467" y="141920"/>
              </a:cubicBezTo>
              <a:cubicBezTo>
                <a:pt x="387881" y="120746"/>
                <a:pt x="397144" y="146133"/>
                <a:pt x="390279" y="125545"/>
              </a:cubicBezTo>
              <a:cubicBezTo>
                <a:pt x="389369" y="102801"/>
                <a:pt x="393262" y="79347"/>
                <a:pt x="387550" y="57314"/>
              </a:cubicBezTo>
              <a:cubicBezTo>
                <a:pt x="386106" y="51745"/>
                <a:pt x="371175" y="51856"/>
                <a:pt x="371175" y="51856"/>
              </a:cubicBezTo>
              <a:cubicBezTo>
                <a:pt x="360258" y="52766"/>
                <a:pt x="349283" y="53137"/>
                <a:pt x="338424" y="54585"/>
              </a:cubicBezTo>
              <a:cubicBezTo>
                <a:pt x="335572" y="54965"/>
                <a:pt x="332270" y="55280"/>
                <a:pt x="330236" y="57314"/>
              </a:cubicBezTo>
              <a:cubicBezTo>
                <a:pt x="328733" y="58817"/>
                <a:pt x="325060" y="76066"/>
                <a:pt x="324778" y="76419"/>
              </a:cubicBezTo>
              <a:cubicBezTo>
                <a:pt x="322981" y="78665"/>
                <a:pt x="319319" y="78238"/>
                <a:pt x="316590" y="79148"/>
              </a:cubicBezTo>
              <a:cubicBezTo>
                <a:pt x="314771" y="77328"/>
                <a:pt x="313497" y="74703"/>
                <a:pt x="311132" y="73689"/>
              </a:cubicBezTo>
              <a:cubicBezTo>
                <a:pt x="306868" y="71862"/>
                <a:pt x="302014" y="71966"/>
                <a:pt x="297486" y="70960"/>
              </a:cubicBezTo>
              <a:cubicBezTo>
                <a:pt x="287205" y="68676"/>
                <a:pt x="287499" y="68541"/>
                <a:pt x="278381" y="65502"/>
              </a:cubicBezTo>
              <a:cubicBezTo>
                <a:pt x="272923" y="61863"/>
                <a:pt x="266645" y="59224"/>
                <a:pt x="262006" y="54585"/>
              </a:cubicBezTo>
              <a:cubicBezTo>
                <a:pt x="257457" y="50036"/>
                <a:pt x="253712" y="44507"/>
                <a:pt x="248360" y="40939"/>
              </a:cubicBezTo>
              <a:cubicBezTo>
                <a:pt x="242901" y="37300"/>
                <a:pt x="236623" y="34661"/>
                <a:pt x="231984" y="30022"/>
              </a:cubicBezTo>
              <a:cubicBezTo>
                <a:pt x="230165" y="28202"/>
                <a:pt x="228827" y="25714"/>
                <a:pt x="226526" y="24563"/>
              </a:cubicBezTo>
              <a:cubicBezTo>
                <a:pt x="226521" y="24560"/>
                <a:pt x="206059" y="17742"/>
                <a:pt x="201963" y="16376"/>
              </a:cubicBezTo>
              <a:lnTo>
                <a:pt x="177400" y="8188"/>
              </a:lnTo>
              <a:lnTo>
                <a:pt x="169212" y="5459"/>
              </a:lnTo>
              <a:cubicBezTo>
                <a:pt x="166483" y="4549"/>
                <a:pt x="163872" y="3137"/>
                <a:pt x="161024" y="2730"/>
              </a:cubicBezTo>
              <a:lnTo>
                <a:pt x="141920" y="0"/>
              </a:lnTo>
              <a:lnTo>
                <a:pt x="109169" y="2730"/>
              </a:lnTo>
              <a:cubicBezTo>
                <a:pt x="101871" y="3460"/>
                <a:pt x="94670" y="5459"/>
                <a:pt x="87335" y="5459"/>
              </a:cubicBezTo>
              <a:cubicBezTo>
                <a:pt x="58209" y="5459"/>
                <a:pt x="29126" y="2730"/>
                <a:pt x="0" y="273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13647</xdr:colOff>
      <xdr:row>169</xdr:row>
      <xdr:rowOff>2729</xdr:rowOff>
    </xdr:from>
    <xdr:to>
      <xdr:col>60</xdr:col>
      <xdr:colOff>13646</xdr:colOff>
      <xdr:row>201</xdr:row>
      <xdr:rowOff>2729</xdr:rowOff>
    </xdr:to>
    <xdr:sp macro="" textlink="">
      <xdr:nvSpPr>
        <xdr:cNvPr id="63" name="Freeform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2104234" y="3403345"/>
          <a:ext cx="300214" cy="611347"/>
        </a:xfrm>
        <a:custGeom>
          <a:avLst/>
          <a:gdLst>
            <a:gd name="connsiteX0" fmla="*/ 0 w 300214"/>
            <a:gd name="connsiteY0" fmla="*/ 592242 h 611347"/>
            <a:gd name="connsiteX1" fmla="*/ 24563 w 300214"/>
            <a:gd name="connsiteY1" fmla="*/ 594972 h 611347"/>
            <a:gd name="connsiteX2" fmla="*/ 32750 w 300214"/>
            <a:gd name="connsiteY2" fmla="*/ 600430 h 611347"/>
            <a:gd name="connsiteX3" fmla="*/ 57313 w 300214"/>
            <a:gd name="connsiteY3" fmla="*/ 597701 h 611347"/>
            <a:gd name="connsiteX4" fmla="*/ 76418 w 300214"/>
            <a:gd name="connsiteY4" fmla="*/ 611347 h 611347"/>
            <a:gd name="connsiteX5" fmla="*/ 90064 w 300214"/>
            <a:gd name="connsiteY5" fmla="*/ 608618 h 611347"/>
            <a:gd name="connsiteX6" fmla="*/ 106439 w 300214"/>
            <a:gd name="connsiteY6" fmla="*/ 603159 h 611347"/>
            <a:gd name="connsiteX7" fmla="*/ 111898 w 300214"/>
            <a:gd name="connsiteY7" fmla="*/ 581325 h 611347"/>
            <a:gd name="connsiteX8" fmla="*/ 106439 w 300214"/>
            <a:gd name="connsiteY8" fmla="*/ 545846 h 611347"/>
            <a:gd name="connsiteX9" fmla="*/ 103710 w 300214"/>
            <a:gd name="connsiteY9" fmla="*/ 529470 h 611347"/>
            <a:gd name="connsiteX10" fmla="*/ 100981 w 300214"/>
            <a:gd name="connsiteY10" fmla="*/ 521283 h 611347"/>
            <a:gd name="connsiteX11" fmla="*/ 103710 w 300214"/>
            <a:gd name="connsiteY11" fmla="*/ 510366 h 611347"/>
            <a:gd name="connsiteX12" fmla="*/ 111898 w 300214"/>
            <a:gd name="connsiteY12" fmla="*/ 504907 h 611347"/>
            <a:gd name="connsiteX13" fmla="*/ 180128 w 300214"/>
            <a:gd name="connsiteY13" fmla="*/ 502178 h 611347"/>
            <a:gd name="connsiteX14" fmla="*/ 193775 w 300214"/>
            <a:gd name="connsiteY14" fmla="*/ 493990 h 611347"/>
            <a:gd name="connsiteX15" fmla="*/ 207421 w 300214"/>
            <a:gd name="connsiteY15" fmla="*/ 483073 h 611347"/>
            <a:gd name="connsiteX16" fmla="*/ 204692 w 300214"/>
            <a:gd name="connsiteY16" fmla="*/ 461240 h 611347"/>
            <a:gd name="connsiteX17" fmla="*/ 193775 w 300214"/>
            <a:gd name="connsiteY17" fmla="*/ 436676 h 611347"/>
            <a:gd name="connsiteX18" fmla="*/ 188316 w 300214"/>
            <a:gd name="connsiteY18" fmla="*/ 431218 h 611347"/>
            <a:gd name="connsiteX19" fmla="*/ 182858 w 300214"/>
            <a:gd name="connsiteY19" fmla="*/ 420301 h 611347"/>
            <a:gd name="connsiteX20" fmla="*/ 174670 w 300214"/>
            <a:gd name="connsiteY20" fmla="*/ 414843 h 611347"/>
            <a:gd name="connsiteX21" fmla="*/ 171941 w 300214"/>
            <a:gd name="connsiteY21" fmla="*/ 406655 h 611347"/>
            <a:gd name="connsiteX22" fmla="*/ 155565 w 300214"/>
            <a:gd name="connsiteY22" fmla="*/ 401197 h 611347"/>
            <a:gd name="connsiteX23" fmla="*/ 161024 w 300214"/>
            <a:gd name="connsiteY23" fmla="*/ 395738 h 611347"/>
            <a:gd name="connsiteX24" fmla="*/ 169212 w 300214"/>
            <a:gd name="connsiteY24" fmla="*/ 393009 h 611347"/>
            <a:gd name="connsiteX25" fmla="*/ 182858 w 300214"/>
            <a:gd name="connsiteY25" fmla="*/ 379363 h 611347"/>
            <a:gd name="connsiteX26" fmla="*/ 193775 w 300214"/>
            <a:gd name="connsiteY26" fmla="*/ 368446 h 611347"/>
            <a:gd name="connsiteX27" fmla="*/ 199233 w 300214"/>
            <a:gd name="connsiteY27" fmla="*/ 362987 h 611347"/>
            <a:gd name="connsiteX28" fmla="*/ 207421 w 300214"/>
            <a:gd name="connsiteY28" fmla="*/ 360258 h 611347"/>
            <a:gd name="connsiteX29" fmla="*/ 231984 w 300214"/>
            <a:gd name="connsiteY29" fmla="*/ 346612 h 611347"/>
            <a:gd name="connsiteX30" fmla="*/ 240171 w 300214"/>
            <a:gd name="connsiteY30" fmla="*/ 341154 h 611347"/>
            <a:gd name="connsiteX31" fmla="*/ 256547 w 300214"/>
            <a:gd name="connsiteY31" fmla="*/ 335695 h 611347"/>
            <a:gd name="connsiteX32" fmla="*/ 237442 w 300214"/>
            <a:gd name="connsiteY32" fmla="*/ 332966 h 611347"/>
            <a:gd name="connsiteX33" fmla="*/ 221067 w 300214"/>
            <a:gd name="connsiteY33" fmla="*/ 327507 h 611347"/>
            <a:gd name="connsiteX34" fmla="*/ 204692 w 300214"/>
            <a:gd name="connsiteY34" fmla="*/ 324778 h 611347"/>
            <a:gd name="connsiteX35" fmla="*/ 199233 w 300214"/>
            <a:gd name="connsiteY35" fmla="*/ 319320 h 611347"/>
            <a:gd name="connsiteX36" fmla="*/ 199233 w 300214"/>
            <a:gd name="connsiteY36" fmla="*/ 275652 h 611347"/>
            <a:gd name="connsiteX37" fmla="*/ 207421 w 300214"/>
            <a:gd name="connsiteY37" fmla="*/ 270194 h 611347"/>
            <a:gd name="connsiteX38" fmla="*/ 223796 w 300214"/>
            <a:gd name="connsiteY38" fmla="*/ 264735 h 611347"/>
            <a:gd name="connsiteX39" fmla="*/ 231984 w 300214"/>
            <a:gd name="connsiteY39" fmla="*/ 262006 h 611347"/>
            <a:gd name="connsiteX40" fmla="*/ 245630 w 300214"/>
            <a:gd name="connsiteY40" fmla="*/ 251089 h 611347"/>
            <a:gd name="connsiteX41" fmla="*/ 242901 w 300214"/>
            <a:gd name="connsiteY41" fmla="*/ 242901 h 611347"/>
            <a:gd name="connsiteX42" fmla="*/ 240171 w 300214"/>
            <a:gd name="connsiteY42" fmla="*/ 231985 h 611347"/>
            <a:gd name="connsiteX43" fmla="*/ 240171 w 300214"/>
            <a:gd name="connsiteY43" fmla="*/ 136462 h 611347"/>
            <a:gd name="connsiteX44" fmla="*/ 253818 w 300214"/>
            <a:gd name="connsiteY44" fmla="*/ 122815 h 611347"/>
            <a:gd name="connsiteX45" fmla="*/ 267464 w 300214"/>
            <a:gd name="connsiteY45" fmla="*/ 111899 h 611347"/>
            <a:gd name="connsiteX46" fmla="*/ 275651 w 300214"/>
            <a:gd name="connsiteY46" fmla="*/ 106440 h 611347"/>
            <a:gd name="connsiteX47" fmla="*/ 286568 w 300214"/>
            <a:gd name="connsiteY47" fmla="*/ 95523 h 611347"/>
            <a:gd name="connsiteX48" fmla="*/ 292027 w 300214"/>
            <a:gd name="connsiteY48" fmla="*/ 90065 h 611347"/>
            <a:gd name="connsiteX49" fmla="*/ 300214 w 300214"/>
            <a:gd name="connsiteY49" fmla="*/ 40939 h 611347"/>
            <a:gd name="connsiteX50" fmla="*/ 294756 w 300214"/>
            <a:gd name="connsiteY50" fmla="*/ 13646 h 611347"/>
            <a:gd name="connsiteX51" fmla="*/ 289298 w 300214"/>
            <a:gd name="connsiteY51" fmla="*/ 0 h 6113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</a:cxnLst>
          <a:rect l="l" t="t" r="r" b="b"/>
          <a:pathLst>
            <a:path w="300214" h="611347">
              <a:moveTo>
                <a:pt x="0" y="592242"/>
              </a:moveTo>
              <a:cubicBezTo>
                <a:pt x="8188" y="593152"/>
                <a:pt x="16571" y="592974"/>
                <a:pt x="24563" y="594972"/>
              </a:cubicBezTo>
              <a:cubicBezTo>
                <a:pt x="27745" y="595768"/>
                <a:pt x="29481" y="600158"/>
                <a:pt x="32750" y="600430"/>
              </a:cubicBezTo>
              <a:cubicBezTo>
                <a:pt x="40960" y="601114"/>
                <a:pt x="49125" y="598611"/>
                <a:pt x="57313" y="597701"/>
              </a:cubicBezTo>
              <a:cubicBezTo>
                <a:pt x="70264" y="610652"/>
                <a:pt x="63348" y="606991"/>
                <a:pt x="76418" y="611347"/>
              </a:cubicBezTo>
              <a:cubicBezTo>
                <a:pt x="80967" y="610437"/>
                <a:pt x="85589" y="609839"/>
                <a:pt x="90064" y="608618"/>
              </a:cubicBezTo>
              <a:cubicBezTo>
                <a:pt x="95615" y="607104"/>
                <a:pt x="106439" y="603159"/>
                <a:pt x="106439" y="603159"/>
              </a:cubicBezTo>
              <a:cubicBezTo>
                <a:pt x="108594" y="596695"/>
                <a:pt x="111898" y="587917"/>
                <a:pt x="111898" y="581325"/>
              </a:cubicBezTo>
              <a:cubicBezTo>
                <a:pt x="111898" y="560213"/>
                <a:pt x="111112" y="559861"/>
                <a:pt x="106439" y="545846"/>
              </a:cubicBezTo>
              <a:cubicBezTo>
                <a:pt x="105529" y="540387"/>
                <a:pt x="104910" y="534872"/>
                <a:pt x="103710" y="529470"/>
              </a:cubicBezTo>
              <a:cubicBezTo>
                <a:pt x="103086" y="526662"/>
                <a:pt x="100981" y="524160"/>
                <a:pt x="100981" y="521283"/>
              </a:cubicBezTo>
              <a:cubicBezTo>
                <a:pt x="100981" y="517532"/>
                <a:pt x="101629" y="513487"/>
                <a:pt x="103710" y="510366"/>
              </a:cubicBezTo>
              <a:cubicBezTo>
                <a:pt x="105530" y="507637"/>
                <a:pt x="108636" y="505256"/>
                <a:pt x="111898" y="504907"/>
              </a:cubicBezTo>
              <a:cubicBezTo>
                <a:pt x="134530" y="502482"/>
                <a:pt x="157385" y="503088"/>
                <a:pt x="180128" y="502178"/>
              </a:cubicBezTo>
              <a:cubicBezTo>
                <a:pt x="190791" y="491515"/>
                <a:pt x="179603" y="501076"/>
                <a:pt x="193775" y="493990"/>
              </a:cubicBezTo>
              <a:cubicBezTo>
                <a:pt x="200660" y="490548"/>
                <a:pt x="202344" y="488150"/>
                <a:pt x="207421" y="483073"/>
              </a:cubicBezTo>
              <a:cubicBezTo>
                <a:pt x="206511" y="475795"/>
                <a:pt x="206229" y="468411"/>
                <a:pt x="204692" y="461240"/>
              </a:cubicBezTo>
              <a:cubicBezTo>
                <a:pt x="202476" y="450899"/>
                <a:pt x="199984" y="444438"/>
                <a:pt x="193775" y="436676"/>
              </a:cubicBezTo>
              <a:cubicBezTo>
                <a:pt x="192168" y="434667"/>
                <a:pt x="190136" y="433037"/>
                <a:pt x="188316" y="431218"/>
              </a:cubicBezTo>
              <a:cubicBezTo>
                <a:pt x="186497" y="427579"/>
                <a:pt x="185463" y="423426"/>
                <a:pt x="182858" y="420301"/>
              </a:cubicBezTo>
              <a:cubicBezTo>
                <a:pt x="180758" y="417781"/>
                <a:pt x="176719" y="417404"/>
                <a:pt x="174670" y="414843"/>
              </a:cubicBezTo>
              <a:cubicBezTo>
                <a:pt x="172873" y="412597"/>
                <a:pt x="174282" y="408327"/>
                <a:pt x="171941" y="406655"/>
              </a:cubicBezTo>
              <a:cubicBezTo>
                <a:pt x="167259" y="403311"/>
                <a:pt x="155565" y="401197"/>
                <a:pt x="155565" y="401197"/>
              </a:cubicBezTo>
              <a:cubicBezTo>
                <a:pt x="157385" y="399377"/>
                <a:pt x="158817" y="397062"/>
                <a:pt x="161024" y="395738"/>
              </a:cubicBezTo>
              <a:cubicBezTo>
                <a:pt x="163491" y="394258"/>
                <a:pt x="166910" y="394735"/>
                <a:pt x="169212" y="393009"/>
              </a:cubicBezTo>
              <a:cubicBezTo>
                <a:pt x="174358" y="389149"/>
                <a:pt x="178309" y="383912"/>
                <a:pt x="182858" y="379363"/>
              </a:cubicBezTo>
              <a:lnTo>
                <a:pt x="193775" y="368446"/>
              </a:lnTo>
              <a:cubicBezTo>
                <a:pt x="195595" y="366626"/>
                <a:pt x="196792" y="363801"/>
                <a:pt x="199233" y="362987"/>
              </a:cubicBezTo>
              <a:lnTo>
                <a:pt x="207421" y="360258"/>
              </a:lnTo>
              <a:cubicBezTo>
                <a:pt x="226190" y="347745"/>
                <a:pt x="217572" y="351415"/>
                <a:pt x="231984" y="346612"/>
              </a:cubicBezTo>
              <a:cubicBezTo>
                <a:pt x="234713" y="344793"/>
                <a:pt x="237174" y="342486"/>
                <a:pt x="240171" y="341154"/>
              </a:cubicBezTo>
              <a:cubicBezTo>
                <a:pt x="245429" y="338817"/>
                <a:pt x="256547" y="335695"/>
                <a:pt x="256547" y="335695"/>
              </a:cubicBezTo>
              <a:cubicBezTo>
                <a:pt x="250179" y="334785"/>
                <a:pt x="243710" y="334413"/>
                <a:pt x="237442" y="332966"/>
              </a:cubicBezTo>
              <a:cubicBezTo>
                <a:pt x="231836" y="331672"/>
                <a:pt x="226742" y="328453"/>
                <a:pt x="221067" y="327507"/>
              </a:cubicBezTo>
              <a:lnTo>
                <a:pt x="204692" y="324778"/>
              </a:lnTo>
              <a:cubicBezTo>
                <a:pt x="202872" y="322959"/>
                <a:pt x="200557" y="321526"/>
                <a:pt x="199233" y="319320"/>
              </a:cubicBezTo>
              <a:cubicBezTo>
                <a:pt x="192380" y="307899"/>
                <a:pt x="197824" y="280936"/>
                <a:pt x="199233" y="275652"/>
              </a:cubicBezTo>
              <a:cubicBezTo>
                <a:pt x="200078" y="272483"/>
                <a:pt x="204424" y="271526"/>
                <a:pt x="207421" y="270194"/>
              </a:cubicBezTo>
              <a:cubicBezTo>
                <a:pt x="212679" y="267857"/>
                <a:pt x="218338" y="266555"/>
                <a:pt x="223796" y="264735"/>
              </a:cubicBezTo>
              <a:lnTo>
                <a:pt x="231984" y="262006"/>
              </a:lnTo>
              <a:cubicBezTo>
                <a:pt x="233161" y="261221"/>
                <a:pt x="245032" y="254081"/>
                <a:pt x="245630" y="251089"/>
              </a:cubicBezTo>
              <a:cubicBezTo>
                <a:pt x="246194" y="248268"/>
                <a:pt x="243691" y="245667"/>
                <a:pt x="242901" y="242901"/>
              </a:cubicBezTo>
              <a:cubicBezTo>
                <a:pt x="241870" y="239295"/>
                <a:pt x="241081" y="235624"/>
                <a:pt x="240171" y="231985"/>
              </a:cubicBezTo>
              <a:cubicBezTo>
                <a:pt x="238988" y="210690"/>
                <a:pt x="234207" y="158329"/>
                <a:pt x="240171" y="136462"/>
              </a:cubicBezTo>
              <a:cubicBezTo>
                <a:pt x="241864" y="130255"/>
                <a:pt x="248465" y="126384"/>
                <a:pt x="253818" y="122815"/>
              </a:cubicBezTo>
              <a:cubicBezTo>
                <a:pt x="279002" y="106026"/>
                <a:pt x="248031" y="127446"/>
                <a:pt x="267464" y="111899"/>
              </a:cubicBezTo>
              <a:cubicBezTo>
                <a:pt x="270025" y="109850"/>
                <a:pt x="273161" y="108575"/>
                <a:pt x="275651" y="106440"/>
              </a:cubicBezTo>
              <a:cubicBezTo>
                <a:pt x="279558" y="103091"/>
                <a:pt x="282929" y="99162"/>
                <a:pt x="286568" y="95523"/>
              </a:cubicBezTo>
              <a:lnTo>
                <a:pt x="292027" y="90065"/>
              </a:lnTo>
              <a:cubicBezTo>
                <a:pt x="300949" y="63297"/>
                <a:pt x="297007" y="79423"/>
                <a:pt x="300214" y="40939"/>
              </a:cubicBezTo>
              <a:cubicBezTo>
                <a:pt x="299209" y="33900"/>
                <a:pt x="298566" y="21267"/>
                <a:pt x="294756" y="13646"/>
              </a:cubicBezTo>
              <a:cubicBezTo>
                <a:pt x="288289" y="710"/>
                <a:pt x="289298" y="10533"/>
                <a:pt x="289298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8188</xdr:colOff>
      <xdr:row>181</xdr:row>
      <xdr:rowOff>13646</xdr:rowOff>
    </xdr:from>
    <xdr:to>
      <xdr:col>100</xdr:col>
      <xdr:colOff>19104</xdr:colOff>
      <xdr:row>191</xdr:row>
      <xdr:rowOff>8188</xdr:rowOff>
    </xdr:to>
    <xdr:sp macro="" textlink="">
      <xdr:nvSpPr>
        <xdr:cNvPr id="64" name="Freeform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2371698" y="3643517"/>
          <a:ext cx="1129899" cy="185588"/>
        </a:xfrm>
        <a:custGeom>
          <a:avLst/>
          <a:gdLst>
            <a:gd name="connsiteX0" fmla="*/ 0 w 1129899"/>
            <a:gd name="connsiteY0" fmla="*/ 0 h 185588"/>
            <a:gd name="connsiteX1" fmla="*/ 35480 w 1129899"/>
            <a:gd name="connsiteY1" fmla="*/ 5459 h 185588"/>
            <a:gd name="connsiteX2" fmla="*/ 43667 w 1129899"/>
            <a:gd name="connsiteY2" fmla="*/ 10917 h 185588"/>
            <a:gd name="connsiteX3" fmla="*/ 49126 w 1129899"/>
            <a:gd name="connsiteY3" fmla="*/ 16376 h 185588"/>
            <a:gd name="connsiteX4" fmla="*/ 54584 w 1129899"/>
            <a:gd name="connsiteY4" fmla="*/ 32751 h 185588"/>
            <a:gd name="connsiteX5" fmla="*/ 70960 w 1129899"/>
            <a:gd name="connsiteY5" fmla="*/ 38209 h 185588"/>
            <a:gd name="connsiteX6" fmla="*/ 73689 w 1129899"/>
            <a:gd name="connsiteY6" fmla="*/ 46397 h 185588"/>
            <a:gd name="connsiteX7" fmla="*/ 87335 w 1129899"/>
            <a:gd name="connsiteY7" fmla="*/ 60043 h 185588"/>
            <a:gd name="connsiteX8" fmla="*/ 92793 w 1129899"/>
            <a:gd name="connsiteY8" fmla="*/ 65502 h 185588"/>
            <a:gd name="connsiteX9" fmla="*/ 117356 w 1129899"/>
            <a:gd name="connsiteY9" fmla="*/ 70960 h 185588"/>
            <a:gd name="connsiteX10" fmla="*/ 133732 w 1129899"/>
            <a:gd name="connsiteY10" fmla="*/ 76419 h 185588"/>
            <a:gd name="connsiteX11" fmla="*/ 166483 w 1129899"/>
            <a:gd name="connsiteY11" fmla="*/ 92794 h 185588"/>
            <a:gd name="connsiteX12" fmla="*/ 174670 w 1129899"/>
            <a:gd name="connsiteY12" fmla="*/ 95523 h 185588"/>
            <a:gd name="connsiteX13" fmla="*/ 182858 w 1129899"/>
            <a:gd name="connsiteY13" fmla="*/ 109169 h 185588"/>
            <a:gd name="connsiteX14" fmla="*/ 185587 w 1129899"/>
            <a:gd name="connsiteY14" fmla="*/ 117357 h 185588"/>
            <a:gd name="connsiteX15" fmla="*/ 240172 w 1129899"/>
            <a:gd name="connsiteY15" fmla="*/ 125545 h 185588"/>
            <a:gd name="connsiteX16" fmla="*/ 335695 w 1129899"/>
            <a:gd name="connsiteY16" fmla="*/ 128274 h 185588"/>
            <a:gd name="connsiteX17" fmla="*/ 343882 w 1129899"/>
            <a:gd name="connsiteY17" fmla="*/ 133732 h 185588"/>
            <a:gd name="connsiteX18" fmla="*/ 368445 w 1129899"/>
            <a:gd name="connsiteY18" fmla="*/ 147378 h 185588"/>
            <a:gd name="connsiteX19" fmla="*/ 373904 w 1129899"/>
            <a:gd name="connsiteY19" fmla="*/ 152837 h 185588"/>
            <a:gd name="connsiteX20" fmla="*/ 379362 w 1129899"/>
            <a:gd name="connsiteY20" fmla="*/ 161025 h 185588"/>
            <a:gd name="connsiteX21" fmla="*/ 395738 w 1129899"/>
            <a:gd name="connsiteY21" fmla="*/ 171941 h 185588"/>
            <a:gd name="connsiteX22" fmla="*/ 409384 w 1129899"/>
            <a:gd name="connsiteY22" fmla="*/ 182858 h 185588"/>
            <a:gd name="connsiteX23" fmla="*/ 417571 w 1129899"/>
            <a:gd name="connsiteY23" fmla="*/ 185588 h 185588"/>
            <a:gd name="connsiteX24" fmla="*/ 442134 w 1129899"/>
            <a:gd name="connsiteY24" fmla="*/ 182858 h 185588"/>
            <a:gd name="connsiteX25" fmla="*/ 447593 w 1129899"/>
            <a:gd name="connsiteY25" fmla="*/ 177400 h 185588"/>
            <a:gd name="connsiteX26" fmla="*/ 466697 w 1129899"/>
            <a:gd name="connsiteY26" fmla="*/ 169212 h 185588"/>
            <a:gd name="connsiteX27" fmla="*/ 472156 w 1129899"/>
            <a:gd name="connsiteY27" fmla="*/ 163754 h 185588"/>
            <a:gd name="connsiteX28" fmla="*/ 477614 w 1129899"/>
            <a:gd name="connsiteY28" fmla="*/ 131003 h 185588"/>
            <a:gd name="connsiteX29" fmla="*/ 488531 w 1129899"/>
            <a:gd name="connsiteY29" fmla="*/ 120086 h 185588"/>
            <a:gd name="connsiteX30" fmla="*/ 499448 w 1129899"/>
            <a:gd name="connsiteY30" fmla="*/ 103711 h 185588"/>
            <a:gd name="connsiteX31" fmla="*/ 504907 w 1129899"/>
            <a:gd name="connsiteY31" fmla="*/ 98252 h 185588"/>
            <a:gd name="connsiteX32" fmla="*/ 513094 w 1129899"/>
            <a:gd name="connsiteY32" fmla="*/ 87335 h 185588"/>
            <a:gd name="connsiteX33" fmla="*/ 521282 w 1129899"/>
            <a:gd name="connsiteY33" fmla="*/ 84606 h 185588"/>
            <a:gd name="connsiteX34" fmla="*/ 537657 w 1129899"/>
            <a:gd name="connsiteY34" fmla="*/ 76419 h 185588"/>
            <a:gd name="connsiteX35" fmla="*/ 551303 w 1129899"/>
            <a:gd name="connsiteY35" fmla="*/ 65502 h 185588"/>
            <a:gd name="connsiteX36" fmla="*/ 562220 w 1129899"/>
            <a:gd name="connsiteY36" fmla="*/ 62772 h 185588"/>
            <a:gd name="connsiteX37" fmla="*/ 584054 w 1129899"/>
            <a:gd name="connsiteY37" fmla="*/ 57314 h 185588"/>
            <a:gd name="connsiteX38" fmla="*/ 608617 w 1129899"/>
            <a:gd name="connsiteY38" fmla="*/ 60043 h 185588"/>
            <a:gd name="connsiteX39" fmla="*/ 614076 w 1129899"/>
            <a:gd name="connsiteY39" fmla="*/ 65502 h 185588"/>
            <a:gd name="connsiteX40" fmla="*/ 616805 w 1129899"/>
            <a:gd name="connsiteY40" fmla="*/ 109169 h 185588"/>
            <a:gd name="connsiteX41" fmla="*/ 619534 w 1129899"/>
            <a:gd name="connsiteY41" fmla="*/ 120086 h 185588"/>
            <a:gd name="connsiteX42" fmla="*/ 624993 w 1129899"/>
            <a:gd name="connsiteY42" fmla="*/ 125545 h 185588"/>
            <a:gd name="connsiteX43" fmla="*/ 641368 w 1129899"/>
            <a:gd name="connsiteY43" fmla="*/ 131003 h 185588"/>
            <a:gd name="connsiteX44" fmla="*/ 693223 w 1129899"/>
            <a:gd name="connsiteY44" fmla="*/ 128274 h 185588"/>
            <a:gd name="connsiteX45" fmla="*/ 709599 w 1129899"/>
            <a:gd name="connsiteY45" fmla="*/ 122815 h 185588"/>
            <a:gd name="connsiteX46" fmla="*/ 723245 w 1129899"/>
            <a:gd name="connsiteY46" fmla="*/ 111898 h 185588"/>
            <a:gd name="connsiteX47" fmla="*/ 731432 w 1129899"/>
            <a:gd name="connsiteY47" fmla="*/ 106440 h 185588"/>
            <a:gd name="connsiteX48" fmla="*/ 736891 w 1129899"/>
            <a:gd name="connsiteY48" fmla="*/ 100982 h 185588"/>
            <a:gd name="connsiteX49" fmla="*/ 747808 w 1129899"/>
            <a:gd name="connsiteY49" fmla="*/ 98252 h 185588"/>
            <a:gd name="connsiteX50" fmla="*/ 758725 w 1129899"/>
            <a:gd name="connsiteY50" fmla="*/ 84606 h 185588"/>
            <a:gd name="connsiteX51" fmla="*/ 766912 w 1129899"/>
            <a:gd name="connsiteY51" fmla="*/ 81877 h 185588"/>
            <a:gd name="connsiteX52" fmla="*/ 783288 w 1129899"/>
            <a:gd name="connsiteY52" fmla="*/ 84606 h 185588"/>
            <a:gd name="connsiteX53" fmla="*/ 788746 w 1129899"/>
            <a:gd name="connsiteY53" fmla="*/ 98252 h 185588"/>
            <a:gd name="connsiteX54" fmla="*/ 794205 w 1129899"/>
            <a:gd name="connsiteY54" fmla="*/ 103711 h 185588"/>
            <a:gd name="connsiteX55" fmla="*/ 802392 w 1129899"/>
            <a:gd name="connsiteY55" fmla="*/ 109169 h 185588"/>
            <a:gd name="connsiteX56" fmla="*/ 821497 w 1129899"/>
            <a:gd name="connsiteY56" fmla="*/ 114628 h 185588"/>
            <a:gd name="connsiteX57" fmla="*/ 862435 w 1129899"/>
            <a:gd name="connsiteY57" fmla="*/ 111898 h 185588"/>
            <a:gd name="connsiteX58" fmla="*/ 878811 w 1129899"/>
            <a:gd name="connsiteY58" fmla="*/ 106440 h 185588"/>
            <a:gd name="connsiteX59" fmla="*/ 892457 w 1129899"/>
            <a:gd name="connsiteY59" fmla="*/ 95523 h 185588"/>
            <a:gd name="connsiteX60" fmla="*/ 897915 w 1129899"/>
            <a:gd name="connsiteY60" fmla="*/ 87335 h 185588"/>
            <a:gd name="connsiteX61" fmla="*/ 906103 w 1129899"/>
            <a:gd name="connsiteY61" fmla="*/ 84606 h 185588"/>
            <a:gd name="connsiteX62" fmla="*/ 914291 w 1129899"/>
            <a:gd name="connsiteY62" fmla="*/ 79148 h 185588"/>
            <a:gd name="connsiteX63" fmla="*/ 919749 w 1129899"/>
            <a:gd name="connsiteY63" fmla="*/ 73689 h 185588"/>
            <a:gd name="connsiteX64" fmla="*/ 944312 w 1129899"/>
            <a:gd name="connsiteY64" fmla="*/ 60043 h 185588"/>
            <a:gd name="connsiteX65" fmla="*/ 979792 w 1129899"/>
            <a:gd name="connsiteY65" fmla="*/ 62772 h 185588"/>
            <a:gd name="connsiteX66" fmla="*/ 985250 w 1129899"/>
            <a:gd name="connsiteY66" fmla="*/ 79148 h 185588"/>
            <a:gd name="connsiteX67" fmla="*/ 987980 w 1129899"/>
            <a:gd name="connsiteY67" fmla="*/ 87335 h 185588"/>
            <a:gd name="connsiteX68" fmla="*/ 1004355 w 1129899"/>
            <a:gd name="connsiteY68" fmla="*/ 92794 h 185588"/>
            <a:gd name="connsiteX69" fmla="*/ 1018001 w 1129899"/>
            <a:gd name="connsiteY69" fmla="*/ 90065 h 185588"/>
            <a:gd name="connsiteX70" fmla="*/ 1026189 w 1129899"/>
            <a:gd name="connsiteY70" fmla="*/ 87335 h 185588"/>
            <a:gd name="connsiteX71" fmla="*/ 1034376 w 1129899"/>
            <a:gd name="connsiteY71" fmla="*/ 90065 h 185588"/>
            <a:gd name="connsiteX72" fmla="*/ 1039835 w 1129899"/>
            <a:gd name="connsiteY72" fmla="*/ 95523 h 185588"/>
            <a:gd name="connsiteX73" fmla="*/ 1086232 w 1129899"/>
            <a:gd name="connsiteY73" fmla="*/ 95523 h 185588"/>
            <a:gd name="connsiteX74" fmla="*/ 1094419 w 1129899"/>
            <a:gd name="connsiteY74" fmla="*/ 92794 h 185588"/>
            <a:gd name="connsiteX75" fmla="*/ 1102607 w 1129899"/>
            <a:gd name="connsiteY75" fmla="*/ 87335 h 185588"/>
            <a:gd name="connsiteX76" fmla="*/ 1118983 w 1129899"/>
            <a:gd name="connsiteY76" fmla="*/ 81877 h 185588"/>
            <a:gd name="connsiteX77" fmla="*/ 1129899 w 1129899"/>
            <a:gd name="connsiteY77" fmla="*/ 87335 h 1855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</a:cxnLst>
          <a:rect l="l" t="t" r="r" b="b"/>
          <a:pathLst>
            <a:path w="1129899" h="185588">
              <a:moveTo>
                <a:pt x="0" y="0"/>
              </a:moveTo>
              <a:cubicBezTo>
                <a:pt x="7838" y="784"/>
                <a:pt x="25641" y="539"/>
                <a:pt x="35480" y="5459"/>
              </a:cubicBezTo>
              <a:cubicBezTo>
                <a:pt x="38414" y="6926"/>
                <a:pt x="41106" y="8868"/>
                <a:pt x="43667" y="10917"/>
              </a:cubicBezTo>
              <a:cubicBezTo>
                <a:pt x="45676" y="12525"/>
                <a:pt x="47306" y="14556"/>
                <a:pt x="49126" y="16376"/>
              </a:cubicBezTo>
              <a:cubicBezTo>
                <a:pt x="50945" y="21834"/>
                <a:pt x="49126" y="30932"/>
                <a:pt x="54584" y="32751"/>
              </a:cubicBezTo>
              <a:lnTo>
                <a:pt x="70960" y="38209"/>
              </a:lnTo>
              <a:cubicBezTo>
                <a:pt x="71870" y="40938"/>
                <a:pt x="71963" y="44095"/>
                <a:pt x="73689" y="46397"/>
              </a:cubicBezTo>
              <a:cubicBezTo>
                <a:pt x="77549" y="51543"/>
                <a:pt x="82786" y="55494"/>
                <a:pt x="87335" y="60043"/>
              </a:cubicBezTo>
              <a:cubicBezTo>
                <a:pt x="89154" y="61863"/>
                <a:pt x="90352" y="64688"/>
                <a:pt x="92793" y="65502"/>
              </a:cubicBezTo>
              <a:cubicBezTo>
                <a:pt x="116227" y="73313"/>
                <a:pt x="78915" y="61349"/>
                <a:pt x="117356" y="70960"/>
              </a:cubicBezTo>
              <a:cubicBezTo>
                <a:pt x="122938" y="72356"/>
                <a:pt x="128944" y="73227"/>
                <a:pt x="133732" y="76419"/>
              </a:cubicBezTo>
              <a:cubicBezTo>
                <a:pt x="154894" y="90526"/>
                <a:pt x="143884" y="85261"/>
                <a:pt x="166483" y="92794"/>
              </a:cubicBezTo>
              <a:lnTo>
                <a:pt x="174670" y="95523"/>
              </a:lnTo>
              <a:cubicBezTo>
                <a:pt x="182401" y="118719"/>
                <a:pt x="171618" y="90437"/>
                <a:pt x="182858" y="109169"/>
              </a:cubicBezTo>
              <a:cubicBezTo>
                <a:pt x="184338" y="111636"/>
                <a:pt x="184107" y="114890"/>
                <a:pt x="185587" y="117357"/>
              </a:cubicBezTo>
              <a:cubicBezTo>
                <a:pt x="195573" y="133999"/>
                <a:pt x="233546" y="125295"/>
                <a:pt x="240172" y="125545"/>
              </a:cubicBezTo>
              <a:lnTo>
                <a:pt x="335695" y="128274"/>
              </a:lnTo>
              <a:cubicBezTo>
                <a:pt x="338424" y="130093"/>
                <a:pt x="340948" y="132265"/>
                <a:pt x="343882" y="133732"/>
              </a:cubicBezTo>
              <a:cubicBezTo>
                <a:pt x="357607" y="140595"/>
                <a:pt x="351241" y="130174"/>
                <a:pt x="368445" y="147378"/>
              </a:cubicBezTo>
              <a:cubicBezTo>
                <a:pt x="370265" y="149198"/>
                <a:pt x="372296" y="150827"/>
                <a:pt x="373904" y="152837"/>
              </a:cubicBezTo>
              <a:cubicBezTo>
                <a:pt x="375953" y="155398"/>
                <a:pt x="376893" y="158865"/>
                <a:pt x="379362" y="161025"/>
              </a:cubicBezTo>
              <a:cubicBezTo>
                <a:pt x="384299" y="165345"/>
                <a:pt x="391100" y="167302"/>
                <a:pt x="395738" y="171941"/>
              </a:cubicBezTo>
              <a:cubicBezTo>
                <a:pt x="400817" y="177021"/>
                <a:pt x="402495" y="179413"/>
                <a:pt x="409384" y="182858"/>
              </a:cubicBezTo>
              <a:cubicBezTo>
                <a:pt x="411957" y="184145"/>
                <a:pt x="414842" y="184678"/>
                <a:pt x="417571" y="185588"/>
              </a:cubicBezTo>
              <a:cubicBezTo>
                <a:pt x="425759" y="184678"/>
                <a:pt x="434186" y="185026"/>
                <a:pt x="442134" y="182858"/>
              </a:cubicBezTo>
              <a:cubicBezTo>
                <a:pt x="444616" y="182181"/>
                <a:pt x="445584" y="179007"/>
                <a:pt x="447593" y="177400"/>
              </a:cubicBezTo>
              <a:cubicBezTo>
                <a:pt x="456162" y="170545"/>
                <a:pt x="455731" y="171953"/>
                <a:pt x="466697" y="169212"/>
              </a:cubicBezTo>
              <a:cubicBezTo>
                <a:pt x="468517" y="167393"/>
                <a:pt x="470832" y="165960"/>
                <a:pt x="472156" y="163754"/>
              </a:cubicBezTo>
              <a:cubicBezTo>
                <a:pt x="477164" y="155407"/>
                <a:pt x="475500" y="136500"/>
                <a:pt x="477614" y="131003"/>
              </a:cubicBezTo>
              <a:cubicBezTo>
                <a:pt x="479461" y="126200"/>
                <a:pt x="485676" y="124368"/>
                <a:pt x="488531" y="120086"/>
              </a:cubicBezTo>
              <a:cubicBezTo>
                <a:pt x="492170" y="114628"/>
                <a:pt x="494809" y="108350"/>
                <a:pt x="499448" y="103711"/>
              </a:cubicBezTo>
              <a:cubicBezTo>
                <a:pt x="501268" y="101891"/>
                <a:pt x="503260" y="100229"/>
                <a:pt x="504907" y="98252"/>
              </a:cubicBezTo>
              <a:cubicBezTo>
                <a:pt x="507819" y="94758"/>
                <a:pt x="509600" y="90247"/>
                <a:pt x="513094" y="87335"/>
              </a:cubicBezTo>
              <a:cubicBezTo>
                <a:pt x="515304" y="85493"/>
                <a:pt x="518709" y="85892"/>
                <a:pt x="521282" y="84606"/>
              </a:cubicBezTo>
              <a:cubicBezTo>
                <a:pt x="542448" y="74024"/>
                <a:pt x="517076" y="83279"/>
                <a:pt x="537657" y="76419"/>
              </a:cubicBezTo>
              <a:cubicBezTo>
                <a:pt x="542059" y="72017"/>
                <a:pt x="545278" y="68084"/>
                <a:pt x="551303" y="65502"/>
              </a:cubicBezTo>
              <a:cubicBezTo>
                <a:pt x="554751" y="64024"/>
                <a:pt x="558558" y="63586"/>
                <a:pt x="562220" y="62772"/>
              </a:cubicBezTo>
              <a:cubicBezTo>
                <a:pt x="581988" y="58379"/>
                <a:pt x="569418" y="62192"/>
                <a:pt x="584054" y="57314"/>
              </a:cubicBezTo>
              <a:cubicBezTo>
                <a:pt x="592242" y="58224"/>
                <a:pt x="600669" y="57875"/>
                <a:pt x="608617" y="60043"/>
              </a:cubicBezTo>
              <a:cubicBezTo>
                <a:pt x="611100" y="60720"/>
                <a:pt x="613653" y="62964"/>
                <a:pt x="614076" y="65502"/>
              </a:cubicBezTo>
              <a:cubicBezTo>
                <a:pt x="616474" y="79888"/>
                <a:pt x="615354" y="94657"/>
                <a:pt x="616805" y="109169"/>
              </a:cubicBezTo>
              <a:cubicBezTo>
                <a:pt x="617178" y="112901"/>
                <a:pt x="617857" y="116731"/>
                <a:pt x="619534" y="120086"/>
              </a:cubicBezTo>
              <a:cubicBezTo>
                <a:pt x="620685" y="122388"/>
                <a:pt x="622691" y="124394"/>
                <a:pt x="624993" y="125545"/>
              </a:cubicBezTo>
              <a:cubicBezTo>
                <a:pt x="630139" y="128118"/>
                <a:pt x="641368" y="131003"/>
                <a:pt x="641368" y="131003"/>
              </a:cubicBezTo>
              <a:cubicBezTo>
                <a:pt x="658653" y="130093"/>
                <a:pt x="676037" y="130336"/>
                <a:pt x="693223" y="128274"/>
              </a:cubicBezTo>
              <a:cubicBezTo>
                <a:pt x="698936" y="127588"/>
                <a:pt x="709599" y="122815"/>
                <a:pt x="709599" y="122815"/>
              </a:cubicBezTo>
              <a:cubicBezTo>
                <a:pt x="718799" y="109015"/>
                <a:pt x="710063" y="118489"/>
                <a:pt x="723245" y="111898"/>
              </a:cubicBezTo>
              <a:cubicBezTo>
                <a:pt x="726179" y="110431"/>
                <a:pt x="728871" y="108489"/>
                <a:pt x="731432" y="106440"/>
              </a:cubicBezTo>
              <a:cubicBezTo>
                <a:pt x="733441" y="104833"/>
                <a:pt x="734589" y="102133"/>
                <a:pt x="736891" y="100982"/>
              </a:cubicBezTo>
              <a:cubicBezTo>
                <a:pt x="740246" y="99304"/>
                <a:pt x="744169" y="99162"/>
                <a:pt x="747808" y="98252"/>
              </a:cubicBezTo>
              <a:cubicBezTo>
                <a:pt x="750288" y="94533"/>
                <a:pt x="754404" y="87199"/>
                <a:pt x="758725" y="84606"/>
              </a:cubicBezTo>
              <a:cubicBezTo>
                <a:pt x="761192" y="83126"/>
                <a:pt x="764183" y="82787"/>
                <a:pt x="766912" y="81877"/>
              </a:cubicBezTo>
              <a:cubicBezTo>
                <a:pt x="772371" y="82787"/>
                <a:pt x="778861" y="81286"/>
                <a:pt x="783288" y="84606"/>
              </a:cubicBezTo>
              <a:cubicBezTo>
                <a:pt x="787207" y="87545"/>
                <a:pt x="786315" y="93998"/>
                <a:pt x="788746" y="98252"/>
              </a:cubicBezTo>
              <a:cubicBezTo>
                <a:pt x="790023" y="100486"/>
                <a:pt x="792196" y="102103"/>
                <a:pt x="794205" y="103711"/>
              </a:cubicBezTo>
              <a:cubicBezTo>
                <a:pt x="796766" y="105760"/>
                <a:pt x="799458" y="107702"/>
                <a:pt x="802392" y="109169"/>
              </a:cubicBezTo>
              <a:cubicBezTo>
                <a:pt x="806304" y="111125"/>
                <a:pt x="818004" y="113755"/>
                <a:pt x="821497" y="114628"/>
              </a:cubicBezTo>
              <a:cubicBezTo>
                <a:pt x="835143" y="113718"/>
                <a:pt x="848896" y="113832"/>
                <a:pt x="862435" y="111898"/>
              </a:cubicBezTo>
              <a:cubicBezTo>
                <a:pt x="868131" y="111084"/>
                <a:pt x="878811" y="106440"/>
                <a:pt x="878811" y="106440"/>
              </a:cubicBezTo>
              <a:cubicBezTo>
                <a:pt x="884890" y="102387"/>
                <a:pt x="888013" y="101079"/>
                <a:pt x="892457" y="95523"/>
              </a:cubicBezTo>
              <a:cubicBezTo>
                <a:pt x="894506" y="92962"/>
                <a:pt x="895354" y="89384"/>
                <a:pt x="897915" y="87335"/>
              </a:cubicBezTo>
              <a:cubicBezTo>
                <a:pt x="900161" y="85538"/>
                <a:pt x="903530" y="85892"/>
                <a:pt x="906103" y="84606"/>
              </a:cubicBezTo>
              <a:cubicBezTo>
                <a:pt x="909037" y="83139"/>
                <a:pt x="911730" y="81197"/>
                <a:pt x="914291" y="79148"/>
              </a:cubicBezTo>
              <a:cubicBezTo>
                <a:pt x="916300" y="77541"/>
                <a:pt x="917691" y="75233"/>
                <a:pt x="919749" y="73689"/>
              </a:cubicBezTo>
              <a:cubicBezTo>
                <a:pt x="934763" y="62427"/>
                <a:pt x="931547" y="64297"/>
                <a:pt x="944312" y="60043"/>
              </a:cubicBezTo>
              <a:cubicBezTo>
                <a:pt x="956139" y="60953"/>
                <a:pt x="969043" y="57756"/>
                <a:pt x="979792" y="62772"/>
              </a:cubicBezTo>
              <a:cubicBezTo>
                <a:pt x="985006" y="65205"/>
                <a:pt x="983430" y="73689"/>
                <a:pt x="985250" y="79148"/>
              </a:cubicBezTo>
              <a:cubicBezTo>
                <a:pt x="986160" y="81877"/>
                <a:pt x="985251" y="86425"/>
                <a:pt x="987980" y="87335"/>
              </a:cubicBezTo>
              <a:lnTo>
                <a:pt x="1004355" y="92794"/>
              </a:lnTo>
              <a:cubicBezTo>
                <a:pt x="1008904" y="91884"/>
                <a:pt x="1013501" y="91190"/>
                <a:pt x="1018001" y="90065"/>
              </a:cubicBezTo>
              <a:cubicBezTo>
                <a:pt x="1020792" y="89367"/>
                <a:pt x="1023312" y="87335"/>
                <a:pt x="1026189" y="87335"/>
              </a:cubicBezTo>
              <a:cubicBezTo>
                <a:pt x="1029066" y="87335"/>
                <a:pt x="1031647" y="89155"/>
                <a:pt x="1034376" y="90065"/>
              </a:cubicBezTo>
              <a:cubicBezTo>
                <a:pt x="1036196" y="91884"/>
                <a:pt x="1037628" y="94199"/>
                <a:pt x="1039835" y="95523"/>
              </a:cubicBezTo>
              <a:cubicBezTo>
                <a:pt x="1052074" y="102865"/>
                <a:pt x="1080939" y="95901"/>
                <a:pt x="1086232" y="95523"/>
              </a:cubicBezTo>
              <a:cubicBezTo>
                <a:pt x="1088961" y="94613"/>
                <a:pt x="1091846" y="94081"/>
                <a:pt x="1094419" y="92794"/>
              </a:cubicBezTo>
              <a:cubicBezTo>
                <a:pt x="1097353" y="91327"/>
                <a:pt x="1099609" y="88667"/>
                <a:pt x="1102607" y="87335"/>
              </a:cubicBezTo>
              <a:cubicBezTo>
                <a:pt x="1107865" y="84998"/>
                <a:pt x="1118983" y="81877"/>
                <a:pt x="1118983" y="81877"/>
              </a:cubicBezTo>
              <a:cubicBezTo>
                <a:pt x="1128390" y="85013"/>
                <a:pt x="1125136" y="82572"/>
                <a:pt x="1129899" y="8733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19105</xdr:colOff>
      <xdr:row>128</xdr:row>
      <xdr:rowOff>5459</xdr:rowOff>
    </xdr:from>
    <xdr:to>
      <xdr:col>92</xdr:col>
      <xdr:colOff>8187</xdr:colOff>
      <xdr:row>146</xdr:row>
      <xdr:rowOff>5480</xdr:rowOff>
    </xdr:to>
    <xdr:sp macro="" textlink="">
      <xdr:nvSpPr>
        <xdr:cNvPr id="66" name="Freeform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3119506" y="2622787"/>
          <a:ext cx="152836" cy="343904"/>
        </a:xfrm>
        <a:custGeom>
          <a:avLst/>
          <a:gdLst>
            <a:gd name="connsiteX0" fmla="*/ 0 w 152836"/>
            <a:gd name="connsiteY0" fmla="*/ 0 h 343904"/>
            <a:gd name="connsiteX1" fmla="*/ 16375 w 152836"/>
            <a:gd name="connsiteY1" fmla="*/ 2729 h 343904"/>
            <a:gd name="connsiteX2" fmla="*/ 35480 w 152836"/>
            <a:gd name="connsiteY2" fmla="*/ 5458 h 343904"/>
            <a:gd name="connsiteX3" fmla="*/ 43667 w 152836"/>
            <a:gd name="connsiteY3" fmla="*/ 8187 h 343904"/>
            <a:gd name="connsiteX4" fmla="*/ 51855 w 152836"/>
            <a:gd name="connsiteY4" fmla="*/ 13646 h 343904"/>
            <a:gd name="connsiteX5" fmla="*/ 79147 w 152836"/>
            <a:gd name="connsiteY5" fmla="*/ 5458 h 343904"/>
            <a:gd name="connsiteX6" fmla="*/ 87335 w 152836"/>
            <a:gd name="connsiteY6" fmla="*/ 2729 h 343904"/>
            <a:gd name="connsiteX7" fmla="*/ 106440 w 152836"/>
            <a:gd name="connsiteY7" fmla="*/ 5458 h 343904"/>
            <a:gd name="connsiteX8" fmla="*/ 114627 w 152836"/>
            <a:gd name="connsiteY8" fmla="*/ 10916 h 343904"/>
            <a:gd name="connsiteX9" fmla="*/ 122815 w 152836"/>
            <a:gd name="connsiteY9" fmla="*/ 13646 h 343904"/>
            <a:gd name="connsiteX10" fmla="*/ 136461 w 152836"/>
            <a:gd name="connsiteY10" fmla="*/ 27292 h 343904"/>
            <a:gd name="connsiteX11" fmla="*/ 141920 w 152836"/>
            <a:gd name="connsiteY11" fmla="*/ 32750 h 343904"/>
            <a:gd name="connsiteX12" fmla="*/ 152836 w 152836"/>
            <a:gd name="connsiteY12" fmla="*/ 57313 h 343904"/>
            <a:gd name="connsiteX13" fmla="*/ 150107 w 152836"/>
            <a:gd name="connsiteY13" fmla="*/ 117356 h 343904"/>
            <a:gd name="connsiteX14" fmla="*/ 141920 w 152836"/>
            <a:gd name="connsiteY14" fmla="*/ 133732 h 343904"/>
            <a:gd name="connsiteX15" fmla="*/ 131003 w 152836"/>
            <a:gd name="connsiteY15" fmla="*/ 144649 h 343904"/>
            <a:gd name="connsiteX16" fmla="*/ 128273 w 152836"/>
            <a:gd name="connsiteY16" fmla="*/ 155565 h 343904"/>
            <a:gd name="connsiteX17" fmla="*/ 122815 w 152836"/>
            <a:gd name="connsiteY17" fmla="*/ 188316 h 343904"/>
            <a:gd name="connsiteX18" fmla="*/ 109169 w 152836"/>
            <a:gd name="connsiteY18" fmla="*/ 199233 h 343904"/>
            <a:gd name="connsiteX19" fmla="*/ 98252 w 152836"/>
            <a:gd name="connsiteY19" fmla="*/ 212879 h 343904"/>
            <a:gd name="connsiteX20" fmla="*/ 95523 w 152836"/>
            <a:gd name="connsiteY20" fmla="*/ 223796 h 343904"/>
            <a:gd name="connsiteX21" fmla="*/ 92793 w 152836"/>
            <a:gd name="connsiteY21" fmla="*/ 253818 h 343904"/>
            <a:gd name="connsiteX22" fmla="*/ 70960 w 152836"/>
            <a:gd name="connsiteY22" fmla="*/ 256547 h 343904"/>
            <a:gd name="connsiteX23" fmla="*/ 62772 w 152836"/>
            <a:gd name="connsiteY23" fmla="*/ 259276 h 343904"/>
            <a:gd name="connsiteX24" fmla="*/ 57313 w 152836"/>
            <a:gd name="connsiteY24" fmla="*/ 272922 h 343904"/>
            <a:gd name="connsiteX25" fmla="*/ 27292 w 152836"/>
            <a:gd name="connsiteY25" fmla="*/ 275651 h 343904"/>
            <a:gd name="connsiteX26" fmla="*/ 8187 w 152836"/>
            <a:gd name="connsiteY26" fmla="*/ 289298 h 343904"/>
            <a:gd name="connsiteX27" fmla="*/ 2729 w 152836"/>
            <a:gd name="connsiteY27" fmla="*/ 297485 h 343904"/>
            <a:gd name="connsiteX28" fmla="*/ 8187 w 152836"/>
            <a:gd name="connsiteY28" fmla="*/ 327507 h 343904"/>
            <a:gd name="connsiteX29" fmla="*/ 13646 w 152836"/>
            <a:gd name="connsiteY29" fmla="*/ 332965 h 343904"/>
            <a:gd name="connsiteX30" fmla="*/ 24563 w 152836"/>
            <a:gd name="connsiteY30" fmla="*/ 335694 h 343904"/>
            <a:gd name="connsiteX31" fmla="*/ 24563 w 152836"/>
            <a:gd name="connsiteY31" fmla="*/ 343882 h 3439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</a:cxnLst>
          <a:rect l="l" t="t" r="r" b="b"/>
          <a:pathLst>
            <a:path w="152836" h="343904">
              <a:moveTo>
                <a:pt x="0" y="0"/>
              </a:moveTo>
              <a:lnTo>
                <a:pt x="16375" y="2729"/>
              </a:lnTo>
              <a:cubicBezTo>
                <a:pt x="22733" y="3707"/>
                <a:pt x="29172" y="4196"/>
                <a:pt x="35480" y="5458"/>
              </a:cubicBezTo>
              <a:cubicBezTo>
                <a:pt x="38301" y="6022"/>
                <a:pt x="40938" y="7277"/>
                <a:pt x="43667" y="8187"/>
              </a:cubicBezTo>
              <a:cubicBezTo>
                <a:pt x="46396" y="10007"/>
                <a:pt x="48591" y="13320"/>
                <a:pt x="51855" y="13646"/>
              </a:cubicBezTo>
              <a:cubicBezTo>
                <a:pt x="72537" y="15714"/>
                <a:pt x="66459" y="11802"/>
                <a:pt x="79147" y="5458"/>
              </a:cubicBezTo>
              <a:cubicBezTo>
                <a:pt x="81720" y="4171"/>
                <a:pt x="84606" y="3639"/>
                <a:pt x="87335" y="2729"/>
              </a:cubicBezTo>
              <a:cubicBezTo>
                <a:pt x="93703" y="3639"/>
                <a:pt x="100278" y="3610"/>
                <a:pt x="106440" y="5458"/>
              </a:cubicBezTo>
              <a:cubicBezTo>
                <a:pt x="109582" y="6400"/>
                <a:pt x="111693" y="9449"/>
                <a:pt x="114627" y="10916"/>
              </a:cubicBezTo>
              <a:cubicBezTo>
                <a:pt x="117200" y="12203"/>
                <a:pt x="120086" y="12736"/>
                <a:pt x="122815" y="13646"/>
              </a:cubicBezTo>
              <a:lnTo>
                <a:pt x="136461" y="27292"/>
              </a:lnTo>
              <a:lnTo>
                <a:pt x="141920" y="32750"/>
              </a:lnTo>
              <a:cubicBezTo>
                <a:pt x="148415" y="52238"/>
                <a:pt x="144186" y="44338"/>
                <a:pt x="152836" y="57313"/>
              </a:cubicBezTo>
              <a:cubicBezTo>
                <a:pt x="151926" y="77327"/>
                <a:pt x="151705" y="97385"/>
                <a:pt x="150107" y="117356"/>
              </a:cubicBezTo>
              <a:cubicBezTo>
                <a:pt x="149680" y="122697"/>
                <a:pt x="145167" y="129944"/>
                <a:pt x="141920" y="133732"/>
              </a:cubicBezTo>
              <a:cubicBezTo>
                <a:pt x="138571" y="137639"/>
                <a:pt x="131003" y="144649"/>
                <a:pt x="131003" y="144649"/>
              </a:cubicBezTo>
              <a:cubicBezTo>
                <a:pt x="130093" y="148288"/>
                <a:pt x="128843" y="151858"/>
                <a:pt x="128273" y="155565"/>
              </a:cubicBezTo>
              <a:cubicBezTo>
                <a:pt x="127864" y="158221"/>
                <a:pt x="127228" y="180962"/>
                <a:pt x="122815" y="188316"/>
              </a:cubicBezTo>
              <a:cubicBezTo>
                <a:pt x="119773" y="193385"/>
                <a:pt x="113460" y="195800"/>
                <a:pt x="109169" y="199233"/>
              </a:cubicBezTo>
              <a:cubicBezTo>
                <a:pt x="103613" y="203678"/>
                <a:pt x="102305" y="206799"/>
                <a:pt x="98252" y="212879"/>
              </a:cubicBezTo>
              <a:cubicBezTo>
                <a:pt x="97342" y="216518"/>
                <a:pt x="96019" y="220078"/>
                <a:pt x="95523" y="223796"/>
              </a:cubicBezTo>
              <a:cubicBezTo>
                <a:pt x="94195" y="233756"/>
                <a:pt x="98822" y="245779"/>
                <a:pt x="92793" y="253818"/>
              </a:cubicBezTo>
              <a:cubicBezTo>
                <a:pt x="88392" y="259685"/>
                <a:pt x="78238" y="255637"/>
                <a:pt x="70960" y="256547"/>
              </a:cubicBezTo>
              <a:cubicBezTo>
                <a:pt x="68231" y="257457"/>
                <a:pt x="64614" y="257066"/>
                <a:pt x="62772" y="259276"/>
              </a:cubicBezTo>
              <a:cubicBezTo>
                <a:pt x="59635" y="263039"/>
                <a:pt x="61761" y="270869"/>
                <a:pt x="57313" y="272922"/>
              </a:cubicBezTo>
              <a:cubicBezTo>
                <a:pt x="48190" y="277133"/>
                <a:pt x="37299" y="274741"/>
                <a:pt x="27292" y="275651"/>
              </a:cubicBezTo>
              <a:cubicBezTo>
                <a:pt x="14341" y="288602"/>
                <a:pt x="21257" y="284940"/>
                <a:pt x="8187" y="289298"/>
              </a:cubicBezTo>
              <a:cubicBezTo>
                <a:pt x="6368" y="292027"/>
                <a:pt x="3026" y="294219"/>
                <a:pt x="2729" y="297485"/>
              </a:cubicBezTo>
              <a:cubicBezTo>
                <a:pt x="2541" y="299552"/>
                <a:pt x="4423" y="321234"/>
                <a:pt x="8187" y="327507"/>
              </a:cubicBezTo>
              <a:cubicBezTo>
                <a:pt x="9511" y="329713"/>
                <a:pt x="11344" y="331814"/>
                <a:pt x="13646" y="332965"/>
              </a:cubicBezTo>
              <a:cubicBezTo>
                <a:pt x="17001" y="334642"/>
                <a:pt x="20924" y="334784"/>
                <a:pt x="24563" y="335694"/>
              </a:cubicBezTo>
              <a:cubicBezTo>
                <a:pt x="27580" y="344745"/>
                <a:pt x="30169" y="343882"/>
                <a:pt x="24563" y="34388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2729</xdr:colOff>
      <xdr:row>142</xdr:row>
      <xdr:rowOff>16376</xdr:rowOff>
    </xdr:from>
    <xdr:to>
      <xdr:col>118</xdr:col>
      <xdr:colOff>0</xdr:colOff>
      <xdr:row>159</xdr:row>
      <xdr:rowOff>16376</xdr:rowOff>
    </xdr:to>
    <xdr:sp macro="" textlink="">
      <xdr:nvSpPr>
        <xdr:cNvPr id="67" name="Freeform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3103130" y="2901168"/>
          <a:ext cx="870624" cy="324778"/>
        </a:xfrm>
        <a:custGeom>
          <a:avLst/>
          <a:gdLst>
            <a:gd name="connsiteX0" fmla="*/ 46397 w 870624"/>
            <a:gd name="connsiteY0" fmla="*/ 68230 h 324778"/>
            <a:gd name="connsiteX1" fmla="*/ 43668 w 870624"/>
            <a:gd name="connsiteY1" fmla="*/ 81876 h 324778"/>
            <a:gd name="connsiteX2" fmla="*/ 40939 w 870624"/>
            <a:gd name="connsiteY2" fmla="*/ 98252 h 324778"/>
            <a:gd name="connsiteX3" fmla="*/ 21834 w 870624"/>
            <a:gd name="connsiteY3" fmla="*/ 111898 h 324778"/>
            <a:gd name="connsiteX4" fmla="*/ 13647 w 870624"/>
            <a:gd name="connsiteY4" fmla="*/ 117356 h 324778"/>
            <a:gd name="connsiteX5" fmla="*/ 10917 w 870624"/>
            <a:gd name="connsiteY5" fmla="*/ 125544 h 324778"/>
            <a:gd name="connsiteX6" fmla="*/ 0 w 870624"/>
            <a:gd name="connsiteY6" fmla="*/ 139190 h 324778"/>
            <a:gd name="connsiteX7" fmla="*/ 8188 w 870624"/>
            <a:gd name="connsiteY7" fmla="*/ 161024 h 324778"/>
            <a:gd name="connsiteX8" fmla="*/ 13647 w 870624"/>
            <a:gd name="connsiteY8" fmla="*/ 177399 h 324778"/>
            <a:gd name="connsiteX9" fmla="*/ 19105 w 870624"/>
            <a:gd name="connsiteY9" fmla="*/ 229255 h 324778"/>
            <a:gd name="connsiteX10" fmla="*/ 24563 w 870624"/>
            <a:gd name="connsiteY10" fmla="*/ 237442 h 324778"/>
            <a:gd name="connsiteX11" fmla="*/ 32751 w 870624"/>
            <a:gd name="connsiteY11" fmla="*/ 240172 h 324778"/>
            <a:gd name="connsiteX12" fmla="*/ 38210 w 870624"/>
            <a:gd name="connsiteY12" fmla="*/ 245630 h 324778"/>
            <a:gd name="connsiteX13" fmla="*/ 43668 w 870624"/>
            <a:gd name="connsiteY13" fmla="*/ 253818 h 324778"/>
            <a:gd name="connsiteX14" fmla="*/ 60043 w 870624"/>
            <a:gd name="connsiteY14" fmla="*/ 245630 h 324778"/>
            <a:gd name="connsiteX15" fmla="*/ 76419 w 870624"/>
            <a:gd name="connsiteY15" fmla="*/ 240172 h 324778"/>
            <a:gd name="connsiteX16" fmla="*/ 81877 w 870624"/>
            <a:gd name="connsiteY16" fmla="*/ 248359 h 324778"/>
            <a:gd name="connsiteX17" fmla="*/ 95523 w 870624"/>
            <a:gd name="connsiteY17" fmla="*/ 259276 h 324778"/>
            <a:gd name="connsiteX18" fmla="*/ 103711 w 870624"/>
            <a:gd name="connsiteY18" fmla="*/ 262005 h 324778"/>
            <a:gd name="connsiteX19" fmla="*/ 120086 w 870624"/>
            <a:gd name="connsiteY19" fmla="*/ 278381 h 324778"/>
            <a:gd name="connsiteX20" fmla="*/ 125545 w 870624"/>
            <a:gd name="connsiteY20" fmla="*/ 283839 h 324778"/>
            <a:gd name="connsiteX21" fmla="*/ 139191 w 870624"/>
            <a:gd name="connsiteY21" fmla="*/ 281110 h 324778"/>
            <a:gd name="connsiteX22" fmla="*/ 144649 w 870624"/>
            <a:gd name="connsiteY22" fmla="*/ 264735 h 324778"/>
            <a:gd name="connsiteX23" fmla="*/ 152837 w 870624"/>
            <a:gd name="connsiteY23" fmla="*/ 251088 h 324778"/>
            <a:gd name="connsiteX24" fmla="*/ 155566 w 870624"/>
            <a:gd name="connsiteY24" fmla="*/ 242901 h 324778"/>
            <a:gd name="connsiteX25" fmla="*/ 144649 w 870624"/>
            <a:gd name="connsiteY25" fmla="*/ 231984 h 324778"/>
            <a:gd name="connsiteX26" fmla="*/ 139191 w 870624"/>
            <a:gd name="connsiteY26" fmla="*/ 215609 h 324778"/>
            <a:gd name="connsiteX27" fmla="*/ 136462 w 870624"/>
            <a:gd name="connsiteY27" fmla="*/ 207421 h 324778"/>
            <a:gd name="connsiteX28" fmla="*/ 133732 w 870624"/>
            <a:gd name="connsiteY28" fmla="*/ 196504 h 324778"/>
            <a:gd name="connsiteX29" fmla="*/ 131003 w 870624"/>
            <a:gd name="connsiteY29" fmla="*/ 188316 h 324778"/>
            <a:gd name="connsiteX30" fmla="*/ 122816 w 870624"/>
            <a:gd name="connsiteY30" fmla="*/ 182858 h 324778"/>
            <a:gd name="connsiteX31" fmla="*/ 117357 w 870624"/>
            <a:gd name="connsiteY31" fmla="*/ 174670 h 324778"/>
            <a:gd name="connsiteX32" fmla="*/ 111899 w 870624"/>
            <a:gd name="connsiteY32" fmla="*/ 144649 h 324778"/>
            <a:gd name="connsiteX33" fmla="*/ 98253 w 870624"/>
            <a:gd name="connsiteY33" fmla="*/ 128273 h 324778"/>
            <a:gd name="connsiteX34" fmla="*/ 92794 w 870624"/>
            <a:gd name="connsiteY34" fmla="*/ 122815 h 324778"/>
            <a:gd name="connsiteX35" fmla="*/ 84606 w 870624"/>
            <a:gd name="connsiteY35" fmla="*/ 95523 h 324778"/>
            <a:gd name="connsiteX36" fmla="*/ 81877 w 870624"/>
            <a:gd name="connsiteY36" fmla="*/ 70960 h 324778"/>
            <a:gd name="connsiteX37" fmla="*/ 76419 w 870624"/>
            <a:gd name="connsiteY37" fmla="*/ 65501 h 324778"/>
            <a:gd name="connsiteX38" fmla="*/ 65502 w 870624"/>
            <a:gd name="connsiteY38" fmla="*/ 43667 h 324778"/>
            <a:gd name="connsiteX39" fmla="*/ 84606 w 870624"/>
            <a:gd name="connsiteY39" fmla="*/ 24563 h 324778"/>
            <a:gd name="connsiteX40" fmla="*/ 90065 w 870624"/>
            <a:gd name="connsiteY40" fmla="*/ 19104 h 324778"/>
            <a:gd name="connsiteX41" fmla="*/ 100982 w 870624"/>
            <a:gd name="connsiteY41" fmla="*/ 16375 h 324778"/>
            <a:gd name="connsiteX42" fmla="*/ 109169 w 870624"/>
            <a:gd name="connsiteY42" fmla="*/ 13646 h 324778"/>
            <a:gd name="connsiteX43" fmla="*/ 122816 w 870624"/>
            <a:gd name="connsiteY43" fmla="*/ 2729 h 324778"/>
            <a:gd name="connsiteX44" fmla="*/ 133732 w 870624"/>
            <a:gd name="connsiteY44" fmla="*/ 0 h 324778"/>
            <a:gd name="connsiteX45" fmla="*/ 139191 w 870624"/>
            <a:gd name="connsiteY45" fmla="*/ 5458 h 324778"/>
            <a:gd name="connsiteX46" fmla="*/ 147379 w 870624"/>
            <a:gd name="connsiteY46" fmla="*/ 32750 h 324778"/>
            <a:gd name="connsiteX47" fmla="*/ 155566 w 870624"/>
            <a:gd name="connsiteY47" fmla="*/ 49126 h 324778"/>
            <a:gd name="connsiteX48" fmla="*/ 158296 w 870624"/>
            <a:gd name="connsiteY48" fmla="*/ 57313 h 324778"/>
            <a:gd name="connsiteX49" fmla="*/ 163754 w 870624"/>
            <a:gd name="connsiteY49" fmla="*/ 62772 h 324778"/>
            <a:gd name="connsiteX50" fmla="*/ 174671 w 870624"/>
            <a:gd name="connsiteY50" fmla="*/ 76418 h 324778"/>
            <a:gd name="connsiteX51" fmla="*/ 191046 w 870624"/>
            <a:gd name="connsiteY51" fmla="*/ 81876 h 324778"/>
            <a:gd name="connsiteX52" fmla="*/ 199234 w 870624"/>
            <a:gd name="connsiteY52" fmla="*/ 84606 h 324778"/>
            <a:gd name="connsiteX53" fmla="*/ 223797 w 870624"/>
            <a:gd name="connsiteY53" fmla="*/ 81876 h 324778"/>
            <a:gd name="connsiteX54" fmla="*/ 229255 w 870624"/>
            <a:gd name="connsiteY54" fmla="*/ 73689 h 324778"/>
            <a:gd name="connsiteX55" fmla="*/ 223797 w 870624"/>
            <a:gd name="connsiteY55" fmla="*/ 57313 h 324778"/>
            <a:gd name="connsiteX56" fmla="*/ 226526 w 870624"/>
            <a:gd name="connsiteY56" fmla="*/ 49126 h 324778"/>
            <a:gd name="connsiteX57" fmla="*/ 234714 w 870624"/>
            <a:gd name="connsiteY57" fmla="*/ 51855 h 324778"/>
            <a:gd name="connsiteX58" fmla="*/ 245631 w 870624"/>
            <a:gd name="connsiteY58" fmla="*/ 90064 h 324778"/>
            <a:gd name="connsiteX59" fmla="*/ 253818 w 870624"/>
            <a:gd name="connsiteY59" fmla="*/ 92793 h 324778"/>
            <a:gd name="connsiteX60" fmla="*/ 259277 w 870624"/>
            <a:gd name="connsiteY60" fmla="*/ 87335 h 324778"/>
            <a:gd name="connsiteX61" fmla="*/ 281111 w 870624"/>
            <a:gd name="connsiteY61" fmla="*/ 87335 h 324778"/>
            <a:gd name="connsiteX62" fmla="*/ 311132 w 870624"/>
            <a:gd name="connsiteY62" fmla="*/ 84606 h 324778"/>
            <a:gd name="connsiteX63" fmla="*/ 322049 w 870624"/>
            <a:gd name="connsiteY63" fmla="*/ 62772 h 324778"/>
            <a:gd name="connsiteX64" fmla="*/ 352071 w 870624"/>
            <a:gd name="connsiteY64" fmla="*/ 54584 h 324778"/>
            <a:gd name="connsiteX65" fmla="*/ 371175 w 870624"/>
            <a:gd name="connsiteY65" fmla="*/ 35480 h 324778"/>
            <a:gd name="connsiteX66" fmla="*/ 387551 w 870624"/>
            <a:gd name="connsiteY66" fmla="*/ 27292 h 324778"/>
            <a:gd name="connsiteX67" fmla="*/ 409384 w 870624"/>
            <a:gd name="connsiteY67" fmla="*/ 32750 h 324778"/>
            <a:gd name="connsiteX68" fmla="*/ 412114 w 870624"/>
            <a:gd name="connsiteY68" fmla="*/ 70960 h 324778"/>
            <a:gd name="connsiteX69" fmla="*/ 417572 w 870624"/>
            <a:gd name="connsiteY69" fmla="*/ 79147 h 324778"/>
            <a:gd name="connsiteX70" fmla="*/ 420301 w 870624"/>
            <a:gd name="connsiteY70" fmla="*/ 87335 h 324778"/>
            <a:gd name="connsiteX71" fmla="*/ 412114 w 870624"/>
            <a:gd name="connsiteY71" fmla="*/ 92793 h 324778"/>
            <a:gd name="connsiteX72" fmla="*/ 423030 w 870624"/>
            <a:gd name="connsiteY72" fmla="*/ 100981 h 324778"/>
            <a:gd name="connsiteX73" fmla="*/ 428489 w 870624"/>
            <a:gd name="connsiteY73" fmla="*/ 95523 h 324778"/>
            <a:gd name="connsiteX74" fmla="*/ 436677 w 870624"/>
            <a:gd name="connsiteY74" fmla="*/ 90064 h 324778"/>
            <a:gd name="connsiteX75" fmla="*/ 442135 w 870624"/>
            <a:gd name="connsiteY75" fmla="*/ 81876 h 324778"/>
            <a:gd name="connsiteX76" fmla="*/ 453052 w 870624"/>
            <a:gd name="connsiteY76" fmla="*/ 79147 h 324778"/>
            <a:gd name="connsiteX77" fmla="*/ 466698 w 870624"/>
            <a:gd name="connsiteY77" fmla="*/ 81876 h 324778"/>
            <a:gd name="connsiteX78" fmla="*/ 474886 w 870624"/>
            <a:gd name="connsiteY78" fmla="*/ 87335 h 324778"/>
            <a:gd name="connsiteX79" fmla="*/ 483073 w 870624"/>
            <a:gd name="connsiteY79" fmla="*/ 90064 h 324778"/>
            <a:gd name="connsiteX80" fmla="*/ 504907 w 870624"/>
            <a:gd name="connsiteY80" fmla="*/ 81876 h 324778"/>
            <a:gd name="connsiteX81" fmla="*/ 513095 w 870624"/>
            <a:gd name="connsiteY81" fmla="*/ 87335 h 324778"/>
            <a:gd name="connsiteX82" fmla="*/ 510366 w 870624"/>
            <a:gd name="connsiteY82" fmla="*/ 95523 h 324778"/>
            <a:gd name="connsiteX83" fmla="*/ 499449 w 870624"/>
            <a:gd name="connsiteY83" fmla="*/ 109169 h 324778"/>
            <a:gd name="connsiteX84" fmla="*/ 493990 w 870624"/>
            <a:gd name="connsiteY84" fmla="*/ 125544 h 324778"/>
            <a:gd name="connsiteX85" fmla="*/ 502178 w 870624"/>
            <a:gd name="connsiteY85" fmla="*/ 128273 h 324778"/>
            <a:gd name="connsiteX86" fmla="*/ 518553 w 870624"/>
            <a:gd name="connsiteY86" fmla="*/ 122815 h 324778"/>
            <a:gd name="connsiteX87" fmla="*/ 534929 w 870624"/>
            <a:gd name="connsiteY87" fmla="*/ 128273 h 324778"/>
            <a:gd name="connsiteX88" fmla="*/ 543116 w 870624"/>
            <a:gd name="connsiteY88" fmla="*/ 131002 h 324778"/>
            <a:gd name="connsiteX89" fmla="*/ 554033 w 870624"/>
            <a:gd name="connsiteY89" fmla="*/ 133732 h 324778"/>
            <a:gd name="connsiteX90" fmla="*/ 570409 w 870624"/>
            <a:gd name="connsiteY90" fmla="*/ 131002 h 324778"/>
            <a:gd name="connsiteX91" fmla="*/ 573138 w 870624"/>
            <a:gd name="connsiteY91" fmla="*/ 122815 h 324778"/>
            <a:gd name="connsiteX92" fmla="*/ 567679 w 870624"/>
            <a:gd name="connsiteY92" fmla="*/ 106439 h 324778"/>
            <a:gd name="connsiteX93" fmla="*/ 570409 w 870624"/>
            <a:gd name="connsiteY93" fmla="*/ 92793 h 324778"/>
            <a:gd name="connsiteX94" fmla="*/ 594972 w 870624"/>
            <a:gd name="connsiteY94" fmla="*/ 79147 h 324778"/>
            <a:gd name="connsiteX95" fmla="*/ 603159 w 870624"/>
            <a:gd name="connsiteY95" fmla="*/ 76418 h 324778"/>
            <a:gd name="connsiteX96" fmla="*/ 611347 w 870624"/>
            <a:gd name="connsiteY96" fmla="*/ 73689 h 324778"/>
            <a:gd name="connsiteX97" fmla="*/ 619535 w 870624"/>
            <a:gd name="connsiteY97" fmla="*/ 76418 h 324778"/>
            <a:gd name="connsiteX98" fmla="*/ 627722 w 870624"/>
            <a:gd name="connsiteY98" fmla="*/ 84606 h 324778"/>
            <a:gd name="connsiteX99" fmla="*/ 635910 w 870624"/>
            <a:gd name="connsiteY99" fmla="*/ 81876 h 324778"/>
            <a:gd name="connsiteX100" fmla="*/ 638639 w 870624"/>
            <a:gd name="connsiteY100" fmla="*/ 70960 h 324778"/>
            <a:gd name="connsiteX101" fmla="*/ 652285 w 870624"/>
            <a:gd name="connsiteY101" fmla="*/ 84606 h 324778"/>
            <a:gd name="connsiteX102" fmla="*/ 657744 w 870624"/>
            <a:gd name="connsiteY102" fmla="*/ 90064 h 324778"/>
            <a:gd name="connsiteX103" fmla="*/ 663202 w 870624"/>
            <a:gd name="connsiteY103" fmla="*/ 95523 h 324778"/>
            <a:gd name="connsiteX104" fmla="*/ 685036 w 870624"/>
            <a:gd name="connsiteY104" fmla="*/ 98252 h 324778"/>
            <a:gd name="connsiteX105" fmla="*/ 695953 w 870624"/>
            <a:gd name="connsiteY105" fmla="*/ 109169 h 324778"/>
            <a:gd name="connsiteX106" fmla="*/ 701412 w 870624"/>
            <a:gd name="connsiteY106" fmla="*/ 131002 h 324778"/>
            <a:gd name="connsiteX107" fmla="*/ 728704 w 870624"/>
            <a:gd name="connsiteY107" fmla="*/ 139190 h 324778"/>
            <a:gd name="connsiteX108" fmla="*/ 742350 w 870624"/>
            <a:gd name="connsiteY108" fmla="*/ 141919 h 324778"/>
            <a:gd name="connsiteX109" fmla="*/ 750538 w 870624"/>
            <a:gd name="connsiteY109" fmla="*/ 144649 h 324778"/>
            <a:gd name="connsiteX110" fmla="*/ 755996 w 870624"/>
            <a:gd name="connsiteY110" fmla="*/ 152836 h 324778"/>
            <a:gd name="connsiteX111" fmla="*/ 764184 w 870624"/>
            <a:gd name="connsiteY111" fmla="*/ 158295 h 324778"/>
            <a:gd name="connsiteX112" fmla="*/ 772371 w 870624"/>
            <a:gd name="connsiteY112" fmla="*/ 166482 h 324778"/>
            <a:gd name="connsiteX113" fmla="*/ 777830 w 870624"/>
            <a:gd name="connsiteY113" fmla="*/ 182858 h 324778"/>
            <a:gd name="connsiteX114" fmla="*/ 794205 w 870624"/>
            <a:gd name="connsiteY114" fmla="*/ 177399 h 324778"/>
            <a:gd name="connsiteX115" fmla="*/ 799664 w 870624"/>
            <a:gd name="connsiteY115" fmla="*/ 171941 h 324778"/>
            <a:gd name="connsiteX116" fmla="*/ 835144 w 870624"/>
            <a:gd name="connsiteY116" fmla="*/ 171941 h 324778"/>
            <a:gd name="connsiteX117" fmla="*/ 840602 w 870624"/>
            <a:gd name="connsiteY117" fmla="*/ 191045 h 324778"/>
            <a:gd name="connsiteX118" fmla="*/ 846061 w 870624"/>
            <a:gd name="connsiteY118" fmla="*/ 212879 h 324778"/>
            <a:gd name="connsiteX119" fmla="*/ 843331 w 870624"/>
            <a:gd name="connsiteY119" fmla="*/ 237442 h 324778"/>
            <a:gd name="connsiteX120" fmla="*/ 846061 w 870624"/>
            <a:gd name="connsiteY120" fmla="*/ 256547 h 324778"/>
            <a:gd name="connsiteX121" fmla="*/ 840602 w 870624"/>
            <a:gd name="connsiteY121" fmla="*/ 281110 h 324778"/>
            <a:gd name="connsiteX122" fmla="*/ 843331 w 870624"/>
            <a:gd name="connsiteY122" fmla="*/ 289298 h 324778"/>
            <a:gd name="connsiteX123" fmla="*/ 846061 w 870624"/>
            <a:gd name="connsiteY123" fmla="*/ 300215 h 324778"/>
            <a:gd name="connsiteX124" fmla="*/ 856977 w 870624"/>
            <a:gd name="connsiteY124" fmla="*/ 302944 h 324778"/>
            <a:gd name="connsiteX125" fmla="*/ 865165 w 870624"/>
            <a:gd name="connsiteY125" fmla="*/ 316590 h 324778"/>
            <a:gd name="connsiteX126" fmla="*/ 867894 w 870624"/>
            <a:gd name="connsiteY126" fmla="*/ 324778 h 324778"/>
            <a:gd name="connsiteX127" fmla="*/ 870624 w 870624"/>
            <a:gd name="connsiteY127" fmla="*/ 322048 h 3247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</a:cxnLst>
          <a:rect l="l" t="t" r="r" b="b"/>
          <a:pathLst>
            <a:path w="870624" h="324778">
              <a:moveTo>
                <a:pt x="46397" y="68230"/>
              </a:moveTo>
              <a:cubicBezTo>
                <a:pt x="45487" y="72779"/>
                <a:pt x="44498" y="77312"/>
                <a:pt x="43668" y="81876"/>
              </a:cubicBezTo>
              <a:cubicBezTo>
                <a:pt x="42678" y="87321"/>
                <a:pt x="43414" y="93302"/>
                <a:pt x="40939" y="98252"/>
              </a:cubicBezTo>
              <a:cubicBezTo>
                <a:pt x="35759" y="108613"/>
                <a:pt x="30560" y="108990"/>
                <a:pt x="21834" y="111898"/>
              </a:cubicBezTo>
              <a:cubicBezTo>
                <a:pt x="19105" y="113717"/>
                <a:pt x="15696" y="114795"/>
                <a:pt x="13647" y="117356"/>
              </a:cubicBezTo>
              <a:cubicBezTo>
                <a:pt x="11850" y="119603"/>
                <a:pt x="12204" y="122971"/>
                <a:pt x="10917" y="125544"/>
              </a:cubicBezTo>
              <a:cubicBezTo>
                <a:pt x="7473" y="132433"/>
                <a:pt x="5079" y="134111"/>
                <a:pt x="0" y="139190"/>
              </a:cubicBezTo>
              <a:cubicBezTo>
                <a:pt x="6472" y="171539"/>
                <a:pt x="-2034" y="138025"/>
                <a:pt x="8188" y="161024"/>
              </a:cubicBezTo>
              <a:cubicBezTo>
                <a:pt x="10525" y="166282"/>
                <a:pt x="13647" y="177399"/>
                <a:pt x="13647" y="177399"/>
              </a:cubicBezTo>
              <a:cubicBezTo>
                <a:pt x="13897" y="181400"/>
                <a:pt x="12289" y="215622"/>
                <a:pt x="19105" y="229255"/>
              </a:cubicBezTo>
              <a:cubicBezTo>
                <a:pt x="20572" y="232189"/>
                <a:pt x="22002" y="235393"/>
                <a:pt x="24563" y="237442"/>
              </a:cubicBezTo>
              <a:cubicBezTo>
                <a:pt x="26810" y="239239"/>
                <a:pt x="30022" y="239262"/>
                <a:pt x="32751" y="240172"/>
              </a:cubicBezTo>
              <a:cubicBezTo>
                <a:pt x="34571" y="241991"/>
                <a:pt x="36603" y="243621"/>
                <a:pt x="38210" y="245630"/>
              </a:cubicBezTo>
              <a:cubicBezTo>
                <a:pt x="40259" y="248191"/>
                <a:pt x="40622" y="252600"/>
                <a:pt x="43668" y="253818"/>
              </a:cubicBezTo>
              <a:cubicBezTo>
                <a:pt x="47198" y="255230"/>
                <a:pt x="58319" y="246779"/>
                <a:pt x="60043" y="245630"/>
              </a:cubicBezTo>
              <a:cubicBezTo>
                <a:pt x="63178" y="236227"/>
                <a:pt x="61665" y="231741"/>
                <a:pt x="76419" y="240172"/>
              </a:cubicBezTo>
              <a:cubicBezTo>
                <a:pt x="79267" y="241799"/>
                <a:pt x="79828" y="245798"/>
                <a:pt x="81877" y="248359"/>
              </a:cubicBezTo>
              <a:cubicBezTo>
                <a:pt x="85262" y="252590"/>
                <a:pt x="90795" y="256912"/>
                <a:pt x="95523" y="259276"/>
              </a:cubicBezTo>
              <a:cubicBezTo>
                <a:pt x="98096" y="260563"/>
                <a:pt x="100982" y="261095"/>
                <a:pt x="103711" y="262005"/>
              </a:cubicBezTo>
              <a:lnTo>
                <a:pt x="120086" y="278381"/>
              </a:lnTo>
              <a:lnTo>
                <a:pt x="125545" y="283839"/>
              </a:lnTo>
              <a:cubicBezTo>
                <a:pt x="130094" y="282929"/>
                <a:pt x="135911" y="284390"/>
                <a:pt x="139191" y="281110"/>
              </a:cubicBezTo>
              <a:cubicBezTo>
                <a:pt x="143259" y="277042"/>
                <a:pt x="142830" y="270193"/>
                <a:pt x="144649" y="264735"/>
              </a:cubicBezTo>
              <a:cubicBezTo>
                <a:pt x="148192" y="254107"/>
                <a:pt x="145346" y="258581"/>
                <a:pt x="152837" y="251088"/>
              </a:cubicBezTo>
              <a:cubicBezTo>
                <a:pt x="153747" y="248359"/>
                <a:pt x="156699" y="245545"/>
                <a:pt x="155566" y="242901"/>
              </a:cubicBezTo>
              <a:cubicBezTo>
                <a:pt x="153539" y="238171"/>
                <a:pt x="144649" y="231984"/>
                <a:pt x="144649" y="231984"/>
              </a:cubicBezTo>
              <a:lnTo>
                <a:pt x="139191" y="215609"/>
              </a:lnTo>
              <a:cubicBezTo>
                <a:pt x="138281" y="212880"/>
                <a:pt x="137160" y="210212"/>
                <a:pt x="136462" y="207421"/>
              </a:cubicBezTo>
              <a:cubicBezTo>
                <a:pt x="135552" y="203782"/>
                <a:pt x="134763" y="200111"/>
                <a:pt x="133732" y="196504"/>
              </a:cubicBezTo>
              <a:cubicBezTo>
                <a:pt x="132942" y="193738"/>
                <a:pt x="132800" y="190563"/>
                <a:pt x="131003" y="188316"/>
              </a:cubicBezTo>
              <a:cubicBezTo>
                <a:pt x="128954" y="185755"/>
                <a:pt x="125545" y="184677"/>
                <a:pt x="122816" y="182858"/>
              </a:cubicBezTo>
              <a:cubicBezTo>
                <a:pt x="120996" y="180129"/>
                <a:pt x="118824" y="177604"/>
                <a:pt x="117357" y="174670"/>
              </a:cubicBezTo>
              <a:cubicBezTo>
                <a:pt x="112413" y="164781"/>
                <a:pt x="114720" y="155934"/>
                <a:pt x="111899" y="144649"/>
              </a:cubicBezTo>
              <a:cubicBezTo>
                <a:pt x="108704" y="131871"/>
                <a:pt x="106817" y="135124"/>
                <a:pt x="98253" y="128273"/>
              </a:cubicBezTo>
              <a:cubicBezTo>
                <a:pt x="96244" y="126666"/>
                <a:pt x="94614" y="124634"/>
                <a:pt x="92794" y="122815"/>
              </a:cubicBezTo>
              <a:cubicBezTo>
                <a:pt x="86150" y="102881"/>
                <a:pt x="88732" y="112021"/>
                <a:pt x="84606" y="95523"/>
              </a:cubicBezTo>
              <a:cubicBezTo>
                <a:pt x="83696" y="87335"/>
                <a:pt x="84044" y="78908"/>
                <a:pt x="81877" y="70960"/>
              </a:cubicBezTo>
              <a:cubicBezTo>
                <a:pt x="81200" y="68477"/>
                <a:pt x="77570" y="67803"/>
                <a:pt x="76419" y="65501"/>
              </a:cubicBezTo>
              <a:cubicBezTo>
                <a:pt x="63875" y="40412"/>
                <a:pt x="77833" y="56000"/>
                <a:pt x="65502" y="43667"/>
              </a:cubicBezTo>
              <a:cubicBezTo>
                <a:pt x="71677" y="25142"/>
                <a:pt x="62710" y="46459"/>
                <a:pt x="84606" y="24563"/>
              </a:cubicBezTo>
              <a:cubicBezTo>
                <a:pt x="86426" y="22743"/>
                <a:pt x="87763" y="20255"/>
                <a:pt x="90065" y="19104"/>
              </a:cubicBezTo>
              <a:cubicBezTo>
                <a:pt x="93420" y="17427"/>
                <a:pt x="97375" y="17405"/>
                <a:pt x="100982" y="16375"/>
              </a:cubicBezTo>
              <a:cubicBezTo>
                <a:pt x="103748" y="15585"/>
                <a:pt x="106440" y="14556"/>
                <a:pt x="109169" y="13646"/>
              </a:cubicBezTo>
              <a:cubicBezTo>
                <a:pt x="113572" y="9243"/>
                <a:pt x="116789" y="5312"/>
                <a:pt x="122816" y="2729"/>
              </a:cubicBezTo>
              <a:cubicBezTo>
                <a:pt x="126263" y="1252"/>
                <a:pt x="130093" y="910"/>
                <a:pt x="133732" y="0"/>
              </a:cubicBezTo>
              <a:cubicBezTo>
                <a:pt x="135552" y="1819"/>
                <a:pt x="138040" y="3157"/>
                <a:pt x="139191" y="5458"/>
              </a:cubicBezTo>
              <a:cubicBezTo>
                <a:pt x="143510" y="14096"/>
                <a:pt x="144769" y="23616"/>
                <a:pt x="147379" y="32750"/>
              </a:cubicBezTo>
              <a:cubicBezTo>
                <a:pt x="151952" y="48756"/>
                <a:pt x="147592" y="33179"/>
                <a:pt x="155566" y="49126"/>
              </a:cubicBezTo>
              <a:cubicBezTo>
                <a:pt x="156853" y="51699"/>
                <a:pt x="156816" y="54846"/>
                <a:pt x="158296" y="57313"/>
              </a:cubicBezTo>
              <a:cubicBezTo>
                <a:pt x="159620" y="59519"/>
                <a:pt x="162147" y="60763"/>
                <a:pt x="163754" y="62772"/>
              </a:cubicBezTo>
              <a:cubicBezTo>
                <a:pt x="166327" y="65989"/>
                <a:pt x="170275" y="74220"/>
                <a:pt x="174671" y="76418"/>
              </a:cubicBezTo>
              <a:cubicBezTo>
                <a:pt x="179817" y="78991"/>
                <a:pt x="185588" y="80057"/>
                <a:pt x="191046" y="81876"/>
              </a:cubicBezTo>
              <a:lnTo>
                <a:pt x="199234" y="84606"/>
              </a:lnTo>
              <a:cubicBezTo>
                <a:pt x="207422" y="83696"/>
                <a:pt x="216055" y="84691"/>
                <a:pt x="223797" y="81876"/>
              </a:cubicBezTo>
              <a:cubicBezTo>
                <a:pt x="226879" y="80755"/>
                <a:pt x="229255" y="76969"/>
                <a:pt x="229255" y="73689"/>
              </a:cubicBezTo>
              <a:cubicBezTo>
                <a:pt x="229255" y="67935"/>
                <a:pt x="223797" y="57313"/>
                <a:pt x="223797" y="57313"/>
              </a:cubicBezTo>
              <a:cubicBezTo>
                <a:pt x="224707" y="54584"/>
                <a:pt x="223953" y="50412"/>
                <a:pt x="226526" y="49126"/>
              </a:cubicBezTo>
              <a:cubicBezTo>
                <a:pt x="229099" y="47839"/>
                <a:pt x="233646" y="49184"/>
                <a:pt x="234714" y="51855"/>
              </a:cubicBezTo>
              <a:cubicBezTo>
                <a:pt x="238998" y="62565"/>
                <a:pt x="232709" y="82311"/>
                <a:pt x="245631" y="90064"/>
              </a:cubicBezTo>
              <a:cubicBezTo>
                <a:pt x="248098" y="91544"/>
                <a:pt x="251089" y="91883"/>
                <a:pt x="253818" y="92793"/>
              </a:cubicBezTo>
              <a:cubicBezTo>
                <a:pt x="255638" y="90974"/>
                <a:pt x="257070" y="88659"/>
                <a:pt x="259277" y="87335"/>
              </a:cubicBezTo>
              <a:cubicBezTo>
                <a:pt x="267670" y="82300"/>
                <a:pt x="271410" y="85395"/>
                <a:pt x="281111" y="87335"/>
              </a:cubicBezTo>
              <a:cubicBezTo>
                <a:pt x="291118" y="86425"/>
                <a:pt x="301341" y="86866"/>
                <a:pt x="311132" y="84606"/>
              </a:cubicBezTo>
              <a:cubicBezTo>
                <a:pt x="322143" y="82065"/>
                <a:pt x="312461" y="65968"/>
                <a:pt x="322049" y="62772"/>
              </a:cubicBezTo>
              <a:cubicBezTo>
                <a:pt x="342825" y="55846"/>
                <a:pt x="332782" y="58441"/>
                <a:pt x="352071" y="54584"/>
              </a:cubicBezTo>
              <a:cubicBezTo>
                <a:pt x="364583" y="35815"/>
                <a:pt x="356764" y="40283"/>
                <a:pt x="371175" y="35480"/>
              </a:cubicBezTo>
              <a:cubicBezTo>
                <a:pt x="375316" y="32719"/>
                <a:pt x="381900" y="27292"/>
                <a:pt x="387551" y="27292"/>
              </a:cubicBezTo>
              <a:cubicBezTo>
                <a:pt x="394138" y="27292"/>
                <a:pt x="402923" y="30596"/>
                <a:pt x="409384" y="32750"/>
              </a:cubicBezTo>
              <a:cubicBezTo>
                <a:pt x="410294" y="45487"/>
                <a:pt x="409895" y="58385"/>
                <a:pt x="412114" y="70960"/>
              </a:cubicBezTo>
              <a:cubicBezTo>
                <a:pt x="412684" y="74190"/>
                <a:pt x="416105" y="76213"/>
                <a:pt x="417572" y="79147"/>
              </a:cubicBezTo>
              <a:cubicBezTo>
                <a:pt x="418859" y="81720"/>
                <a:pt x="419391" y="84606"/>
                <a:pt x="420301" y="87335"/>
              </a:cubicBezTo>
              <a:cubicBezTo>
                <a:pt x="417572" y="89154"/>
                <a:pt x="413151" y="89681"/>
                <a:pt x="412114" y="92793"/>
              </a:cubicBezTo>
              <a:cubicBezTo>
                <a:pt x="406546" y="109499"/>
                <a:pt x="418183" y="102597"/>
                <a:pt x="423030" y="100981"/>
              </a:cubicBezTo>
              <a:cubicBezTo>
                <a:pt x="424850" y="99162"/>
                <a:pt x="426480" y="97130"/>
                <a:pt x="428489" y="95523"/>
              </a:cubicBezTo>
              <a:cubicBezTo>
                <a:pt x="431051" y="93474"/>
                <a:pt x="434358" y="92384"/>
                <a:pt x="436677" y="90064"/>
              </a:cubicBezTo>
              <a:cubicBezTo>
                <a:pt x="438996" y="87745"/>
                <a:pt x="439406" y="83696"/>
                <a:pt x="442135" y="81876"/>
              </a:cubicBezTo>
              <a:cubicBezTo>
                <a:pt x="445256" y="79795"/>
                <a:pt x="449413" y="80057"/>
                <a:pt x="453052" y="79147"/>
              </a:cubicBezTo>
              <a:cubicBezTo>
                <a:pt x="457601" y="80057"/>
                <a:pt x="462355" y="80247"/>
                <a:pt x="466698" y="81876"/>
              </a:cubicBezTo>
              <a:cubicBezTo>
                <a:pt x="469769" y="83028"/>
                <a:pt x="471952" y="85868"/>
                <a:pt x="474886" y="87335"/>
              </a:cubicBezTo>
              <a:cubicBezTo>
                <a:pt x="477459" y="88622"/>
                <a:pt x="480344" y="89154"/>
                <a:pt x="483073" y="90064"/>
              </a:cubicBezTo>
              <a:cubicBezTo>
                <a:pt x="490225" y="85297"/>
                <a:pt x="494969" y="80634"/>
                <a:pt x="504907" y="81876"/>
              </a:cubicBezTo>
              <a:cubicBezTo>
                <a:pt x="508162" y="82283"/>
                <a:pt x="510366" y="85515"/>
                <a:pt x="513095" y="87335"/>
              </a:cubicBezTo>
              <a:cubicBezTo>
                <a:pt x="512185" y="90064"/>
                <a:pt x="511846" y="93056"/>
                <a:pt x="510366" y="95523"/>
              </a:cubicBezTo>
              <a:cubicBezTo>
                <a:pt x="500639" y="111734"/>
                <a:pt x="508818" y="88089"/>
                <a:pt x="499449" y="109169"/>
              </a:cubicBezTo>
              <a:cubicBezTo>
                <a:pt x="497112" y="114427"/>
                <a:pt x="493990" y="125544"/>
                <a:pt x="493990" y="125544"/>
              </a:cubicBezTo>
              <a:cubicBezTo>
                <a:pt x="496719" y="126454"/>
                <a:pt x="499319" y="128591"/>
                <a:pt x="502178" y="128273"/>
              </a:cubicBezTo>
              <a:cubicBezTo>
                <a:pt x="507896" y="127638"/>
                <a:pt x="518553" y="122815"/>
                <a:pt x="518553" y="122815"/>
              </a:cubicBezTo>
              <a:lnTo>
                <a:pt x="534929" y="128273"/>
              </a:lnTo>
              <a:cubicBezTo>
                <a:pt x="537658" y="129183"/>
                <a:pt x="540325" y="130304"/>
                <a:pt x="543116" y="131002"/>
              </a:cubicBezTo>
              <a:lnTo>
                <a:pt x="554033" y="133732"/>
              </a:lnTo>
              <a:cubicBezTo>
                <a:pt x="559492" y="132822"/>
                <a:pt x="565604" y="133748"/>
                <a:pt x="570409" y="131002"/>
              </a:cubicBezTo>
              <a:cubicBezTo>
                <a:pt x="572907" y="129575"/>
                <a:pt x="573456" y="125674"/>
                <a:pt x="573138" y="122815"/>
              </a:cubicBezTo>
              <a:cubicBezTo>
                <a:pt x="572502" y="117096"/>
                <a:pt x="567679" y="106439"/>
                <a:pt x="567679" y="106439"/>
              </a:cubicBezTo>
              <a:cubicBezTo>
                <a:pt x="568589" y="101890"/>
                <a:pt x="568334" y="96942"/>
                <a:pt x="570409" y="92793"/>
              </a:cubicBezTo>
              <a:cubicBezTo>
                <a:pt x="575311" y="82989"/>
                <a:pt x="585898" y="82172"/>
                <a:pt x="594972" y="79147"/>
              </a:cubicBezTo>
              <a:lnTo>
                <a:pt x="603159" y="76418"/>
              </a:lnTo>
              <a:lnTo>
                <a:pt x="611347" y="73689"/>
              </a:lnTo>
              <a:cubicBezTo>
                <a:pt x="614076" y="74599"/>
                <a:pt x="617141" y="74822"/>
                <a:pt x="619535" y="76418"/>
              </a:cubicBezTo>
              <a:cubicBezTo>
                <a:pt x="622746" y="78559"/>
                <a:pt x="624060" y="83386"/>
                <a:pt x="627722" y="84606"/>
              </a:cubicBezTo>
              <a:lnTo>
                <a:pt x="635910" y="81876"/>
              </a:lnTo>
              <a:cubicBezTo>
                <a:pt x="636820" y="78237"/>
                <a:pt x="634939" y="70343"/>
                <a:pt x="638639" y="70960"/>
              </a:cubicBezTo>
              <a:cubicBezTo>
                <a:pt x="644984" y="72018"/>
                <a:pt x="647736" y="80057"/>
                <a:pt x="652285" y="84606"/>
              </a:cubicBezTo>
              <a:lnTo>
                <a:pt x="657744" y="90064"/>
              </a:lnTo>
              <a:cubicBezTo>
                <a:pt x="659564" y="91884"/>
                <a:pt x="660649" y="95204"/>
                <a:pt x="663202" y="95523"/>
              </a:cubicBezTo>
              <a:lnTo>
                <a:pt x="685036" y="98252"/>
              </a:lnTo>
              <a:cubicBezTo>
                <a:pt x="688675" y="101891"/>
                <a:pt x="694705" y="104176"/>
                <a:pt x="695953" y="109169"/>
              </a:cubicBezTo>
              <a:cubicBezTo>
                <a:pt x="697773" y="116447"/>
                <a:pt x="694703" y="127647"/>
                <a:pt x="701412" y="131002"/>
              </a:cubicBezTo>
              <a:cubicBezTo>
                <a:pt x="717278" y="138936"/>
                <a:pt x="708315" y="135792"/>
                <a:pt x="728704" y="139190"/>
              </a:cubicBezTo>
              <a:cubicBezTo>
                <a:pt x="739365" y="149853"/>
                <a:pt x="728178" y="141919"/>
                <a:pt x="742350" y="141919"/>
              </a:cubicBezTo>
              <a:cubicBezTo>
                <a:pt x="745227" y="141919"/>
                <a:pt x="747809" y="143739"/>
                <a:pt x="750538" y="144649"/>
              </a:cubicBezTo>
              <a:cubicBezTo>
                <a:pt x="752357" y="147378"/>
                <a:pt x="753677" y="150517"/>
                <a:pt x="755996" y="152836"/>
              </a:cubicBezTo>
              <a:cubicBezTo>
                <a:pt x="758316" y="155156"/>
                <a:pt x="761664" y="156195"/>
                <a:pt x="764184" y="158295"/>
              </a:cubicBezTo>
              <a:cubicBezTo>
                <a:pt x="767149" y="160766"/>
                <a:pt x="769642" y="163753"/>
                <a:pt x="772371" y="166482"/>
              </a:cubicBezTo>
              <a:cubicBezTo>
                <a:pt x="774191" y="171941"/>
                <a:pt x="772371" y="184678"/>
                <a:pt x="777830" y="182858"/>
              </a:cubicBezTo>
              <a:lnTo>
                <a:pt x="794205" y="177399"/>
              </a:lnTo>
              <a:cubicBezTo>
                <a:pt x="796025" y="175580"/>
                <a:pt x="797362" y="173092"/>
                <a:pt x="799664" y="171941"/>
              </a:cubicBezTo>
              <a:cubicBezTo>
                <a:pt x="810838" y="166355"/>
                <a:pt x="823841" y="170685"/>
                <a:pt x="835144" y="171941"/>
              </a:cubicBezTo>
              <a:cubicBezTo>
                <a:pt x="838182" y="181056"/>
                <a:pt x="838318" y="180768"/>
                <a:pt x="840602" y="191045"/>
              </a:cubicBezTo>
              <a:cubicBezTo>
                <a:pt x="844993" y="210804"/>
                <a:pt x="841183" y="198250"/>
                <a:pt x="846061" y="212879"/>
              </a:cubicBezTo>
              <a:cubicBezTo>
                <a:pt x="845151" y="221067"/>
                <a:pt x="843331" y="229204"/>
                <a:pt x="843331" y="237442"/>
              </a:cubicBezTo>
              <a:cubicBezTo>
                <a:pt x="843331" y="243875"/>
                <a:pt x="846061" y="250114"/>
                <a:pt x="846061" y="256547"/>
              </a:cubicBezTo>
              <a:cubicBezTo>
                <a:pt x="846061" y="266149"/>
                <a:pt x="843415" y="272669"/>
                <a:pt x="840602" y="281110"/>
              </a:cubicBezTo>
              <a:cubicBezTo>
                <a:pt x="841512" y="283839"/>
                <a:pt x="842541" y="286532"/>
                <a:pt x="843331" y="289298"/>
              </a:cubicBezTo>
              <a:cubicBezTo>
                <a:pt x="844362" y="292905"/>
                <a:pt x="843409" y="297563"/>
                <a:pt x="846061" y="300215"/>
              </a:cubicBezTo>
              <a:cubicBezTo>
                <a:pt x="848713" y="302867"/>
                <a:pt x="853338" y="302034"/>
                <a:pt x="856977" y="302944"/>
              </a:cubicBezTo>
              <a:cubicBezTo>
                <a:pt x="864713" y="326145"/>
                <a:pt x="853923" y="297850"/>
                <a:pt x="865165" y="316590"/>
              </a:cubicBezTo>
              <a:cubicBezTo>
                <a:pt x="866645" y="319057"/>
                <a:pt x="865860" y="322744"/>
                <a:pt x="867894" y="324778"/>
              </a:cubicBezTo>
              <a:lnTo>
                <a:pt x="870624" y="322048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117</xdr:col>
      <xdr:colOff>16376</xdr:colOff>
      <xdr:row>121</xdr:row>
      <xdr:rowOff>2729</xdr:rowOff>
    </xdr:from>
    <xdr:to>
      <xdr:col>129</xdr:col>
      <xdr:colOff>9260</xdr:colOff>
      <xdr:row>160</xdr:row>
      <xdr:rowOff>5458</xdr:rowOff>
    </xdr:to>
    <xdr:sp macro="" textlink="">
      <xdr:nvSpPr>
        <xdr:cNvPr id="68" name="Freeform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3962837" y="2486325"/>
          <a:ext cx="320391" cy="747808"/>
        </a:xfrm>
        <a:custGeom>
          <a:avLst/>
          <a:gdLst>
            <a:gd name="connsiteX0" fmla="*/ 0 w 320391"/>
            <a:gd name="connsiteY0" fmla="*/ 739621 h 747808"/>
            <a:gd name="connsiteX1" fmla="*/ 13646 w 320391"/>
            <a:gd name="connsiteY1" fmla="*/ 742350 h 747808"/>
            <a:gd name="connsiteX2" fmla="*/ 60043 w 320391"/>
            <a:gd name="connsiteY2" fmla="*/ 747808 h 747808"/>
            <a:gd name="connsiteX3" fmla="*/ 79147 w 320391"/>
            <a:gd name="connsiteY3" fmla="*/ 745079 h 747808"/>
            <a:gd name="connsiteX4" fmla="*/ 87335 w 320391"/>
            <a:gd name="connsiteY4" fmla="*/ 742350 h 747808"/>
            <a:gd name="connsiteX5" fmla="*/ 90064 w 320391"/>
            <a:gd name="connsiteY5" fmla="*/ 734162 h 747808"/>
            <a:gd name="connsiteX6" fmla="*/ 95523 w 320391"/>
            <a:gd name="connsiteY6" fmla="*/ 728704 h 747808"/>
            <a:gd name="connsiteX7" fmla="*/ 100981 w 320391"/>
            <a:gd name="connsiteY7" fmla="*/ 720516 h 747808"/>
            <a:gd name="connsiteX8" fmla="*/ 103710 w 320391"/>
            <a:gd name="connsiteY8" fmla="*/ 693224 h 747808"/>
            <a:gd name="connsiteX9" fmla="*/ 111898 w 320391"/>
            <a:gd name="connsiteY9" fmla="*/ 676848 h 747808"/>
            <a:gd name="connsiteX10" fmla="*/ 114627 w 320391"/>
            <a:gd name="connsiteY10" fmla="*/ 668661 h 747808"/>
            <a:gd name="connsiteX11" fmla="*/ 117356 w 320391"/>
            <a:gd name="connsiteY11" fmla="*/ 624993 h 747808"/>
            <a:gd name="connsiteX12" fmla="*/ 122815 w 320391"/>
            <a:gd name="connsiteY12" fmla="*/ 608618 h 747808"/>
            <a:gd name="connsiteX13" fmla="*/ 128273 w 320391"/>
            <a:gd name="connsiteY13" fmla="*/ 603159 h 747808"/>
            <a:gd name="connsiteX14" fmla="*/ 136461 w 320391"/>
            <a:gd name="connsiteY14" fmla="*/ 589513 h 747808"/>
            <a:gd name="connsiteX15" fmla="*/ 144649 w 320391"/>
            <a:gd name="connsiteY15" fmla="*/ 575867 h 747808"/>
            <a:gd name="connsiteX16" fmla="*/ 133732 w 320391"/>
            <a:gd name="connsiteY16" fmla="*/ 559492 h 747808"/>
            <a:gd name="connsiteX17" fmla="*/ 128273 w 320391"/>
            <a:gd name="connsiteY17" fmla="*/ 551304 h 747808"/>
            <a:gd name="connsiteX18" fmla="*/ 122815 w 320391"/>
            <a:gd name="connsiteY18" fmla="*/ 545845 h 747808"/>
            <a:gd name="connsiteX19" fmla="*/ 111898 w 320391"/>
            <a:gd name="connsiteY19" fmla="*/ 532199 h 747808"/>
            <a:gd name="connsiteX20" fmla="*/ 100981 w 320391"/>
            <a:gd name="connsiteY20" fmla="*/ 510366 h 747808"/>
            <a:gd name="connsiteX21" fmla="*/ 92793 w 320391"/>
            <a:gd name="connsiteY21" fmla="*/ 483073 h 747808"/>
            <a:gd name="connsiteX22" fmla="*/ 100981 w 320391"/>
            <a:gd name="connsiteY22" fmla="*/ 461239 h 747808"/>
            <a:gd name="connsiteX23" fmla="*/ 109169 w 320391"/>
            <a:gd name="connsiteY23" fmla="*/ 458510 h 747808"/>
            <a:gd name="connsiteX24" fmla="*/ 120086 w 320391"/>
            <a:gd name="connsiteY24" fmla="*/ 444864 h 747808"/>
            <a:gd name="connsiteX25" fmla="*/ 128273 w 320391"/>
            <a:gd name="connsiteY25" fmla="*/ 439406 h 747808"/>
            <a:gd name="connsiteX26" fmla="*/ 141919 w 320391"/>
            <a:gd name="connsiteY26" fmla="*/ 431218 h 747808"/>
            <a:gd name="connsiteX27" fmla="*/ 158295 w 320391"/>
            <a:gd name="connsiteY27" fmla="*/ 414843 h 747808"/>
            <a:gd name="connsiteX28" fmla="*/ 163753 w 320391"/>
            <a:gd name="connsiteY28" fmla="*/ 409384 h 747808"/>
            <a:gd name="connsiteX29" fmla="*/ 171941 w 320391"/>
            <a:gd name="connsiteY29" fmla="*/ 406655 h 747808"/>
            <a:gd name="connsiteX30" fmla="*/ 188316 w 320391"/>
            <a:gd name="connsiteY30" fmla="*/ 395738 h 747808"/>
            <a:gd name="connsiteX31" fmla="*/ 210150 w 320391"/>
            <a:gd name="connsiteY31" fmla="*/ 373904 h 747808"/>
            <a:gd name="connsiteX32" fmla="*/ 221067 w 320391"/>
            <a:gd name="connsiteY32" fmla="*/ 362987 h 747808"/>
            <a:gd name="connsiteX33" fmla="*/ 226525 w 320391"/>
            <a:gd name="connsiteY33" fmla="*/ 354800 h 747808"/>
            <a:gd name="connsiteX34" fmla="*/ 234713 w 320391"/>
            <a:gd name="connsiteY34" fmla="*/ 352070 h 747808"/>
            <a:gd name="connsiteX35" fmla="*/ 240172 w 320391"/>
            <a:gd name="connsiteY35" fmla="*/ 346612 h 747808"/>
            <a:gd name="connsiteX36" fmla="*/ 256547 w 320391"/>
            <a:gd name="connsiteY36" fmla="*/ 341154 h 747808"/>
            <a:gd name="connsiteX37" fmla="*/ 292027 w 320391"/>
            <a:gd name="connsiteY37" fmla="*/ 346612 h 747808"/>
            <a:gd name="connsiteX38" fmla="*/ 300215 w 320391"/>
            <a:gd name="connsiteY38" fmla="*/ 352070 h 747808"/>
            <a:gd name="connsiteX39" fmla="*/ 319319 w 320391"/>
            <a:gd name="connsiteY39" fmla="*/ 349341 h 747808"/>
            <a:gd name="connsiteX40" fmla="*/ 316590 w 320391"/>
            <a:gd name="connsiteY40" fmla="*/ 338424 h 747808"/>
            <a:gd name="connsiteX41" fmla="*/ 297485 w 320391"/>
            <a:gd name="connsiteY41" fmla="*/ 324778 h 747808"/>
            <a:gd name="connsiteX42" fmla="*/ 289298 w 320391"/>
            <a:gd name="connsiteY42" fmla="*/ 319320 h 747808"/>
            <a:gd name="connsiteX43" fmla="*/ 272922 w 320391"/>
            <a:gd name="connsiteY43" fmla="*/ 313861 h 747808"/>
            <a:gd name="connsiteX44" fmla="*/ 264735 w 320391"/>
            <a:gd name="connsiteY44" fmla="*/ 308403 h 747808"/>
            <a:gd name="connsiteX45" fmla="*/ 256547 w 320391"/>
            <a:gd name="connsiteY45" fmla="*/ 305674 h 747808"/>
            <a:gd name="connsiteX46" fmla="*/ 242901 w 320391"/>
            <a:gd name="connsiteY46" fmla="*/ 297486 h 747808"/>
            <a:gd name="connsiteX47" fmla="*/ 237442 w 320391"/>
            <a:gd name="connsiteY47" fmla="*/ 292027 h 747808"/>
            <a:gd name="connsiteX48" fmla="*/ 229255 w 320391"/>
            <a:gd name="connsiteY48" fmla="*/ 286569 h 747808"/>
            <a:gd name="connsiteX49" fmla="*/ 218338 w 320391"/>
            <a:gd name="connsiteY49" fmla="*/ 270194 h 747808"/>
            <a:gd name="connsiteX50" fmla="*/ 207421 w 320391"/>
            <a:gd name="connsiteY50" fmla="*/ 256547 h 747808"/>
            <a:gd name="connsiteX51" fmla="*/ 204692 w 320391"/>
            <a:gd name="connsiteY51" fmla="*/ 248360 h 747808"/>
            <a:gd name="connsiteX52" fmla="*/ 210150 w 320391"/>
            <a:gd name="connsiteY52" fmla="*/ 242901 h 747808"/>
            <a:gd name="connsiteX53" fmla="*/ 231984 w 320391"/>
            <a:gd name="connsiteY53" fmla="*/ 234714 h 747808"/>
            <a:gd name="connsiteX54" fmla="*/ 237442 w 320391"/>
            <a:gd name="connsiteY54" fmla="*/ 218338 h 747808"/>
            <a:gd name="connsiteX55" fmla="*/ 240172 w 320391"/>
            <a:gd name="connsiteY55" fmla="*/ 210151 h 747808"/>
            <a:gd name="connsiteX56" fmla="*/ 218338 w 320391"/>
            <a:gd name="connsiteY56" fmla="*/ 204692 h 747808"/>
            <a:gd name="connsiteX57" fmla="*/ 201962 w 320391"/>
            <a:gd name="connsiteY57" fmla="*/ 199234 h 747808"/>
            <a:gd name="connsiteX58" fmla="*/ 193775 w 320391"/>
            <a:gd name="connsiteY58" fmla="*/ 196505 h 747808"/>
            <a:gd name="connsiteX59" fmla="*/ 188316 w 320391"/>
            <a:gd name="connsiteY59" fmla="*/ 191046 h 747808"/>
            <a:gd name="connsiteX60" fmla="*/ 193775 w 320391"/>
            <a:gd name="connsiteY60" fmla="*/ 185588 h 747808"/>
            <a:gd name="connsiteX61" fmla="*/ 204692 w 320391"/>
            <a:gd name="connsiteY61" fmla="*/ 174671 h 747808"/>
            <a:gd name="connsiteX62" fmla="*/ 210150 w 320391"/>
            <a:gd name="connsiteY62" fmla="*/ 169212 h 747808"/>
            <a:gd name="connsiteX63" fmla="*/ 212879 w 320391"/>
            <a:gd name="connsiteY63" fmla="*/ 161025 h 747808"/>
            <a:gd name="connsiteX64" fmla="*/ 226525 w 320391"/>
            <a:gd name="connsiteY64" fmla="*/ 158295 h 747808"/>
            <a:gd name="connsiteX65" fmla="*/ 234713 w 320391"/>
            <a:gd name="connsiteY65" fmla="*/ 155566 h 747808"/>
            <a:gd name="connsiteX66" fmla="*/ 264735 w 320391"/>
            <a:gd name="connsiteY66" fmla="*/ 158295 h 747808"/>
            <a:gd name="connsiteX67" fmla="*/ 270193 w 320391"/>
            <a:gd name="connsiteY67" fmla="*/ 150108 h 747808"/>
            <a:gd name="connsiteX68" fmla="*/ 264735 w 320391"/>
            <a:gd name="connsiteY68" fmla="*/ 144649 h 747808"/>
            <a:gd name="connsiteX69" fmla="*/ 256547 w 320391"/>
            <a:gd name="connsiteY69" fmla="*/ 131003 h 747808"/>
            <a:gd name="connsiteX70" fmla="*/ 251089 w 320391"/>
            <a:gd name="connsiteY70" fmla="*/ 122815 h 747808"/>
            <a:gd name="connsiteX71" fmla="*/ 237442 w 320391"/>
            <a:gd name="connsiteY71" fmla="*/ 111898 h 747808"/>
            <a:gd name="connsiteX72" fmla="*/ 226525 w 320391"/>
            <a:gd name="connsiteY72" fmla="*/ 95523 h 747808"/>
            <a:gd name="connsiteX73" fmla="*/ 221067 w 320391"/>
            <a:gd name="connsiteY73" fmla="*/ 87335 h 747808"/>
            <a:gd name="connsiteX74" fmla="*/ 218338 w 320391"/>
            <a:gd name="connsiteY74" fmla="*/ 73689 h 747808"/>
            <a:gd name="connsiteX75" fmla="*/ 207421 w 320391"/>
            <a:gd name="connsiteY75" fmla="*/ 62772 h 747808"/>
            <a:gd name="connsiteX76" fmla="*/ 191046 w 320391"/>
            <a:gd name="connsiteY76" fmla="*/ 40939 h 747808"/>
            <a:gd name="connsiteX77" fmla="*/ 180129 w 320391"/>
            <a:gd name="connsiteY77" fmla="*/ 16376 h 747808"/>
            <a:gd name="connsiteX78" fmla="*/ 177399 w 320391"/>
            <a:gd name="connsiteY78" fmla="*/ 5459 h 747808"/>
            <a:gd name="connsiteX79" fmla="*/ 185587 w 320391"/>
            <a:gd name="connsiteY79" fmla="*/ 0 h 7478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</a:cxnLst>
          <a:rect l="l" t="t" r="r" b="b"/>
          <a:pathLst>
            <a:path w="320391" h="747808">
              <a:moveTo>
                <a:pt x="0" y="739621"/>
              </a:moveTo>
              <a:cubicBezTo>
                <a:pt x="4549" y="740531"/>
                <a:pt x="9033" y="741864"/>
                <a:pt x="13646" y="742350"/>
              </a:cubicBezTo>
              <a:cubicBezTo>
                <a:pt x="60819" y="747315"/>
                <a:pt x="38368" y="740584"/>
                <a:pt x="60043" y="747808"/>
              </a:cubicBezTo>
              <a:cubicBezTo>
                <a:pt x="66411" y="746898"/>
                <a:pt x="72839" y="746340"/>
                <a:pt x="79147" y="745079"/>
              </a:cubicBezTo>
              <a:cubicBezTo>
                <a:pt x="81968" y="744515"/>
                <a:pt x="85301" y="744384"/>
                <a:pt x="87335" y="742350"/>
              </a:cubicBezTo>
              <a:cubicBezTo>
                <a:pt x="89369" y="740316"/>
                <a:pt x="88584" y="736629"/>
                <a:pt x="90064" y="734162"/>
              </a:cubicBezTo>
              <a:cubicBezTo>
                <a:pt x="91388" y="731956"/>
                <a:pt x="93916" y="730713"/>
                <a:pt x="95523" y="728704"/>
              </a:cubicBezTo>
              <a:cubicBezTo>
                <a:pt x="97572" y="726143"/>
                <a:pt x="99162" y="723245"/>
                <a:pt x="100981" y="720516"/>
              </a:cubicBezTo>
              <a:cubicBezTo>
                <a:pt x="101891" y="711419"/>
                <a:pt x="102320" y="702260"/>
                <a:pt x="103710" y="693224"/>
              </a:cubicBezTo>
              <a:cubicBezTo>
                <a:pt x="105234" y="683318"/>
                <a:pt x="107402" y="685841"/>
                <a:pt x="111898" y="676848"/>
              </a:cubicBezTo>
              <a:cubicBezTo>
                <a:pt x="113184" y="674275"/>
                <a:pt x="113717" y="671390"/>
                <a:pt x="114627" y="668661"/>
              </a:cubicBezTo>
              <a:cubicBezTo>
                <a:pt x="115537" y="654105"/>
                <a:pt x="115385" y="639444"/>
                <a:pt x="117356" y="624993"/>
              </a:cubicBezTo>
              <a:cubicBezTo>
                <a:pt x="118133" y="619292"/>
                <a:pt x="118747" y="612687"/>
                <a:pt x="122815" y="608618"/>
              </a:cubicBezTo>
              <a:lnTo>
                <a:pt x="128273" y="603159"/>
              </a:lnTo>
              <a:cubicBezTo>
                <a:pt x="136009" y="579958"/>
                <a:pt x="125219" y="608253"/>
                <a:pt x="136461" y="589513"/>
              </a:cubicBezTo>
              <a:cubicBezTo>
                <a:pt x="147085" y="571804"/>
                <a:pt x="130822" y="589692"/>
                <a:pt x="144649" y="575867"/>
              </a:cubicBezTo>
              <a:cubicBezTo>
                <a:pt x="139686" y="556020"/>
                <a:pt x="146297" y="572057"/>
                <a:pt x="133732" y="559492"/>
              </a:cubicBezTo>
              <a:cubicBezTo>
                <a:pt x="131412" y="557172"/>
                <a:pt x="130322" y="553866"/>
                <a:pt x="128273" y="551304"/>
              </a:cubicBezTo>
              <a:cubicBezTo>
                <a:pt x="126666" y="549295"/>
                <a:pt x="124422" y="547854"/>
                <a:pt x="122815" y="545845"/>
              </a:cubicBezTo>
              <a:cubicBezTo>
                <a:pt x="109043" y="528631"/>
                <a:pt x="125077" y="545380"/>
                <a:pt x="111898" y="532199"/>
              </a:cubicBezTo>
              <a:cubicBezTo>
                <a:pt x="105626" y="513383"/>
                <a:pt x="110509" y="519892"/>
                <a:pt x="100981" y="510366"/>
              </a:cubicBezTo>
              <a:cubicBezTo>
                <a:pt x="94337" y="490431"/>
                <a:pt x="96919" y="499572"/>
                <a:pt x="92793" y="483073"/>
              </a:cubicBezTo>
              <a:cubicBezTo>
                <a:pt x="94272" y="475678"/>
                <a:pt x="94289" y="466592"/>
                <a:pt x="100981" y="461239"/>
              </a:cubicBezTo>
              <a:cubicBezTo>
                <a:pt x="103227" y="459442"/>
                <a:pt x="106440" y="459420"/>
                <a:pt x="109169" y="458510"/>
              </a:cubicBezTo>
              <a:cubicBezTo>
                <a:pt x="113222" y="452430"/>
                <a:pt x="114530" y="449309"/>
                <a:pt x="120086" y="444864"/>
              </a:cubicBezTo>
              <a:cubicBezTo>
                <a:pt x="122647" y="442815"/>
                <a:pt x="125712" y="441455"/>
                <a:pt x="128273" y="439406"/>
              </a:cubicBezTo>
              <a:cubicBezTo>
                <a:pt x="138977" y="430843"/>
                <a:pt x="127701" y="435957"/>
                <a:pt x="141919" y="431218"/>
              </a:cubicBezTo>
              <a:lnTo>
                <a:pt x="158295" y="414843"/>
              </a:lnTo>
              <a:cubicBezTo>
                <a:pt x="160115" y="413023"/>
                <a:pt x="161312" y="410198"/>
                <a:pt x="163753" y="409384"/>
              </a:cubicBezTo>
              <a:lnTo>
                <a:pt x="171941" y="406655"/>
              </a:lnTo>
              <a:cubicBezTo>
                <a:pt x="177399" y="403016"/>
                <a:pt x="183677" y="400377"/>
                <a:pt x="188316" y="395738"/>
              </a:cubicBezTo>
              <a:lnTo>
                <a:pt x="210150" y="373904"/>
              </a:lnTo>
              <a:lnTo>
                <a:pt x="221067" y="362987"/>
              </a:lnTo>
              <a:cubicBezTo>
                <a:pt x="222886" y="360258"/>
                <a:pt x="223964" y="356849"/>
                <a:pt x="226525" y="354800"/>
              </a:cubicBezTo>
              <a:cubicBezTo>
                <a:pt x="228772" y="353003"/>
                <a:pt x="231984" y="352980"/>
                <a:pt x="234713" y="352070"/>
              </a:cubicBezTo>
              <a:cubicBezTo>
                <a:pt x="236533" y="350251"/>
                <a:pt x="237870" y="347763"/>
                <a:pt x="240172" y="346612"/>
              </a:cubicBezTo>
              <a:cubicBezTo>
                <a:pt x="245318" y="344039"/>
                <a:pt x="256547" y="341154"/>
                <a:pt x="256547" y="341154"/>
              </a:cubicBezTo>
              <a:cubicBezTo>
                <a:pt x="264374" y="341937"/>
                <a:pt x="282191" y="341695"/>
                <a:pt x="292027" y="346612"/>
              </a:cubicBezTo>
              <a:cubicBezTo>
                <a:pt x="294961" y="348079"/>
                <a:pt x="297486" y="350251"/>
                <a:pt x="300215" y="352070"/>
              </a:cubicBezTo>
              <a:cubicBezTo>
                <a:pt x="306583" y="351160"/>
                <a:pt x="314377" y="353459"/>
                <a:pt x="319319" y="349341"/>
              </a:cubicBezTo>
              <a:cubicBezTo>
                <a:pt x="322201" y="346940"/>
                <a:pt x="318578" y="341605"/>
                <a:pt x="316590" y="338424"/>
              </a:cubicBezTo>
              <a:cubicBezTo>
                <a:pt x="309773" y="327517"/>
                <a:pt x="307126" y="327991"/>
                <a:pt x="297485" y="324778"/>
              </a:cubicBezTo>
              <a:cubicBezTo>
                <a:pt x="294756" y="322959"/>
                <a:pt x="292295" y="320652"/>
                <a:pt x="289298" y="319320"/>
              </a:cubicBezTo>
              <a:cubicBezTo>
                <a:pt x="284040" y="316983"/>
                <a:pt x="272922" y="313861"/>
                <a:pt x="272922" y="313861"/>
              </a:cubicBezTo>
              <a:cubicBezTo>
                <a:pt x="270193" y="312042"/>
                <a:pt x="267669" y="309870"/>
                <a:pt x="264735" y="308403"/>
              </a:cubicBezTo>
              <a:cubicBezTo>
                <a:pt x="262162" y="307116"/>
                <a:pt x="259014" y="307154"/>
                <a:pt x="256547" y="305674"/>
              </a:cubicBezTo>
              <a:cubicBezTo>
                <a:pt x="237815" y="294434"/>
                <a:pt x="266097" y="305217"/>
                <a:pt x="242901" y="297486"/>
              </a:cubicBezTo>
              <a:cubicBezTo>
                <a:pt x="241081" y="295666"/>
                <a:pt x="239451" y="293635"/>
                <a:pt x="237442" y="292027"/>
              </a:cubicBezTo>
              <a:cubicBezTo>
                <a:pt x="234881" y="289978"/>
                <a:pt x="231415" y="289037"/>
                <a:pt x="229255" y="286569"/>
              </a:cubicBezTo>
              <a:cubicBezTo>
                <a:pt x="224935" y="281632"/>
                <a:pt x="222977" y="274833"/>
                <a:pt x="218338" y="270194"/>
              </a:cubicBezTo>
              <a:cubicBezTo>
                <a:pt x="213260" y="265116"/>
                <a:pt x="210865" y="263434"/>
                <a:pt x="207421" y="256547"/>
              </a:cubicBezTo>
              <a:cubicBezTo>
                <a:pt x="206135" y="253974"/>
                <a:pt x="205602" y="251089"/>
                <a:pt x="204692" y="248360"/>
              </a:cubicBezTo>
              <a:cubicBezTo>
                <a:pt x="206511" y="246540"/>
                <a:pt x="207741" y="243805"/>
                <a:pt x="210150" y="242901"/>
              </a:cubicBezTo>
              <a:cubicBezTo>
                <a:pt x="235371" y="233442"/>
                <a:pt x="219679" y="247017"/>
                <a:pt x="231984" y="234714"/>
              </a:cubicBezTo>
              <a:lnTo>
                <a:pt x="237442" y="218338"/>
              </a:lnTo>
              <a:lnTo>
                <a:pt x="240172" y="210151"/>
              </a:lnTo>
              <a:cubicBezTo>
                <a:pt x="215352" y="201875"/>
                <a:pt x="254527" y="214561"/>
                <a:pt x="218338" y="204692"/>
              </a:cubicBezTo>
              <a:cubicBezTo>
                <a:pt x="212787" y="203178"/>
                <a:pt x="207421" y="201053"/>
                <a:pt x="201962" y="199234"/>
              </a:cubicBezTo>
              <a:lnTo>
                <a:pt x="193775" y="196505"/>
              </a:lnTo>
              <a:cubicBezTo>
                <a:pt x="191955" y="194685"/>
                <a:pt x="188316" y="193619"/>
                <a:pt x="188316" y="191046"/>
              </a:cubicBezTo>
              <a:cubicBezTo>
                <a:pt x="188316" y="188473"/>
                <a:pt x="192451" y="187794"/>
                <a:pt x="193775" y="185588"/>
              </a:cubicBezTo>
              <a:cubicBezTo>
                <a:pt x="201054" y="173457"/>
                <a:pt x="190135" y="179523"/>
                <a:pt x="204692" y="174671"/>
              </a:cubicBezTo>
              <a:cubicBezTo>
                <a:pt x="206511" y="172851"/>
                <a:pt x="208826" y="171419"/>
                <a:pt x="210150" y="169212"/>
              </a:cubicBezTo>
              <a:cubicBezTo>
                <a:pt x="211630" y="166745"/>
                <a:pt x="210486" y="162621"/>
                <a:pt x="212879" y="161025"/>
              </a:cubicBezTo>
              <a:cubicBezTo>
                <a:pt x="216739" y="158452"/>
                <a:pt x="222025" y="159420"/>
                <a:pt x="226525" y="158295"/>
              </a:cubicBezTo>
              <a:cubicBezTo>
                <a:pt x="229316" y="157597"/>
                <a:pt x="231984" y="156476"/>
                <a:pt x="234713" y="155566"/>
              </a:cubicBezTo>
              <a:cubicBezTo>
                <a:pt x="244720" y="156476"/>
                <a:pt x="254803" y="159823"/>
                <a:pt x="264735" y="158295"/>
              </a:cubicBezTo>
              <a:cubicBezTo>
                <a:pt x="267977" y="157796"/>
                <a:pt x="270193" y="153388"/>
                <a:pt x="270193" y="150108"/>
              </a:cubicBezTo>
              <a:lnTo>
                <a:pt x="264735" y="144649"/>
              </a:lnTo>
              <a:cubicBezTo>
                <a:pt x="259994" y="130430"/>
                <a:pt x="265110" y="141708"/>
                <a:pt x="256547" y="131003"/>
              </a:cubicBezTo>
              <a:cubicBezTo>
                <a:pt x="254498" y="128442"/>
                <a:pt x="253408" y="125134"/>
                <a:pt x="251089" y="122815"/>
              </a:cubicBezTo>
              <a:cubicBezTo>
                <a:pt x="240341" y="112067"/>
                <a:pt x="245549" y="122707"/>
                <a:pt x="237442" y="111898"/>
              </a:cubicBezTo>
              <a:cubicBezTo>
                <a:pt x="233506" y="106650"/>
                <a:pt x="230164" y="100981"/>
                <a:pt x="226525" y="95523"/>
              </a:cubicBezTo>
              <a:lnTo>
                <a:pt x="221067" y="87335"/>
              </a:lnTo>
              <a:cubicBezTo>
                <a:pt x="220157" y="82786"/>
                <a:pt x="220591" y="77744"/>
                <a:pt x="218338" y="73689"/>
              </a:cubicBezTo>
              <a:cubicBezTo>
                <a:pt x="215839" y="69190"/>
                <a:pt x="211060" y="66411"/>
                <a:pt x="207421" y="62772"/>
              </a:cubicBezTo>
              <a:cubicBezTo>
                <a:pt x="200953" y="56305"/>
                <a:pt x="194135" y="50204"/>
                <a:pt x="191046" y="40939"/>
              </a:cubicBezTo>
              <a:cubicBezTo>
                <a:pt x="184550" y="21451"/>
                <a:pt x="188779" y="29351"/>
                <a:pt x="180129" y="16376"/>
              </a:cubicBezTo>
              <a:cubicBezTo>
                <a:pt x="179219" y="12737"/>
                <a:pt x="176213" y="9018"/>
                <a:pt x="177399" y="5459"/>
              </a:cubicBezTo>
              <a:cubicBezTo>
                <a:pt x="178436" y="2347"/>
                <a:pt x="185587" y="0"/>
                <a:pt x="185587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179</xdr:col>
      <xdr:colOff>2729</xdr:colOff>
      <xdr:row>106</xdr:row>
      <xdr:rowOff>19089</xdr:rowOff>
    </xdr:from>
    <xdr:to>
      <xdr:col>203</xdr:col>
      <xdr:colOff>22232</xdr:colOff>
      <xdr:row>139</xdr:row>
      <xdr:rowOff>10916</xdr:rowOff>
    </xdr:to>
    <xdr:sp macro="" textlink="">
      <xdr:nvSpPr>
        <xdr:cNvPr id="69" name="Freeform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641311" y="2216116"/>
          <a:ext cx="674517" cy="622279"/>
        </a:xfrm>
        <a:custGeom>
          <a:avLst/>
          <a:gdLst>
            <a:gd name="connsiteX0" fmla="*/ 0 w 674517"/>
            <a:gd name="connsiteY0" fmla="*/ 292043 h 622279"/>
            <a:gd name="connsiteX1" fmla="*/ 19104 w 674517"/>
            <a:gd name="connsiteY1" fmla="*/ 286585 h 622279"/>
            <a:gd name="connsiteX2" fmla="*/ 32751 w 674517"/>
            <a:gd name="connsiteY2" fmla="*/ 283855 h 622279"/>
            <a:gd name="connsiteX3" fmla="*/ 49126 w 674517"/>
            <a:gd name="connsiteY3" fmla="*/ 278397 h 622279"/>
            <a:gd name="connsiteX4" fmla="*/ 57314 w 674517"/>
            <a:gd name="connsiteY4" fmla="*/ 275668 h 622279"/>
            <a:gd name="connsiteX5" fmla="*/ 68231 w 674517"/>
            <a:gd name="connsiteY5" fmla="*/ 264751 h 622279"/>
            <a:gd name="connsiteX6" fmla="*/ 73689 w 674517"/>
            <a:gd name="connsiteY6" fmla="*/ 259292 h 622279"/>
            <a:gd name="connsiteX7" fmla="*/ 79147 w 674517"/>
            <a:gd name="connsiteY7" fmla="*/ 251105 h 622279"/>
            <a:gd name="connsiteX8" fmla="*/ 87335 w 674517"/>
            <a:gd name="connsiteY8" fmla="*/ 248375 h 622279"/>
            <a:gd name="connsiteX9" fmla="*/ 120086 w 674517"/>
            <a:gd name="connsiteY9" fmla="*/ 253834 h 622279"/>
            <a:gd name="connsiteX10" fmla="*/ 133732 w 674517"/>
            <a:gd name="connsiteY10" fmla="*/ 264751 h 622279"/>
            <a:gd name="connsiteX11" fmla="*/ 147378 w 674517"/>
            <a:gd name="connsiteY11" fmla="*/ 275668 h 622279"/>
            <a:gd name="connsiteX12" fmla="*/ 177400 w 674517"/>
            <a:gd name="connsiteY12" fmla="*/ 272938 h 622279"/>
            <a:gd name="connsiteX13" fmla="*/ 188317 w 674517"/>
            <a:gd name="connsiteY13" fmla="*/ 270209 h 622279"/>
            <a:gd name="connsiteX14" fmla="*/ 212880 w 674517"/>
            <a:gd name="connsiteY14" fmla="*/ 267480 h 622279"/>
            <a:gd name="connsiteX15" fmla="*/ 242901 w 674517"/>
            <a:gd name="connsiteY15" fmla="*/ 259292 h 622279"/>
            <a:gd name="connsiteX16" fmla="*/ 253818 w 674517"/>
            <a:gd name="connsiteY16" fmla="*/ 256563 h 622279"/>
            <a:gd name="connsiteX17" fmla="*/ 281110 w 674517"/>
            <a:gd name="connsiteY17" fmla="*/ 253834 h 622279"/>
            <a:gd name="connsiteX18" fmla="*/ 286569 w 674517"/>
            <a:gd name="connsiteY18" fmla="*/ 248375 h 622279"/>
            <a:gd name="connsiteX19" fmla="*/ 302944 w 674517"/>
            <a:gd name="connsiteY19" fmla="*/ 242917 h 622279"/>
            <a:gd name="connsiteX20" fmla="*/ 305673 w 674517"/>
            <a:gd name="connsiteY20" fmla="*/ 234729 h 622279"/>
            <a:gd name="connsiteX21" fmla="*/ 308402 w 674517"/>
            <a:gd name="connsiteY21" fmla="*/ 199249 h 622279"/>
            <a:gd name="connsiteX22" fmla="*/ 319319 w 674517"/>
            <a:gd name="connsiteY22" fmla="*/ 188332 h 622279"/>
            <a:gd name="connsiteX23" fmla="*/ 332966 w 674517"/>
            <a:gd name="connsiteY23" fmla="*/ 177416 h 622279"/>
            <a:gd name="connsiteX24" fmla="*/ 335695 w 674517"/>
            <a:gd name="connsiteY24" fmla="*/ 169228 h 622279"/>
            <a:gd name="connsiteX25" fmla="*/ 346612 w 674517"/>
            <a:gd name="connsiteY25" fmla="*/ 158311 h 622279"/>
            <a:gd name="connsiteX26" fmla="*/ 354799 w 674517"/>
            <a:gd name="connsiteY26" fmla="*/ 122831 h 622279"/>
            <a:gd name="connsiteX27" fmla="*/ 365716 w 674517"/>
            <a:gd name="connsiteY27" fmla="*/ 120102 h 622279"/>
            <a:gd name="connsiteX28" fmla="*/ 379362 w 674517"/>
            <a:gd name="connsiteY28" fmla="*/ 111914 h 622279"/>
            <a:gd name="connsiteX29" fmla="*/ 393008 w 674517"/>
            <a:gd name="connsiteY29" fmla="*/ 103726 h 622279"/>
            <a:gd name="connsiteX30" fmla="*/ 406655 w 674517"/>
            <a:gd name="connsiteY30" fmla="*/ 114643 h 622279"/>
            <a:gd name="connsiteX31" fmla="*/ 428488 w 674517"/>
            <a:gd name="connsiteY31" fmla="*/ 109185 h 622279"/>
            <a:gd name="connsiteX32" fmla="*/ 433947 w 674517"/>
            <a:gd name="connsiteY32" fmla="*/ 103726 h 622279"/>
            <a:gd name="connsiteX33" fmla="*/ 439405 w 674517"/>
            <a:gd name="connsiteY33" fmla="*/ 95539 h 622279"/>
            <a:gd name="connsiteX34" fmla="*/ 450322 w 674517"/>
            <a:gd name="connsiteY34" fmla="*/ 92810 h 622279"/>
            <a:gd name="connsiteX35" fmla="*/ 466698 w 674517"/>
            <a:gd name="connsiteY35" fmla="*/ 87351 h 622279"/>
            <a:gd name="connsiteX36" fmla="*/ 474885 w 674517"/>
            <a:gd name="connsiteY36" fmla="*/ 84622 h 622279"/>
            <a:gd name="connsiteX37" fmla="*/ 483073 w 674517"/>
            <a:gd name="connsiteY37" fmla="*/ 81893 h 622279"/>
            <a:gd name="connsiteX38" fmla="*/ 488531 w 674517"/>
            <a:gd name="connsiteY38" fmla="*/ 73705 h 622279"/>
            <a:gd name="connsiteX39" fmla="*/ 496719 w 674517"/>
            <a:gd name="connsiteY39" fmla="*/ 70976 h 622279"/>
            <a:gd name="connsiteX40" fmla="*/ 502178 w 674517"/>
            <a:gd name="connsiteY40" fmla="*/ 65517 h 622279"/>
            <a:gd name="connsiteX41" fmla="*/ 510365 w 674517"/>
            <a:gd name="connsiteY41" fmla="*/ 60059 h 622279"/>
            <a:gd name="connsiteX42" fmla="*/ 515824 w 674517"/>
            <a:gd name="connsiteY42" fmla="*/ 54600 h 622279"/>
            <a:gd name="connsiteX43" fmla="*/ 521282 w 674517"/>
            <a:gd name="connsiteY43" fmla="*/ 46413 h 622279"/>
            <a:gd name="connsiteX44" fmla="*/ 534928 w 674517"/>
            <a:gd name="connsiteY44" fmla="*/ 40954 h 622279"/>
            <a:gd name="connsiteX45" fmla="*/ 543116 w 674517"/>
            <a:gd name="connsiteY45" fmla="*/ 35496 h 622279"/>
            <a:gd name="connsiteX46" fmla="*/ 567679 w 674517"/>
            <a:gd name="connsiteY46" fmla="*/ 27308 h 622279"/>
            <a:gd name="connsiteX47" fmla="*/ 575867 w 674517"/>
            <a:gd name="connsiteY47" fmla="*/ 24579 h 622279"/>
            <a:gd name="connsiteX48" fmla="*/ 584054 w 674517"/>
            <a:gd name="connsiteY48" fmla="*/ 21850 h 622279"/>
            <a:gd name="connsiteX49" fmla="*/ 608617 w 674517"/>
            <a:gd name="connsiteY49" fmla="*/ 10933 h 622279"/>
            <a:gd name="connsiteX50" fmla="*/ 616805 w 674517"/>
            <a:gd name="connsiteY50" fmla="*/ 8203 h 622279"/>
            <a:gd name="connsiteX51" fmla="*/ 633180 w 674517"/>
            <a:gd name="connsiteY51" fmla="*/ 16 h 622279"/>
            <a:gd name="connsiteX52" fmla="*/ 660473 w 674517"/>
            <a:gd name="connsiteY52" fmla="*/ 10933 h 622279"/>
            <a:gd name="connsiteX53" fmla="*/ 652285 w 674517"/>
            <a:gd name="connsiteY53" fmla="*/ 40954 h 622279"/>
            <a:gd name="connsiteX54" fmla="*/ 649556 w 674517"/>
            <a:gd name="connsiteY54" fmla="*/ 49142 h 622279"/>
            <a:gd name="connsiteX55" fmla="*/ 646827 w 674517"/>
            <a:gd name="connsiteY55" fmla="*/ 57330 h 622279"/>
            <a:gd name="connsiteX56" fmla="*/ 649556 w 674517"/>
            <a:gd name="connsiteY56" fmla="*/ 70976 h 622279"/>
            <a:gd name="connsiteX57" fmla="*/ 660473 w 674517"/>
            <a:gd name="connsiteY57" fmla="*/ 84622 h 622279"/>
            <a:gd name="connsiteX58" fmla="*/ 671390 w 674517"/>
            <a:gd name="connsiteY58" fmla="*/ 98268 h 622279"/>
            <a:gd name="connsiteX59" fmla="*/ 671390 w 674517"/>
            <a:gd name="connsiteY59" fmla="*/ 125560 h 622279"/>
            <a:gd name="connsiteX60" fmla="*/ 668660 w 674517"/>
            <a:gd name="connsiteY60" fmla="*/ 133748 h 622279"/>
            <a:gd name="connsiteX61" fmla="*/ 660473 w 674517"/>
            <a:gd name="connsiteY61" fmla="*/ 139206 h 622279"/>
            <a:gd name="connsiteX62" fmla="*/ 655014 w 674517"/>
            <a:gd name="connsiteY62" fmla="*/ 144665 h 622279"/>
            <a:gd name="connsiteX63" fmla="*/ 646827 w 674517"/>
            <a:gd name="connsiteY63" fmla="*/ 150123 h 622279"/>
            <a:gd name="connsiteX64" fmla="*/ 641368 w 674517"/>
            <a:gd name="connsiteY64" fmla="*/ 155582 h 622279"/>
            <a:gd name="connsiteX65" fmla="*/ 616805 w 674517"/>
            <a:gd name="connsiteY65" fmla="*/ 158311 h 622279"/>
            <a:gd name="connsiteX66" fmla="*/ 603159 w 674517"/>
            <a:gd name="connsiteY66" fmla="*/ 169228 h 622279"/>
            <a:gd name="connsiteX67" fmla="*/ 589513 w 674517"/>
            <a:gd name="connsiteY67" fmla="*/ 182874 h 622279"/>
            <a:gd name="connsiteX68" fmla="*/ 573137 w 674517"/>
            <a:gd name="connsiteY68" fmla="*/ 188332 h 622279"/>
            <a:gd name="connsiteX69" fmla="*/ 564950 w 674517"/>
            <a:gd name="connsiteY69" fmla="*/ 191062 h 622279"/>
            <a:gd name="connsiteX70" fmla="*/ 554033 w 674517"/>
            <a:gd name="connsiteY70" fmla="*/ 201979 h 622279"/>
            <a:gd name="connsiteX71" fmla="*/ 548574 w 674517"/>
            <a:gd name="connsiteY71" fmla="*/ 207437 h 622279"/>
            <a:gd name="connsiteX72" fmla="*/ 540387 w 674517"/>
            <a:gd name="connsiteY72" fmla="*/ 210166 h 622279"/>
            <a:gd name="connsiteX73" fmla="*/ 534928 w 674517"/>
            <a:gd name="connsiteY73" fmla="*/ 215625 h 622279"/>
            <a:gd name="connsiteX74" fmla="*/ 521282 w 674517"/>
            <a:gd name="connsiteY74" fmla="*/ 226542 h 622279"/>
            <a:gd name="connsiteX75" fmla="*/ 510365 w 674517"/>
            <a:gd name="connsiteY75" fmla="*/ 240188 h 622279"/>
            <a:gd name="connsiteX76" fmla="*/ 499448 w 674517"/>
            <a:gd name="connsiteY76" fmla="*/ 242917 h 622279"/>
            <a:gd name="connsiteX77" fmla="*/ 491261 w 674517"/>
            <a:gd name="connsiteY77" fmla="*/ 245646 h 622279"/>
            <a:gd name="connsiteX78" fmla="*/ 477615 w 674517"/>
            <a:gd name="connsiteY78" fmla="*/ 256563 h 622279"/>
            <a:gd name="connsiteX79" fmla="*/ 472156 w 674517"/>
            <a:gd name="connsiteY79" fmla="*/ 262022 h 622279"/>
            <a:gd name="connsiteX80" fmla="*/ 461239 w 674517"/>
            <a:gd name="connsiteY80" fmla="*/ 275668 h 622279"/>
            <a:gd name="connsiteX81" fmla="*/ 436676 w 674517"/>
            <a:gd name="connsiteY81" fmla="*/ 289314 h 622279"/>
            <a:gd name="connsiteX82" fmla="*/ 420301 w 674517"/>
            <a:gd name="connsiteY82" fmla="*/ 297501 h 622279"/>
            <a:gd name="connsiteX83" fmla="*/ 395738 w 674517"/>
            <a:gd name="connsiteY83" fmla="*/ 311148 h 622279"/>
            <a:gd name="connsiteX84" fmla="*/ 384821 w 674517"/>
            <a:gd name="connsiteY84" fmla="*/ 322065 h 622279"/>
            <a:gd name="connsiteX85" fmla="*/ 376633 w 674517"/>
            <a:gd name="connsiteY85" fmla="*/ 352086 h 622279"/>
            <a:gd name="connsiteX86" fmla="*/ 368445 w 674517"/>
            <a:gd name="connsiteY86" fmla="*/ 354815 h 622279"/>
            <a:gd name="connsiteX87" fmla="*/ 360258 w 674517"/>
            <a:gd name="connsiteY87" fmla="*/ 360274 h 622279"/>
            <a:gd name="connsiteX88" fmla="*/ 346612 w 674517"/>
            <a:gd name="connsiteY88" fmla="*/ 371191 h 622279"/>
            <a:gd name="connsiteX89" fmla="*/ 338424 w 674517"/>
            <a:gd name="connsiteY89" fmla="*/ 412129 h 622279"/>
            <a:gd name="connsiteX90" fmla="*/ 319319 w 674517"/>
            <a:gd name="connsiteY90" fmla="*/ 439421 h 622279"/>
            <a:gd name="connsiteX91" fmla="*/ 316590 w 674517"/>
            <a:gd name="connsiteY91" fmla="*/ 447609 h 622279"/>
            <a:gd name="connsiteX92" fmla="*/ 322049 w 674517"/>
            <a:gd name="connsiteY92" fmla="*/ 466714 h 622279"/>
            <a:gd name="connsiteX93" fmla="*/ 311132 w 674517"/>
            <a:gd name="connsiteY93" fmla="*/ 494006 h 622279"/>
            <a:gd name="connsiteX94" fmla="*/ 292027 w 674517"/>
            <a:gd name="connsiteY94" fmla="*/ 496735 h 622279"/>
            <a:gd name="connsiteX95" fmla="*/ 283839 w 674517"/>
            <a:gd name="connsiteY95" fmla="*/ 502193 h 622279"/>
            <a:gd name="connsiteX96" fmla="*/ 275652 w 674517"/>
            <a:gd name="connsiteY96" fmla="*/ 504923 h 622279"/>
            <a:gd name="connsiteX97" fmla="*/ 270193 w 674517"/>
            <a:gd name="connsiteY97" fmla="*/ 510381 h 622279"/>
            <a:gd name="connsiteX98" fmla="*/ 267464 w 674517"/>
            <a:gd name="connsiteY98" fmla="*/ 518569 h 622279"/>
            <a:gd name="connsiteX99" fmla="*/ 259276 w 674517"/>
            <a:gd name="connsiteY99" fmla="*/ 526756 h 622279"/>
            <a:gd name="connsiteX100" fmla="*/ 240172 w 674517"/>
            <a:gd name="connsiteY100" fmla="*/ 532215 h 622279"/>
            <a:gd name="connsiteX101" fmla="*/ 234713 w 674517"/>
            <a:gd name="connsiteY101" fmla="*/ 537673 h 622279"/>
            <a:gd name="connsiteX102" fmla="*/ 234713 w 674517"/>
            <a:gd name="connsiteY102" fmla="*/ 564966 h 622279"/>
            <a:gd name="connsiteX103" fmla="*/ 248359 w 674517"/>
            <a:gd name="connsiteY103" fmla="*/ 578612 h 622279"/>
            <a:gd name="connsiteX104" fmla="*/ 253818 w 674517"/>
            <a:gd name="connsiteY104" fmla="*/ 584070 h 622279"/>
            <a:gd name="connsiteX105" fmla="*/ 256547 w 674517"/>
            <a:gd name="connsiteY105" fmla="*/ 592258 h 622279"/>
            <a:gd name="connsiteX106" fmla="*/ 270193 w 674517"/>
            <a:gd name="connsiteY106" fmla="*/ 619550 h 622279"/>
            <a:gd name="connsiteX107" fmla="*/ 278381 w 674517"/>
            <a:gd name="connsiteY107" fmla="*/ 622279 h 622279"/>
            <a:gd name="connsiteX108" fmla="*/ 286569 w 674517"/>
            <a:gd name="connsiteY108" fmla="*/ 619550 h 622279"/>
            <a:gd name="connsiteX109" fmla="*/ 292027 w 674517"/>
            <a:gd name="connsiteY109" fmla="*/ 611363 h 622279"/>
            <a:gd name="connsiteX110" fmla="*/ 300215 w 674517"/>
            <a:gd name="connsiteY110" fmla="*/ 581341 h 622279"/>
            <a:gd name="connsiteX111" fmla="*/ 302944 w 674517"/>
            <a:gd name="connsiteY111" fmla="*/ 573153 h 622279"/>
            <a:gd name="connsiteX112" fmla="*/ 311132 w 674517"/>
            <a:gd name="connsiteY112" fmla="*/ 567695 h 622279"/>
            <a:gd name="connsiteX113" fmla="*/ 316590 w 674517"/>
            <a:gd name="connsiteY113" fmla="*/ 562236 h 622279"/>
            <a:gd name="connsiteX114" fmla="*/ 324778 w 674517"/>
            <a:gd name="connsiteY114" fmla="*/ 559507 h 622279"/>
            <a:gd name="connsiteX115" fmla="*/ 365716 w 674517"/>
            <a:gd name="connsiteY115" fmla="*/ 556778 h 622279"/>
            <a:gd name="connsiteX116" fmla="*/ 382092 w 674517"/>
            <a:gd name="connsiteY116" fmla="*/ 551320 h 622279"/>
            <a:gd name="connsiteX117" fmla="*/ 406655 w 674517"/>
            <a:gd name="connsiteY117" fmla="*/ 545861 h 622279"/>
            <a:gd name="connsiteX118" fmla="*/ 433947 w 674517"/>
            <a:gd name="connsiteY118" fmla="*/ 537673 h 622279"/>
            <a:gd name="connsiteX119" fmla="*/ 458510 w 674517"/>
            <a:gd name="connsiteY119" fmla="*/ 543132 h 622279"/>
            <a:gd name="connsiteX120" fmla="*/ 469427 w 674517"/>
            <a:gd name="connsiteY120" fmla="*/ 556778 h 622279"/>
            <a:gd name="connsiteX121" fmla="*/ 477615 w 674517"/>
            <a:gd name="connsiteY121" fmla="*/ 556778 h 6222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</a:cxnLst>
          <a:rect l="l" t="t" r="r" b="b"/>
          <a:pathLst>
            <a:path w="674517" h="622279">
              <a:moveTo>
                <a:pt x="0" y="292043"/>
              </a:moveTo>
              <a:cubicBezTo>
                <a:pt x="6368" y="290224"/>
                <a:pt x="12679" y="288191"/>
                <a:pt x="19104" y="286585"/>
              </a:cubicBezTo>
              <a:cubicBezTo>
                <a:pt x="23605" y="285460"/>
                <a:pt x="28275" y="285076"/>
                <a:pt x="32751" y="283855"/>
              </a:cubicBezTo>
              <a:cubicBezTo>
                <a:pt x="38302" y="282341"/>
                <a:pt x="43668" y="280216"/>
                <a:pt x="49126" y="278397"/>
              </a:cubicBezTo>
              <a:lnTo>
                <a:pt x="57314" y="275668"/>
              </a:lnTo>
              <a:lnTo>
                <a:pt x="68231" y="264751"/>
              </a:lnTo>
              <a:cubicBezTo>
                <a:pt x="70050" y="262931"/>
                <a:pt x="72262" y="261433"/>
                <a:pt x="73689" y="259292"/>
              </a:cubicBezTo>
              <a:cubicBezTo>
                <a:pt x="75508" y="256563"/>
                <a:pt x="76586" y="253154"/>
                <a:pt x="79147" y="251105"/>
              </a:cubicBezTo>
              <a:cubicBezTo>
                <a:pt x="81394" y="249308"/>
                <a:pt x="84606" y="249285"/>
                <a:pt x="87335" y="248375"/>
              </a:cubicBezTo>
              <a:cubicBezTo>
                <a:pt x="92146" y="248977"/>
                <a:pt x="112662" y="250653"/>
                <a:pt x="120086" y="253834"/>
              </a:cubicBezTo>
              <a:cubicBezTo>
                <a:pt x="129138" y="257713"/>
                <a:pt x="126957" y="259331"/>
                <a:pt x="133732" y="264751"/>
              </a:cubicBezTo>
              <a:cubicBezTo>
                <a:pt x="150946" y="278523"/>
                <a:pt x="134200" y="262487"/>
                <a:pt x="147378" y="275668"/>
              </a:cubicBezTo>
              <a:cubicBezTo>
                <a:pt x="157385" y="274758"/>
                <a:pt x="167440" y="274266"/>
                <a:pt x="177400" y="272938"/>
              </a:cubicBezTo>
              <a:cubicBezTo>
                <a:pt x="181118" y="272442"/>
                <a:pt x="184610" y="270779"/>
                <a:pt x="188317" y="270209"/>
              </a:cubicBezTo>
              <a:cubicBezTo>
                <a:pt x="196459" y="268956"/>
                <a:pt x="204692" y="268390"/>
                <a:pt x="212880" y="267480"/>
              </a:cubicBezTo>
              <a:cubicBezTo>
                <a:pt x="238434" y="258962"/>
                <a:pt x="219760" y="264435"/>
                <a:pt x="242901" y="259292"/>
              </a:cubicBezTo>
              <a:cubicBezTo>
                <a:pt x="246563" y="258478"/>
                <a:pt x="250105" y="257093"/>
                <a:pt x="253818" y="256563"/>
              </a:cubicBezTo>
              <a:cubicBezTo>
                <a:pt x="262869" y="255270"/>
                <a:pt x="272013" y="254744"/>
                <a:pt x="281110" y="253834"/>
              </a:cubicBezTo>
              <a:cubicBezTo>
                <a:pt x="282930" y="252014"/>
                <a:pt x="284267" y="249526"/>
                <a:pt x="286569" y="248375"/>
              </a:cubicBezTo>
              <a:cubicBezTo>
                <a:pt x="291715" y="245802"/>
                <a:pt x="302944" y="242917"/>
                <a:pt x="302944" y="242917"/>
              </a:cubicBezTo>
              <a:cubicBezTo>
                <a:pt x="303854" y="240188"/>
                <a:pt x="305316" y="237584"/>
                <a:pt x="305673" y="234729"/>
              </a:cubicBezTo>
              <a:cubicBezTo>
                <a:pt x="307144" y="222959"/>
                <a:pt x="305055" y="210629"/>
                <a:pt x="308402" y="199249"/>
              </a:cubicBezTo>
              <a:cubicBezTo>
                <a:pt x="309854" y="194312"/>
                <a:pt x="315680" y="191971"/>
                <a:pt x="319319" y="188332"/>
              </a:cubicBezTo>
              <a:cubicBezTo>
                <a:pt x="327095" y="180557"/>
                <a:pt x="322641" y="184299"/>
                <a:pt x="332966" y="177416"/>
              </a:cubicBezTo>
              <a:cubicBezTo>
                <a:pt x="333876" y="174687"/>
                <a:pt x="334023" y="171569"/>
                <a:pt x="335695" y="169228"/>
              </a:cubicBezTo>
              <a:cubicBezTo>
                <a:pt x="338686" y="165040"/>
                <a:pt x="346612" y="158311"/>
                <a:pt x="346612" y="158311"/>
              </a:cubicBezTo>
              <a:cubicBezTo>
                <a:pt x="347047" y="153963"/>
                <a:pt x="345210" y="129224"/>
                <a:pt x="354799" y="122831"/>
              </a:cubicBezTo>
              <a:cubicBezTo>
                <a:pt x="357920" y="120750"/>
                <a:pt x="362077" y="121012"/>
                <a:pt x="365716" y="120102"/>
              </a:cubicBezTo>
              <a:cubicBezTo>
                <a:pt x="379546" y="106272"/>
                <a:pt x="361650" y="122540"/>
                <a:pt x="379362" y="111914"/>
              </a:cubicBezTo>
              <a:cubicBezTo>
                <a:pt x="398098" y="100673"/>
                <a:pt x="369810" y="111461"/>
                <a:pt x="393008" y="103726"/>
              </a:cubicBezTo>
              <a:cubicBezTo>
                <a:pt x="395771" y="106489"/>
                <a:pt x="402719" y="114151"/>
                <a:pt x="406655" y="114643"/>
              </a:cubicBezTo>
              <a:cubicBezTo>
                <a:pt x="411446" y="115242"/>
                <a:pt x="423141" y="110967"/>
                <a:pt x="428488" y="109185"/>
              </a:cubicBezTo>
              <a:cubicBezTo>
                <a:pt x="430308" y="107365"/>
                <a:pt x="432339" y="105735"/>
                <a:pt x="433947" y="103726"/>
              </a:cubicBezTo>
              <a:cubicBezTo>
                <a:pt x="435996" y="101165"/>
                <a:pt x="436676" y="97358"/>
                <a:pt x="439405" y="95539"/>
              </a:cubicBezTo>
              <a:cubicBezTo>
                <a:pt x="442526" y="93458"/>
                <a:pt x="446729" y="93888"/>
                <a:pt x="450322" y="92810"/>
              </a:cubicBezTo>
              <a:cubicBezTo>
                <a:pt x="455833" y="91157"/>
                <a:pt x="461239" y="89171"/>
                <a:pt x="466698" y="87351"/>
              </a:cubicBezTo>
              <a:lnTo>
                <a:pt x="474885" y="84622"/>
              </a:lnTo>
              <a:lnTo>
                <a:pt x="483073" y="81893"/>
              </a:lnTo>
              <a:cubicBezTo>
                <a:pt x="484892" y="79164"/>
                <a:pt x="485970" y="75754"/>
                <a:pt x="488531" y="73705"/>
              </a:cubicBezTo>
              <a:cubicBezTo>
                <a:pt x="490777" y="71908"/>
                <a:pt x="494252" y="72456"/>
                <a:pt x="496719" y="70976"/>
              </a:cubicBezTo>
              <a:cubicBezTo>
                <a:pt x="498926" y="69652"/>
                <a:pt x="500169" y="67125"/>
                <a:pt x="502178" y="65517"/>
              </a:cubicBezTo>
              <a:cubicBezTo>
                <a:pt x="504739" y="63468"/>
                <a:pt x="507804" y="62108"/>
                <a:pt x="510365" y="60059"/>
              </a:cubicBezTo>
              <a:cubicBezTo>
                <a:pt x="512374" y="58451"/>
                <a:pt x="514216" y="56609"/>
                <a:pt x="515824" y="54600"/>
              </a:cubicBezTo>
              <a:cubicBezTo>
                <a:pt x="517873" y="52039"/>
                <a:pt x="518613" y="48319"/>
                <a:pt x="521282" y="46413"/>
              </a:cubicBezTo>
              <a:cubicBezTo>
                <a:pt x="525269" y="43565"/>
                <a:pt x="530546" y="43145"/>
                <a:pt x="534928" y="40954"/>
              </a:cubicBezTo>
              <a:cubicBezTo>
                <a:pt x="537862" y="39487"/>
                <a:pt x="540119" y="36828"/>
                <a:pt x="543116" y="35496"/>
              </a:cubicBezTo>
              <a:cubicBezTo>
                <a:pt x="543130" y="35490"/>
                <a:pt x="563578" y="28675"/>
                <a:pt x="567679" y="27308"/>
              </a:cubicBezTo>
              <a:lnTo>
                <a:pt x="575867" y="24579"/>
              </a:lnTo>
              <a:lnTo>
                <a:pt x="584054" y="21850"/>
              </a:lnTo>
              <a:cubicBezTo>
                <a:pt x="597030" y="13199"/>
                <a:pt x="589128" y="17430"/>
                <a:pt x="608617" y="10933"/>
              </a:cubicBezTo>
              <a:cubicBezTo>
                <a:pt x="611346" y="10023"/>
                <a:pt x="614411" y="9799"/>
                <a:pt x="616805" y="8203"/>
              </a:cubicBezTo>
              <a:cubicBezTo>
                <a:pt x="627387" y="1149"/>
                <a:pt x="621881" y="3782"/>
                <a:pt x="633180" y="16"/>
              </a:cubicBezTo>
              <a:cubicBezTo>
                <a:pt x="645324" y="1365"/>
                <a:pt x="660473" y="-4477"/>
                <a:pt x="660473" y="10933"/>
              </a:cubicBezTo>
              <a:cubicBezTo>
                <a:pt x="660473" y="18644"/>
                <a:pt x="654424" y="34537"/>
                <a:pt x="652285" y="40954"/>
              </a:cubicBezTo>
              <a:lnTo>
                <a:pt x="649556" y="49142"/>
              </a:lnTo>
              <a:lnTo>
                <a:pt x="646827" y="57330"/>
              </a:lnTo>
              <a:cubicBezTo>
                <a:pt x="647737" y="61879"/>
                <a:pt x="647927" y="66633"/>
                <a:pt x="649556" y="70976"/>
              </a:cubicBezTo>
              <a:cubicBezTo>
                <a:pt x="652521" y="78882"/>
                <a:pt x="655771" y="78744"/>
                <a:pt x="660473" y="84622"/>
              </a:cubicBezTo>
              <a:cubicBezTo>
                <a:pt x="674240" y="101831"/>
                <a:pt x="658213" y="85094"/>
                <a:pt x="671390" y="98268"/>
              </a:cubicBezTo>
              <a:cubicBezTo>
                <a:pt x="675802" y="111506"/>
                <a:pt x="675310" y="105961"/>
                <a:pt x="671390" y="125560"/>
              </a:cubicBezTo>
              <a:cubicBezTo>
                <a:pt x="670826" y="128381"/>
                <a:pt x="670457" y="131501"/>
                <a:pt x="668660" y="133748"/>
              </a:cubicBezTo>
              <a:cubicBezTo>
                <a:pt x="666611" y="136309"/>
                <a:pt x="663034" y="137157"/>
                <a:pt x="660473" y="139206"/>
              </a:cubicBezTo>
              <a:cubicBezTo>
                <a:pt x="658464" y="140814"/>
                <a:pt x="657023" y="143057"/>
                <a:pt x="655014" y="144665"/>
              </a:cubicBezTo>
              <a:cubicBezTo>
                <a:pt x="652453" y="146714"/>
                <a:pt x="649388" y="148074"/>
                <a:pt x="646827" y="150123"/>
              </a:cubicBezTo>
              <a:cubicBezTo>
                <a:pt x="644818" y="151731"/>
                <a:pt x="643851" y="154905"/>
                <a:pt x="641368" y="155582"/>
              </a:cubicBezTo>
              <a:cubicBezTo>
                <a:pt x="633420" y="157750"/>
                <a:pt x="624993" y="157401"/>
                <a:pt x="616805" y="158311"/>
              </a:cubicBezTo>
              <a:cubicBezTo>
                <a:pt x="610722" y="162366"/>
                <a:pt x="607605" y="163670"/>
                <a:pt x="603159" y="169228"/>
              </a:cubicBezTo>
              <a:cubicBezTo>
                <a:pt x="596635" y="177383"/>
                <a:pt x="599675" y="178358"/>
                <a:pt x="589513" y="182874"/>
              </a:cubicBezTo>
              <a:cubicBezTo>
                <a:pt x="584255" y="185211"/>
                <a:pt x="578596" y="186512"/>
                <a:pt x="573137" y="188332"/>
              </a:cubicBezTo>
              <a:lnTo>
                <a:pt x="564950" y="191062"/>
              </a:lnTo>
              <a:lnTo>
                <a:pt x="554033" y="201979"/>
              </a:lnTo>
              <a:cubicBezTo>
                <a:pt x="552213" y="203798"/>
                <a:pt x="551015" y="206623"/>
                <a:pt x="548574" y="207437"/>
              </a:cubicBezTo>
              <a:lnTo>
                <a:pt x="540387" y="210166"/>
              </a:lnTo>
              <a:cubicBezTo>
                <a:pt x="538567" y="211986"/>
                <a:pt x="536937" y="214017"/>
                <a:pt x="534928" y="215625"/>
              </a:cubicBezTo>
              <a:cubicBezTo>
                <a:pt x="527046" y="221930"/>
                <a:pt x="527141" y="219219"/>
                <a:pt x="521282" y="226542"/>
              </a:cubicBezTo>
              <a:cubicBezTo>
                <a:pt x="518710" y="229757"/>
                <a:pt x="514759" y="237991"/>
                <a:pt x="510365" y="240188"/>
              </a:cubicBezTo>
              <a:cubicBezTo>
                <a:pt x="507010" y="241865"/>
                <a:pt x="503055" y="241887"/>
                <a:pt x="499448" y="242917"/>
              </a:cubicBezTo>
              <a:cubicBezTo>
                <a:pt x="496682" y="243707"/>
                <a:pt x="493990" y="244736"/>
                <a:pt x="491261" y="245646"/>
              </a:cubicBezTo>
              <a:cubicBezTo>
                <a:pt x="478079" y="258828"/>
                <a:pt x="494830" y="242791"/>
                <a:pt x="477615" y="256563"/>
              </a:cubicBezTo>
              <a:cubicBezTo>
                <a:pt x="475606" y="258171"/>
                <a:pt x="473764" y="260013"/>
                <a:pt x="472156" y="262022"/>
              </a:cubicBezTo>
              <a:cubicBezTo>
                <a:pt x="466784" y="268737"/>
                <a:pt x="467830" y="270725"/>
                <a:pt x="461239" y="275668"/>
              </a:cubicBezTo>
              <a:cubicBezTo>
                <a:pt x="426827" y="301478"/>
                <a:pt x="457948" y="278679"/>
                <a:pt x="436676" y="289314"/>
              </a:cubicBezTo>
              <a:cubicBezTo>
                <a:pt x="415510" y="299896"/>
                <a:pt x="440882" y="290641"/>
                <a:pt x="420301" y="297501"/>
              </a:cubicBezTo>
              <a:cubicBezTo>
                <a:pt x="401531" y="310014"/>
                <a:pt x="410149" y="306343"/>
                <a:pt x="395738" y="311148"/>
              </a:cubicBezTo>
              <a:cubicBezTo>
                <a:pt x="392099" y="314787"/>
                <a:pt x="385459" y="316958"/>
                <a:pt x="384821" y="322065"/>
              </a:cubicBezTo>
              <a:cubicBezTo>
                <a:pt x="383756" y="330586"/>
                <a:pt x="385234" y="345205"/>
                <a:pt x="376633" y="352086"/>
              </a:cubicBezTo>
              <a:cubicBezTo>
                <a:pt x="374386" y="353883"/>
                <a:pt x="371174" y="353905"/>
                <a:pt x="368445" y="354815"/>
              </a:cubicBezTo>
              <a:cubicBezTo>
                <a:pt x="365716" y="356635"/>
                <a:pt x="362819" y="358225"/>
                <a:pt x="360258" y="360274"/>
              </a:cubicBezTo>
              <a:cubicBezTo>
                <a:pt x="340814" y="375830"/>
                <a:pt x="371810" y="354389"/>
                <a:pt x="346612" y="371191"/>
              </a:cubicBezTo>
              <a:cubicBezTo>
                <a:pt x="334402" y="389503"/>
                <a:pt x="343676" y="372734"/>
                <a:pt x="338424" y="412129"/>
              </a:cubicBezTo>
              <a:cubicBezTo>
                <a:pt x="336897" y="423581"/>
                <a:pt x="326936" y="431805"/>
                <a:pt x="319319" y="439421"/>
              </a:cubicBezTo>
              <a:cubicBezTo>
                <a:pt x="318409" y="442150"/>
                <a:pt x="316590" y="444732"/>
                <a:pt x="316590" y="447609"/>
              </a:cubicBezTo>
              <a:cubicBezTo>
                <a:pt x="316590" y="451039"/>
                <a:pt x="320761" y="462851"/>
                <a:pt x="322049" y="466714"/>
              </a:cubicBezTo>
              <a:cubicBezTo>
                <a:pt x="321673" y="468219"/>
                <a:pt x="319936" y="491071"/>
                <a:pt x="311132" y="494006"/>
              </a:cubicBezTo>
              <a:cubicBezTo>
                <a:pt x="305029" y="496040"/>
                <a:pt x="298395" y="495825"/>
                <a:pt x="292027" y="496735"/>
              </a:cubicBezTo>
              <a:cubicBezTo>
                <a:pt x="289298" y="498554"/>
                <a:pt x="286773" y="500726"/>
                <a:pt x="283839" y="502193"/>
              </a:cubicBezTo>
              <a:cubicBezTo>
                <a:pt x="281266" y="503480"/>
                <a:pt x="278119" y="503443"/>
                <a:pt x="275652" y="504923"/>
              </a:cubicBezTo>
              <a:cubicBezTo>
                <a:pt x="273446" y="506247"/>
                <a:pt x="272013" y="508562"/>
                <a:pt x="270193" y="510381"/>
              </a:cubicBezTo>
              <a:cubicBezTo>
                <a:pt x="269283" y="513110"/>
                <a:pt x="269060" y="516175"/>
                <a:pt x="267464" y="518569"/>
              </a:cubicBezTo>
              <a:cubicBezTo>
                <a:pt x="265323" y="521780"/>
                <a:pt x="262487" y="524615"/>
                <a:pt x="259276" y="526756"/>
              </a:cubicBezTo>
              <a:cubicBezTo>
                <a:pt x="256923" y="528325"/>
                <a:pt x="241633" y="531850"/>
                <a:pt x="240172" y="532215"/>
              </a:cubicBezTo>
              <a:cubicBezTo>
                <a:pt x="238352" y="534034"/>
                <a:pt x="236037" y="535467"/>
                <a:pt x="234713" y="537673"/>
              </a:cubicBezTo>
              <a:cubicBezTo>
                <a:pt x="230130" y="545311"/>
                <a:pt x="231175" y="557889"/>
                <a:pt x="234713" y="564966"/>
              </a:cubicBezTo>
              <a:cubicBezTo>
                <a:pt x="237590" y="570720"/>
                <a:pt x="243810" y="574063"/>
                <a:pt x="248359" y="578612"/>
              </a:cubicBezTo>
              <a:lnTo>
                <a:pt x="253818" y="584070"/>
              </a:lnTo>
              <a:cubicBezTo>
                <a:pt x="254728" y="586799"/>
                <a:pt x="255790" y="589482"/>
                <a:pt x="256547" y="592258"/>
              </a:cubicBezTo>
              <a:cubicBezTo>
                <a:pt x="261722" y="611233"/>
                <a:pt x="256236" y="612572"/>
                <a:pt x="270193" y="619550"/>
              </a:cubicBezTo>
              <a:cubicBezTo>
                <a:pt x="272766" y="620837"/>
                <a:pt x="275652" y="621369"/>
                <a:pt x="278381" y="622279"/>
              </a:cubicBezTo>
              <a:cubicBezTo>
                <a:pt x="281110" y="621369"/>
                <a:pt x="284322" y="621347"/>
                <a:pt x="286569" y="619550"/>
              </a:cubicBezTo>
              <a:cubicBezTo>
                <a:pt x="289130" y="617501"/>
                <a:pt x="290695" y="614360"/>
                <a:pt x="292027" y="611363"/>
              </a:cubicBezTo>
              <a:cubicBezTo>
                <a:pt x="298720" y="596305"/>
                <a:pt x="296546" y="596019"/>
                <a:pt x="300215" y="581341"/>
              </a:cubicBezTo>
              <a:cubicBezTo>
                <a:pt x="300913" y="578550"/>
                <a:pt x="301147" y="575399"/>
                <a:pt x="302944" y="573153"/>
              </a:cubicBezTo>
              <a:cubicBezTo>
                <a:pt x="304993" y="570592"/>
                <a:pt x="308571" y="569744"/>
                <a:pt x="311132" y="567695"/>
              </a:cubicBezTo>
              <a:cubicBezTo>
                <a:pt x="313141" y="566088"/>
                <a:pt x="314384" y="563560"/>
                <a:pt x="316590" y="562236"/>
              </a:cubicBezTo>
              <a:cubicBezTo>
                <a:pt x="319057" y="560756"/>
                <a:pt x="321919" y="559825"/>
                <a:pt x="324778" y="559507"/>
              </a:cubicBezTo>
              <a:cubicBezTo>
                <a:pt x="338371" y="557997"/>
                <a:pt x="352070" y="557688"/>
                <a:pt x="365716" y="556778"/>
              </a:cubicBezTo>
              <a:cubicBezTo>
                <a:pt x="371175" y="554959"/>
                <a:pt x="376450" y="552449"/>
                <a:pt x="382092" y="551320"/>
              </a:cubicBezTo>
              <a:cubicBezTo>
                <a:pt x="389875" y="549763"/>
                <a:pt x="398953" y="548172"/>
                <a:pt x="406655" y="545861"/>
              </a:cubicBezTo>
              <a:cubicBezTo>
                <a:pt x="439902" y="535887"/>
                <a:pt x="408768" y="543969"/>
                <a:pt x="433947" y="537673"/>
              </a:cubicBezTo>
              <a:cubicBezTo>
                <a:pt x="434111" y="537700"/>
                <a:pt x="454975" y="540304"/>
                <a:pt x="458510" y="543132"/>
              </a:cubicBezTo>
              <a:cubicBezTo>
                <a:pt x="469670" y="552060"/>
                <a:pt x="458295" y="550100"/>
                <a:pt x="469427" y="556778"/>
              </a:cubicBezTo>
              <a:cubicBezTo>
                <a:pt x="478478" y="562208"/>
                <a:pt x="477615" y="561621"/>
                <a:pt x="477615" y="556778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186</xdr:col>
      <xdr:colOff>7578</xdr:colOff>
      <xdr:row>138</xdr:row>
      <xdr:rowOff>10917</xdr:rowOff>
    </xdr:from>
    <xdr:to>
      <xdr:col>188</xdr:col>
      <xdr:colOff>22168</xdr:colOff>
      <xdr:row>153</xdr:row>
      <xdr:rowOff>0</xdr:rowOff>
    </xdr:to>
    <xdr:sp macro="" textlink="">
      <xdr:nvSpPr>
        <xdr:cNvPr id="70" name="Freeform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5837206" y="2819291"/>
          <a:ext cx="69174" cy="275652"/>
        </a:xfrm>
        <a:custGeom>
          <a:avLst/>
          <a:gdLst>
            <a:gd name="connsiteX0" fmla="*/ 57923 w 69174"/>
            <a:gd name="connsiteY0" fmla="*/ 0 h 275652"/>
            <a:gd name="connsiteX1" fmla="*/ 41548 w 69174"/>
            <a:gd name="connsiteY1" fmla="*/ 21834 h 275652"/>
            <a:gd name="connsiteX2" fmla="*/ 38818 w 69174"/>
            <a:gd name="connsiteY2" fmla="*/ 30021 h 275652"/>
            <a:gd name="connsiteX3" fmla="*/ 38818 w 69174"/>
            <a:gd name="connsiteY3" fmla="*/ 70960 h 275652"/>
            <a:gd name="connsiteX4" fmla="*/ 27901 w 69174"/>
            <a:gd name="connsiteY4" fmla="*/ 84606 h 275652"/>
            <a:gd name="connsiteX5" fmla="*/ 22443 w 69174"/>
            <a:gd name="connsiteY5" fmla="*/ 92794 h 275652"/>
            <a:gd name="connsiteX6" fmla="*/ 16985 w 69174"/>
            <a:gd name="connsiteY6" fmla="*/ 109169 h 275652"/>
            <a:gd name="connsiteX7" fmla="*/ 11526 w 69174"/>
            <a:gd name="connsiteY7" fmla="*/ 125544 h 275652"/>
            <a:gd name="connsiteX8" fmla="*/ 8797 w 69174"/>
            <a:gd name="connsiteY8" fmla="*/ 133732 h 275652"/>
            <a:gd name="connsiteX9" fmla="*/ 3338 w 69174"/>
            <a:gd name="connsiteY9" fmla="*/ 139190 h 275652"/>
            <a:gd name="connsiteX10" fmla="*/ 3338 w 69174"/>
            <a:gd name="connsiteY10" fmla="*/ 185587 h 275652"/>
            <a:gd name="connsiteX11" fmla="*/ 8797 w 69174"/>
            <a:gd name="connsiteY11" fmla="*/ 231984 h 275652"/>
            <a:gd name="connsiteX12" fmla="*/ 11526 w 69174"/>
            <a:gd name="connsiteY12" fmla="*/ 240172 h 275652"/>
            <a:gd name="connsiteX13" fmla="*/ 16985 w 69174"/>
            <a:gd name="connsiteY13" fmla="*/ 245630 h 275652"/>
            <a:gd name="connsiteX14" fmla="*/ 19714 w 69174"/>
            <a:gd name="connsiteY14" fmla="*/ 253818 h 275652"/>
            <a:gd name="connsiteX15" fmla="*/ 27901 w 69174"/>
            <a:gd name="connsiteY15" fmla="*/ 259276 h 275652"/>
            <a:gd name="connsiteX16" fmla="*/ 41548 w 69174"/>
            <a:gd name="connsiteY16" fmla="*/ 270193 h 275652"/>
            <a:gd name="connsiteX17" fmla="*/ 57923 w 69174"/>
            <a:gd name="connsiteY17" fmla="*/ 275652 h 275652"/>
            <a:gd name="connsiteX18" fmla="*/ 66111 w 69174"/>
            <a:gd name="connsiteY18" fmla="*/ 267464 h 27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</a:cxnLst>
          <a:rect l="l" t="t" r="r" b="b"/>
          <a:pathLst>
            <a:path w="69174" h="275652">
              <a:moveTo>
                <a:pt x="57923" y="0"/>
              </a:moveTo>
              <a:cubicBezTo>
                <a:pt x="55239" y="3355"/>
                <a:pt x="44447" y="16036"/>
                <a:pt x="41548" y="21834"/>
              </a:cubicBezTo>
              <a:cubicBezTo>
                <a:pt x="40261" y="24407"/>
                <a:pt x="39728" y="27292"/>
                <a:pt x="38818" y="30021"/>
              </a:cubicBezTo>
              <a:cubicBezTo>
                <a:pt x="40368" y="45515"/>
                <a:pt x="44175" y="56677"/>
                <a:pt x="38818" y="70960"/>
              </a:cubicBezTo>
              <a:cubicBezTo>
                <a:pt x="35853" y="78867"/>
                <a:pt x="32603" y="78728"/>
                <a:pt x="27901" y="84606"/>
              </a:cubicBezTo>
              <a:cubicBezTo>
                <a:pt x="25852" y="87167"/>
                <a:pt x="23775" y="89797"/>
                <a:pt x="22443" y="92794"/>
              </a:cubicBezTo>
              <a:cubicBezTo>
                <a:pt x="20106" y="98052"/>
                <a:pt x="18804" y="103711"/>
                <a:pt x="16985" y="109169"/>
              </a:cubicBezTo>
              <a:lnTo>
                <a:pt x="11526" y="125544"/>
              </a:lnTo>
              <a:cubicBezTo>
                <a:pt x="10616" y="128273"/>
                <a:pt x="10831" y="131698"/>
                <a:pt x="8797" y="133732"/>
              </a:cubicBezTo>
              <a:lnTo>
                <a:pt x="3338" y="139190"/>
              </a:lnTo>
              <a:cubicBezTo>
                <a:pt x="-2208" y="161375"/>
                <a:pt x="132" y="147123"/>
                <a:pt x="3338" y="185587"/>
              </a:cubicBezTo>
              <a:cubicBezTo>
                <a:pt x="4546" y="200082"/>
                <a:pt x="5530" y="217282"/>
                <a:pt x="8797" y="231984"/>
              </a:cubicBezTo>
              <a:cubicBezTo>
                <a:pt x="9421" y="234792"/>
                <a:pt x="10046" y="237705"/>
                <a:pt x="11526" y="240172"/>
              </a:cubicBezTo>
              <a:cubicBezTo>
                <a:pt x="12850" y="242378"/>
                <a:pt x="15165" y="243811"/>
                <a:pt x="16985" y="245630"/>
              </a:cubicBezTo>
              <a:cubicBezTo>
                <a:pt x="17895" y="248359"/>
                <a:pt x="17917" y="251571"/>
                <a:pt x="19714" y="253818"/>
              </a:cubicBezTo>
              <a:cubicBezTo>
                <a:pt x="21763" y="256379"/>
                <a:pt x="25340" y="257227"/>
                <a:pt x="27901" y="259276"/>
              </a:cubicBezTo>
              <a:cubicBezTo>
                <a:pt x="34992" y="264949"/>
                <a:pt x="32095" y="265992"/>
                <a:pt x="41548" y="270193"/>
              </a:cubicBezTo>
              <a:cubicBezTo>
                <a:pt x="46806" y="272530"/>
                <a:pt x="57923" y="275652"/>
                <a:pt x="57923" y="275652"/>
              </a:cubicBezTo>
              <a:cubicBezTo>
                <a:pt x="69991" y="269618"/>
                <a:pt x="71717" y="273070"/>
                <a:pt x="66111" y="26746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164</xdr:col>
      <xdr:colOff>24563</xdr:colOff>
      <xdr:row>131</xdr:row>
      <xdr:rowOff>8188</xdr:rowOff>
    </xdr:from>
    <xdr:to>
      <xdr:col>184</xdr:col>
      <xdr:colOff>2890</xdr:colOff>
      <xdr:row>142</xdr:row>
      <xdr:rowOff>10939</xdr:rowOff>
    </xdr:to>
    <xdr:sp macro="" textlink="">
      <xdr:nvSpPr>
        <xdr:cNvPr id="71" name="Freeform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5253761" y="2682830"/>
          <a:ext cx="524172" cy="212901"/>
        </a:xfrm>
        <a:custGeom>
          <a:avLst/>
          <a:gdLst>
            <a:gd name="connsiteX0" fmla="*/ 0 w 524172"/>
            <a:gd name="connsiteY0" fmla="*/ 68230 h 212901"/>
            <a:gd name="connsiteX1" fmla="*/ 30021 w 524172"/>
            <a:gd name="connsiteY1" fmla="*/ 62772 h 212901"/>
            <a:gd name="connsiteX2" fmla="*/ 35480 w 524172"/>
            <a:gd name="connsiteY2" fmla="*/ 57313 h 212901"/>
            <a:gd name="connsiteX3" fmla="*/ 43667 w 524172"/>
            <a:gd name="connsiteY3" fmla="*/ 51855 h 212901"/>
            <a:gd name="connsiteX4" fmla="*/ 49126 w 524172"/>
            <a:gd name="connsiteY4" fmla="*/ 46396 h 212901"/>
            <a:gd name="connsiteX5" fmla="*/ 57313 w 524172"/>
            <a:gd name="connsiteY5" fmla="*/ 43667 h 212901"/>
            <a:gd name="connsiteX6" fmla="*/ 76418 w 524172"/>
            <a:gd name="connsiteY6" fmla="*/ 30021 h 212901"/>
            <a:gd name="connsiteX7" fmla="*/ 128273 w 524172"/>
            <a:gd name="connsiteY7" fmla="*/ 32750 h 212901"/>
            <a:gd name="connsiteX8" fmla="*/ 144649 w 524172"/>
            <a:gd name="connsiteY8" fmla="*/ 38209 h 212901"/>
            <a:gd name="connsiteX9" fmla="*/ 188316 w 524172"/>
            <a:gd name="connsiteY9" fmla="*/ 40938 h 212901"/>
            <a:gd name="connsiteX10" fmla="*/ 196504 w 524172"/>
            <a:gd name="connsiteY10" fmla="*/ 46396 h 212901"/>
            <a:gd name="connsiteX11" fmla="*/ 201962 w 524172"/>
            <a:gd name="connsiteY11" fmla="*/ 51855 h 212901"/>
            <a:gd name="connsiteX12" fmla="*/ 210150 w 524172"/>
            <a:gd name="connsiteY12" fmla="*/ 54584 h 212901"/>
            <a:gd name="connsiteX13" fmla="*/ 218338 w 524172"/>
            <a:gd name="connsiteY13" fmla="*/ 60042 h 212901"/>
            <a:gd name="connsiteX14" fmla="*/ 226526 w 524172"/>
            <a:gd name="connsiteY14" fmla="*/ 62772 h 212901"/>
            <a:gd name="connsiteX15" fmla="*/ 240172 w 524172"/>
            <a:gd name="connsiteY15" fmla="*/ 73689 h 212901"/>
            <a:gd name="connsiteX16" fmla="*/ 242901 w 524172"/>
            <a:gd name="connsiteY16" fmla="*/ 81876 h 212901"/>
            <a:gd name="connsiteX17" fmla="*/ 272922 w 524172"/>
            <a:gd name="connsiteY17" fmla="*/ 68230 h 212901"/>
            <a:gd name="connsiteX18" fmla="*/ 281110 w 524172"/>
            <a:gd name="connsiteY18" fmla="*/ 62772 h 212901"/>
            <a:gd name="connsiteX19" fmla="*/ 292027 w 524172"/>
            <a:gd name="connsiteY19" fmla="*/ 38209 h 212901"/>
            <a:gd name="connsiteX20" fmla="*/ 305673 w 524172"/>
            <a:gd name="connsiteY20" fmla="*/ 35479 h 212901"/>
            <a:gd name="connsiteX21" fmla="*/ 313861 w 524172"/>
            <a:gd name="connsiteY21" fmla="*/ 30021 h 212901"/>
            <a:gd name="connsiteX22" fmla="*/ 335695 w 524172"/>
            <a:gd name="connsiteY22" fmla="*/ 24563 h 212901"/>
            <a:gd name="connsiteX23" fmla="*/ 343882 w 524172"/>
            <a:gd name="connsiteY23" fmla="*/ 21833 h 212901"/>
            <a:gd name="connsiteX24" fmla="*/ 365716 w 524172"/>
            <a:gd name="connsiteY24" fmla="*/ 10916 h 212901"/>
            <a:gd name="connsiteX25" fmla="*/ 365716 w 524172"/>
            <a:gd name="connsiteY25" fmla="*/ 10916 h 212901"/>
            <a:gd name="connsiteX26" fmla="*/ 382091 w 524172"/>
            <a:gd name="connsiteY26" fmla="*/ 2729 h 212901"/>
            <a:gd name="connsiteX27" fmla="*/ 395738 w 524172"/>
            <a:gd name="connsiteY27" fmla="*/ 5458 h 212901"/>
            <a:gd name="connsiteX28" fmla="*/ 414842 w 524172"/>
            <a:gd name="connsiteY28" fmla="*/ 0 h 212901"/>
            <a:gd name="connsiteX29" fmla="*/ 420301 w 524172"/>
            <a:gd name="connsiteY29" fmla="*/ 5458 h 212901"/>
            <a:gd name="connsiteX30" fmla="*/ 414842 w 524172"/>
            <a:gd name="connsiteY30" fmla="*/ 57313 h 212901"/>
            <a:gd name="connsiteX31" fmla="*/ 417571 w 524172"/>
            <a:gd name="connsiteY31" fmla="*/ 76418 h 212901"/>
            <a:gd name="connsiteX32" fmla="*/ 425759 w 524172"/>
            <a:gd name="connsiteY32" fmla="*/ 79147 h 212901"/>
            <a:gd name="connsiteX33" fmla="*/ 444864 w 524172"/>
            <a:gd name="connsiteY33" fmla="*/ 76418 h 212901"/>
            <a:gd name="connsiteX34" fmla="*/ 463968 w 524172"/>
            <a:gd name="connsiteY34" fmla="*/ 70959 h 212901"/>
            <a:gd name="connsiteX35" fmla="*/ 466697 w 524172"/>
            <a:gd name="connsiteY35" fmla="*/ 79147 h 212901"/>
            <a:gd name="connsiteX36" fmla="*/ 461239 w 524172"/>
            <a:gd name="connsiteY36" fmla="*/ 84606 h 212901"/>
            <a:gd name="connsiteX37" fmla="*/ 472156 w 524172"/>
            <a:gd name="connsiteY37" fmla="*/ 90064 h 212901"/>
            <a:gd name="connsiteX38" fmla="*/ 480344 w 524172"/>
            <a:gd name="connsiteY38" fmla="*/ 95522 h 212901"/>
            <a:gd name="connsiteX39" fmla="*/ 496719 w 524172"/>
            <a:gd name="connsiteY39" fmla="*/ 100981 h 212901"/>
            <a:gd name="connsiteX40" fmla="*/ 493990 w 524172"/>
            <a:gd name="connsiteY40" fmla="*/ 109169 h 212901"/>
            <a:gd name="connsiteX41" fmla="*/ 491260 w 524172"/>
            <a:gd name="connsiteY41" fmla="*/ 125544 h 212901"/>
            <a:gd name="connsiteX42" fmla="*/ 499448 w 524172"/>
            <a:gd name="connsiteY42" fmla="*/ 128273 h 212901"/>
            <a:gd name="connsiteX43" fmla="*/ 504907 w 524172"/>
            <a:gd name="connsiteY43" fmla="*/ 136461 h 212901"/>
            <a:gd name="connsiteX44" fmla="*/ 513094 w 524172"/>
            <a:gd name="connsiteY44" fmla="*/ 139190 h 212901"/>
            <a:gd name="connsiteX45" fmla="*/ 518553 w 524172"/>
            <a:gd name="connsiteY45" fmla="*/ 144649 h 212901"/>
            <a:gd name="connsiteX46" fmla="*/ 521282 w 524172"/>
            <a:gd name="connsiteY46" fmla="*/ 171941 h 212901"/>
            <a:gd name="connsiteX47" fmla="*/ 513094 w 524172"/>
            <a:gd name="connsiteY47" fmla="*/ 174670 h 212901"/>
            <a:gd name="connsiteX48" fmla="*/ 504907 w 524172"/>
            <a:gd name="connsiteY48" fmla="*/ 180128 h 212901"/>
            <a:gd name="connsiteX49" fmla="*/ 502177 w 524172"/>
            <a:gd name="connsiteY49" fmla="*/ 188316 h 212901"/>
            <a:gd name="connsiteX50" fmla="*/ 493990 w 524172"/>
            <a:gd name="connsiteY50" fmla="*/ 193775 h 212901"/>
            <a:gd name="connsiteX51" fmla="*/ 488531 w 524172"/>
            <a:gd name="connsiteY51" fmla="*/ 199233 h 212901"/>
            <a:gd name="connsiteX52" fmla="*/ 472156 w 524172"/>
            <a:gd name="connsiteY52" fmla="*/ 204691 h 212901"/>
            <a:gd name="connsiteX53" fmla="*/ 472156 w 524172"/>
            <a:gd name="connsiteY53" fmla="*/ 212879 h 2129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524172" h="212901">
              <a:moveTo>
                <a:pt x="0" y="68230"/>
              </a:moveTo>
              <a:cubicBezTo>
                <a:pt x="3008" y="67854"/>
                <a:pt x="23379" y="66758"/>
                <a:pt x="30021" y="62772"/>
              </a:cubicBezTo>
              <a:cubicBezTo>
                <a:pt x="32228" y="61448"/>
                <a:pt x="33471" y="58921"/>
                <a:pt x="35480" y="57313"/>
              </a:cubicBezTo>
              <a:cubicBezTo>
                <a:pt x="38041" y="55264"/>
                <a:pt x="41106" y="53904"/>
                <a:pt x="43667" y="51855"/>
              </a:cubicBezTo>
              <a:cubicBezTo>
                <a:pt x="45676" y="50247"/>
                <a:pt x="46919" y="47720"/>
                <a:pt x="49126" y="46396"/>
              </a:cubicBezTo>
              <a:cubicBezTo>
                <a:pt x="51593" y="44916"/>
                <a:pt x="54584" y="44577"/>
                <a:pt x="57313" y="43667"/>
              </a:cubicBezTo>
              <a:cubicBezTo>
                <a:pt x="70264" y="30716"/>
                <a:pt x="63348" y="34377"/>
                <a:pt x="76418" y="30021"/>
              </a:cubicBezTo>
              <a:cubicBezTo>
                <a:pt x="93703" y="30931"/>
                <a:pt x="111087" y="30688"/>
                <a:pt x="128273" y="32750"/>
              </a:cubicBezTo>
              <a:cubicBezTo>
                <a:pt x="133986" y="33436"/>
                <a:pt x="138906" y="37850"/>
                <a:pt x="144649" y="38209"/>
              </a:cubicBezTo>
              <a:lnTo>
                <a:pt x="188316" y="40938"/>
              </a:lnTo>
              <a:cubicBezTo>
                <a:pt x="191045" y="42757"/>
                <a:pt x="193943" y="44347"/>
                <a:pt x="196504" y="46396"/>
              </a:cubicBezTo>
              <a:cubicBezTo>
                <a:pt x="198513" y="48003"/>
                <a:pt x="199756" y="50531"/>
                <a:pt x="201962" y="51855"/>
              </a:cubicBezTo>
              <a:cubicBezTo>
                <a:pt x="204429" y="53335"/>
                <a:pt x="207577" y="53298"/>
                <a:pt x="210150" y="54584"/>
              </a:cubicBezTo>
              <a:cubicBezTo>
                <a:pt x="213084" y="56051"/>
                <a:pt x="215404" y="58575"/>
                <a:pt x="218338" y="60042"/>
              </a:cubicBezTo>
              <a:cubicBezTo>
                <a:pt x="220911" y="61329"/>
                <a:pt x="223953" y="61485"/>
                <a:pt x="226526" y="62772"/>
              </a:cubicBezTo>
              <a:cubicBezTo>
                <a:pt x="233412" y="66215"/>
                <a:pt x="235095" y="68612"/>
                <a:pt x="240172" y="73689"/>
              </a:cubicBezTo>
              <a:cubicBezTo>
                <a:pt x="241082" y="76418"/>
                <a:pt x="240110" y="81178"/>
                <a:pt x="242901" y="81876"/>
              </a:cubicBezTo>
              <a:cubicBezTo>
                <a:pt x="263760" y="87091"/>
                <a:pt x="260128" y="76758"/>
                <a:pt x="272922" y="68230"/>
              </a:cubicBezTo>
              <a:lnTo>
                <a:pt x="281110" y="62772"/>
              </a:lnTo>
              <a:cubicBezTo>
                <a:pt x="281804" y="60691"/>
                <a:pt x="286685" y="41262"/>
                <a:pt x="292027" y="38209"/>
              </a:cubicBezTo>
              <a:cubicBezTo>
                <a:pt x="296055" y="35907"/>
                <a:pt x="301124" y="36389"/>
                <a:pt x="305673" y="35479"/>
              </a:cubicBezTo>
              <a:cubicBezTo>
                <a:pt x="308402" y="33660"/>
                <a:pt x="310927" y="31488"/>
                <a:pt x="313861" y="30021"/>
              </a:cubicBezTo>
              <a:cubicBezTo>
                <a:pt x="320102" y="26901"/>
                <a:pt x="329464" y="26121"/>
                <a:pt x="335695" y="24563"/>
              </a:cubicBezTo>
              <a:cubicBezTo>
                <a:pt x="338486" y="23865"/>
                <a:pt x="341153" y="22743"/>
                <a:pt x="343882" y="21833"/>
              </a:cubicBezTo>
              <a:cubicBezTo>
                <a:pt x="353410" y="12307"/>
                <a:pt x="346900" y="17189"/>
                <a:pt x="365716" y="10916"/>
              </a:cubicBezTo>
              <a:lnTo>
                <a:pt x="365716" y="10916"/>
              </a:lnTo>
              <a:cubicBezTo>
                <a:pt x="376298" y="3862"/>
                <a:pt x="370792" y="6495"/>
                <a:pt x="382091" y="2729"/>
              </a:cubicBezTo>
              <a:cubicBezTo>
                <a:pt x="386640" y="3639"/>
                <a:pt x="391099" y="5458"/>
                <a:pt x="395738" y="5458"/>
              </a:cubicBezTo>
              <a:cubicBezTo>
                <a:pt x="399164" y="5458"/>
                <a:pt x="410982" y="1286"/>
                <a:pt x="414842" y="0"/>
              </a:cubicBezTo>
              <a:cubicBezTo>
                <a:pt x="416662" y="1819"/>
                <a:pt x="420141" y="2890"/>
                <a:pt x="420301" y="5458"/>
              </a:cubicBezTo>
              <a:cubicBezTo>
                <a:pt x="421612" y="26435"/>
                <a:pt x="418487" y="39087"/>
                <a:pt x="414842" y="57313"/>
              </a:cubicBezTo>
              <a:cubicBezTo>
                <a:pt x="415752" y="63681"/>
                <a:pt x="414694" y="70664"/>
                <a:pt x="417571" y="76418"/>
              </a:cubicBezTo>
              <a:cubicBezTo>
                <a:pt x="418858" y="78991"/>
                <a:pt x="422882" y="79147"/>
                <a:pt x="425759" y="79147"/>
              </a:cubicBezTo>
              <a:cubicBezTo>
                <a:pt x="432192" y="79147"/>
                <a:pt x="438535" y="77569"/>
                <a:pt x="444864" y="76418"/>
              </a:cubicBezTo>
              <a:cubicBezTo>
                <a:pt x="452409" y="75046"/>
                <a:pt x="456949" y="73300"/>
                <a:pt x="463968" y="70959"/>
              </a:cubicBezTo>
              <a:cubicBezTo>
                <a:pt x="464878" y="73688"/>
                <a:pt x="467261" y="76326"/>
                <a:pt x="466697" y="79147"/>
              </a:cubicBezTo>
              <a:cubicBezTo>
                <a:pt x="466192" y="81670"/>
                <a:pt x="460088" y="82305"/>
                <a:pt x="461239" y="84606"/>
              </a:cubicBezTo>
              <a:cubicBezTo>
                <a:pt x="463059" y="88245"/>
                <a:pt x="468624" y="88046"/>
                <a:pt x="472156" y="90064"/>
              </a:cubicBezTo>
              <a:cubicBezTo>
                <a:pt x="475004" y="91691"/>
                <a:pt x="477347" y="94190"/>
                <a:pt x="480344" y="95522"/>
              </a:cubicBezTo>
              <a:cubicBezTo>
                <a:pt x="485602" y="97859"/>
                <a:pt x="496719" y="100981"/>
                <a:pt x="496719" y="100981"/>
              </a:cubicBezTo>
              <a:cubicBezTo>
                <a:pt x="495809" y="103710"/>
                <a:pt x="495470" y="106702"/>
                <a:pt x="493990" y="109169"/>
              </a:cubicBezTo>
              <a:cubicBezTo>
                <a:pt x="489902" y="115982"/>
                <a:pt x="482042" y="114021"/>
                <a:pt x="491260" y="125544"/>
              </a:cubicBezTo>
              <a:cubicBezTo>
                <a:pt x="493057" y="127790"/>
                <a:pt x="496719" y="127363"/>
                <a:pt x="499448" y="128273"/>
              </a:cubicBezTo>
              <a:cubicBezTo>
                <a:pt x="501268" y="131002"/>
                <a:pt x="502346" y="134412"/>
                <a:pt x="504907" y="136461"/>
              </a:cubicBezTo>
              <a:cubicBezTo>
                <a:pt x="507153" y="138258"/>
                <a:pt x="510627" y="137710"/>
                <a:pt x="513094" y="139190"/>
              </a:cubicBezTo>
              <a:cubicBezTo>
                <a:pt x="515301" y="140514"/>
                <a:pt x="516733" y="142829"/>
                <a:pt x="518553" y="144649"/>
              </a:cubicBezTo>
              <a:cubicBezTo>
                <a:pt x="521103" y="152300"/>
                <a:pt x="528075" y="163450"/>
                <a:pt x="521282" y="171941"/>
              </a:cubicBezTo>
              <a:cubicBezTo>
                <a:pt x="519485" y="174187"/>
                <a:pt x="515823" y="173760"/>
                <a:pt x="513094" y="174670"/>
              </a:cubicBezTo>
              <a:cubicBezTo>
                <a:pt x="510365" y="176489"/>
                <a:pt x="506956" y="177567"/>
                <a:pt x="504907" y="180128"/>
              </a:cubicBezTo>
              <a:cubicBezTo>
                <a:pt x="503110" y="182375"/>
                <a:pt x="503974" y="186069"/>
                <a:pt x="502177" y="188316"/>
              </a:cubicBezTo>
              <a:cubicBezTo>
                <a:pt x="500128" y="190877"/>
                <a:pt x="496551" y="191726"/>
                <a:pt x="493990" y="193775"/>
              </a:cubicBezTo>
              <a:cubicBezTo>
                <a:pt x="491981" y="195382"/>
                <a:pt x="490833" y="198082"/>
                <a:pt x="488531" y="199233"/>
              </a:cubicBezTo>
              <a:cubicBezTo>
                <a:pt x="483385" y="201806"/>
                <a:pt x="472156" y="204691"/>
                <a:pt x="472156" y="204691"/>
              </a:cubicBezTo>
              <a:cubicBezTo>
                <a:pt x="469139" y="213742"/>
                <a:pt x="466550" y="212879"/>
                <a:pt x="472156" y="21287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152</xdr:col>
      <xdr:colOff>0</xdr:colOff>
      <xdr:row>120</xdr:row>
      <xdr:rowOff>16369</xdr:rowOff>
    </xdr:from>
    <xdr:to>
      <xdr:col>156</xdr:col>
      <xdr:colOff>10917</xdr:colOff>
      <xdr:row>122</xdr:row>
      <xdr:rowOff>0</xdr:rowOff>
    </xdr:to>
    <xdr:sp macro="" textlink="">
      <xdr:nvSpPr>
        <xdr:cNvPr id="72" name="Freeform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4901691" y="2480860"/>
          <a:ext cx="120086" cy="21841"/>
        </a:xfrm>
        <a:custGeom>
          <a:avLst/>
          <a:gdLst>
            <a:gd name="connsiteX0" fmla="*/ 0 w 120086"/>
            <a:gd name="connsiteY0" fmla="*/ 21841 h 21841"/>
            <a:gd name="connsiteX1" fmla="*/ 13646 w 120086"/>
            <a:gd name="connsiteY1" fmla="*/ 16382 h 21841"/>
            <a:gd name="connsiteX2" fmla="*/ 21833 w 120086"/>
            <a:gd name="connsiteY2" fmla="*/ 13653 h 21841"/>
            <a:gd name="connsiteX3" fmla="*/ 35479 w 120086"/>
            <a:gd name="connsiteY3" fmla="*/ 16382 h 21841"/>
            <a:gd name="connsiteX4" fmla="*/ 51855 w 120086"/>
            <a:gd name="connsiteY4" fmla="*/ 21841 h 21841"/>
            <a:gd name="connsiteX5" fmla="*/ 79147 w 120086"/>
            <a:gd name="connsiteY5" fmla="*/ 19111 h 21841"/>
            <a:gd name="connsiteX6" fmla="*/ 95522 w 120086"/>
            <a:gd name="connsiteY6" fmla="*/ 10924 h 21841"/>
            <a:gd name="connsiteX7" fmla="*/ 103710 w 120086"/>
            <a:gd name="connsiteY7" fmla="*/ 8194 h 21841"/>
            <a:gd name="connsiteX8" fmla="*/ 109169 w 120086"/>
            <a:gd name="connsiteY8" fmla="*/ 2736 h 21841"/>
            <a:gd name="connsiteX9" fmla="*/ 120086 w 120086"/>
            <a:gd name="connsiteY9" fmla="*/ 7 h 218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0086" h="21841">
              <a:moveTo>
                <a:pt x="0" y="21841"/>
              </a:moveTo>
              <a:cubicBezTo>
                <a:pt x="4549" y="20021"/>
                <a:pt x="9059" y="18102"/>
                <a:pt x="13646" y="16382"/>
              </a:cubicBezTo>
              <a:cubicBezTo>
                <a:pt x="16339" y="15372"/>
                <a:pt x="18956" y="13653"/>
                <a:pt x="21833" y="13653"/>
              </a:cubicBezTo>
              <a:cubicBezTo>
                <a:pt x="26472" y="13653"/>
                <a:pt x="31004" y="15161"/>
                <a:pt x="35479" y="16382"/>
              </a:cubicBezTo>
              <a:cubicBezTo>
                <a:pt x="41030" y="17896"/>
                <a:pt x="51855" y="21841"/>
                <a:pt x="51855" y="21841"/>
              </a:cubicBezTo>
              <a:cubicBezTo>
                <a:pt x="60952" y="20931"/>
                <a:pt x="70111" y="20501"/>
                <a:pt x="79147" y="19111"/>
              </a:cubicBezTo>
              <a:cubicBezTo>
                <a:pt x="89057" y="17586"/>
                <a:pt x="86525" y="15423"/>
                <a:pt x="95522" y="10924"/>
              </a:cubicBezTo>
              <a:cubicBezTo>
                <a:pt x="98095" y="9637"/>
                <a:pt x="100981" y="9104"/>
                <a:pt x="103710" y="8194"/>
              </a:cubicBezTo>
              <a:cubicBezTo>
                <a:pt x="105530" y="6375"/>
                <a:pt x="106962" y="4060"/>
                <a:pt x="109169" y="2736"/>
              </a:cubicBezTo>
              <a:cubicBezTo>
                <a:pt x="114197" y="-281"/>
                <a:pt x="115752" y="7"/>
                <a:pt x="120086" y="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16376</xdr:colOff>
      <xdr:row>122</xdr:row>
      <xdr:rowOff>5458</xdr:rowOff>
    </xdr:from>
    <xdr:to>
      <xdr:col>151</xdr:col>
      <xdr:colOff>16376</xdr:colOff>
      <xdr:row>122</xdr:row>
      <xdr:rowOff>5458</xdr:rowOff>
    </xdr:to>
    <xdr:sp macro="" textlink="">
      <xdr:nvSpPr>
        <xdr:cNvPr id="73" name="Freeform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4890774" y="2508159"/>
          <a:ext cx="0" cy="0"/>
        </a:xfrm>
        <a:custGeom>
          <a:avLst/>
          <a:gdLst>
            <a:gd name="connsiteX0" fmla="*/ 0 w 0"/>
            <a:gd name="connsiteY0" fmla="*/ 0 h 0"/>
            <a:gd name="connsiteX1" fmla="*/ 0 w 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>
              <a:moveTo>
                <a:pt x="0" y="0"/>
              </a:moveTo>
              <a:lnTo>
                <a:pt x="0" y="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10406</xdr:colOff>
      <xdr:row>121</xdr:row>
      <xdr:rowOff>16375</xdr:rowOff>
    </xdr:from>
    <xdr:to>
      <xdr:col>151</xdr:col>
      <xdr:colOff>22392</xdr:colOff>
      <xdr:row>122</xdr:row>
      <xdr:rowOff>13660</xdr:rowOff>
    </xdr:to>
    <xdr:sp macro="" textlink="">
      <xdr:nvSpPr>
        <xdr:cNvPr id="74" name="Freeform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4884804" y="2499971"/>
          <a:ext cx="11986" cy="16390"/>
        </a:xfrm>
        <a:custGeom>
          <a:avLst/>
          <a:gdLst>
            <a:gd name="connsiteX0" fmla="*/ 511 w 11986"/>
            <a:gd name="connsiteY0" fmla="*/ 16376 h 16390"/>
            <a:gd name="connsiteX1" fmla="*/ 3240 w 11986"/>
            <a:gd name="connsiteY1" fmla="*/ 2730 h 16390"/>
            <a:gd name="connsiteX2" fmla="*/ 11428 w 11986"/>
            <a:gd name="connsiteY2" fmla="*/ 0 h 16390"/>
            <a:gd name="connsiteX3" fmla="*/ 511 w 11986"/>
            <a:gd name="connsiteY3" fmla="*/ 16376 h 163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986" h="16390">
              <a:moveTo>
                <a:pt x="511" y="16376"/>
              </a:moveTo>
              <a:cubicBezTo>
                <a:pt x="-854" y="16831"/>
                <a:pt x="667" y="6590"/>
                <a:pt x="3240" y="2730"/>
              </a:cubicBezTo>
              <a:cubicBezTo>
                <a:pt x="4836" y="336"/>
                <a:pt x="8551" y="0"/>
                <a:pt x="11428" y="0"/>
              </a:cubicBezTo>
              <a:cubicBezTo>
                <a:pt x="14799" y="0"/>
                <a:pt x="1876" y="15921"/>
                <a:pt x="511" y="1637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180</xdr:col>
      <xdr:colOff>13646</xdr:colOff>
      <xdr:row>147</xdr:row>
      <xdr:rowOff>16376</xdr:rowOff>
    </xdr:from>
    <xdr:to>
      <xdr:col>185</xdr:col>
      <xdr:colOff>22241</xdr:colOff>
      <xdr:row>152</xdr:row>
      <xdr:rowOff>5459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5679520" y="2996691"/>
          <a:ext cx="145056" cy="84606"/>
        </a:xfrm>
        <a:custGeom>
          <a:avLst/>
          <a:gdLst>
            <a:gd name="connsiteX0" fmla="*/ 0 w 145056"/>
            <a:gd name="connsiteY0" fmla="*/ 24563 h 84606"/>
            <a:gd name="connsiteX1" fmla="*/ 13646 w 145056"/>
            <a:gd name="connsiteY1" fmla="*/ 30021 h 84606"/>
            <a:gd name="connsiteX2" fmla="*/ 19105 w 145056"/>
            <a:gd name="connsiteY2" fmla="*/ 46396 h 84606"/>
            <a:gd name="connsiteX3" fmla="*/ 21834 w 145056"/>
            <a:gd name="connsiteY3" fmla="*/ 54584 h 84606"/>
            <a:gd name="connsiteX4" fmla="*/ 24563 w 145056"/>
            <a:gd name="connsiteY4" fmla="*/ 62772 h 84606"/>
            <a:gd name="connsiteX5" fmla="*/ 35480 w 145056"/>
            <a:gd name="connsiteY5" fmla="*/ 73689 h 84606"/>
            <a:gd name="connsiteX6" fmla="*/ 49126 w 145056"/>
            <a:gd name="connsiteY6" fmla="*/ 84606 h 84606"/>
            <a:gd name="connsiteX7" fmla="*/ 57314 w 145056"/>
            <a:gd name="connsiteY7" fmla="*/ 81876 h 84606"/>
            <a:gd name="connsiteX8" fmla="*/ 70960 w 145056"/>
            <a:gd name="connsiteY8" fmla="*/ 79147 h 84606"/>
            <a:gd name="connsiteX9" fmla="*/ 84606 w 145056"/>
            <a:gd name="connsiteY9" fmla="*/ 68230 h 84606"/>
            <a:gd name="connsiteX10" fmla="*/ 90065 w 145056"/>
            <a:gd name="connsiteY10" fmla="*/ 51855 h 84606"/>
            <a:gd name="connsiteX11" fmla="*/ 92794 w 145056"/>
            <a:gd name="connsiteY11" fmla="*/ 24563 h 84606"/>
            <a:gd name="connsiteX12" fmla="*/ 98252 w 145056"/>
            <a:gd name="connsiteY12" fmla="*/ 16375 h 84606"/>
            <a:gd name="connsiteX13" fmla="*/ 106440 w 145056"/>
            <a:gd name="connsiteY13" fmla="*/ 0 h 84606"/>
            <a:gd name="connsiteX14" fmla="*/ 109169 w 145056"/>
            <a:gd name="connsiteY14" fmla="*/ 8187 h 84606"/>
            <a:gd name="connsiteX15" fmla="*/ 114628 w 145056"/>
            <a:gd name="connsiteY15" fmla="*/ 13646 h 84606"/>
            <a:gd name="connsiteX16" fmla="*/ 120086 w 145056"/>
            <a:gd name="connsiteY16" fmla="*/ 21833 h 84606"/>
            <a:gd name="connsiteX17" fmla="*/ 141920 w 145056"/>
            <a:gd name="connsiteY17" fmla="*/ 24563 h 846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145056" h="84606">
              <a:moveTo>
                <a:pt x="0" y="24563"/>
              </a:moveTo>
              <a:cubicBezTo>
                <a:pt x="4549" y="26382"/>
                <a:pt x="10420" y="26334"/>
                <a:pt x="13646" y="30021"/>
              </a:cubicBezTo>
              <a:cubicBezTo>
                <a:pt x="17435" y="34351"/>
                <a:pt x="17285" y="40938"/>
                <a:pt x="19105" y="46396"/>
              </a:cubicBezTo>
              <a:lnTo>
                <a:pt x="21834" y="54584"/>
              </a:lnTo>
              <a:cubicBezTo>
                <a:pt x="22744" y="57313"/>
                <a:pt x="22529" y="60738"/>
                <a:pt x="24563" y="62772"/>
              </a:cubicBezTo>
              <a:cubicBezTo>
                <a:pt x="28202" y="66411"/>
                <a:pt x="32625" y="69407"/>
                <a:pt x="35480" y="73689"/>
              </a:cubicBezTo>
              <a:cubicBezTo>
                <a:pt x="42534" y="84270"/>
                <a:pt x="37827" y="80839"/>
                <a:pt x="49126" y="84606"/>
              </a:cubicBezTo>
              <a:cubicBezTo>
                <a:pt x="51855" y="83696"/>
                <a:pt x="54523" y="82574"/>
                <a:pt x="57314" y="81876"/>
              </a:cubicBezTo>
              <a:cubicBezTo>
                <a:pt x="61814" y="80751"/>
                <a:pt x="66617" y="80776"/>
                <a:pt x="70960" y="79147"/>
              </a:cubicBezTo>
              <a:cubicBezTo>
                <a:pt x="76471" y="77080"/>
                <a:pt x="80608" y="72229"/>
                <a:pt x="84606" y="68230"/>
              </a:cubicBezTo>
              <a:cubicBezTo>
                <a:pt x="86426" y="62772"/>
                <a:pt x="89493" y="57580"/>
                <a:pt x="90065" y="51855"/>
              </a:cubicBezTo>
              <a:cubicBezTo>
                <a:pt x="90975" y="42758"/>
                <a:pt x="90738" y="33472"/>
                <a:pt x="92794" y="24563"/>
              </a:cubicBezTo>
              <a:cubicBezTo>
                <a:pt x="93532" y="21367"/>
                <a:pt x="96785" y="19309"/>
                <a:pt x="98252" y="16375"/>
              </a:cubicBezTo>
              <a:cubicBezTo>
                <a:pt x="109543" y="-6211"/>
                <a:pt x="90805" y="23448"/>
                <a:pt x="106440" y="0"/>
              </a:cubicBezTo>
              <a:cubicBezTo>
                <a:pt x="107350" y="2729"/>
                <a:pt x="107689" y="5720"/>
                <a:pt x="109169" y="8187"/>
              </a:cubicBezTo>
              <a:cubicBezTo>
                <a:pt x="110493" y="10394"/>
                <a:pt x="113020" y="11637"/>
                <a:pt x="114628" y="13646"/>
              </a:cubicBezTo>
              <a:cubicBezTo>
                <a:pt x="116677" y="16207"/>
                <a:pt x="118267" y="19104"/>
                <a:pt x="120086" y="21833"/>
              </a:cubicBezTo>
              <a:cubicBezTo>
                <a:pt x="146671" y="18879"/>
                <a:pt x="148333" y="11735"/>
                <a:pt x="141920" y="2456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181</xdr:col>
      <xdr:colOff>16060</xdr:colOff>
      <xdr:row>152</xdr:row>
      <xdr:rowOff>5459</xdr:rowOff>
    </xdr:from>
    <xdr:to>
      <xdr:col>182</xdr:col>
      <xdr:colOff>5459</xdr:colOff>
      <xdr:row>155</xdr:row>
      <xdr:rowOff>16375</xdr:rowOff>
    </xdr:to>
    <xdr:sp macro="" textlink="">
      <xdr:nvSpPr>
        <xdr:cNvPr id="76" name="Freeform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5709226" y="3081297"/>
          <a:ext cx="16691" cy="68230"/>
        </a:xfrm>
        <a:custGeom>
          <a:avLst/>
          <a:gdLst>
            <a:gd name="connsiteX0" fmla="*/ 16691 w 16691"/>
            <a:gd name="connsiteY0" fmla="*/ 0 h 68230"/>
            <a:gd name="connsiteX1" fmla="*/ 11232 w 16691"/>
            <a:gd name="connsiteY1" fmla="*/ 13646 h 68230"/>
            <a:gd name="connsiteX2" fmla="*/ 8503 w 16691"/>
            <a:gd name="connsiteY2" fmla="*/ 21833 h 68230"/>
            <a:gd name="connsiteX3" fmla="*/ 316 w 16691"/>
            <a:gd name="connsiteY3" fmla="*/ 38209 h 68230"/>
            <a:gd name="connsiteX4" fmla="*/ 316 w 16691"/>
            <a:gd name="connsiteY4" fmla="*/ 68230 h 682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6691" h="68230">
              <a:moveTo>
                <a:pt x="16691" y="0"/>
              </a:moveTo>
              <a:cubicBezTo>
                <a:pt x="14871" y="4549"/>
                <a:pt x="12952" y="9059"/>
                <a:pt x="11232" y="13646"/>
              </a:cubicBezTo>
              <a:cubicBezTo>
                <a:pt x="10222" y="16339"/>
                <a:pt x="9789" y="19260"/>
                <a:pt x="8503" y="21833"/>
              </a:cubicBezTo>
              <a:cubicBezTo>
                <a:pt x="5092" y="28656"/>
                <a:pt x="888" y="30206"/>
                <a:pt x="316" y="38209"/>
              </a:cubicBezTo>
              <a:cubicBezTo>
                <a:pt x="-397" y="48191"/>
                <a:pt x="316" y="58223"/>
                <a:pt x="316" y="6823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122</xdr:col>
      <xdr:colOff>15907</xdr:colOff>
      <xdr:row>128</xdr:row>
      <xdr:rowOff>13646</xdr:rowOff>
    </xdr:from>
    <xdr:to>
      <xdr:col>152</xdr:col>
      <xdr:colOff>19105</xdr:colOff>
      <xdr:row>154</xdr:row>
      <xdr:rowOff>16419</xdr:rowOff>
    </xdr:to>
    <xdr:sp macro="" textlink="">
      <xdr:nvSpPr>
        <xdr:cNvPr id="77" name="Freeform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4098830" y="2630974"/>
          <a:ext cx="821966" cy="499492"/>
        </a:xfrm>
        <a:custGeom>
          <a:avLst/>
          <a:gdLst>
            <a:gd name="connsiteX0" fmla="*/ 816507 w 821966"/>
            <a:gd name="connsiteY0" fmla="*/ 0 h 499492"/>
            <a:gd name="connsiteX1" fmla="*/ 819236 w 821966"/>
            <a:gd name="connsiteY1" fmla="*/ 30022 h 499492"/>
            <a:gd name="connsiteX2" fmla="*/ 819236 w 821966"/>
            <a:gd name="connsiteY2" fmla="*/ 60043 h 499492"/>
            <a:gd name="connsiteX3" fmla="*/ 813777 w 821966"/>
            <a:gd name="connsiteY3" fmla="*/ 65502 h 499492"/>
            <a:gd name="connsiteX4" fmla="*/ 797402 w 821966"/>
            <a:gd name="connsiteY4" fmla="*/ 70960 h 499492"/>
            <a:gd name="connsiteX5" fmla="*/ 791944 w 821966"/>
            <a:gd name="connsiteY5" fmla="*/ 76419 h 499492"/>
            <a:gd name="connsiteX6" fmla="*/ 783756 w 821966"/>
            <a:gd name="connsiteY6" fmla="*/ 79148 h 499492"/>
            <a:gd name="connsiteX7" fmla="*/ 775568 w 821966"/>
            <a:gd name="connsiteY7" fmla="*/ 84606 h 499492"/>
            <a:gd name="connsiteX8" fmla="*/ 764651 w 821966"/>
            <a:gd name="connsiteY8" fmla="*/ 109169 h 499492"/>
            <a:gd name="connsiteX9" fmla="*/ 761922 w 821966"/>
            <a:gd name="connsiteY9" fmla="*/ 117357 h 499492"/>
            <a:gd name="connsiteX10" fmla="*/ 770110 w 821966"/>
            <a:gd name="connsiteY10" fmla="*/ 152837 h 499492"/>
            <a:gd name="connsiteX11" fmla="*/ 778298 w 821966"/>
            <a:gd name="connsiteY11" fmla="*/ 158295 h 499492"/>
            <a:gd name="connsiteX12" fmla="*/ 781027 w 821966"/>
            <a:gd name="connsiteY12" fmla="*/ 166483 h 499492"/>
            <a:gd name="connsiteX13" fmla="*/ 791944 w 821966"/>
            <a:gd name="connsiteY13" fmla="*/ 180129 h 499492"/>
            <a:gd name="connsiteX14" fmla="*/ 794673 w 821966"/>
            <a:gd name="connsiteY14" fmla="*/ 188317 h 499492"/>
            <a:gd name="connsiteX15" fmla="*/ 805590 w 821966"/>
            <a:gd name="connsiteY15" fmla="*/ 201963 h 499492"/>
            <a:gd name="connsiteX16" fmla="*/ 802861 w 821966"/>
            <a:gd name="connsiteY16" fmla="*/ 212880 h 499492"/>
            <a:gd name="connsiteX17" fmla="*/ 783756 w 821966"/>
            <a:gd name="connsiteY17" fmla="*/ 229255 h 499492"/>
            <a:gd name="connsiteX18" fmla="*/ 767381 w 821966"/>
            <a:gd name="connsiteY18" fmla="*/ 245631 h 499492"/>
            <a:gd name="connsiteX19" fmla="*/ 761922 w 821966"/>
            <a:gd name="connsiteY19" fmla="*/ 251089 h 499492"/>
            <a:gd name="connsiteX20" fmla="*/ 751005 w 821966"/>
            <a:gd name="connsiteY20" fmla="*/ 264735 h 499492"/>
            <a:gd name="connsiteX21" fmla="*/ 742818 w 821966"/>
            <a:gd name="connsiteY21" fmla="*/ 267464 h 499492"/>
            <a:gd name="connsiteX22" fmla="*/ 710067 w 821966"/>
            <a:gd name="connsiteY22" fmla="*/ 270194 h 499492"/>
            <a:gd name="connsiteX23" fmla="*/ 693691 w 821966"/>
            <a:gd name="connsiteY23" fmla="*/ 275652 h 499492"/>
            <a:gd name="connsiteX24" fmla="*/ 685504 w 821966"/>
            <a:gd name="connsiteY24" fmla="*/ 278381 h 499492"/>
            <a:gd name="connsiteX25" fmla="*/ 680045 w 821966"/>
            <a:gd name="connsiteY25" fmla="*/ 283840 h 499492"/>
            <a:gd name="connsiteX26" fmla="*/ 671858 w 821966"/>
            <a:gd name="connsiteY26" fmla="*/ 297486 h 499492"/>
            <a:gd name="connsiteX27" fmla="*/ 663670 w 821966"/>
            <a:gd name="connsiteY27" fmla="*/ 313861 h 499492"/>
            <a:gd name="connsiteX28" fmla="*/ 655482 w 821966"/>
            <a:gd name="connsiteY28" fmla="*/ 327507 h 499492"/>
            <a:gd name="connsiteX29" fmla="*/ 652753 w 821966"/>
            <a:gd name="connsiteY29" fmla="*/ 338424 h 499492"/>
            <a:gd name="connsiteX30" fmla="*/ 647295 w 821966"/>
            <a:gd name="connsiteY30" fmla="*/ 354800 h 499492"/>
            <a:gd name="connsiteX31" fmla="*/ 641836 w 821966"/>
            <a:gd name="connsiteY31" fmla="*/ 371175 h 499492"/>
            <a:gd name="connsiteX32" fmla="*/ 639107 w 821966"/>
            <a:gd name="connsiteY32" fmla="*/ 379363 h 499492"/>
            <a:gd name="connsiteX33" fmla="*/ 636378 w 821966"/>
            <a:gd name="connsiteY33" fmla="*/ 387550 h 499492"/>
            <a:gd name="connsiteX34" fmla="*/ 633649 w 821966"/>
            <a:gd name="connsiteY34" fmla="*/ 398467 h 499492"/>
            <a:gd name="connsiteX35" fmla="*/ 630919 w 821966"/>
            <a:gd name="connsiteY35" fmla="*/ 406655 h 499492"/>
            <a:gd name="connsiteX36" fmla="*/ 628190 w 821966"/>
            <a:gd name="connsiteY36" fmla="*/ 420301 h 499492"/>
            <a:gd name="connsiteX37" fmla="*/ 620002 w 821966"/>
            <a:gd name="connsiteY37" fmla="*/ 423030 h 499492"/>
            <a:gd name="connsiteX38" fmla="*/ 584522 w 821966"/>
            <a:gd name="connsiteY38" fmla="*/ 425760 h 499492"/>
            <a:gd name="connsiteX39" fmla="*/ 559959 w 821966"/>
            <a:gd name="connsiteY39" fmla="*/ 428489 h 499492"/>
            <a:gd name="connsiteX40" fmla="*/ 543584 w 821966"/>
            <a:gd name="connsiteY40" fmla="*/ 433947 h 499492"/>
            <a:gd name="connsiteX41" fmla="*/ 540855 w 821966"/>
            <a:gd name="connsiteY41" fmla="*/ 444864 h 499492"/>
            <a:gd name="connsiteX42" fmla="*/ 538126 w 821966"/>
            <a:gd name="connsiteY42" fmla="*/ 458510 h 499492"/>
            <a:gd name="connsiteX43" fmla="*/ 529938 w 821966"/>
            <a:gd name="connsiteY43" fmla="*/ 463969 h 499492"/>
            <a:gd name="connsiteX44" fmla="*/ 516292 w 821966"/>
            <a:gd name="connsiteY44" fmla="*/ 472156 h 499492"/>
            <a:gd name="connsiteX45" fmla="*/ 502646 w 821966"/>
            <a:gd name="connsiteY45" fmla="*/ 469427 h 499492"/>
            <a:gd name="connsiteX46" fmla="*/ 494458 w 821966"/>
            <a:gd name="connsiteY46" fmla="*/ 455781 h 499492"/>
            <a:gd name="connsiteX47" fmla="*/ 489000 w 821966"/>
            <a:gd name="connsiteY47" fmla="*/ 447593 h 499492"/>
            <a:gd name="connsiteX48" fmla="*/ 469895 w 821966"/>
            <a:gd name="connsiteY48" fmla="*/ 431218 h 499492"/>
            <a:gd name="connsiteX49" fmla="*/ 450790 w 821966"/>
            <a:gd name="connsiteY49" fmla="*/ 417572 h 499492"/>
            <a:gd name="connsiteX50" fmla="*/ 437144 w 821966"/>
            <a:gd name="connsiteY50" fmla="*/ 409384 h 499492"/>
            <a:gd name="connsiteX51" fmla="*/ 428957 w 821966"/>
            <a:gd name="connsiteY51" fmla="*/ 403926 h 499492"/>
            <a:gd name="connsiteX52" fmla="*/ 409852 w 821966"/>
            <a:gd name="connsiteY52" fmla="*/ 398467 h 499492"/>
            <a:gd name="connsiteX53" fmla="*/ 388018 w 821966"/>
            <a:gd name="connsiteY53" fmla="*/ 401196 h 499492"/>
            <a:gd name="connsiteX54" fmla="*/ 385289 w 821966"/>
            <a:gd name="connsiteY54" fmla="*/ 409384 h 499492"/>
            <a:gd name="connsiteX55" fmla="*/ 382560 w 821966"/>
            <a:gd name="connsiteY55" fmla="*/ 433947 h 499492"/>
            <a:gd name="connsiteX56" fmla="*/ 379830 w 821966"/>
            <a:gd name="connsiteY56" fmla="*/ 442135 h 499492"/>
            <a:gd name="connsiteX57" fmla="*/ 371643 w 821966"/>
            <a:gd name="connsiteY57" fmla="*/ 444864 h 499492"/>
            <a:gd name="connsiteX58" fmla="*/ 317058 w 821966"/>
            <a:gd name="connsiteY58" fmla="*/ 453052 h 499492"/>
            <a:gd name="connsiteX59" fmla="*/ 308871 w 821966"/>
            <a:gd name="connsiteY59" fmla="*/ 458510 h 499492"/>
            <a:gd name="connsiteX60" fmla="*/ 295224 w 821966"/>
            <a:gd name="connsiteY60" fmla="*/ 474886 h 499492"/>
            <a:gd name="connsiteX61" fmla="*/ 284308 w 821966"/>
            <a:gd name="connsiteY61" fmla="*/ 477615 h 499492"/>
            <a:gd name="connsiteX62" fmla="*/ 254286 w 821966"/>
            <a:gd name="connsiteY62" fmla="*/ 474886 h 499492"/>
            <a:gd name="connsiteX63" fmla="*/ 229723 w 821966"/>
            <a:gd name="connsiteY63" fmla="*/ 472156 h 499492"/>
            <a:gd name="connsiteX64" fmla="*/ 196972 w 821966"/>
            <a:gd name="connsiteY64" fmla="*/ 474886 h 499492"/>
            <a:gd name="connsiteX65" fmla="*/ 183326 w 821966"/>
            <a:gd name="connsiteY65" fmla="*/ 485803 h 499492"/>
            <a:gd name="connsiteX66" fmla="*/ 175138 w 821966"/>
            <a:gd name="connsiteY66" fmla="*/ 491261 h 499492"/>
            <a:gd name="connsiteX67" fmla="*/ 169680 w 821966"/>
            <a:gd name="connsiteY67" fmla="*/ 499449 h 499492"/>
            <a:gd name="connsiteX68" fmla="*/ 150575 w 821966"/>
            <a:gd name="connsiteY68" fmla="*/ 493990 h 499492"/>
            <a:gd name="connsiteX69" fmla="*/ 136929 w 821966"/>
            <a:gd name="connsiteY69" fmla="*/ 474886 h 499492"/>
            <a:gd name="connsiteX70" fmla="*/ 131471 w 821966"/>
            <a:gd name="connsiteY70" fmla="*/ 469427 h 499492"/>
            <a:gd name="connsiteX71" fmla="*/ 126012 w 821966"/>
            <a:gd name="connsiteY71" fmla="*/ 463969 h 499492"/>
            <a:gd name="connsiteX72" fmla="*/ 123283 w 821966"/>
            <a:gd name="connsiteY72" fmla="*/ 455781 h 499492"/>
            <a:gd name="connsiteX73" fmla="*/ 115096 w 821966"/>
            <a:gd name="connsiteY73" fmla="*/ 453052 h 499492"/>
            <a:gd name="connsiteX74" fmla="*/ 93262 w 821966"/>
            <a:gd name="connsiteY74" fmla="*/ 450323 h 499492"/>
            <a:gd name="connsiteX75" fmla="*/ 68699 w 821966"/>
            <a:gd name="connsiteY75" fmla="*/ 436676 h 499492"/>
            <a:gd name="connsiteX76" fmla="*/ 44136 w 821966"/>
            <a:gd name="connsiteY76" fmla="*/ 447593 h 499492"/>
            <a:gd name="connsiteX77" fmla="*/ 14114 w 821966"/>
            <a:gd name="connsiteY77" fmla="*/ 455781 h 499492"/>
            <a:gd name="connsiteX78" fmla="*/ 5926 w 821966"/>
            <a:gd name="connsiteY78" fmla="*/ 453052 h 49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</a:cxnLst>
          <a:rect l="l" t="t" r="r" b="b"/>
          <a:pathLst>
            <a:path w="821966" h="499492">
              <a:moveTo>
                <a:pt x="816507" y="0"/>
              </a:moveTo>
              <a:cubicBezTo>
                <a:pt x="817417" y="10007"/>
                <a:pt x="818126" y="20035"/>
                <a:pt x="819236" y="30022"/>
              </a:cubicBezTo>
              <a:cubicBezTo>
                <a:pt x="820565" y="41986"/>
                <a:pt x="824651" y="49214"/>
                <a:pt x="819236" y="60043"/>
              </a:cubicBezTo>
              <a:cubicBezTo>
                <a:pt x="818085" y="62345"/>
                <a:pt x="816079" y="64351"/>
                <a:pt x="813777" y="65502"/>
              </a:cubicBezTo>
              <a:cubicBezTo>
                <a:pt x="808631" y="68075"/>
                <a:pt x="797402" y="70960"/>
                <a:pt x="797402" y="70960"/>
              </a:cubicBezTo>
              <a:cubicBezTo>
                <a:pt x="795583" y="72780"/>
                <a:pt x="794150" y="75095"/>
                <a:pt x="791944" y="76419"/>
              </a:cubicBezTo>
              <a:cubicBezTo>
                <a:pt x="789477" y="77899"/>
                <a:pt x="786329" y="77862"/>
                <a:pt x="783756" y="79148"/>
              </a:cubicBezTo>
              <a:cubicBezTo>
                <a:pt x="780822" y="80615"/>
                <a:pt x="778297" y="82787"/>
                <a:pt x="775568" y="84606"/>
              </a:cubicBezTo>
              <a:cubicBezTo>
                <a:pt x="766919" y="97581"/>
                <a:pt x="771146" y="89684"/>
                <a:pt x="764651" y="109169"/>
              </a:cubicBezTo>
              <a:lnTo>
                <a:pt x="761922" y="117357"/>
              </a:lnTo>
              <a:cubicBezTo>
                <a:pt x="762379" y="120554"/>
                <a:pt x="765377" y="149682"/>
                <a:pt x="770110" y="152837"/>
              </a:cubicBezTo>
              <a:lnTo>
                <a:pt x="778298" y="158295"/>
              </a:lnTo>
              <a:cubicBezTo>
                <a:pt x="779208" y="161024"/>
                <a:pt x="779741" y="163910"/>
                <a:pt x="781027" y="166483"/>
              </a:cubicBezTo>
              <a:cubicBezTo>
                <a:pt x="784471" y="173371"/>
                <a:pt x="786865" y="175051"/>
                <a:pt x="791944" y="180129"/>
              </a:cubicBezTo>
              <a:cubicBezTo>
                <a:pt x="792854" y="182858"/>
                <a:pt x="793387" y="185744"/>
                <a:pt x="794673" y="188317"/>
              </a:cubicBezTo>
              <a:cubicBezTo>
                <a:pt x="798117" y="195205"/>
                <a:pt x="800511" y="196885"/>
                <a:pt x="805590" y="201963"/>
              </a:cubicBezTo>
              <a:cubicBezTo>
                <a:pt x="804680" y="205602"/>
                <a:pt x="804849" y="209699"/>
                <a:pt x="802861" y="212880"/>
              </a:cubicBezTo>
              <a:cubicBezTo>
                <a:pt x="795298" y="224981"/>
                <a:pt x="792610" y="221666"/>
                <a:pt x="783756" y="229255"/>
              </a:cubicBezTo>
              <a:cubicBezTo>
                <a:pt x="783733" y="229275"/>
                <a:pt x="770121" y="242891"/>
                <a:pt x="767381" y="245631"/>
              </a:cubicBezTo>
              <a:cubicBezTo>
                <a:pt x="765561" y="247451"/>
                <a:pt x="763349" y="248948"/>
                <a:pt x="761922" y="251089"/>
              </a:cubicBezTo>
              <a:cubicBezTo>
                <a:pt x="759441" y="254811"/>
                <a:pt x="755329" y="262141"/>
                <a:pt x="751005" y="264735"/>
              </a:cubicBezTo>
              <a:cubicBezTo>
                <a:pt x="748538" y="266215"/>
                <a:pt x="745669" y="267084"/>
                <a:pt x="742818" y="267464"/>
              </a:cubicBezTo>
              <a:cubicBezTo>
                <a:pt x="731959" y="268912"/>
                <a:pt x="720984" y="269284"/>
                <a:pt x="710067" y="270194"/>
              </a:cubicBezTo>
              <a:lnTo>
                <a:pt x="693691" y="275652"/>
              </a:lnTo>
              <a:lnTo>
                <a:pt x="685504" y="278381"/>
              </a:lnTo>
              <a:cubicBezTo>
                <a:pt x="683684" y="280201"/>
                <a:pt x="681369" y="281633"/>
                <a:pt x="680045" y="283840"/>
              </a:cubicBezTo>
              <a:cubicBezTo>
                <a:pt x="669414" y="301558"/>
                <a:pt x="685691" y="283651"/>
                <a:pt x="671858" y="297486"/>
              </a:cubicBezTo>
              <a:cubicBezTo>
                <a:pt x="664993" y="318075"/>
                <a:pt x="674255" y="292690"/>
                <a:pt x="663670" y="313861"/>
              </a:cubicBezTo>
              <a:cubicBezTo>
                <a:pt x="656585" y="328032"/>
                <a:pt x="666144" y="316847"/>
                <a:pt x="655482" y="327507"/>
              </a:cubicBezTo>
              <a:cubicBezTo>
                <a:pt x="654572" y="331146"/>
                <a:pt x="653831" y="334831"/>
                <a:pt x="652753" y="338424"/>
              </a:cubicBezTo>
              <a:cubicBezTo>
                <a:pt x="651100" y="343935"/>
                <a:pt x="649115" y="349341"/>
                <a:pt x="647295" y="354800"/>
              </a:cubicBezTo>
              <a:lnTo>
                <a:pt x="641836" y="371175"/>
              </a:lnTo>
              <a:lnTo>
                <a:pt x="639107" y="379363"/>
              </a:lnTo>
              <a:cubicBezTo>
                <a:pt x="638197" y="382092"/>
                <a:pt x="637076" y="384759"/>
                <a:pt x="636378" y="387550"/>
              </a:cubicBezTo>
              <a:cubicBezTo>
                <a:pt x="635468" y="391189"/>
                <a:pt x="634680" y="394860"/>
                <a:pt x="633649" y="398467"/>
              </a:cubicBezTo>
              <a:cubicBezTo>
                <a:pt x="632859" y="401233"/>
                <a:pt x="631617" y="403864"/>
                <a:pt x="630919" y="406655"/>
              </a:cubicBezTo>
              <a:cubicBezTo>
                <a:pt x="629794" y="411155"/>
                <a:pt x="630763" y="416441"/>
                <a:pt x="628190" y="420301"/>
              </a:cubicBezTo>
              <a:cubicBezTo>
                <a:pt x="626594" y="422695"/>
                <a:pt x="622857" y="422673"/>
                <a:pt x="620002" y="423030"/>
              </a:cubicBezTo>
              <a:cubicBezTo>
                <a:pt x="608232" y="424501"/>
                <a:pt x="596335" y="424686"/>
                <a:pt x="584522" y="425760"/>
              </a:cubicBezTo>
              <a:cubicBezTo>
                <a:pt x="576318" y="426506"/>
                <a:pt x="568147" y="427579"/>
                <a:pt x="559959" y="428489"/>
              </a:cubicBezTo>
              <a:cubicBezTo>
                <a:pt x="554501" y="430308"/>
                <a:pt x="544979" y="428365"/>
                <a:pt x="543584" y="433947"/>
              </a:cubicBezTo>
              <a:cubicBezTo>
                <a:pt x="542674" y="437586"/>
                <a:pt x="541669" y="441202"/>
                <a:pt x="540855" y="444864"/>
              </a:cubicBezTo>
              <a:cubicBezTo>
                <a:pt x="539849" y="449392"/>
                <a:pt x="540427" y="454482"/>
                <a:pt x="538126" y="458510"/>
              </a:cubicBezTo>
              <a:cubicBezTo>
                <a:pt x="536499" y="461358"/>
                <a:pt x="532500" y="461920"/>
                <a:pt x="529938" y="463969"/>
              </a:cubicBezTo>
              <a:cubicBezTo>
                <a:pt x="519235" y="472531"/>
                <a:pt x="530508" y="467417"/>
                <a:pt x="516292" y="472156"/>
              </a:cubicBezTo>
              <a:cubicBezTo>
                <a:pt x="511743" y="471246"/>
                <a:pt x="506910" y="471254"/>
                <a:pt x="502646" y="469427"/>
              </a:cubicBezTo>
              <a:cubicBezTo>
                <a:pt x="495860" y="466519"/>
                <a:pt x="497210" y="461285"/>
                <a:pt x="494458" y="455781"/>
              </a:cubicBezTo>
              <a:cubicBezTo>
                <a:pt x="492991" y="452847"/>
                <a:pt x="491135" y="450084"/>
                <a:pt x="489000" y="447593"/>
              </a:cubicBezTo>
              <a:cubicBezTo>
                <a:pt x="470852" y="426419"/>
                <a:pt x="485496" y="444590"/>
                <a:pt x="469895" y="431218"/>
              </a:cubicBezTo>
              <a:cubicBezTo>
                <a:pt x="453411" y="417089"/>
                <a:pt x="465835" y="422587"/>
                <a:pt x="450790" y="417572"/>
              </a:cubicBezTo>
              <a:cubicBezTo>
                <a:pt x="440130" y="406910"/>
                <a:pt x="451315" y="416469"/>
                <a:pt x="437144" y="409384"/>
              </a:cubicBezTo>
              <a:cubicBezTo>
                <a:pt x="434210" y="407917"/>
                <a:pt x="431891" y="405393"/>
                <a:pt x="428957" y="403926"/>
              </a:cubicBezTo>
              <a:cubicBezTo>
                <a:pt x="425037" y="401966"/>
                <a:pt x="413356" y="399343"/>
                <a:pt x="409852" y="398467"/>
              </a:cubicBezTo>
              <a:cubicBezTo>
                <a:pt x="402574" y="399377"/>
                <a:pt x="394720" y="398217"/>
                <a:pt x="388018" y="401196"/>
              </a:cubicBezTo>
              <a:cubicBezTo>
                <a:pt x="385389" y="402364"/>
                <a:pt x="385762" y="406546"/>
                <a:pt x="385289" y="409384"/>
              </a:cubicBezTo>
              <a:cubicBezTo>
                <a:pt x="383935" y="417510"/>
                <a:pt x="383914" y="425821"/>
                <a:pt x="382560" y="433947"/>
              </a:cubicBezTo>
              <a:cubicBezTo>
                <a:pt x="382087" y="436785"/>
                <a:pt x="381864" y="440101"/>
                <a:pt x="379830" y="442135"/>
              </a:cubicBezTo>
              <a:cubicBezTo>
                <a:pt x="377796" y="444169"/>
                <a:pt x="374372" y="443954"/>
                <a:pt x="371643" y="444864"/>
              </a:cubicBezTo>
              <a:cubicBezTo>
                <a:pt x="353761" y="462746"/>
                <a:pt x="374018" y="444915"/>
                <a:pt x="317058" y="453052"/>
              </a:cubicBezTo>
              <a:cubicBezTo>
                <a:pt x="313811" y="453516"/>
                <a:pt x="311600" y="456691"/>
                <a:pt x="308871" y="458510"/>
              </a:cubicBezTo>
              <a:cubicBezTo>
                <a:pt x="305393" y="463727"/>
                <a:pt x="300882" y="471653"/>
                <a:pt x="295224" y="474886"/>
              </a:cubicBezTo>
              <a:cubicBezTo>
                <a:pt x="291968" y="476747"/>
                <a:pt x="287947" y="476705"/>
                <a:pt x="284308" y="477615"/>
              </a:cubicBezTo>
              <a:lnTo>
                <a:pt x="254286" y="474886"/>
              </a:lnTo>
              <a:cubicBezTo>
                <a:pt x="246089" y="474066"/>
                <a:pt x="237961" y="472156"/>
                <a:pt x="229723" y="472156"/>
              </a:cubicBezTo>
              <a:cubicBezTo>
                <a:pt x="218768" y="472156"/>
                <a:pt x="207889" y="473976"/>
                <a:pt x="196972" y="474886"/>
              </a:cubicBezTo>
              <a:cubicBezTo>
                <a:pt x="171765" y="491690"/>
                <a:pt x="202778" y="470242"/>
                <a:pt x="183326" y="485803"/>
              </a:cubicBezTo>
              <a:cubicBezTo>
                <a:pt x="180765" y="487852"/>
                <a:pt x="177867" y="489442"/>
                <a:pt x="175138" y="491261"/>
              </a:cubicBezTo>
              <a:cubicBezTo>
                <a:pt x="173319" y="493990"/>
                <a:pt x="172792" y="498412"/>
                <a:pt x="169680" y="499449"/>
              </a:cubicBezTo>
              <a:cubicBezTo>
                <a:pt x="167969" y="500019"/>
                <a:pt x="153121" y="494838"/>
                <a:pt x="150575" y="493990"/>
              </a:cubicBezTo>
              <a:cubicBezTo>
                <a:pt x="146218" y="480920"/>
                <a:pt x="149880" y="487838"/>
                <a:pt x="136929" y="474886"/>
              </a:cubicBezTo>
              <a:lnTo>
                <a:pt x="131471" y="469427"/>
              </a:lnTo>
              <a:lnTo>
                <a:pt x="126012" y="463969"/>
              </a:lnTo>
              <a:cubicBezTo>
                <a:pt x="125102" y="461240"/>
                <a:pt x="125317" y="457815"/>
                <a:pt x="123283" y="455781"/>
              </a:cubicBezTo>
              <a:cubicBezTo>
                <a:pt x="121249" y="453747"/>
                <a:pt x="117926" y="453567"/>
                <a:pt x="115096" y="453052"/>
              </a:cubicBezTo>
              <a:cubicBezTo>
                <a:pt x="107880" y="451740"/>
                <a:pt x="100540" y="451233"/>
                <a:pt x="93262" y="450323"/>
              </a:cubicBezTo>
              <a:cubicBezTo>
                <a:pt x="74492" y="437810"/>
                <a:pt x="83110" y="441481"/>
                <a:pt x="68699" y="436676"/>
              </a:cubicBezTo>
              <a:cubicBezTo>
                <a:pt x="28685" y="443347"/>
                <a:pt x="70067" y="433187"/>
                <a:pt x="44136" y="447593"/>
              </a:cubicBezTo>
              <a:cubicBezTo>
                <a:pt x="36343" y="451922"/>
                <a:pt x="22935" y="454017"/>
                <a:pt x="14114" y="455781"/>
              </a:cubicBezTo>
              <a:cubicBezTo>
                <a:pt x="-1316" y="452695"/>
                <a:pt x="-4171" y="453052"/>
                <a:pt x="5926" y="45305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138</xdr:col>
      <xdr:colOff>10427</xdr:colOff>
      <xdr:row>143</xdr:row>
      <xdr:rowOff>2729</xdr:rowOff>
    </xdr:from>
    <xdr:to>
      <xdr:col>151</xdr:col>
      <xdr:colOff>10917</xdr:colOff>
      <xdr:row>169</xdr:row>
      <xdr:rowOff>8188</xdr:rowOff>
    </xdr:to>
    <xdr:sp macro="" textlink="">
      <xdr:nvSpPr>
        <xdr:cNvPr id="78" name="Freeform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4530026" y="2906626"/>
          <a:ext cx="355289" cy="502178"/>
        </a:xfrm>
        <a:custGeom>
          <a:avLst/>
          <a:gdLst>
            <a:gd name="connsiteX0" fmla="*/ 322538 w 355289"/>
            <a:gd name="connsiteY0" fmla="*/ 0 h 502178"/>
            <a:gd name="connsiteX1" fmla="*/ 325268 w 355289"/>
            <a:gd name="connsiteY1" fmla="*/ 13646 h 502178"/>
            <a:gd name="connsiteX2" fmla="*/ 327997 w 355289"/>
            <a:gd name="connsiteY2" fmla="*/ 24563 h 502178"/>
            <a:gd name="connsiteX3" fmla="*/ 330726 w 355289"/>
            <a:gd name="connsiteY3" fmla="*/ 40938 h 502178"/>
            <a:gd name="connsiteX4" fmla="*/ 338914 w 355289"/>
            <a:gd name="connsiteY4" fmla="*/ 54585 h 502178"/>
            <a:gd name="connsiteX5" fmla="*/ 347102 w 355289"/>
            <a:gd name="connsiteY5" fmla="*/ 57314 h 502178"/>
            <a:gd name="connsiteX6" fmla="*/ 352560 w 355289"/>
            <a:gd name="connsiteY6" fmla="*/ 128274 h 502178"/>
            <a:gd name="connsiteX7" fmla="*/ 355289 w 355289"/>
            <a:gd name="connsiteY7" fmla="*/ 139191 h 502178"/>
            <a:gd name="connsiteX8" fmla="*/ 352560 w 355289"/>
            <a:gd name="connsiteY8" fmla="*/ 169212 h 502178"/>
            <a:gd name="connsiteX9" fmla="*/ 347102 w 355289"/>
            <a:gd name="connsiteY9" fmla="*/ 174671 h 502178"/>
            <a:gd name="connsiteX10" fmla="*/ 341643 w 355289"/>
            <a:gd name="connsiteY10" fmla="*/ 191046 h 502178"/>
            <a:gd name="connsiteX11" fmla="*/ 338914 w 355289"/>
            <a:gd name="connsiteY11" fmla="*/ 199234 h 502178"/>
            <a:gd name="connsiteX12" fmla="*/ 336185 w 355289"/>
            <a:gd name="connsiteY12" fmla="*/ 207421 h 502178"/>
            <a:gd name="connsiteX13" fmla="*/ 330726 w 355289"/>
            <a:gd name="connsiteY13" fmla="*/ 226526 h 502178"/>
            <a:gd name="connsiteX14" fmla="*/ 319809 w 355289"/>
            <a:gd name="connsiteY14" fmla="*/ 240172 h 502178"/>
            <a:gd name="connsiteX15" fmla="*/ 303434 w 355289"/>
            <a:gd name="connsiteY15" fmla="*/ 259277 h 502178"/>
            <a:gd name="connsiteX16" fmla="*/ 297975 w 355289"/>
            <a:gd name="connsiteY16" fmla="*/ 264735 h 502178"/>
            <a:gd name="connsiteX17" fmla="*/ 265225 w 355289"/>
            <a:gd name="connsiteY17" fmla="*/ 267464 h 502178"/>
            <a:gd name="connsiteX18" fmla="*/ 262495 w 355289"/>
            <a:gd name="connsiteY18" fmla="*/ 275652 h 502178"/>
            <a:gd name="connsiteX19" fmla="*/ 257037 w 355289"/>
            <a:gd name="connsiteY19" fmla="*/ 294757 h 502178"/>
            <a:gd name="connsiteX20" fmla="*/ 251579 w 355289"/>
            <a:gd name="connsiteY20" fmla="*/ 302944 h 502178"/>
            <a:gd name="connsiteX21" fmla="*/ 229745 w 355289"/>
            <a:gd name="connsiteY21" fmla="*/ 308403 h 502178"/>
            <a:gd name="connsiteX22" fmla="*/ 213369 w 355289"/>
            <a:gd name="connsiteY22" fmla="*/ 305673 h 502178"/>
            <a:gd name="connsiteX23" fmla="*/ 196994 w 355289"/>
            <a:gd name="connsiteY23" fmla="*/ 300215 h 502178"/>
            <a:gd name="connsiteX24" fmla="*/ 188806 w 355289"/>
            <a:gd name="connsiteY24" fmla="*/ 305673 h 502178"/>
            <a:gd name="connsiteX25" fmla="*/ 186077 w 355289"/>
            <a:gd name="connsiteY25" fmla="*/ 313861 h 502178"/>
            <a:gd name="connsiteX26" fmla="*/ 180619 w 355289"/>
            <a:gd name="connsiteY26" fmla="*/ 319320 h 502178"/>
            <a:gd name="connsiteX27" fmla="*/ 177889 w 355289"/>
            <a:gd name="connsiteY27" fmla="*/ 327507 h 502178"/>
            <a:gd name="connsiteX28" fmla="*/ 172431 w 355289"/>
            <a:gd name="connsiteY28" fmla="*/ 332966 h 502178"/>
            <a:gd name="connsiteX29" fmla="*/ 164243 w 355289"/>
            <a:gd name="connsiteY29" fmla="*/ 335695 h 502178"/>
            <a:gd name="connsiteX30" fmla="*/ 126034 w 355289"/>
            <a:gd name="connsiteY30" fmla="*/ 338424 h 502178"/>
            <a:gd name="connsiteX31" fmla="*/ 112388 w 355289"/>
            <a:gd name="connsiteY31" fmla="*/ 349341 h 502178"/>
            <a:gd name="connsiteX32" fmla="*/ 101471 w 355289"/>
            <a:gd name="connsiteY32" fmla="*/ 360258 h 502178"/>
            <a:gd name="connsiteX33" fmla="*/ 96013 w 355289"/>
            <a:gd name="connsiteY33" fmla="*/ 379363 h 502178"/>
            <a:gd name="connsiteX34" fmla="*/ 93283 w 355289"/>
            <a:gd name="connsiteY34" fmla="*/ 387550 h 502178"/>
            <a:gd name="connsiteX35" fmla="*/ 90554 w 355289"/>
            <a:gd name="connsiteY35" fmla="*/ 398467 h 502178"/>
            <a:gd name="connsiteX36" fmla="*/ 82367 w 355289"/>
            <a:gd name="connsiteY36" fmla="*/ 401196 h 502178"/>
            <a:gd name="connsiteX37" fmla="*/ 68720 w 355289"/>
            <a:gd name="connsiteY37" fmla="*/ 393009 h 502178"/>
            <a:gd name="connsiteX38" fmla="*/ 60533 w 355289"/>
            <a:gd name="connsiteY38" fmla="*/ 390279 h 502178"/>
            <a:gd name="connsiteX39" fmla="*/ 52345 w 355289"/>
            <a:gd name="connsiteY39" fmla="*/ 384821 h 502178"/>
            <a:gd name="connsiteX40" fmla="*/ 35970 w 355289"/>
            <a:gd name="connsiteY40" fmla="*/ 379363 h 502178"/>
            <a:gd name="connsiteX41" fmla="*/ 27782 w 355289"/>
            <a:gd name="connsiteY41" fmla="*/ 376633 h 502178"/>
            <a:gd name="connsiteX42" fmla="*/ 5948 w 355289"/>
            <a:gd name="connsiteY42" fmla="*/ 379363 h 502178"/>
            <a:gd name="connsiteX43" fmla="*/ 490 w 355289"/>
            <a:gd name="connsiteY43" fmla="*/ 387550 h 502178"/>
            <a:gd name="connsiteX44" fmla="*/ 3219 w 355289"/>
            <a:gd name="connsiteY44" fmla="*/ 447593 h 502178"/>
            <a:gd name="connsiteX45" fmla="*/ 14136 w 355289"/>
            <a:gd name="connsiteY45" fmla="*/ 458510 h 502178"/>
            <a:gd name="connsiteX46" fmla="*/ 19594 w 355289"/>
            <a:gd name="connsiteY46" fmla="*/ 463969 h 502178"/>
            <a:gd name="connsiteX47" fmla="*/ 46887 w 355289"/>
            <a:gd name="connsiteY47" fmla="*/ 472156 h 502178"/>
            <a:gd name="connsiteX48" fmla="*/ 57804 w 355289"/>
            <a:gd name="connsiteY48" fmla="*/ 483073 h 502178"/>
            <a:gd name="connsiteX49" fmla="*/ 79637 w 355289"/>
            <a:gd name="connsiteY49" fmla="*/ 499448 h 502178"/>
            <a:gd name="connsiteX50" fmla="*/ 101471 w 355289"/>
            <a:gd name="connsiteY50" fmla="*/ 502178 h 5021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355289" h="502178">
              <a:moveTo>
                <a:pt x="322538" y="0"/>
              </a:moveTo>
              <a:cubicBezTo>
                <a:pt x="323448" y="4549"/>
                <a:pt x="324262" y="9118"/>
                <a:pt x="325268" y="13646"/>
              </a:cubicBezTo>
              <a:cubicBezTo>
                <a:pt x="326082" y="17308"/>
                <a:pt x="327261" y="20885"/>
                <a:pt x="327997" y="24563"/>
              </a:cubicBezTo>
              <a:cubicBezTo>
                <a:pt x="329082" y="29989"/>
                <a:pt x="329526" y="35536"/>
                <a:pt x="330726" y="40938"/>
              </a:cubicBezTo>
              <a:cubicBezTo>
                <a:pt x="332047" y="46883"/>
                <a:pt x="333408" y="51281"/>
                <a:pt x="338914" y="54585"/>
              </a:cubicBezTo>
              <a:cubicBezTo>
                <a:pt x="341381" y="56065"/>
                <a:pt x="344373" y="56404"/>
                <a:pt x="347102" y="57314"/>
              </a:cubicBezTo>
              <a:cubicBezTo>
                <a:pt x="356808" y="86435"/>
                <a:pt x="347124" y="54880"/>
                <a:pt x="352560" y="128274"/>
              </a:cubicBezTo>
              <a:cubicBezTo>
                <a:pt x="352837" y="132015"/>
                <a:pt x="354379" y="135552"/>
                <a:pt x="355289" y="139191"/>
              </a:cubicBezTo>
              <a:cubicBezTo>
                <a:pt x="354379" y="149198"/>
                <a:pt x="354819" y="159421"/>
                <a:pt x="352560" y="169212"/>
              </a:cubicBezTo>
              <a:cubicBezTo>
                <a:pt x="351981" y="171719"/>
                <a:pt x="348253" y="172369"/>
                <a:pt x="347102" y="174671"/>
              </a:cubicBezTo>
              <a:cubicBezTo>
                <a:pt x="344529" y="179817"/>
                <a:pt x="343463" y="185588"/>
                <a:pt x="341643" y="191046"/>
              </a:cubicBezTo>
              <a:lnTo>
                <a:pt x="338914" y="199234"/>
              </a:lnTo>
              <a:cubicBezTo>
                <a:pt x="338004" y="201963"/>
                <a:pt x="336883" y="204630"/>
                <a:pt x="336185" y="207421"/>
              </a:cubicBezTo>
              <a:cubicBezTo>
                <a:pt x="335311" y="210914"/>
                <a:pt x="332682" y="222614"/>
                <a:pt x="330726" y="226526"/>
              </a:cubicBezTo>
              <a:cubicBezTo>
                <a:pt x="325124" y="237732"/>
                <a:pt x="326581" y="231707"/>
                <a:pt x="319809" y="240172"/>
              </a:cubicBezTo>
              <a:cubicBezTo>
                <a:pt x="303181" y="260957"/>
                <a:pt x="329718" y="232995"/>
                <a:pt x="303434" y="259277"/>
              </a:cubicBezTo>
              <a:cubicBezTo>
                <a:pt x="301614" y="261096"/>
                <a:pt x="300539" y="264521"/>
                <a:pt x="297975" y="264735"/>
              </a:cubicBezTo>
              <a:lnTo>
                <a:pt x="265225" y="267464"/>
              </a:lnTo>
              <a:cubicBezTo>
                <a:pt x="264315" y="270193"/>
                <a:pt x="263285" y="272886"/>
                <a:pt x="262495" y="275652"/>
              </a:cubicBezTo>
              <a:cubicBezTo>
                <a:pt x="261329" y="279733"/>
                <a:pt x="259218" y="290395"/>
                <a:pt x="257037" y="294757"/>
              </a:cubicBezTo>
              <a:cubicBezTo>
                <a:pt x="255570" y="297691"/>
                <a:pt x="254140" y="300895"/>
                <a:pt x="251579" y="302944"/>
              </a:cubicBezTo>
              <a:cubicBezTo>
                <a:pt x="248783" y="305181"/>
                <a:pt x="230422" y="308268"/>
                <a:pt x="229745" y="308403"/>
              </a:cubicBezTo>
              <a:cubicBezTo>
                <a:pt x="224286" y="307493"/>
                <a:pt x="218738" y="307015"/>
                <a:pt x="213369" y="305673"/>
              </a:cubicBezTo>
              <a:cubicBezTo>
                <a:pt x="207787" y="304278"/>
                <a:pt x="196994" y="300215"/>
                <a:pt x="196994" y="300215"/>
              </a:cubicBezTo>
              <a:cubicBezTo>
                <a:pt x="194265" y="302034"/>
                <a:pt x="190855" y="303112"/>
                <a:pt x="188806" y="305673"/>
              </a:cubicBezTo>
              <a:cubicBezTo>
                <a:pt x="187009" y="307919"/>
                <a:pt x="187557" y="311394"/>
                <a:pt x="186077" y="313861"/>
              </a:cubicBezTo>
              <a:cubicBezTo>
                <a:pt x="184753" y="316068"/>
                <a:pt x="182438" y="317500"/>
                <a:pt x="180619" y="319320"/>
              </a:cubicBezTo>
              <a:cubicBezTo>
                <a:pt x="179709" y="322049"/>
                <a:pt x="179369" y="325040"/>
                <a:pt x="177889" y="327507"/>
              </a:cubicBezTo>
              <a:cubicBezTo>
                <a:pt x="176565" y="329713"/>
                <a:pt x="174637" y="331642"/>
                <a:pt x="172431" y="332966"/>
              </a:cubicBezTo>
              <a:cubicBezTo>
                <a:pt x="169964" y="334446"/>
                <a:pt x="167100" y="335359"/>
                <a:pt x="164243" y="335695"/>
              </a:cubicBezTo>
              <a:cubicBezTo>
                <a:pt x="151562" y="337187"/>
                <a:pt x="138770" y="337514"/>
                <a:pt x="126034" y="338424"/>
              </a:cubicBezTo>
              <a:cubicBezTo>
                <a:pt x="107467" y="356994"/>
                <a:pt x="136471" y="328699"/>
                <a:pt x="112388" y="349341"/>
              </a:cubicBezTo>
              <a:cubicBezTo>
                <a:pt x="108481" y="352690"/>
                <a:pt x="101471" y="360258"/>
                <a:pt x="101471" y="360258"/>
              </a:cubicBezTo>
              <a:cubicBezTo>
                <a:pt x="94919" y="379916"/>
                <a:pt x="102878" y="355340"/>
                <a:pt x="96013" y="379363"/>
              </a:cubicBezTo>
              <a:cubicBezTo>
                <a:pt x="95223" y="382129"/>
                <a:pt x="94073" y="384784"/>
                <a:pt x="93283" y="387550"/>
              </a:cubicBezTo>
              <a:cubicBezTo>
                <a:pt x="92252" y="391157"/>
                <a:pt x="92897" y="395538"/>
                <a:pt x="90554" y="398467"/>
              </a:cubicBezTo>
              <a:cubicBezTo>
                <a:pt x="88757" y="400713"/>
                <a:pt x="85096" y="400286"/>
                <a:pt x="82367" y="401196"/>
              </a:cubicBezTo>
              <a:cubicBezTo>
                <a:pt x="59181" y="393468"/>
                <a:pt x="87445" y="404244"/>
                <a:pt x="68720" y="393009"/>
              </a:cubicBezTo>
              <a:cubicBezTo>
                <a:pt x="66253" y="391529"/>
                <a:pt x="63106" y="391566"/>
                <a:pt x="60533" y="390279"/>
              </a:cubicBezTo>
              <a:cubicBezTo>
                <a:pt x="57599" y="388812"/>
                <a:pt x="55342" y="386153"/>
                <a:pt x="52345" y="384821"/>
              </a:cubicBezTo>
              <a:cubicBezTo>
                <a:pt x="47087" y="382484"/>
                <a:pt x="41428" y="381182"/>
                <a:pt x="35970" y="379363"/>
              </a:cubicBezTo>
              <a:lnTo>
                <a:pt x="27782" y="376633"/>
              </a:lnTo>
              <a:cubicBezTo>
                <a:pt x="20504" y="377543"/>
                <a:pt x="12758" y="376639"/>
                <a:pt x="5948" y="379363"/>
              </a:cubicBezTo>
              <a:cubicBezTo>
                <a:pt x="2903" y="380581"/>
                <a:pt x="621" y="384273"/>
                <a:pt x="490" y="387550"/>
              </a:cubicBezTo>
              <a:cubicBezTo>
                <a:pt x="-311" y="407569"/>
                <a:pt x="-565" y="427918"/>
                <a:pt x="3219" y="447593"/>
              </a:cubicBezTo>
              <a:cubicBezTo>
                <a:pt x="4191" y="452647"/>
                <a:pt x="10497" y="454871"/>
                <a:pt x="14136" y="458510"/>
              </a:cubicBezTo>
              <a:cubicBezTo>
                <a:pt x="15955" y="460330"/>
                <a:pt x="17153" y="463155"/>
                <a:pt x="19594" y="463969"/>
              </a:cubicBezTo>
              <a:cubicBezTo>
                <a:pt x="39529" y="470613"/>
                <a:pt x="30388" y="468032"/>
                <a:pt x="46887" y="472156"/>
              </a:cubicBezTo>
              <a:lnTo>
                <a:pt x="57804" y="483073"/>
              </a:lnTo>
              <a:cubicBezTo>
                <a:pt x="63406" y="488676"/>
                <a:pt x="72578" y="498565"/>
                <a:pt x="79637" y="499448"/>
              </a:cubicBezTo>
              <a:lnTo>
                <a:pt x="101471" y="502178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142</xdr:col>
      <xdr:colOff>0</xdr:colOff>
      <xdr:row>169</xdr:row>
      <xdr:rowOff>8188</xdr:rowOff>
    </xdr:from>
    <xdr:to>
      <xdr:col>149</xdr:col>
      <xdr:colOff>13646</xdr:colOff>
      <xdr:row>181</xdr:row>
      <xdr:rowOff>13652</xdr:rowOff>
    </xdr:to>
    <xdr:sp macro="" textlink="">
      <xdr:nvSpPr>
        <xdr:cNvPr id="79" name="Freeform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4628768" y="3408804"/>
          <a:ext cx="204692" cy="234719"/>
        </a:xfrm>
        <a:custGeom>
          <a:avLst/>
          <a:gdLst>
            <a:gd name="connsiteX0" fmla="*/ 0 w 204692"/>
            <a:gd name="connsiteY0" fmla="*/ 0 h 234719"/>
            <a:gd name="connsiteX1" fmla="*/ 13646 w 204692"/>
            <a:gd name="connsiteY1" fmla="*/ 21834 h 234719"/>
            <a:gd name="connsiteX2" fmla="*/ 19104 w 204692"/>
            <a:gd name="connsiteY2" fmla="*/ 30021 h 234719"/>
            <a:gd name="connsiteX3" fmla="*/ 32751 w 204692"/>
            <a:gd name="connsiteY3" fmla="*/ 43667 h 234719"/>
            <a:gd name="connsiteX4" fmla="*/ 38209 w 204692"/>
            <a:gd name="connsiteY4" fmla="*/ 49126 h 234719"/>
            <a:gd name="connsiteX5" fmla="*/ 40938 w 204692"/>
            <a:gd name="connsiteY5" fmla="*/ 57313 h 234719"/>
            <a:gd name="connsiteX6" fmla="*/ 57314 w 204692"/>
            <a:gd name="connsiteY6" fmla="*/ 65501 h 234719"/>
            <a:gd name="connsiteX7" fmla="*/ 68231 w 204692"/>
            <a:gd name="connsiteY7" fmla="*/ 79147 h 234719"/>
            <a:gd name="connsiteX8" fmla="*/ 79147 w 204692"/>
            <a:gd name="connsiteY8" fmla="*/ 92793 h 234719"/>
            <a:gd name="connsiteX9" fmla="*/ 81877 w 204692"/>
            <a:gd name="connsiteY9" fmla="*/ 100981 h 234719"/>
            <a:gd name="connsiteX10" fmla="*/ 87335 w 204692"/>
            <a:gd name="connsiteY10" fmla="*/ 109169 h 234719"/>
            <a:gd name="connsiteX11" fmla="*/ 98252 w 204692"/>
            <a:gd name="connsiteY11" fmla="*/ 131003 h 234719"/>
            <a:gd name="connsiteX12" fmla="*/ 103711 w 204692"/>
            <a:gd name="connsiteY12" fmla="*/ 147378 h 234719"/>
            <a:gd name="connsiteX13" fmla="*/ 109169 w 204692"/>
            <a:gd name="connsiteY13" fmla="*/ 155566 h 234719"/>
            <a:gd name="connsiteX14" fmla="*/ 111898 w 204692"/>
            <a:gd name="connsiteY14" fmla="*/ 163753 h 234719"/>
            <a:gd name="connsiteX15" fmla="*/ 117357 w 204692"/>
            <a:gd name="connsiteY15" fmla="*/ 169212 h 234719"/>
            <a:gd name="connsiteX16" fmla="*/ 122815 w 204692"/>
            <a:gd name="connsiteY16" fmla="*/ 177399 h 234719"/>
            <a:gd name="connsiteX17" fmla="*/ 125544 w 204692"/>
            <a:gd name="connsiteY17" fmla="*/ 185587 h 234719"/>
            <a:gd name="connsiteX18" fmla="*/ 122815 w 204692"/>
            <a:gd name="connsiteY18" fmla="*/ 193775 h 234719"/>
            <a:gd name="connsiteX19" fmla="*/ 136461 w 204692"/>
            <a:gd name="connsiteY19" fmla="*/ 201962 h 234719"/>
            <a:gd name="connsiteX20" fmla="*/ 150107 w 204692"/>
            <a:gd name="connsiteY20" fmla="*/ 212879 h 234719"/>
            <a:gd name="connsiteX21" fmla="*/ 155566 w 204692"/>
            <a:gd name="connsiteY21" fmla="*/ 218338 h 234719"/>
            <a:gd name="connsiteX22" fmla="*/ 182858 w 204692"/>
            <a:gd name="connsiteY22" fmla="*/ 221067 h 234719"/>
            <a:gd name="connsiteX23" fmla="*/ 191046 w 204692"/>
            <a:gd name="connsiteY23" fmla="*/ 223796 h 234719"/>
            <a:gd name="connsiteX24" fmla="*/ 204692 w 204692"/>
            <a:gd name="connsiteY24" fmla="*/ 234713 h 2347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204692" h="234719">
              <a:moveTo>
                <a:pt x="0" y="0"/>
              </a:moveTo>
              <a:cubicBezTo>
                <a:pt x="4549" y="7278"/>
                <a:pt x="9038" y="14593"/>
                <a:pt x="13646" y="21834"/>
              </a:cubicBezTo>
              <a:cubicBezTo>
                <a:pt x="15407" y="24601"/>
                <a:pt x="16785" y="27702"/>
                <a:pt x="19104" y="30021"/>
              </a:cubicBezTo>
              <a:lnTo>
                <a:pt x="32751" y="43667"/>
              </a:lnTo>
              <a:lnTo>
                <a:pt x="38209" y="49126"/>
              </a:lnTo>
              <a:cubicBezTo>
                <a:pt x="39119" y="51855"/>
                <a:pt x="39141" y="55067"/>
                <a:pt x="40938" y="57313"/>
              </a:cubicBezTo>
              <a:cubicBezTo>
                <a:pt x="44787" y="62124"/>
                <a:pt x="51919" y="63703"/>
                <a:pt x="57314" y="65501"/>
              </a:cubicBezTo>
              <a:cubicBezTo>
                <a:pt x="64173" y="86082"/>
                <a:pt x="54122" y="61511"/>
                <a:pt x="68231" y="79147"/>
              </a:cubicBezTo>
              <a:cubicBezTo>
                <a:pt x="83298" y="97981"/>
                <a:pt x="55682" y="77150"/>
                <a:pt x="79147" y="92793"/>
              </a:cubicBezTo>
              <a:cubicBezTo>
                <a:pt x="80057" y="95522"/>
                <a:pt x="80590" y="98408"/>
                <a:pt x="81877" y="100981"/>
              </a:cubicBezTo>
              <a:cubicBezTo>
                <a:pt x="83344" y="103915"/>
                <a:pt x="86003" y="106172"/>
                <a:pt x="87335" y="109169"/>
              </a:cubicBezTo>
              <a:cubicBezTo>
                <a:pt x="97370" y="131748"/>
                <a:pt x="87043" y="119792"/>
                <a:pt x="98252" y="131003"/>
              </a:cubicBezTo>
              <a:cubicBezTo>
                <a:pt x="100072" y="136461"/>
                <a:pt x="100520" y="142590"/>
                <a:pt x="103711" y="147378"/>
              </a:cubicBezTo>
              <a:cubicBezTo>
                <a:pt x="105530" y="150107"/>
                <a:pt x="107702" y="152632"/>
                <a:pt x="109169" y="155566"/>
              </a:cubicBezTo>
              <a:cubicBezTo>
                <a:pt x="110455" y="158139"/>
                <a:pt x="110418" y="161286"/>
                <a:pt x="111898" y="163753"/>
              </a:cubicBezTo>
              <a:cubicBezTo>
                <a:pt x="113222" y="165960"/>
                <a:pt x="115749" y="167203"/>
                <a:pt x="117357" y="169212"/>
              </a:cubicBezTo>
              <a:cubicBezTo>
                <a:pt x="119406" y="171773"/>
                <a:pt x="120996" y="174670"/>
                <a:pt x="122815" y="177399"/>
              </a:cubicBezTo>
              <a:cubicBezTo>
                <a:pt x="123725" y="180128"/>
                <a:pt x="125544" y="182710"/>
                <a:pt x="125544" y="185587"/>
              </a:cubicBezTo>
              <a:cubicBezTo>
                <a:pt x="125544" y="188464"/>
                <a:pt x="122251" y="190954"/>
                <a:pt x="122815" y="193775"/>
              </a:cubicBezTo>
              <a:cubicBezTo>
                <a:pt x="123886" y="199126"/>
                <a:pt x="133013" y="200813"/>
                <a:pt x="136461" y="201962"/>
              </a:cubicBezTo>
              <a:cubicBezTo>
                <a:pt x="149643" y="215144"/>
                <a:pt x="132892" y="199107"/>
                <a:pt x="150107" y="212879"/>
              </a:cubicBezTo>
              <a:cubicBezTo>
                <a:pt x="152116" y="214487"/>
                <a:pt x="153069" y="217714"/>
                <a:pt x="155566" y="218338"/>
              </a:cubicBezTo>
              <a:cubicBezTo>
                <a:pt x="164436" y="220555"/>
                <a:pt x="173761" y="220157"/>
                <a:pt x="182858" y="221067"/>
              </a:cubicBezTo>
              <a:cubicBezTo>
                <a:pt x="185587" y="221977"/>
                <a:pt x="188705" y="222124"/>
                <a:pt x="191046" y="223796"/>
              </a:cubicBezTo>
              <a:cubicBezTo>
                <a:pt x="207231" y="235356"/>
                <a:pt x="195999" y="234713"/>
                <a:pt x="204692" y="23471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111</xdr:col>
      <xdr:colOff>20573</xdr:colOff>
      <xdr:row>173</xdr:row>
      <xdr:rowOff>6233</xdr:rowOff>
    </xdr:from>
    <xdr:to>
      <xdr:col>145</xdr:col>
      <xdr:colOff>16375</xdr:colOff>
      <xdr:row>212</xdr:row>
      <xdr:rowOff>17573</xdr:rowOff>
    </xdr:to>
    <xdr:sp macro="" textlink="">
      <xdr:nvSpPr>
        <xdr:cNvPr id="81" name="Freeform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3803281" y="3483267"/>
          <a:ext cx="923739" cy="756419"/>
        </a:xfrm>
        <a:custGeom>
          <a:avLst/>
          <a:gdLst>
            <a:gd name="connsiteX0" fmla="*/ 923739 w 923739"/>
            <a:gd name="connsiteY0" fmla="*/ 97478 h 756419"/>
            <a:gd name="connsiteX1" fmla="*/ 912822 w 923739"/>
            <a:gd name="connsiteY1" fmla="*/ 83832 h 756419"/>
            <a:gd name="connsiteX2" fmla="*/ 896447 w 923739"/>
            <a:gd name="connsiteY2" fmla="*/ 72915 h 756419"/>
            <a:gd name="connsiteX3" fmla="*/ 890988 w 923739"/>
            <a:gd name="connsiteY3" fmla="*/ 67456 h 756419"/>
            <a:gd name="connsiteX4" fmla="*/ 874613 w 923739"/>
            <a:gd name="connsiteY4" fmla="*/ 61998 h 756419"/>
            <a:gd name="connsiteX5" fmla="*/ 866425 w 923739"/>
            <a:gd name="connsiteY5" fmla="*/ 56540 h 756419"/>
            <a:gd name="connsiteX6" fmla="*/ 860967 w 923739"/>
            <a:gd name="connsiteY6" fmla="*/ 51081 h 756419"/>
            <a:gd name="connsiteX7" fmla="*/ 839133 w 923739"/>
            <a:gd name="connsiteY7" fmla="*/ 48352 h 756419"/>
            <a:gd name="connsiteX8" fmla="*/ 820028 w 923739"/>
            <a:gd name="connsiteY8" fmla="*/ 31977 h 756419"/>
            <a:gd name="connsiteX9" fmla="*/ 814570 w 923739"/>
            <a:gd name="connsiteY9" fmla="*/ 26518 h 756419"/>
            <a:gd name="connsiteX10" fmla="*/ 790007 w 923739"/>
            <a:gd name="connsiteY10" fmla="*/ 12872 h 756419"/>
            <a:gd name="connsiteX11" fmla="*/ 754527 w 923739"/>
            <a:gd name="connsiteY11" fmla="*/ 7414 h 756419"/>
            <a:gd name="connsiteX12" fmla="*/ 759985 w 923739"/>
            <a:gd name="connsiteY12" fmla="*/ 31977 h 756419"/>
            <a:gd name="connsiteX13" fmla="*/ 757256 w 923739"/>
            <a:gd name="connsiteY13" fmla="*/ 108395 h 756419"/>
            <a:gd name="connsiteX14" fmla="*/ 749069 w 923739"/>
            <a:gd name="connsiteY14" fmla="*/ 113853 h 756419"/>
            <a:gd name="connsiteX15" fmla="*/ 729964 w 923739"/>
            <a:gd name="connsiteY15" fmla="*/ 108395 h 756419"/>
            <a:gd name="connsiteX16" fmla="*/ 724506 w 923739"/>
            <a:gd name="connsiteY16" fmla="*/ 102936 h 756419"/>
            <a:gd name="connsiteX17" fmla="*/ 667192 w 923739"/>
            <a:gd name="connsiteY17" fmla="*/ 94749 h 756419"/>
            <a:gd name="connsiteX18" fmla="*/ 650816 w 923739"/>
            <a:gd name="connsiteY18" fmla="*/ 97478 h 756419"/>
            <a:gd name="connsiteX19" fmla="*/ 637170 w 923739"/>
            <a:gd name="connsiteY19" fmla="*/ 108395 h 756419"/>
            <a:gd name="connsiteX20" fmla="*/ 607149 w 923739"/>
            <a:gd name="connsiteY20" fmla="*/ 113853 h 756419"/>
            <a:gd name="connsiteX21" fmla="*/ 590773 w 923739"/>
            <a:gd name="connsiteY21" fmla="*/ 111124 h 756419"/>
            <a:gd name="connsiteX22" fmla="*/ 588044 w 923739"/>
            <a:gd name="connsiteY22" fmla="*/ 102936 h 756419"/>
            <a:gd name="connsiteX23" fmla="*/ 596232 w 923739"/>
            <a:gd name="connsiteY23" fmla="*/ 86561 h 756419"/>
            <a:gd name="connsiteX24" fmla="*/ 596232 w 923739"/>
            <a:gd name="connsiteY24" fmla="*/ 59269 h 756419"/>
            <a:gd name="connsiteX25" fmla="*/ 590773 w 923739"/>
            <a:gd name="connsiteY25" fmla="*/ 53810 h 756419"/>
            <a:gd name="connsiteX26" fmla="*/ 588044 w 923739"/>
            <a:gd name="connsiteY26" fmla="*/ 45623 h 756419"/>
            <a:gd name="connsiteX27" fmla="*/ 568940 w 923739"/>
            <a:gd name="connsiteY27" fmla="*/ 31977 h 756419"/>
            <a:gd name="connsiteX28" fmla="*/ 555293 w 923739"/>
            <a:gd name="connsiteY28" fmla="*/ 29247 h 756419"/>
            <a:gd name="connsiteX29" fmla="*/ 536189 w 923739"/>
            <a:gd name="connsiteY29" fmla="*/ 31977 h 756419"/>
            <a:gd name="connsiteX30" fmla="*/ 519814 w 923739"/>
            <a:gd name="connsiteY30" fmla="*/ 37435 h 756419"/>
            <a:gd name="connsiteX31" fmla="*/ 440666 w 923739"/>
            <a:gd name="connsiteY31" fmla="*/ 45623 h 756419"/>
            <a:gd name="connsiteX32" fmla="*/ 421561 w 923739"/>
            <a:gd name="connsiteY32" fmla="*/ 51081 h 756419"/>
            <a:gd name="connsiteX33" fmla="*/ 396998 w 923739"/>
            <a:gd name="connsiteY33" fmla="*/ 53810 h 756419"/>
            <a:gd name="connsiteX34" fmla="*/ 386081 w 923739"/>
            <a:gd name="connsiteY34" fmla="*/ 56540 h 756419"/>
            <a:gd name="connsiteX35" fmla="*/ 369706 w 923739"/>
            <a:gd name="connsiteY35" fmla="*/ 67456 h 756419"/>
            <a:gd name="connsiteX36" fmla="*/ 361518 w 923739"/>
            <a:gd name="connsiteY36" fmla="*/ 72915 h 756419"/>
            <a:gd name="connsiteX37" fmla="*/ 347872 w 923739"/>
            <a:gd name="connsiteY37" fmla="*/ 75644 h 756419"/>
            <a:gd name="connsiteX38" fmla="*/ 339685 w 923739"/>
            <a:gd name="connsiteY38" fmla="*/ 78373 h 756419"/>
            <a:gd name="connsiteX39" fmla="*/ 334226 w 923739"/>
            <a:gd name="connsiteY39" fmla="*/ 83832 h 756419"/>
            <a:gd name="connsiteX40" fmla="*/ 326038 w 923739"/>
            <a:gd name="connsiteY40" fmla="*/ 100207 h 756419"/>
            <a:gd name="connsiteX41" fmla="*/ 312392 w 923739"/>
            <a:gd name="connsiteY41" fmla="*/ 113853 h 756419"/>
            <a:gd name="connsiteX42" fmla="*/ 309663 w 923739"/>
            <a:gd name="connsiteY42" fmla="*/ 122041 h 756419"/>
            <a:gd name="connsiteX43" fmla="*/ 306934 w 923739"/>
            <a:gd name="connsiteY43" fmla="*/ 206647 h 756419"/>
            <a:gd name="connsiteX44" fmla="*/ 301475 w 923739"/>
            <a:gd name="connsiteY44" fmla="*/ 223022 h 756419"/>
            <a:gd name="connsiteX45" fmla="*/ 296017 w 923739"/>
            <a:gd name="connsiteY45" fmla="*/ 228481 h 756419"/>
            <a:gd name="connsiteX46" fmla="*/ 282371 w 923739"/>
            <a:gd name="connsiteY46" fmla="*/ 239398 h 756419"/>
            <a:gd name="connsiteX47" fmla="*/ 271454 w 923739"/>
            <a:gd name="connsiteY47" fmla="*/ 250315 h 756419"/>
            <a:gd name="connsiteX48" fmla="*/ 265996 w 923739"/>
            <a:gd name="connsiteY48" fmla="*/ 272148 h 756419"/>
            <a:gd name="connsiteX49" fmla="*/ 263266 w 923739"/>
            <a:gd name="connsiteY49" fmla="*/ 293982 h 756419"/>
            <a:gd name="connsiteX50" fmla="*/ 260537 w 923739"/>
            <a:gd name="connsiteY50" fmla="*/ 304899 h 756419"/>
            <a:gd name="connsiteX51" fmla="*/ 249620 w 923739"/>
            <a:gd name="connsiteY51" fmla="*/ 315816 h 756419"/>
            <a:gd name="connsiteX52" fmla="*/ 244162 w 923739"/>
            <a:gd name="connsiteY52" fmla="*/ 321275 h 756419"/>
            <a:gd name="connsiteX53" fmla="*/ 230516 w 923739"/>
            <a:gd name="connsiteY53" fmla="*/ 343108 h 756419"/>
            <a:gd name="connsiteX54" fmla="*/ 222328 w 923739"/>
            <a:gd name="connsiteY54" fmla="*/ 345838 h 756419"/>
            <a:gd name="connsiteX55" fmla="*/ 214140 w 923739"/>
            <a:gd name="connsiteY55" fmla="*/ 343108 h 756419"/>
            <a:gd name="connsiteX56" fmla="*/ 203223 w 923739"/>
            <a:gd name="connsiteY56" fmla="*/ 340379 h 756419"/>
            <a:gd name="connsiteX57" fmla="*/ 178660 w 923739"/>
            <a:gd name="connsiteY57" fmla="*/ 332191 h 756419"/>
            <a:gd name="connsiteX58" fmla="*/ 162285 w 923739"/>
            <a:gd name="connsiteY58" fmla="*/ 334921 h 756419"/>
            <a:gd name="connsiteX59" fmla="*/ 143180 w 923739"/>
            <a:gd name="connsiteY59" fmla="*/ 340379 h 756419"/>
            <a:gd name="connsiteX60" fmla="*/ 126805 w 923739"/>
            <a:gd name="connsiteY60" fmla="*/ 359484 h 756419"/>
            <a:gd name="connsiteX61" fmla="*/ 121347 w 923739"/>
            <a:gd name="connsiteY61" fmla="*/ 375859 h 756419"/>
            <a:gd name="connsiteX62" fmla="*/ 118617 w 923739"/>
            <a:gd name="connsiteY62" fmla="*/ 384047 h 756419"/>
            <a:gd name="connsiteX63" fmla="*/ 102242 w 923739"/>
            <a:gd name="connsiteY63" fmla="*/ 389505 h 756419"/>
            <a:gd name="connsiteX64" fmla="*/ 96783 w 923739"/>
            <a:gd name="connsiteY64" fmla="*/ 394964 h 756419"/>
            <a:gd name="connsiteX65" fmla="*/ 94054 w 923739"/>
            <a:gd name="connsiteY65" fmla="*/ 403151 h 756419"/>
            <a:gd name="connsiteX66" fmla="*/ 96783 w 923739"/>
            <a:gd name="connsiteY66" fmla="*/ 468653 h 756419"/>
            <a:gd name="connsiteX67" fmla="*/ 102242 w 923739"/>
            <a:gd name="connsiteY67" fmla="*/ 485028 h 756419"/>
            <a:gd name="connsiteX68" fmla="*/ 104971 w 923739"/>
            <a:gd name="connsiteY68" fmla="*/ 493216 h 756419"/>
            <a:gd name="connsiteX69" fmla="*/ 107700 w 923739"/>
            <a:gd name="connsiteY69" fmla="*/ 536883 h 756419"/>
            <a:gd name="connsiteX70" fmla="*/ 124076 w 923739"/>
            <a:gd name="connsiteY70" fmla="*/ 569634 h 756419"/>
            <a:gd name="connsiteX71" fmla="*/ 134993 w 923739"/>
            <a:gd name="connsiteY71" fmla="*/ 580551 h 756419"/>
            <a:gd name="connsiteX72" fmla="*/ 148639 w 923739"/>
            <a:gd name="connsiteY72" fmla="*/ 591468 h 756419"/>
            <a:gd name="connsiteX73" fmla="*/ 151368 w 923739"/>
            <a:gd name="connsiteY73" fmla="*/ 599656 h 756419"/>
            <a:gd name="connsiteX74" fmla="*/ 143180 w 923739"/>
            <a:gd name="connsiteY74" fmla="*/ 605114 h 756419"/>
            <a:gd name="connsiteX75" fmla="*/ 140451 w 923739"/>
            <a:gd name="connsiteY75" fmla="*/ 613302 h 756419"/>
            <a:gd name="connsiteX76" fmla="*/ 143180 w 923739"/>
            <a:gd name="connsiteY76" fmla="*/ 626948 h 756419"/>
            <a:gd name="connsiteX77" fmla="*/ 124076 w 923739"/>
            <a:gd name="connsiteY77" fmla="*/ 610573 h 756419"/>
            <a:gd name="connsiteX78" fmla="*/ 118617 w 923739"/>
            <a:gd name="connsiteY78" fmla="*/ 605114 h 756419"/>
            <a:gd name="connsiteX79" fmla="*/ 96783 w 923739"/>
            <a:gd name="connsiteY79" fmla="*/ 599656 h 756419"/>
            <a:gd name="connsiteX80" fmla="*/ 88596 w 923739"/>
            <a:gd name="connsiteY80" fmla="*/ 596926 h 756419"/>
            <a:gd name="connsiteX81" fmla="*/ 83137 w 923739"/>
            <a:gd name="connsiteY81" fmla="*/ 591468 h 756419"/>
            <a:gd name="connsiteX82" fmla="*/ 66762 w 923739"/>
            <a:gd name="connsiteY82" fmla="*/ 586010 h 756419"/>
            <a:gd name="connsiteX83" fmla="*/ 53116 w 923739"/>
            <a:gd name="connsiteY83" fmla="*/ 575093 h 756419"/>
            <a:gd name="connsiteX84" fmla="*/ 36740 w 923739"/>
            <a:gd name="connsiteY84" fmla="*/ 569634 h 756419"/>
            <a:gd name="connsiteX85" fmla="*/ 28553 w 923739"/>
            <a:gd name="connsiteY85" fmla="*/ 566905 h 756419"/>
            <a:gd name="connsiteX86" fmla="*/ 17636 w 923739"/>
            <a:gd name="connsiteY86" fmla="*/ 561446 h 756419"/>
            <a:gd name="connsiteX87" fmla="*/ 1261 w 923739"/>
            <a:gd name="connsiteY87" fmla="*/ 564176 h 756419"/>
            <a:gd name="connsiteX88" fmla="*/ 3990 w 923739"/>
            <a:gd name="connsiteY88" fmla="*/ 586010 h 756419"/>
            <a:gd name="connsiteX89" fmla="*/ 6719 w 923739"/>
            <a:gd name="connsiteY89" fmla="*/ 594197 h 756419"/>
            <a:gd name="connsiteX90" fmla="*/ 17636 w 923739"/>
            <a:gd name="connsiteY90" fmla="*/ 605114 h 756419"/>
            <a:gd name="connsiteX91" fmla="*/ 23094 w 923739"/>
            <a:gd name="connsiteY91" fmla="*/ 610573 h 756419"/>
            <a:gd name="connsiteX92" fmla="*/ 31282 w 923739"/>
            <a:gd name="connsiteY92" fmla="*/ 626948 h 756419"/>
            <a:gd name="connsiteX93" fmla="*/ 39470 w 923739"/>
            <a:gd name="connsiteY93" fmla="*/ 640594 h 756419"/>
            <a:gd name="connsiteX94" fmla="*/ 44928 w 923739"/>
            <a:gd name="connsiteY94" fmla="*/ 665157 h 756419"/>
            <a:gd name="connsiteX95" fmla="*/ 47657 w 923739"/>
            <a:gd name="connsiteY95" fmla="*/ 673345 h 756419"/>
            <a:gd name="connsiteX96" fmla="*/ 50387 w 923739"/>
            <a:gd name="connsiteY96" fmla="*/ 684262 h 756419"/>
            <a:gd name="connsiteX97" fmla="*/ 53116 w 923739"/>
            <a:gd name="connsiteY97" fmla="*/ 706095 h 756419"/>
            <a:gd name="connsiteX98" fmla="*/ 58574 w 923739"/>
            <a:gd name="connsiteY98" fmla="*/ 714283 h 756419"/>
            <a:gd name="connsiteX99" fmla="*/ 61304 w 923739"/>
            <a:gd name="connsiteY99" fmla="*/ 722471 h 756419"/>
            <a:gd name="connsiteX100" fmla="*/ 64033 w 923739"/>
            <a:gd name="connsiteY100" fmla="*/ 738846 h 756419"/>
            <a:gd name="connsiteX101" fmla="*/ 69491 w 923739"/>
            <a:gd name="connsiteY101" fmla="*/ 755222 h 756419"/>
            <a:gd name="connsiteX102" fmla="*/ 69491 w 923739"/>
            <a:gd name="connsiteY102" fmla="*/ 747034 h 7564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923739" h="756419">
              <a:moveTo>
                <a:pt x="923739" y="97478"/>
              </a:moveTo>
              <a:cubicBezTo>
                <a:pt x="920100" y="92929"/>
                <a:pt x="917152" y="87729"/>
                <a:pt x="912822" y="83832"/>
              </a:cubicBezTo>
              <a:cubicBezTo>
                <a:pt x="907946" y="79443"/>
                <a:pt x="901086" y="77554"/>
                <a:pt x="896447" y="72915"/>
              </a:cubicBezTo>
              <a:cubicBezTo>
                <a:pt x="894627" y="71095"/>
                <a:pt x="893290" y="68607"/>
                <a:pt x="890988" y="67456"/>
              </a:cubicBezTo>
              <a:cubicBezTo>
                <a:pt x="885842" y="64883"/>
                <a:pt x="879400" y="65189"/>
                <a:pt x="874613" y="61998"/>
              </a:cubicBezTo>
              <a:cubicBezTo>
                <a:pt x="871884" y="60179"/>
                <a:pt x="868986" y="58589"/>
                <a:pt x="866425" y="56540"/>
              </a:cubicBezTo>
              <a:cubicBezTo>
                <a:pt x="864416" y="54933"/>
                <a:pt x="863432" y="51820"/>
                <a:pt x="860967" y="51081"/>
              </a:cubicBezTo>
              <a:cubicBezTo>
                <a:pt x="853942" y="48973"/>
                <a:pt x="846411" y="49262"/>
                <a:pt x="839133" y="48352"/>
              </a:cubicBezTo>
              <a:cubicBezTo>
                <a:pt x="812843" y="22062"/>
                <a:pt x="840818" y="48609"/>
                <a:pt x="820028" y="31977"/>
              </a:cubicBezTo>
              <a:cubicBezTo>
                <a:pt x="818019" y="30370"/>
                <a:pt x="816628" y="28062"/>
                <a:pt x="814570" y="26518"/>
              </a:cubicBezTo>
              <a:cubicBezTo>
                <a:pt x="799556" y="15256"/>
                <a:pt x="802772" y="17126"/>
                <a:pt x="790007" y="12872"/>
              </a:cubicBezTo>
              <a:cubicBezTo>
                <a:pt x="780365" y="3230"/>
                <a:pt x="773791" y="-7569"/>
                <a:pt x="754527" y="7414"/>
              </a:cubicBezTo>
              <a:cubicBezTo>
                <a:pt x="751985" y="9392"/>
                <a:pt x="758493" y="27500"/>
                <a:pt x="759985" y="31977"/>
              </a:cubicBezTo>
              <a:cubicBezTo>
                <a:pt x="759075" y="57450"/>
                <a:pt x="760624" y="83130"/>
                <a:pt x="757256" y="108395"/>
              </a:cubicBezTo>
              <a:cubicBezTo>
                <a:pt x="756823" y="111646"/>
                <a:pt x="752316" y="113389"/>
                <a:pt x="749069" y="113853"/>
              </a:cubicBezTo>
              <a:cubicBezTo>
                <a:pt x="746670" y="114196"/>
                <a:pt x="733036" y="109419"/>
                <a:pt x="729964" y="108395"/>
              </a:cubicBezTo>
              <a:cubicBezTo>
                <a:pt x="728145" y="106575"/>
                <a:pt x="726808" y="104087"/>
                <a:pt x="724506" y="102936"/>
              </a:cubicBezTo>
              <a:cubicBezTo>
                <a:pt x="706447" y="93906"/>
                <a:pt x="687033" y="96072"/>
                <a:pt x="667192" y="94749"/>
              </a:cubicBezTo>
              <a:cubicBezTo>
                <a:pt x="661733" y="95659"/>
                <a:pt x="656066" y="95728"/>
                <a:pt x="650816" y="97478"/>
              </a:cubicBezTo>
              <a:cubicBezTo>
                <a:pt x="631407" y="103947"/>
                <a:pt x="652073" y="100943"/>
                <a:pt x="637170" y="108395"/>
              </a:cubicBezTo>
              <a:cubicBezTo>
                <a:pt x="632024" y="110968"/>
                <a:pt x="609368" y="113536"/>
                <a:pt x="607149" y="113853"/>
              </a:cubicBezTo>
              <a:cubicBezTo>
                <a:pt x="601690" y="112943"/>
                <a:pt x="595578" y="113870"/>
                <a:pt x="590773" y="111124"/>
              </a:cubicBezTo>
              <a:cubicBezTo>
                <a:pt x="588275" y="109697"/>
                <a:pt x="588044" y="105813"/>
                <a:pt x="588044" y="102936"/>
              </a:cubicBezTo>
              <a:cubicBezTo>
                <a:pt x="588044" y="92877"/>
                <a:pt x="590422" y="92371"/>
                <a:pt x="596232" y="86561"/>
              </a:cubicBezTo>
              <a:cubicBezTo>
                <a:pt x="600060" y="75076"/>
                <a:pt x="601459" y="74948"/>
                <a:pt x="596232" y="59269"/>
              </a:cubicBezTo>
              <a:cubicBezTo>
                <a:pt x="595418" y="56828"/>
                <a:pt x="592593" y="55630"/>
                <a:pt x="590773" y="53810"/>
              </a:cubicBezTo>
              <a:cubicBezTo>
                <a:pt x="589863" y="51081"/>
                <a:pt x="589716" y="47964"/>
                <a:pt x="588044" y="45623"/>
              </a:cubicBezTo>
              <a:cubicBezTo>
                <a:pt x="581291" y="36170"/>
                <a:pt x="578544" y="34378"/>
                <a:pt x="568940" y="31977"/>
              </a:cubicBezTo>
              <a:cubicBezTo>
                <a:pt x="564439" y="30852"/>
                <a:pt x="559842" y="30157"/>
                <a:pt x="555293" y="29247"/>
              </a:cubicBezTo>
              <a:cubicBezTo>
                <a:pt x="548925" y="30157"/>
                <a:pt x="542457" y="30530"/>
                <a:pt x="536189" y="31977"/>
              </a:cubicBezTo>
              <a:cubicBezTo>
                <a:pt x="530583" y="33271"/>
                <a:pt x="525544" y="36914"/>
                <a:pt x="519814" y="37435"/>
              </a:cubicBezTo>
              <a:cubicBezTo>
                <a:pt x="473384" y="41656"/>
                <a:pt x="499779" y="39054"/>
                <a:pt x="440666" y="45623"/>
              </a:cubicBezTo>
              <a:cubicBezTo>
                <a:pt x="434552" y="47661"/>
                <a:pt x="427925" y="50102"/>
                <a:pt x="421561" y="51081"/>
              </a:cubicBezTo>
              <a:cubicBezTo>
                <a:pt x="413419" y="52334"/>
                <a:pt x="405186" y="52900"/>
                <a:pt x="396998" y="53810"/>
              </a:cubicBezTo>
              <a:cubicBezTo>
                <a:pt x="393359" y="54720"/>
                <a:pt x="389338" y="54679"/>
                <a:pt x="386081" y="56540"/>
              </a:cubicBezTo>
              <a:cubicBezTo>
                <a:pt x="357467" y="72891"/>
                <a:pt x="395266" y="58937"/>
                <a:pt x="369706" y="67456"/>
              </a:cubicBezTo>
              <a:cubicBezTo>
                <a:pt x="366977" y="69276"/>
                <a:pt x="364589" y="71763"/>
                <a:pt x="361518" y="72915"/>
              </a:cubicBezTo>
              <a:cubicBezTo>
                <a:pt x="357175" y="74544"/>
                <a:pt x="352372" y="74519"/>
                <a:pt x="347872" y="75644"/>
              </a:cubicBezTo>
              <a:cubicBezTo>
                <a:pt x="345081" y="76342"/>
                <a:pt x="342414" y="77463"/>
                <a:pt x="339685" y="78373"/>
              </a:cubicBezTo>
              <a:cubicBezTo>
                <a:pt x="337865" y="80193"/>
                <a:pt x="335550" y="81625"/>
                <a:pt x="334226" y="83832"/>
              </a:cubicBezTo>
              <a:cubicBezTo>
                <a:pt x="325089" y="99061"/>
                <a:pt x="339217" y="85147"/>
                <a:pt x="326038" y="100207"/>
              </a:cubicBezTo>
              <a:cubicBezTo>
                <a:pt x="321802" y="105048"/>
                <a:pt x="312392" y="113853"/>
                <a:pt x="312392" y="113853"/>
              </a:cubicBezTo>
              <a:cubicBezTo>
                <a:pt x="311482" y="116582"/>
                <a:pt x="309832" y="119169"/>
                <a:pt x="309663" y="122041"/>
              </a:cubicBezTo>
              <a:cubicBezTo>
                <a:pt x="308006" y="150209"/>
                <a:pt x="309214" y="178523"/>
                <a:pt x="306934" y="206647"/>
              </a:cubicBezTo>
              <a:cubicBezTo>
                <a:pt x="306469" y="212382"/>
                <a:pt x="305543" y="218953"/>
                <a:pt x="301475" y="223022"/>
              </a:cubicBezTo>
              <a:cubicBezTo>
                <a:pt x="299656" y="224842"/>
                <a:pt x="297624" y="226472"/>
                <a:pt x="296017" y="228481"/>
              </a:cubicBezTo>
              <a:cubicBezTo>
                <a:pt x="287040" y="239704"/>
                <a:pt x="295358" y="235070"/>
                <a:pt x="282371" y="239398"/>
              </a:cubicBezTo>
              <a:cubicBezTo>
                <a:pt x="278732" y="243037"/>
                <a:pt x="272463" y="245269"/>
                <a:pt x="271454" y="250315"/>
              </a:cubicBezTo>
              <a:cubicBezTo>
                <a:pt x="268161" y="266782"/>
                <a:pt x="270192" y="259560"/>
                <a:pt x="265996" y="272148"/>
              </a:cubicBezTo>
              <a:cubicBezTo>
                <a:pt x="265086" y="279426"/>
                <a:pt x="264472" y="286747"/>
                <a:pt x="263266" y="293982"/>
              </a:cubicBezTo>
              <a:cubicBezTo>
                <a:pt x="262649" y="297682"/>
                <a:pt x="262525" y="301718"/>
                <a:pt x="260537" y="304899"/>
              </a:cubicBezTo>
              <a:cubicBezTo>
                <a:pt x="257809" y="309263"/>
                <a:pt x="253259" y="312177"/>
                <a:pt x="249620" y="315816"/>
              </a:cubicBezTo>
              <a:lnTo>
                <a:pt x="244162" y="321275"/>
              </a:lnTo>
              <a:cubicBezTo>
                <a:pt x="239183" y="336210"/>
                <a:pt x="242625" y="337053"/>
                <a:pt x="230516" y="343108"/>
              </a:cubicBezTo>
              <a:cubicBezTo>
                <a:pt x="227943" y="344395"/>
                <a:pt x="225057" y="344928"/>
                <a:pt x="222328" y="345838"/>
              </a:cubicBezTo>
              <a:cubicBezTo>
                <a:pt x="219599" y="344928"/>
                <a:pt x="216906" y="343898"/>
                <a:pt x="214140" y="343108"/>
              </a:cubicBezTo>
              <a:cubicBezTo>
                <a:pt x="210533" y="342077"/>
                <a:pt x="206671" y="341857"/>
                <a:pt x="203223" y="340379"/>
              </a:cubicBezTo>
              <a:cubicBezTo>
                <a:pt x="178799" y="329912"/>
                <a:pt x="217899" y="338732"/>
                <a:pt x="178660" y="332191"/>
              </a:cubicBezTo>
              <a:cubicBezTo>
                <a:pt x="173202" y="333101"/>
                <a:pt x="167711" y="333836"/>
                <a:pt x="162285" y="334921"/>
              </a:cubicBezTo>
              <a:cubicBezTo>
                <a:pt x="153715" y="336635"/>
                <a:pt x="150986" y="337777"/>
                <a:pt x="143180" y="340379"/>
              </a:cubicBezTo>
              <a:cubicBezTo>
                <a:pt x="137767" y="345792"/>
                <a:pt x="130131" y="352001"/>
                <a:pt x="126805" y="359484"/>
              </a:cubicBezTo>
              <a:cubicBezTo>
                <a:pt x="124468" y="364742"/>
                <a:pt x="123166" y="370401"/>
                <a:pt x="121347" y="375859"/>
              </a:cubicBezTo>
              <a:cubicBezTo>
                <a:pt x="120437" y="378588"/>
                <a:pt x="121346" y="383137"/>
                <a:pt x="118617" y="384047"/>
              </a:cubicBezTo>
              <a:lnTo>
                <a:pt x="102242" y="389505"/>
              </a:lnTo>
              <a:cubicBezTo>
                <a:pt x="100422" y="391325"/>
                <a:pt x="98107" y="392757"/>
                <a:pt x="96783" y="394964"/>
              </a:cubicBezTo>
              <a:cubicBezTo>
                <a:pt x="95303" y="397431"/>
                <a:pt x="94054" y="400274"/>
                <a:pt x="94054" y="403151"/>
              </a:cubicBezTo>
              <a:cubicBezTo>
                <a:pt x="94054" y="425004"/>
                <a:pt x="94608" y="446909"/>
                <a:pt x="96783" y="468653"/>
              </a:cubicBezTo>
              <a:cubicBezTo>
                <a:pt x="97356" y="474378"/>
                <a:pt x="100422" y="479570"/>
                <a:pt x="102242" y="485028"/>
              </a:cubicBezTo>
              <a:lnTo>
                <a:pt x="104971" y="493216"/>
              </a:lnTo>
              <a:cubicBezTo>
                <a:pt x="105881" y="507772"/>
                <a:pt x="105729" y="522433"/>
                <a:pt x="107700" y="536883"/>
              </a:cubicBezTo>
              <a:cubicBezTo>
                <a:pt x="109102" y="547164"/>
                <a:pt x="116958" y="562516"/>
                <a:pt x="124076" y="569634"/>
              </a:cubicBezTo>
              <a:cubicBezTo>
                <a:pt x="127715" y="573273"/>
                <a:pt x="130711" y="577696"/>
                <a:pt x="134993" y="580551"/>
              </a:cubicBezTo>
              <a:cubicBezTo>
                <a:pt x="145321" y="587438"/>
                <a:pt x="140860" y="583691"/>
                <a:pt x="148639" y="591468"/>
              </a:cubicBezTo>
              <a:cubicBezTo>
                <a:pt x="149549" y="594197"/>
                <a:pt x="152437" y="596985"/>
                <a:pt x="151368" y="599656"/>
              </a:cubicBezTo>
              <a:cubicBezTo>
                <a:pt x="150150" y="602701"/>
                <a:pt x="145229" y="602553"/>
                <a:pt x="143180" y="605114"/>
              </a:cubicBezTo>
              <a:cubicBezTo>
                <a:pt x="141383" y="607360"/>
                <a:pt x="141361" y="610573"/>
                <a:pt x="140451" y="613302"/>
              </a:cubicBezTo>
              <a:cubicBezTo>
                <a:pt x="153402" y="626253"/>
                <a:pt x="156250" y="622592"/>
                <a:pt x="143180" y="626948"/>
              </a:cubicBezTo>
              <a:cubicBezTo>
                <a:pt x="116898" y="600666"/>
                <a:pt x="144859" y="627200"/>
                <a:pt x="124076" y="610573"/>
              </a:cubicBezTo>
              <a:cubicBezTo>
                <a:pt x="122067" y="608965"/>
                <a:pt x="120824" y="606438"/>
                <a:pt x="118617" y="605114"/>
              </a:cubicBezTo>
              <a:cubicBezTo>
                <a:pt x="114160" y="602440"/>
                <a:pt x="100137" y="600495"/>
                <a:pt x="96783" y="599656"/>
              </a:cubicBezTo>
              <a:cubicBezTo>
                <a:pt x="93992" y="598958"/>
                <a:pt x="91325" y="597836"/>
                <a:pt x="88596" y="596926"/>
              </a:cubicBezTo>
              <a:cubicBezTo>
                <a:pt x="86776" y="595107"/>
                <a:pt x="85439" y="592619"/>
                <a:pt x="83137" y="591468"/>
              </a:cubicBezTo>
              <a:cubicBezTo>
                <a:pt x="77991" y="588895"/>
                <a:pt x="66762" y="586010"/>
                <a:pt x="66762" y="586010"/>
              </a:cubicBezTo>
              <a:cubicBezTo>
                <a:pt x="62224" y="581471"/>
                <a:pt x="59316" y="577849"/>
                <a:pt x="53116" y="575093"/>
              </a:cubicBezTo>
              <a:cubicBezTo>
                <a:pt x="47858" y="572756"/>
                <a:pt x="42199" y="571454"/>
                <a:pt x="36740" y="569634"/>
              </a:cubicBezTo>
              <a:cubicBezTo>
                <a:pt x="34011" y="568724"/>
                <a:pt x="31126" y="568192"/>
                <a:pt x="28553" y="566905"/>
              </a:cubicBezTo>
              <a:lnTo>
                <a:pt x="17636" y="561446"/>
              </a:lnTo>
              <a:cubicBezTo>
                <a:pt x="12178" y="562356"/>
                <a:pt x="3948" y="559339"/>
                <a:pt x="1261" y="564176"/>
              </a:cubicBezTo>
              <a:cubicBezTo>
                <a:pt x="-2301" y="570588"/>
                <a:pt x="2678" y="578794"/>
                <a:pt x="3990" y="586010"/>
              </a:cubicBezTo>
              <a:cubicBezTo>
                <a:pt x="4505" y="588840"/>
                <a:pt x="5047" y="591856"/>
                <a:pt x="6719" y="594197"/>
              </a:cubicBezTo>
              <a:cubicBezTo>
                <a:pt x="9710" y="598385"/>
                <a:pt x="13997" y="601475"/>
                <a:pt x="17636" y="605114"/>
              </a:cubicBezTo>
              <a:lnTo>
                <a:pt x="23094" y="610573"/>
              </a:lnTo>
              <a:cubicBezTo>
                <a:pt x="29829" y="637502"/>
                <a:pt x="20853" y="609564"/>
                <a:pt x="31282" y="626948"/>
              </a:cubicBezTo>
              <a:cubicBezTo>
                <a:pt x="41906" y="644657"/>
                <a:pt x="25643" y="626769"/>
                <a:pt x="39470" y="640594"/>
              </a:cubicBezTo>
              <a:cubicBezTo>
                <a:pt x="45613" y="659026"/>
                <a:pt x="38524" y="636337"/>
                <a:pt x="44928" y="665157"/>
              </a:cubicBezTo>
              <a:cubicBezTo>
                <a:pt x="45552" y="667965"/>
                <a:pt x="46867" y="670579"/>
                <a:pt x="47657" y="673345"/>
              </a:cubicBezTo>
              <a:cubicBezTo>
                <a:pt x="48688" y="676952"/>
                <a:pt x="49477" y="680623"/>
                <a:pt x="50387" y="684262"/>
              </a:cubicBezTo>
              <a:cubicBezTo>
                <a:pt x="51297" y="691540"/>
                <a:pt x="51186" y="699019"/>
                <a:pt x="53116" y="706095"/>
              </a:cubicBezTo>
              <a:cubicBezTo>
                <a:pt x="53979" y="709260"/>
                <a:pt x="57107" y="711349"/>
                <a:pt x="58574" y="714283"/>
              </a:cubicBezTo>
              <a:cubicBezTo>
                <a:pt x="59861" y="716856"/>
                <a:pt x="60394" y="719742"/>
                <a:pt x="61304" y="722471"/>
              </a:cubicBezTo>
              <a:cubicBezTo>
                <a:pt x="62214" y="727929"/>
                <a:pt x="62691" y="733478"/>
                <a:pt x="64033" y="738846"/>
              </a:cubicBezTo>
              <a:cubicBezTo>
                <a:pt x="65428" y="744428"/>
                <a:pt x="69491" y="760976"/>
                <a:pt x="69491" y="755222"/>
              </a:cubicBezTo>
              <a:lnTo>
                <a:pt x="69491" y="747034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8168</xdr:colOff>
      <xdr:row>211</xdr:row>
      <xdr:rowOff>5458</xdr:rowOff>
    </xdr:from>
    <xdr:to>
      <xdr:col>132</xdr:col>
      <xdr:colOff>10917</xdr:colOff>
      <xdr:row>227</xdr:row>
      <xdr:rowOff>16375</xdr:rowOff>
    </xdr:to>
    <xdr:sp macro="" textlink="">
      <xdr:nvSpPr>
        <xdr:cNvPr id="82" name="Freeform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3708999" y="4208467"/>
          <a:ext cx="657763" cy="316590"/>
        </a:xfrm>
        <a:custGeom>
          <a:avLst/>
          <a:gdLst>
            <a:gd name="connsiteX0" fmla="*/ 166502 w 657763"/>
            <a:gd name="connsiteY0" fmla="*/ 24563 h 316590"/>
            <a:gd name="connsiteX1" fmla="*/ 163773 w 657763"/>
            <a:gd name="connsiteY1" fmla="*/ 46397 h 316590"/>
            <a:gd name="connsiteX2" fmla="*/ 161044 w 657763"/>
            <a:gd name="connsiteY2" fmla="*/ 54585 h 316590"/>
            <a:gd name="connsiteX3" fmla="*/ 158315 w 657763"/>
            <a:gd name="connsiteY3" fmla="*/ 68231 h 316590"/>
            <a:gd name="connsiteX4" fmla="*/ 150127 w 657763"/>
            <a:gd name="connsiteY4" fmla="*/ 100981 h 316590"/>
            <a:gd name="connsiteX5" fmla="*/ 136481 w 657763"/>
            <a:gd name="connsiteY5" fmla="*/ 111898 h 316590"/>
            <a:gd name="connsiteX6" fmla="*/ 117376 w 657763"/>
            <a:gd name="connsiteY6" fmla="*/ 133732 h 316590"/>
            <a:gd name="connsiteX7" fmla="*/ 111918 w 657763"/>
            <a:gd name="connsiteY7" fmla="*/ 139191 h 316590"/>
            <a:gd name="connsiteX8" fmla="*/ 106459 w 657763"/>
            <a:gd name="connsiteY8" fmla="*/ 144649 h 316590"/>
            <a:gd name="connsiteX9" fmla="*/ 101001 w 657763"/>
            <a:gd name="connsiteY9" fmla="*/ 161024 h 316590"/>
            <a:gd name="connsiteX10" fmla="*/ 95543 w 657763"/>
            <a:gd name="connsiteY10" fmla="*/ 169212 h 316590"/>
            <a:gd name="connsiteX11" fmla="*/ 92813 w 657763"/>
            <a:gd name="connsiteY11" fmla="*/ 177400 h 316590"/>
            <a:gd name="connsiteX12" fmla="*/ 84626 w 657763"/>
            <a:gd name="connsiteY12" fmla="*/ 182858 h 316590"/>
            <a:gd name="connsiteX13" fmla="*/ 81896 w 657763"/>
            <a:gd name="connsiteY13" fmla="*/ 191046 h 316590"/>
            <a:gd name="connsiteX14" fmla="*/ 73709 w 657763"/>
            <a:gd name="connsiteY14" fmla="*/ 193775 h 316590"/>
            <a:gd name="connsiteX15" fmla="*/ 60063 w 657763"/>
            <a:gd name="connsiteY15" fmla="*/ 201963 h 316590"/>
            <a:gd name="connsiteX16" fmla="*/ 46416 w 657763"/>
            <a:gd name="connsiteY16" fmla="*/ 210150 h 316590"/>
            <a:gd name="connsiteX17" fmla="*/ 40958 w 657763"/>
            <a:gd name="connsiteY17" fmla="*/ 215609 h 316590"/>
            <a:gd name="connsiteX18" fmla="*/ 38229 w 657763"/>
            <a:gd name="connsiteY18" fmla="*/ 223797 h 316590"/>
            <a:gd name="connsiteX19" fmla="*/ 32770 w 657763"/>
            <a:gd name="connsiteY19" fmla="*/ 229255 h 316590"/>
            <a:gd name="connsiteX20" fmla="*/ 27312 w 657763"/>
            <a:gd name="connsiteY20" fmla="*/ 245630 h 316590"/>
            <a:gd name="connsiteX21" fmla="*/ 21853 w 657763"/>
            <a:gd name="connsiteY21" fmla="*/ 264735 h 316590"/>
            <a:gd name="connsiteX22" fmla="*/ 19124 w 657763"/>
            <a:gd name="connsiteY22" fmla="*/ 275652 h 316590"/>
            <a:gd name="connsiteX23" fmla="*/ 5478 w 657763"/>
            <a:gd name="connsiteY23" fmla="*/ 289298 h 316590"/>
            <a:gd name="connsiteX24" fmla="*/ 2749 w 657763"/>
            <a:gd name="connsiteY24" fmla="*/ 316590 h 316590"/>
            <a:gd name="connsiteX25" fmla="*/ 32770 w 657763"/>
            <a:gd name="connsiteY25" fmla="*/ 313861 h 316590"/>
            <a:gd name="connsiteX26" fmla="*/ 68250 w 657763"/>
            <a:gd name="connsiteY26" fmla="*/ 308403 h 316590"/>
            <a:gd name="connsiteX27" fmla="*/ 84626 w 657763"/>
            <a:gd name="connsiteY27" fmla="*/ 302944 h 316590"/>
            <a:gd name="connsiteX28" fmla="*/ 92813 w 657763"/>
            <a:gd name="connsiteY28" fmla="*/ 300215 h 316590"/>
            <a:gd name="connsiteX29" fmla="*/ 106459 w 657763"/>
            <a:gd name="connsiteY29" fmla="*/ 292027 h 316590"/>
            <a:gd name="connsiteX30" fmla="*/ 114647 w 657763"/>
            <a:gd name="connsiteY30" fmla="*/ 286569 h 316590"/>
            <a:gd name="connsiteX31" fmla="*/ 125564 w 657763"/>
            <a:gd name="connsiteY31" fmla="*/ 283840 h 316590"/>
            <a:gd name="connsiteX32" fmla="*/ 133752 w 657763"/>
            <a:gd name="connsiteY32" fmla="*/ 281110 h 316590"/>
            <a:gd name="connsiteX33" fmla="*/ 144669 w 657763"/>
            <a:gd name="connsiteY33" fmla="*/ 275652 h 316590"/>
            <a:gd name="connsiteX34" fmla="*/ 161044 w 657763"/>
            <a:gd name="connsiteY34" fmla="*/ 270193 h 316590"/>
            <a:gd name="connsiteX35" fmla="*/ 169232 w 657763"/>
            <a:gd name="connsiteY35" fmla="*/ 267464 h 316590"/>
            <a:gd name="connsiteX36" fmla="*/ 177419 w 657763"/>
            <a:gd name="connsiteY36" fmla="*/ 262006 h 316590"/>
            <a:gd name="connsiteX37" fmla="*/ 185607 w 657763"/>
            <a:gd name="connsiteY37" fmla="*/ 229255 h 316590"/>
            <a:gd name="connsiteX38" fmla="*/ 191065 w 657763"/>
            <a:gd name="connsiteY38" fmla="*/ 221067 h 316590"/>
            <a:gd name="connsiteX39" fmla="*/ 201982 w 657763"/>
            <a:gd name="connsiteY39" fmla="*/ 210150 h 316590"/>
            <a:gd name="connsiteX40" fmla="*/ 204712 w 657763"/>
            <a:gd name="connsiteY40" fmla="*/ 169212 h 316590"/>
            <a:gd name="connsiteX41" fmla="*/ 207441 w 657763"/>
            <a:gd name="connsiteY41" fmla="*/ 161024 h 316590"/>
            <a:gd name="connsiteX42" fmla="*/ 223816 w 657763"/>
            <a:gd name="connsiteY42" fmla="*/ 155566 h 316590"/>
            <a:gd name="connsiteX43" fmla="*/ 232004 w 657763"/>
            <a:gd name="connsiteY43" fmla="*/ 152837 h 316590"/>
            <a:gd name="connsiteX44" fmla="*/ 234733 w 657763"/>
            <a:gd name="connsiteY44" fmla="*/ 161024 h 316590"/>
            <a:gd name="connsiteX45" fmla="*/ 237462 w 657763"/>
            <a:gd name="connsiteY45" fmla="*/ 191046 h 316590"/>
            <a:gd name="connsiteX46" fmla="*/ 248379 w 657763"/>
            <a:gd name="connsiteY46" fmla="*/ 201963 h 316590"/>
            <a:gd name="connsiteX47" fmla="*/ 264755 w 657763"/>
            <a:gd name="connsiteY47" fmla="*/ 199234 h 316590"/>
            <a:gd name="connsiteX48" fmla="*/ 267484 w 657763"/>
            <a:gd name="connsiteY48" fmla="*/ 191046 h 316590"/>
            <a:gd name="connsiteX49" fmla="*/ 316610 w 657763"/>
            <a:gd name="connsiteY49" fmla="*/ 182858 h 316590"/>
            <a:gd name="connsiteX50" fmla="*/ 322068 w 657763"/>
            <a:gd name="connsiteY50" fmla="*/ 163754 h 316590"/>
            <a:gd name="connsiteX51" fmla="*/ 324798 w 657763"/>
            <a:gd name="connsiteY51" fmla="*/ 125544 h 316590"/>
            <a:gd name="connsiteX52" fmla="*/ 327527 w 657763"/>
            <a:gd name="connsiteY52" fmla="*/ 117357 h 316590"/>
            <a:gd name="connsiteX53" fmla="*/ 338444 w 657763"/>
            <a:gd name="connsiteY53" fmla="*/ 106440 h 316590"/>
            <a:gd name="connsiteX54" fmla="*/ 346631 w 657763"/>
            <a:gd name="connsiteY54" fmla="*/ 103711 h 316590"/>
            <a:gd name="connsiteX55" fmla="*/ 354819 w 657763"/>
            <a:gd name="connsiteY55" fmla="*/ 98252 h 316590"/>
            <a:gd name="connsiteX56" fmla="*/ 363007 w 657763"/>
            <a:gd name="connsiteY56" fmla="*/ 95523 h 316590"/>
            <a:gd name="connsiteX57" fmla="*/ 379382 w 657763"/>
            <a:gd name="connsiteY57" fmla="*/ 84606 h 316590"/>
            <a:gd name="connsiteX58" fmla="*/ 387570 w 657763"/>
            <a:gd name="connsiteY58" fmla="*/ 68231 h 316590"/>
            <a:gd name="connsiteX59" fmla="*/ 393028 w 657763"/>
            <a:gd name="connsiteY59" fmla="*/ 57314 h 316590"/>
            <a:gd name="connsiteX60" fmla="*/ 395757 w 657763"/>
            <a:gd name="connsiteY60" fmla="*/ 49126 h 316590"/>
            <a:gd name="connsiteX61" fmla="*/ 403945 w 657763"/>
            <a:gd name="connsiteY61" fmla="*/ 46397 h 316590"/>
            <a:gd name="connsiteX62" fmla="*/ 425779 w 657763"/>
            <a:gd name="connsiteY62" fmla="*/ 35480 h 316590"/>
            <a:gd name="connsiteX63" fmla="*/ 425779 w 657763"/>
            <a:gd name="connsiteY63" fmla="*/ 35480 h 316590"/>
            <a:gd name="connsiteX64" fmla="*/ 439425 w 657763"/>
            <a:gd name="connsiteY64" fmla="*/ 24563 h 316590"/>
            <a:gd name="connsiteX65" fmla="*/ 442154 w 657763"/>
            <a:gd name="connsiteY65" fmla="*/ 16375 h 316590"/>
            <a:gd name="connsiteX66" fmla="*/ 450342 w 657763"/>
            <a:gd name="connsiteY66" fmla="*/ 21834 h 316590"/>
            <a:gd name="connsiteX67" fmla="*/ 455800 w 657763"/>
            <a:gd name="connsiteY67" fmla="*/ 30022 h 316590"/>
            <a:gd name="connsiteX68" fmla="*/ 469447 w 657763"/>
            <a:gd name="connsiteY68" fmla="*/ 40938 h 316590"/>
            <a:gd name="connsiteX69" fmla="*/ 477634 w 657763"/>
            <a:gd name="connsiteY69" fmla="*/ 65501 h 316590"/>
            <a:gd name="connsiteX70" fmla="*/ 485822 w 657763"/>
            <a:gd name="connsiteY70" fmla="*/ 79148 h 316590"/>
            <a:gd name="connsiteX71" fmla="*/ 494010 w 657763"/>
            <a:gd name="connsiteY71" fmla="*/ 81877 h 316590"/>
            <a:gd name="connsiteX72" fmla="*/ 513114 w 657763"/>
            <a:gd name="connsiteY72" fmla="*/ 79148 h 316590"/>
            <a:gd name="connsiteX73" fmla="*/ 562240 w 657763"/>
            <a:gd name="connsiteY73" fmla="*/ 76418 h 316590"/>
            <a:gd name="connsiteX74" fmla="*/ 573157 w 657763"/>
            <a:gd name="connsiteY74" fmla="*/ 65501 h 316590"/>
            <a:gd name="connsiteX75" fmla="*/ 592262 w 657763"/>
            <a:gd name="connsiteY75" fmla="*/ 60043 h 316590"/>
            <a:gd name="connsiteX76" fmla="*/ 605908 w 657763"/>
            <a:gd name="connsiteY76" fmla="*/ 49126 h 316590"/>
            <a:gd name="connsiteX77" fmla="*/ 608637 w 657763"/>
            <a:gd name="connsiteY77" fmla="*/ 40938 h 316590"/>
            <a:gd name="connsiteX78" fmla="*/ 627742 w 657763"/>
            <a:gd name="connsiteY78" fmla="*/ 19105 h 316590"/>
            <a:gd name="connsiteX79" fmla="*/ 633200 w 657763"/>
            <a:gd name="connsiteY79" fmla="*/ 13646 h 316590"/>
            <a:gd name="connsiteX80" fmla="*/ 649575 w 657763"/>
            <a:gd name="connsiteY80" fmla="*/ 8188 h 316590"/>
            <a:gd name="connsiteX81" fmla="*/ 657763 w 657763"/>
            <a:gd name="connsiteY81" fmla="*/ 5459 h 316590"/>
            <a:gd name="connsiteX82" fmla="*/ 652305 w 657763"/>
            <a:gd name="connsiteY82" fmla="*/ 0 h 3165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657763" h="316590">
              <a:moveTo>
                <a:pt x="166502" y="24563"/>
              </a:moveTo>
              <a:cubicBezTo>
                <a:pt x="165592" y="31841"/>
                <a:pt x="165085" y="39181"/>
                <a:pt x="163773" y="46397"/>
              </a:cubicBezTo>
              <a:cubicBezTo>
                <a:pt x="163258" y="49228"/>
                <a:pt x="161742" y="51794"/>
                <a:pt x="161044" y="54585"/>
              </a:cubicBezTo>
              <a:cubicBezTo>
                <a:pt x="159919" y="59085"/>
                <a:pt x="159145" y="63667"/>
                <a:pt x="158315" y="68231"/>
              </a:cubicBezTo>
              <a:cubicBezTo>
                <a:pt x="157312" y="73746"/>
                <a:pt x="154558" y="96550"/>
                <a:pt x="150127" y="100981"/>
              </a:cubicBezTo>
              <a:cubicBezTo>
                <a:pt x="142350" y="108760"/>
                <a:pt x="146810" y="105013"/>
                <a:pt x="136481" y="111898"/>
              </a:cubicBezTo>
              <a:cubicBezTo>
                <a:pt x="127453" y="125440"/>
                <a:pt x="133343" y="117764"/>
                <a:pt x="117376" y="133732"/>
              </a:cubicBezTo>
              <a:lnTo>
                <a:pt x="111918" y="139191"/>
              </a:lnTo>
              <a:lnTo>
                <a:pt x="106459" y="144649"/>
              </a:lnTo>
              <a:cubicBezTo>
                <a:pt x="104640" y="150107"/>
                <a:pt x="104192" y="156237"/>
                <a:pt x="101001" y="161024"/>
              </a:cubicBezTo>
              <a:cubicBezTo>
                <a:pt x="99182" y="163753"/>
                <a:pt x="97010" y="166278"/>
                <a:pt x="95543" y="169212"/>
              </a:cubicBezTo>
              <a:cubicBezTo>
                <a:pt x="94256" y="171785"/>
                <a:pt x="94610" y="175153"/>
                <a:pt x="92813" y="177400"/>
              </a:cubicBezTo>
              <a:cubicBezTo>
                <a:pt x="90764" y="179961"/>
                <a:pt x="87355" y="181039"/>
                <a:pt x="84626" y="182858"/>
              </a:cubicBezTo>
              <a:cubicBezTo>
                <a:pt x="83716" y="185587"/>
                <a:pt x="83930" y="189012"/>
                <a:pt x="81896" y="191046"/>
              </a:cubicBezTo>
              <a:cubicBezTo>
                <a:pt x="79862" y="193080"/>
                <a:pt x="76176" y="192295"/>
                <a:pt x="73709" y="193775"/>
              </a:cubicBezTo>
              <a:cubicBezTo>
                <a:pt x="54978" y="205014"/>
                <a:pt x="83253" y="194233"/>
                <a:pt x="60063" y="201963"/>
              </a:cubicBezTo>
              <a:cubicBezTo>
                <a:pt x="46227" y="215797"/>
                <a:pt x="64137" y="199517"/>
                <a:pt x="46416" y="210150"/>
              </a:cubicBezTo>
              <a:cubicBezTo>
                <a:pt x="44210" y="211474"/>
                <a:pt x="42777" y="213789"/>
                <a:pt x="40958" y="215609"/>
              </a:cubicBezTo>
              <a:cubicBezTo>
                <a:pt x="40048" y="218338"/>
                <a:pt x="39709" y="221330"/>
                <a:pt x="38229" y="223797"/>
              </a:cubicBezTo>
              <a:cubicBezTo>
                <a:pt x="36905" y="226003"/>
                <a:pt x="33921" y="226954"/>
                <a:pt x="32770" y="229255"/>
              </a:cubicBezTo>
              <a:cubicBezTo>
                <a:pt x="30197" y="234401"/>
                <a:pt x="28707" y="240048"/>
                <a:pt x="27312" y="245630"/>
              </a:cubicBezTo>
              <a:cubicBezTo>
                <a:pt x="18781" y="279757"/>
                <a:pt x="29684" y="237327"/>
                <a:pt x="21853" y="264735"/>
              </a:cubicBezTo>
              <a:cubicBezTo>
                <a:pt x="20822" y="268342"/>
                <a:pt x="21205" y="272531"/>
                <a:pt x="19124" y="275652"/>
              </a:cubicBezTo>
              <a:cubicBezTo>
                <a:pt x="15556" y="281004"/>
                <a:pt x="5478" y="289298"/>
                <a:pt x="5478" y="289298"/>
              </a:cubicBezTo>
              <a:cubicBezTo>
                <a:pt x="-1166" y="309232"/>
                <a:pt x="-1375" y="300091"/>
                <a:pt x="2749" y="316590"/>
              </a:cubicBezTo>
              <a:cubicBezTo>
                <a:pt x="12756" y="315680"/>
                <a:pt x="22783" y="314971"/>
                <a:pt x="32770" y="313861"/>
              </a:cubicBezTo>
              <a:cubicBezTo>
                <a:pt x="43308" y="312690"/>
                <a:pt x="57611" y="310176"/>
                <a:pt x="68250" y="308403"/>
              </a:cubicBezTo>
              <a:lnTo>
                <a:pt x="84626" y="302944"/>
              </a:lnTo>
              <a:lnTo>
                <a:pt x="92813" y="300215"/>
              </a:lnTo>
              <a:cubicBezTo>
                <a:pt x="103475" y="289553"/>
                <a:pt x="92289" y="299112"/>
                <a:pt x="106459" y="292027"/>
              </a:cubicBezTo>
              <a:cubicBezTo>
                <a:pt x="109393" y="290560"/>
                <a:pt x="111632" y="287861"/>
                <a:pt x="114647" y="286569"/>
              </a:cubicBezTo>
              <a:cubicBezTo>
                <a:pt x="118095" y="285092"/>
                <a:pt x="121957" y="284871"/>
                <a:pt x="125564" y="283840"/>
              </a:cubicBezTo>
              <a:cubicBezTo>
                <a:pt x="128330" y="283050"/>
                <a:pt x="131108" y="282243"/>
                <a:pt x="133752" y="281110"/>
              </a:cubicBezTo>
              <a:cubicBezTo>
                <a:pt x="137491" y="279507"/>
                <a:pt x="140892" y="277163"/>
                <a:pt x="144669" y="275652"/>
              </a:cubicBezTo>
              <a:cubicBezTo>
                <a:pt x="150011" y="273515"/>
                <a:pt x="155586" y="272013"/>
                <a:pt x="161044" y="270193"/>
              </a:cubicBezTo>
              <a:lnTo>
                <a:pt x="169232" y="267464"/>
              </a:lnTo>
              <a:cubicBezTo>
                <a:pt x="171961" y="265645"/>
                <a:pt x="174858" y="264055"/>
                <a:pt x="177419" y="262006"/>
              </a:cubicBezTo>
              <a:cubicBezTo>
                <a:pt x="190015" y="251929"/>
                <a:pt x="180232" y="252547"/>
                <a:pt x="185607" y="229255"/>
              </a:cubicBezTo>
              <a:cubicBezTo>
                <a:pt x="186345" y="226059"/>
                <a:pt x="188930" y="223558"/>
                <a:pt x="191065" y="221067"/>
              </a:cubicBezTo>
              <a:cubicBezTo>
                <a:pt x="194414" y="217160"/>
                <a:pt x="201982" y="210150"/>
                <a:pt x="201982" y="210150"/>
              </a:cubicBezTo>
              <a:cubicBezTo>
                <a:pt x="202892" y="196504"/>
                <a:pt x="203202" y="182805"/>
                <a:pt x="204712" y="169212"/>
              </a:cubicBezTo>
              <a:cubicBezTo>
                <a:pt x="205030" y="166353"/>
                <a:pt x="205100" y="162696"/>
                <a:pt x="207441" y="161024"/>
              </a:cubicBezTo>
              <a:cubicBezTo>
                <a:pt x="212123" y="157680"/>
                <a:pt x="218358" y="157385"/>
                <a:pt x="223816" y="155566"/>
              </a:cubicBezTo>
              <a:lnTo>
                <a:pt x="232004" y="152837"/>
              </a:lnTo>
              <a:cubicBezTo>
                <a:pt x="232914" y="155566"/>
                <a:pt x="234326" y="158176"/>
                <a:pt x="234733" y="161024"/>
              </a:cubicBezTo>
              <a:cubicBezTo>
                <a:pt x="236154" y="170972"/>
                <a:pt x="234284" y="181513"/>
                <a:pt x="237462" y="191046"/>
              </a:cubicBezTo>
              <a:cubicBezTo>
                <a:pt x="239089" y="195928"/>
                <a:pt x="248379" y="201963"/>
                <a:pt x="248379" y="201963"/>
              </a:cubicBezTo>
              <a:cubicBezTo>
                <a:pt x="253838" y="201053"/>
                <a:pt x="259950" y="201980"/>
                <a:pt x="264755" y="199234"/>
              </a:cubicBezTo>
              <a:cubicBezTo>
                <a:pt x="267253" y="197807"/>
                <a:pt x="265143" y="192718"/>
                <a:pt x="267484" y="191046"/>
              </a:cubicBezTo>
              <a:cubicBezTo>
                <a:pt x="278091" y="183469"/>
                <a:pt x="308895" y="183501"/>
                <a:pt x="316610" y="182858"/>
              </a:cubicBezTo>
              <a:cubicBezTo>
                <a:pt x="331043" y="173237"/>
                <a:pt x="322068" y="182865"/>
                <a:pt x="322068" y="163754"/>
              </a:cubicBezTo>
              <a:cubicBezTo>
                <a:pt x="322068" y="150985"/>
                <a:pt x="323306" y="138226"/>
                <a:pt x="324798" y="125544"/>
              </a:cubicBezTo>
              <a:cubicBezTo>
                <a:pt x="325134" y="122687"/>
                <a:pt x="325855" y="119698"/>
                <a:pt x="327527" y="117357"/>
              </a:cubicBezTo>
              <a:cubicBezTo>
                <a:pt x="330518" y="113169"/>
                <a:pt x="333562" y="108067"/>
                <a:pt x="338444" y="106440"/>
              </a:cubicBezTo>
              <a:lnTo>
                <a:pt x="346631" y="103711"/>
              </a:lnTo>
              <a:cubicBezTo>
                <a:pt x="349360" y="101891"/>
                <a:pt x="351885" y="99719"/>
                <a:pt x="354819" y="98252"/>
              </a:cubicBezTo>
              <a:cubicBezTo>
                <a:pt x="357392" y="96965"/>
                <a:pt x="360492" y="96920"/>
                <a:pt x="363007" y="95523"/>
              </a:cubicBezTo>
              <a:cubicBezTo>
                <a:pt x="368742" y="92337"/>
                <a:pt x="379382" y="84606"/>
                <a:pt x="379382" y="84606"/>
              </a:cubicBezTo>
              <a:cubicBezTo>
                <a:pt x="389871" y="68873"/>
                <a:pt x="380792" y="84047"/>
                <a:pt x="387570" y="68231"/>
              </a:cubicBezTo>
              <a:cubicBezTo>
                <a:pt x="389173" y="64491"/>
                <a:pt x="391426" y="61054"/>
                <a:pt x="393028" y="57314"/>
              </a:cubicBezTo>
              <a:cubicBezTo>
                <a:pt x="394161" y="54670"/>
                <a:pt x="393723" y="51160"/>
                <a:pt x="395757" y="49126"/>
              </a:cubicBezTo>
              <a:cubicBezTo>
                <a:pt x="397791" y="47092"/>
                <a:pt x="401216" y="47307"/>
                <a:pt x="403945" y="46397"/>
              </a:cubicBezTo>
              <a:cubicBezTo>
                <a:pt x="413472" y="36870"/>
                <a:pt x="406963" y="41752"/>
                <a:pt x="425779" y="35480"/>
              </a:cubicBezTo>
              <a:lnTo>
                <a:pt x="425779" y="35480"/>
              </a:lnTo>
              <a:cubicBezTo>
                <a:pt x="436108" y="28595"/>
                <a:pt x="431648" y="32342"/>
                <a:pt x="439425" y="24563"/>
              </a:cubicBezTo>
              <a:cubicBezTo>
                <a:pt x="440335" y="21834"/>
                <a:pt x="439363" y="17073"/>
                <a:pt x="442154" y="16375"/>
              </a:cubicBezTo>
              <a:cubicBezTo>
                <a:pt x="445336" y="15579"/>
                <a:pt x="448023" y="19514"/>
                <a:pt x="450342" y="21834"/>
              </a:cubicBezTo>
              <a:cubicBezTo>
                <a:pt x="452661" y="24153"/>
                <a:pt x="453751" y="27461"/>
                <a:pt x="455800" y="30022"/>
              </a:cubicBezTo>
              <a:cubicBezTo>
                <a:pt x="460243" y="35576"/>
                <a:pt x="463370" y="36887"/>
                <a:pt x="469447" y="40938"/>
              </a:cubicBezTo>
              <a:lnTo>
                <a:pt x="477634" y="65501"/>
              </a:lnTo>
              <a:cubicBezTo>
                <a:pt x="479781" y="71942"/>
                <a:pt x="479577" y="75401"/>
                <a:pt x="485822" y="79148"/>
              </a:cubicBezTo>
              <a:cubicBezTo>
                <a:pt x="488289" y="80628"/>
                <a:pt x="491281" y="80967"/>
                <a:pt x="494010" y="81877"/>
              </a:cubicBezTo>
              <a:cubicBezTo>
                <a:pt x="500378" y="80967"/>
                <a:pt x="506702" y="79661"/>
                <a:pt x="513114" y="79148"/>
              </a:cubicBezTo>
              <a:cubicBezTo>
                <a:pt x="529462" y="77840"/>
                <a:pt x="546247" y="80053"/>
                <a:pt x="562240" y="76418"/>
              </a:cubicBezTo>
              <a:cubicBezTo>
                <a:pt x="567258" y="75277"/>
                <a:pt x="568164" y="66749"/>
                <a:pt x="573157" y="65501"/>
              </a:cubicBezTo>
              <a:cubicBezTo>
                <a:pt x="586865" y="62074"/>
                <a:pt x="580515" y="63958"/>
                <a:pt x="592262" y="60043"/>
              </a:cubicBezTo>
              <a:cubicBezTo>
                <a:pt x="595981" y="57564"/>
                <a:pt x="603315" y="53447"/>
                <a:pt x="605908" y="49126"/>
              </a:cubicBezTo>
              <a:cubicBezTo>
                <a:pt x="607388" y="46659"/>
                <a:pt x="607240" y="43453"/>
                <a:pt x="608637" y="40938"/>
              </a:cubicBezTo>
              <a:cubicBezTo>
                <a:pt x="621193" y="18336"/>
                <a:pt x="614185" y="29950"/>
                <a:pt x="627742" y="19105"/>
              </a:cubicBezTo>
              <a:cubicBezTo>
                <a:pt x="629751" y="17498"/>
                <a:pt x="630899" y="14797"/>
                <a:pt x="633200" y="13646"/>
              </a:cubicBezTo>
              <a:cubicBezTo>
                <a:pt x="638346" y="11073"/>
                <a:pt x="644117" y="10007"/>
                <a:pt x="649575" y="8188"/>
              </a:cubicBezTo>
              <a:lnTo>
                <a:pt x="657763" y="5459"/>
              </a:lnTo>
              <a:lnTo>
                <a:pt x="652305" y="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2729</xdr:colOff>
      <xdr:row>198</xdr:row>
      <xdr:rowOff>8188</xdr:rowOff>
    </xdr:from>
    <xdr:to>
      <xdr:col>108</xdr:col>
      <xdr:colOff>2729</xdr:colOff>
      <xdr:row>227</xdr:row>
      <xdr:rowOff>10917</xdr:rowOff>
    </xdr:to>
    <xdr:sp macro="" textlink="">
      <xdr:nvSpPr>
        <xdr:cNvPr id="83" name="Freeform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3512514" y="3962837"/>
          <a:ext cx="191046" cy="556762"/>
        </a:xfrm>
        <a:custGeom>
          <a:avLst/>
          <a:gdLst>
            <a:gd name="connsiteX0" fmla="*/ 191046 w 191046"/>
            <a:gd name="connsiteY0" fmla="*/ 556762 h 556762"/>
            <a:gd name="connsiteX1" fmla="*/ 177400 w 191046"/>
            <a:gd name="connsiteY1" fmla="*/ 545845 h 556762"/>
            <a:gd name="connsiteX2" fmla="*/ 152837 w 191046"/>
            <a:gd name="connsiteY2" fmla="*/ 540386 h 556762"/>
            <a:gd name="connsiteX3" fmla="*/ 144649 w 191046"/>
            <a:gd name="connsiteY3" fmla="*/ 537657 h 556762"/>
            <a:gd name="connsiteX4" fmla="*/ 136462 w 191046"/>
            <a:gd name="connsiteY4" fmla="*/ 529470 h 556762"/>
            <a:gd name="connsiteX5" fmla="*/ 133732 w 191046"/>
            <a:gd name="connsiteY5" fmla="*/ 521282 h 556762"/>
            <a:gd name="connsiteX6" fmla="*/ 128274 w 191046"/>
            <a:gd name="connsiteY6" fmla="*/ 513094 h 556762"/>
            <a:gd name="connsiteX7" fmla="*/ 120086 w 191046"/>
            <a:gd name="connsiteY7" fmla="*/ 480344 h 556762"/>
            <a:gd name="connsiteX8" fmla="*/ 109169 w 191046"/>
            <a:gd name="connsiteY8" fmla="*/ 466697 h 556762"/>
            <a:gd name="connsiteX9" fmla="*/ 106440 w 191046"/>
            <a:gd name="connsiteY9" fmla="*/ 458510 h 556762"/>
            <a:gd name="connsiteX10" fmla="*/ 100982 w 191046"/>
            <a:gd name="connsiteY10" fmla="*/ 453051 h 556762"/>
            <a:gd name="connsiteX11" fmla="*/ 95523 w 191046"/>
            <a:gd name="connsiteY11" fmla="*/ 436676 h 556762"/>
            <a:gd name="connsiteX12" fmla="*/ 84606 w 191046"/>
            <a:gd name="connsiteY12" fmla="*/ 423030 h 556762"/>
            <a:gd name="connsiteX13" fmla="*/ 76419 w 191046"/>
            <a:gd name="connsiteY13" fmla="*/ 406654 h 556762"/>
            <a:gd name="connsiteX14" fmla="*/ 65502 w 191046"/>
            <a:gd name="connsiteY14" fmla="*/ 395737 h 556762"/>
            <a:gd name="connsiteX15" fmla="*/ 57314 w 191046"/>
            <a:gd name="connsiteY15" fmla="*/ 393008 h 556762"/>
            <a:gd name="connsiteX16" fmla="*/ 35480 w 191046"/>
            <a:gd name="connsiteY16" fmla="*/ 376633 h 556762"/>
            <a:gd name="connsiteX17" fmla="*/ 13646 w 191046"/>
            <a:gd name="connsiteY17" fmla="*/ 373904 h 556762"/>
            <a:gd name="connsiteX18" fmla="*/ 2730 w 191046"/>
            <a:gd name="connsiteY18" fmla="*/ 360258 h 556762"/>
            <a:gd name="connsiteX19" fmla="*/ 0 w 191046"/>
            <a:gd name="connsiteY19" fmla="*/ 352070 h 556762"/>
            <a:gd name="connsiteX20" fmla="*/ 5459 w 191046"/>
            <a:gd name="connsiteY20" fmla="*/ 305673 h 556762"/>
            <a:gd name="connsiteX21" fmla="*/ 13646 w 191046"/>
            <a:gd name="connsiteY21" fmla="*/ 278381 h 556762"/>
            <a:gd name="connsiteX22" fmla="*/ 16376 w 191046"/>
            <a:gd name="connsiteY22" fmla="*/ 270193 h 556762"/>
            <a:gd name="connsiteX23" fmla="*/ 19105 w 191046"/>
            <a:gd name="connsiteY23" fmla="*/ 262005 h 556762"/>
            <a:gd name="connsiteX24" fmla="*/ 24563 w 191046"/>
            <a:gd name="connsiteY24" fmla="*/ 253818 h 556762"/>
            <a:gd name="connsiteX25" fmla="*/ 32751 w 191046"/>
            <a:gd name="connsiteY25" fmla="*/ 226525 h 556762"/>
            <a:gd name="connsiteX26" fmla="*/ 40939 w 191046"/>
            <a:gd name="connsiteY26" fmla="*/ 210150 h 556762"/>
            <a:gd name="connsiteX27" fmla="*/ 51856 w 191046"/>
            <a:gd name="connsiteY27" fmla="*/ 212879 h 556762"/>
            <a:gd name="connsiteX28" fmla="*/ 62773 w 191046"/>
            <a:gd name="connsiteY28" fmla="*/ 223796 h 556762"/>
            <a:gd name="connsiteX29" fmla="*/ 76419 w 191046"/>
            <a:gd name="connsiteY29" fmla="*/ 234713 h 556762"/>
            <a:gd name="connsiteX30" fmla="*/ 87336 w 191046"/>
            <a:gd name="connsiteY30" fmla="*/ 237442 h 556762"/>
            <a:gd name="connsiteX31" fmla="*/ 109169 w 191046"/>
            <a:gd name="connsiteY31" fmla="*/ 234713 h 556762"/>
            <a:gd name="connsiteX32" fmla="*/ 111899 w 191046"/>
            <a:gd name="connsiteY32" fmla="*/ 226525 h 556762"/>
            <a:gd name="connsiteX33" fmla="*/ 109169 w 191046"/>
            <a:gd name="connsiteY33" fmla="*/ 196504 h 556762"/>
            <a:gd name="connsiteX34" fmla="*/ 98252 w 191046"/>
            <a:gd name="connsiteY34" fmla="*/ 180129 h 556762"/>
            <a:gd name="connsiteX35" fmla="*/ 92794 w 191046"/>
            <a:gd name="connsiteY35" fmla="*/ 171941 h 556762"/>
            <a:gd name="connsiteX36" fmla="*/ 87336 w 191046"/>
            <a:gd name="connsiteY36" fmla="*/ 163753 h 556762"/>
            <a:gd name="connsiteX37" fmla="*/ 76419 w 191046"/>
            <a:gd name="connsiteY37" fmla="*/ 152836 h 556762"/>
            <a:gd name="connsiteX38" fmla="*/ 70960 w 191046"/>
            <a:gd name="connsiteY38" fmla="*/ 147378 h 556762"/>
            <a:gd name="connsiteX39" fmla="*/ 65502 w 191046"/>
            <a:gd name="connsiteY39" fmla="*/ 141919 h 556762"/>
            <a:gd name="connsiteX40" fmla="*/ 57314 w 191046"/>
            <a:gd name="connsiteY40" fmla="*/ 139190 h 556762"/>
            <a:gd name="connsiteX41" fmla="*/ 40939 w 191046"/>
            <a:gd name="connsiteY41" fmla="*/ 131003 h 556762"/>
            <a:gd name="connsiteX42" fmla="*/ 35480 w 191046"/>
            <a:gd name="connsiteY42" fmla="*/ 125544 h 556762"/>
            <a:gd name="connsiteX43" fmla="*/ 21834 w 191046"/>
            <a:gd name="connsiteY43" fmla="*/ 117356 h 556762"/>
            <a:gd name="connsiteX44" fmla="*/ 24563 w 191046"/>
            <a:gd name="connsiteY44" fmla="*/ 109169 h 556762"/>
            <a:gd name="connsiteX45" fmla="*/ 27293 w 191046"/>
            <a:gd name="connsiteY45" fmla="*/ 98252 h 556762"/>
            <a:gd name="connsiteX46" fmla="*/ 35480 w 191046"/>
            <a:gd name="connsiteY46" fmla="*/ 95523 h 556762"/>
            <a:gd name="connsiteX47" fmla="*/ 30022 w 191046"/>
            <a:gd name="connsiteY47" fmla="*/ 70960 h 556762"/>
            <a:gd name="connsiteX48" fmla="*/ 24563 w 191046"/>
            <a:gd name="connsiteY48" fmla="*/ 65501 h 556762"/>
            <a:gd name="connsiteX49" fmla="*/ 21834 w 191046"/>
            <a:gd name="connsiteY49" fmla="*/ 57313 h 556762"/>
            <a:gd name="connsiteX50" fmla="*/ 27293 w 191046"/>
            <a:gd name="connsiteY50" fmla="*/ 51855 h 556762"/>
            <a:gd name="connsiteX51" fmla="*/ 38209 w 191046"/>
            <a:gd name="connsiteY51" fmla="*/ 35480 h 556762"/>
            <a:gd name="connsiteX52" fmla="*/ 43668 w 191046"/>
            <a:gd name="connsiteY52" fmla="*/ 19104 h 556762"/>
            <a:gd name="connsiteX53" fmla="*/ 54585 w 191046"/>
            <a:gd name="connsiteY53" fmla="*/ 0 h 556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191046" h="556762">
              <a:moveTo>
                <a:pt x="191046" y="556762"/>
              </a:moveTo>
              <a:cubicBezTo>
                <a:pt x="186497" y="553123"/>
                <a:pt x="182340" y="548932"/>
                <a:pt x="177400" y="545845"/>
              </a:cubicBezTo>
              <a:cubicBezTo>
                <a:pt x="172318" y="542669"/>
                <a:pt x="155978" y="541084"/>
                <a:pt x="152837" y="540386"/>
              </a:cubicBezTo>
              <a:cubicBezTo>
                <a:pt x="150029" y="539762"/>
                <a:pt x="147378" y="538567"/>
                <a:pt x="144649" y="537657"/>
              </a:cubicBezTo>
              <a:cubicBezTo>
                <a:pt x="141920" y="534928"/>
                <a:pt x="138603" y="532681"/>
                <a:pt x="136462" y="529470"/>
              </a:cubicBezTo>
              <a:cubicBezTo>
                <a:pt x="134866" y="527076"/>
                <a:pt x="135019" y="523855"/>
                <a:pt x="133732" y="521282"/>
              </a:cubicBezTo>
              <a:cubicBezTo>
                <a:pt x="132265" y="518348"/>
                <a:pt x="130093" y="515823"/>
                <a:pt x="128274" y="513094"/>
              </a:cubicBezTo>
              <a:cubicBezTo>
                <a:pt x="127372" y="507680"/>
                <a:pt x="124412" y="484671"/>
                <a:pt x="120086" y="480344"/>
              </a:cubicBezTo>
              <a:cubicBezTo>
                <a:pt x="112309" y="472565"/>
                <a:pt x="116055" y="477026"/>
                <a:pt x="109169" y="466697"/>
              </a:cubicBezTo>
              <a:cubicBezTo>
                <a:pt x="108259" y="463968"/>
                <a:pt x="107920" y="460977"/>
                <a:pt x="106440" y="458510"/>
              </a:cubicBezTo>
              <a:cubicBezTo>
                <a:pt x="105116" y="456303"/>
                <a:pt x="102133" y="455353"/>
                <a:pt x="100982" y="453051"/>
              </a:cubicBezTo>
              <a:cubicBezTo>
                <a:pt x="98409" y="447905"/>
                <a:pt x="99591" y="440745"/>
                <a:pt x="95523" y="436676"/>
              </a:cubicBezTo>
              <a:cubicBezTo>
                <a:pt x="87746" y="428897"/>
                <a:pt x="91493" y="433358"/>
                <a:pt x="84606" y="423030"/>
              </a:cubicBezTo>
              <a:cubicBezTo>
                <a:pt x="81965" y="415106"/>
                <a:pt x="82190" y="413387"/>
                <a:pt x="76419" y="406654"/>
              </a:cubicBezTo>
              <a:cubicBezTo>
                <a:pt x="73070" y="402747"/>
                <a:pt x="70384" y="397364"/>
                <a:pt x="65502" y="395737"/>
              </a:cubicBezTo>
              <a:lnTo>
                <a:pt x="57314" y="393008"/>
              </a:lnTo>
              <a:cubicBezTo>
                <a:pt x="47550" y="383244"/>
                <a:pt x="47125" y="378750"/>
                <a:pt x="35480" y="376633"/>
              </a:cubicBezTo>
              <a:cubicBezTo>
                <a:pt x="28264" y="375321"/>
                <a:pt x="20924" y="374814"/>
                <a:pt x="13646" y="373904"/>
              </a:cubicBezTo>
              <a:cubicBezTo>
                <a:pt x="8570" y="368827"/>
                <a:pt x="6172" y="367142"/>
                <a:pt x="2730" y="360258"/>
              </a:cubicBezTo>
              <a:cubicBezTo>
                <a:pt x="1443" y="357685"/>
                <a:pt x="910" y="354799"/>
                <a:pt x="0" y="352070"/>
              </a:cubicBezTo>
              <a:cubicBezTo>
                <a:pt x="1463" y="337442"/>
                <a:pt x="2779" y="320415"/>
                <a:pt x="5459" y="305673"/>
              </a:cubicBezTo>
              <a:cubicBezTo>
                <a:pt x="7109" y="296600"/>
                <a:pt x="10798" y="286925"/>
                <a:pt x="13646" y="278381"/>
              </a:cubicBezTo>
              <a:lnTo>
                <a:pt x="16376" y="270193"/>
              </a:lnTo>
              <a:cubicBezTo>
                <a:pt x="17286" y="267464"/>
                <a:pt x="17509" y="264399"/>
                <a:pt x="19105" y="262005"/>
              </a:cubicBezTo>
              <a:lnTo>
                <a:pt x="24563" y="253818"/>
              </a:lnTo>
              <a:cubicBezTo>
                <a:pt x="26088" y="247719"/>
                <a:pt x="30096" y="230507"/>
                <a:pt x="32751" y="226525"/>
              </a:cubicBezTo>
              <a:cubicBezTo>
                <a:pt x="39805" y="215944"/>
                <a:pt x="37172" y="221449"/>
                <a:pt x="40939" y="210150"/>
              </a:cubicBezTo>
              <a:cubicBezTo>
                <a:pt x="44578" y="211060"/>
                <a:pt x="48675" y="210891"/>
                <a:pt x="51856" y="212879"/>
              </a:cubicBezTo>
              <a:cubicBezTo>
                <a:pt x="56220" y="215607"/>
                <a:pt x="59134" y="220157"/>
                <a:pt x="62773" y="223796"/>
              </a:cubicBezTo>
              <a:cubicBezTo>
                <a:pt x="67177" y="228200"/>
                <a:pt x="70390" y="232129"/>
                <a:pt x="76419" y="234713"/>
              </a:cubicBezTo>
              <a:cubicBezTo>
                <a:pt x="79867" y="236190"/>
                <a:pt x="83697" y="236532"/>
                <a:pt x="87336" y="237442"/>
              </a:cubicBezTo>
              <a:cubicBezTo>
                <a:pt x="94614" y="236532"/>
                <a:pt x="102467" y="237692"/>
                <a:pt x="109169" y="234713"/>
              </a:cubicBezTo>
              <a:cubicBezTo>
                <a:pt x="111798" y="233545"/>
                <a:pt x="111899" y="229402"/>
                <a:pt x="111899" y="226525"/>
              </a:cubicBezTo>
              <a:cubicBezTo>
                <a:pt x="111899" y="216477"/>
                <a:pt x="112005" y="206144"/>
                <a:pt x="109169" y="196504"/>
              </a:cubicBezTo>
              <a:cubicBezTo>
                <a:pt x="107318" y="190210"/>
                <a:pt x="101891" y="185587"/>
                <a:pt x="98252" y="180129"/>
              </a:cubicBezTo>
              <a:lnTo>
                <a:pt x="92794" y="171941"/>
              </a:lnTo>
              <a:cubicBezTo>
                <a:pt x="90975" y="169212"/>
                <a:pt x="89655" y="166072"/>
                <a:pt x="87336" y="163753"/>
              </a:cubicBezTo>
              <a:lnTo>
                <a:pt x="76419" y="152836"/>
              </a:lnTo>
              <a:lnTo>
                <a:pt x="70960" y="147378"/>
              </a:lnTo>
              <a:cubicBezTo>
                <a:pt x="69140" y="145558"/>
                <a:pt x="67943" y="142733"/>
                <a:pt x="65502" y="141919"/>
              </a:cubicBezTo>
              <a:cubicBezTo>
                <a:pt x="62773" y="141009"/>
                <a:pt x="59887" y="140476"/>
                <a:pt x="57314" y="139190"/>
              </a:cubicBezTo>
              <a:cubicBezTo>
                <a:pt x="36148" y="128608"/>
                <a:pt x="61520" y="137863"/>
                <a:pt x="40939" y="131003"/>
              </a:cubicBezTo>
              <a:cubicBezTo>
                <a:pt x="39119" y="129183"/>
                <a:pt x="37687" y="126868"/>
                <a:pt x="35480" y="125544"/>
              </a:cubicBezTo>
              <a:cubicBezTo>
                <a:pt x="17765" y="114914"/>
                <a:pt x="35667" y="131189"/>
                <a:pt x="21834" y="117356"/>
              </a:cubicBezTo>
              <a:cubicBezTo>
                <a:pt x="22744" y="114627"/>
                <a:pt x="23773" y="111935"/>
                <a:pt x="24563" y="109169"/>
              </a:cubicBezTo>
              <a:cubicBezTo>
                <a:pt x="25594" y="105562"/>
                <a:pt x="24950" y="101181"/>
                <a:pt x="27293" y="98252"/>
              </a:cubicBezTo>
              <a:cubicBezTo>
                <a:pt x="29090" y="96006"/>
                <a:pt x="32751" y="96433"/>
                <a:pt x="35480" y="95523"/>
              </a:cubicBezTo>
              <a:cubicBezTo>
                <a:pt x="34929" y="92217"/>
                <a:pt x="33123" y="76128"/>
                <a:pt x="30022" y="70960"/>
              </a:cubicBezTo>
              <a:cubicBezTo>
                <a:pt x="28698" y="68753"/>
                <a:pt x="26383" y="67321"/>
                <a:pt x="24563" y="65501"/>
              </a:cubicBezTo>
              <a:cubicBezTo>
                <a:pt x="23653" y="62772"/>
                <a:pt x="21270" y="60134"/>
                <a:pt x="21834" y="57313"/>
              </a:cubicBezTo>
              <a:cubicBezTo>
                <a:pt x="22339" y="54790"/>
                <a:pt x="25749" y="53914"/>
                <a:pt x="27293" y="51855"/>
              </a:cubicBezTo>
              <a:cubicBezTo>
                <a:pt x="31229" y="46607"/>
                <a:pt x="36134" y="41703"/>
                <a:pt x="38209" y="35480"/>
              </a:cubicBezTo>
              <a:cubicBezTo>
                <a:pt x="40029" y="30021"/>
                <a:pt x="40476" y="23892"/>
                <a:pt x="43668" y="19104"/>
              </a:cubicBezTo>
              <a:cubicBezTo>
                <a:pt x="55090" y="1972"/>
                <a:pt x="54585" y="9289"/>
                <a:pt x="5458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121</xdr:col>
      <xdr:colOff>16376</xdr:colOff>
      <xdr:row>157</xdr:row>
      <xdr:rowOff>13646</xdr:rowOff>
    </xdr:from>
    <xdr:to>
      <xdr:col>128</xdr:col>
      <xdr:colOff>11156</xdr:colOff>
      <xdr:row>176</xdr:row>
      <xdr:rowOff>5856</xdr:rowOff>
    </xdr:to>
    <xdr:sp macro="" textlink="">
      <xdr:nvSpPr>
        <xdr:cNvPr id="84" name="Freeform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4072006" y="3185007"/>
          <a:ext cx="185826" cy="355197"/>
        </a:xfrm>
        <a:custGeom>
          <a:avLst/>
          <a:gdLst>
            <a:gd name="connsiteX0" fmla="*/ 0 w 185826"/>
            <a:gd name="connsiteY0" fmla="*/ 0 h 355197"/>
            <a:gd name="connsiteX1" fmla="*/ 8187 w 185826"/>
            <a:gd name="connsiteY1" fmla="*/ 13646 h 355197"/>
            <a:gd name="connsiteX2" fmla="*/ 16375 w 185826"/>
            <a:gd name="connsiteY2" fmla="*/ 16376 h 355197"/>
            <a:gd name="connsiteX3" fmla="*/ 21834 w 185826"/>
            <a:gd name="connsiteY3" fmla="*/ 21834 h 355197"/>
            <a:gd name="connsiteX4" fmla="*/ 38209 w 185826"/>
            <a:gd name="connsiteY4" fmla="*/ 43668 h 355197"/>
            <a:gd name="connsiteX5" fmla="*/ 43667 w 185826"/>
            <a:gd name="connsiteY5" fmla="*/ 60043 h 355197"/>
            <a:gd name="connsiteX6" fmla="*/ 57313 w 185826"/>
            <a:gd name="connsiteY6" fmla="*/ 73689 h 355197"/>
            <a:gd name="connsiteX7" fmla="*/ 65501 w 185826"/>
            <a:gd name="connsiteY7" fmla="*/ 90065 h 355197"/>
            <a:gd name="connsiteX8" fmla="*/ 73689 w 185826"/>
            <a:gd name="connsiteY8" fmla="*/ 95523 h 355197"/>
            <a:gd name="connsiteX9" fmla="*/ 92793 w 185826"/>
            <a:gd name="connsiteY9" fmla="*/ 109169 h 355197"/>
            <a:gd name="connsiteX10" fmla="*/ 106440 w 185826"/>
            <a:gd name="connsiteY10" fmla="*/ 111898 h 355197"/>
            <a:gd name="connsiteX11" fmla="*/ 109169 w 185826"/>
            <a:gd name="connsiteY11" fmla="*/ 120086 h 355197"/>
            <a:gd name="connsiteX12" fmla="*/ 114627 w 185826"/>
            <a:gd name="connsiteY12" fmla="*/ 128274 h 355197"/>
            <a:gd name="connsiteX13" fmla="*/ 120086 w 185826"/>
            <a:gd name="connsiteY13" fmla="*/ 144649 h 355197"/>
            <a:gd name="connsiteX14" fmla="*/ 122815 w 185826"/>
            <a:gd name="connsiteY14" fmla="*/ 152837 h 355197"/>
            <a:gd name="connsiteX15" fmla="*/ 125544 w 185826"/>
            <a:gd name="connsiteY15" fmla="*/ 161025 h 355197"/>
            <a:gd name="connsiteX16" fmla="*/ 128273 w 185826"/>
            <a:gd name="connsiteY16" fmla="*/ 180129 h 355197"/>
            <a:gd name="connsiteX17" fmla="*/ 131003 w 185826"/>
            <a:gd name="connsiteY17" fmla="*/ 191046 h 355197"/>
            <a:gd name="connsiteX18" fmla="*/ 139190 w 185826"/>
            <a:gd name="connsiteY18" fmla="*/ 196504 h 355197"/>
            <a:gd name="connsiteX19" fmla="*/ 152836 w 185826"/>
            <a:gd name="connsiteY19" fmla="*/ 210151 h 355197"/>
            <a:gd name="connsiteX20" fmla="*/ 158295 w 185826"/>
            <a:gd name="connsiteY20" fmla="*/ 215609 h 355197"/>
            <a:gd name="connsiteX21" fmla="*/ 166483 w 185826"/>
            <a:gd name="connsiteY21" fmla="*/ 221067 h 355197"/>
            <a:gd name="connsiteX22" fmla="*/ 169212 w 185826"/>
            <a:gd name="connsiteY22" fmla="*/ 229255 h 355197"/>
            <a:gd name="connsiteX23" fmla="*/ 180129 w 185826"/>
            <a:gd name="connsiteY23" fmla="*/ 240172 h 355197"/>
            <a:gd name="connsiteX24" fmla="*/ 180129 w 185826"/>
            <a:gd name="connsiteY24" fmla="*/ 262006 h 355197"/>
            <a:gd name="connsiteX25" fmla="*/ 171941 w 185826"/>
            <a:gd name="connsiteY25" fmla="*/ 264735 h 355197"/>
            <a:gd name="connsiteX26" fmla="*/ 163753 w 185826"/>
            <a:gd name="connsiteY26" fmla="*/ 278381 h 355197"/>
            <a:gd name="connsiteX27" fmla="*/ 161024 w 185826"/>
            <a:gd name="connsiteY27" fmla="*/ 294757 h 355197"/>
            <a:gd name="connsiteX28" fmla="*/ 144649 w 185826"/>
            <a:gd name="connsiteY28" fmla="*/ 300215 h 355197"/>
            <a:gd name="connsiteX29" fmla="*/ 133732 w 185826"/>
            <a:gd name="connsiteY29" fmla="*/ 313861 h 355197"/>
            <a:gd name="connsiteX30" fmla="*/ 122815 w 185826"/>
            <a:gd name="connsiteY30" fmla="*/ 327507 h 355197"/>
            <a:gd name="connsiteX31" fmla="*/ 125544 w 185826"/>
            <a:gd name="connsiteY31" fmla="*/ 335695 h 355197"/>
            <a:gd name="connsiteX32" fmla="*/ 128273 w 185826"/>
            <a:gd name="connsiteY32" fmla="*/ 354800 h 355197"/>
            <a:gd name="connsiteX33" fmla="*/ 131003 w 185826"/>
            <a:gd name="connsiteY33" fmla="*/ 346612 h 3551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185826" h="355197">
              <a:moveTo>
                <a:pt x="0" y="0"/>
              </a:moveTo>
              <a:cubicBezTo>
                <a:pt x="2729" y="4549"/>
                <a:pt x="4436" y="9895"/>
                <a:pt x="8187" y="13646"/>
              </a:cubicBezTo>
              <a:cubicBezTo>
                <a:pt x="10221" y="15680"/>
                <a:pt x="13908" y="14896"/>
                <a:pt x="16375" y="16376"/>
              </a:cubicBezTo>
              <a:cubicBezTo>
                <a:pt x="18581" y="17700"/>
                <a:pt x="20290" y="19775"/>
                <a:pt x="21834" y="21834"/>
              </a:cubicBezTo>
              <a:cubicBezTo>
                <a:pt x="40354" y="46526"/>
                <a:pt x="25689" y="31148"/>
                <a:pt x="38209" y="43668"/>
              </a:cubicBezTo>
              <a:cubicBezTo>
                <a:pt x="40028" y="49126"/>
                <a:pt x="39599" y="55975"/>
                <a:pt x="43667" y="60043"/>
              </a:cubicBezTo>
              <a:lnTo>
                <a:pt x="57313" y="73689"/>
              </a:lnTo>
              <a:cubicBezTo>
                <a:pt x="59533" y="80346"/>
                <a:pt x="60212" y="84776"/>
                <a:pt x="65501" y="90065"/>
              </a:cubicBezTo>
              <a:cubicBezTo>
                <a:pt x="67820" y="92384"/>
                <a:pt x="71198" y="93388"/>
                <a:pt x="73689" y="95523"/>
              </a:cubicBezTo>
              <a:cubicBezTo>
                <a:pt x="86478" y="106485"/>
                <a:pt x="79814" y="105925"/>
                <a:pt x="92793" y="109169"/>
              </a:cubicBezTo>
              <a:cubicBezTo>
                <a:pt x="97294" y="110294"/>
                <a:pt x="101891" y="110988"/>
                <a:pt x="106440" y="111898"/>
              </a:cubicBezTo>
              <a:cubicBezTo>
                <a:pt x="107350" y="114627"/>
                <a:pt x="107883" y="117513"/>
                <a:pt x="109169" y="120086"/>
              </a:cubicBezTo>
              <a:cubicBezTo>
                <a:pt x="110636" y="123020"/>
                <a:pt x="113295" y="125277"/>
                <a:pt x="114627" y="128274"/>
              </a:cubicBezTo>
              <a:cubicBezTo>
                <a:pt x="116964" y="133532"/>
                <a:pt x="118266" y="139191"/>
                <a:pt x="120086" y="144649"/>
              </a:cubicBezTo>
              <a:lnTo>
                <a:pt x="122815" y="152837"/>
              </a:lnTo>
              <a:lnTo>
                <a:pt x="125544" y="161025"/>
              </a:lnTo>
              <a:cubicBezTo>
                <a:pt x="126454" y="167393"/>
                <a:pt x="127122" y="173800"/>
                <a:pt x="128273" y="180129"/>
              </a:cubicBezTo>
              <a:cubicBezTo>
                <a:pt x="128944" y="183820"/>
                <a:pt x="128922" y="187925"/>
                <a:pt x="131003" y="191046"/>
              </a:cubicBezTo>
              <a:cubicBezTo>
                <a:pt x="132822" y="193775"/>
                <a:pt x="136722" y="194344"/>
                <a:pt x="139190" y="196504"/>
              </a:cubicBezTo>
              <a:cubicBezTo>
                <a:pt x="144031" y="200740"/>
                <a:pt x="148287" y="205602"/>
                <a:pt x="152836" y="210151"/>
              </a:cubicBezTo>
              <a:cubicBezTo>
                <a:pt x="154656" y="211971"/>
                <a:pt x="156154" y="214182"/>
                <a:pt x="158295" y="215609"/>
              </a:cubicBezTo>
              <a:lnTo>
                <a:pt x="166483" y="221067"/>
              </a:lnTo>
              <a:cubicBezTo>
                <a:pt x="167393" y="223796"/>
                <a:pt x="167540" y="226914"/>
                <a:pt x="169212" y="229255"/>
              </a:cubicBezTo>
              <a:cubicBezTo>
                <a:pt x="172203" y="233443"/>
                <a:pt x="180129" y="240172"/>
                <a:pt x="180129" y="240172"/>
              </a:cubicBezTo>
              <a:cubicBezTo>
                <a:pt x="184033" y="251885"/>
                <a:pt x="190714" y="255655"/>
                <a:pt x="180129" y="262006"/>
              </a:cubicBezTo>
              <a:cubicBezTo>
                <a:pt x="177662" y="263486"/>
                <a:pt x="174670" y="263825"/>
                <a:pt x="171941" y="264735"/>
              </a:cubicBezTo>
              <a:cubicBezTo>
                <a:pt x="165808" y="270869"/>
                <a:pt x="165777" y="269273"/>
                <a:pt x="163753" y="278381"/>
              </a:cubicBezTo>
              <a:cubicBezTo>
                <a:pt x="162552" y="283783"/>
                <a:pt x="164668" y="290592"/>
                <a:pt x="161024" y="294757"/>
              </a:cubicBezTo>
              <a:cubicBezTo>
                <a:pt x="157235" y="299087"/>
                <a:pt x="144649" y="300215"/>
                <a:pt x="144649" y="300215"/>
              </a:cubicBezTo>
              <a:cubicBezTo>
                <a:pt x="131467" y="313397"/>
                <a:pt x="147504" y="296646"/>
                <a:pt x="133732" y="313861"/>
              </a:cubicBezTo>
              <a:cubicBezTo>
                <a:pt x="118177" y="333304"/>
                <a:pt x="139612" y="302311"/>
                <a:pt x="122815" y="327507"/>
              </a:cubicBezTo>
              <a:cubicBezTo>
                <a:pt x="123725" y="330236"/>
                <a:pt x="124980" y="332874"/>
                <a:pt x="125544" y="335695"/>
              </a:cubicBezTo>
              <a:cubicBezTo>
                <a:pt x="126805" y="342003"/>
                <a:pt x="125396" y="349046"/>
                <a:pt x="128273" y="354800"/>
              </a:cubicBezTo>
              <a:cubicBezTo>
                <a:pt x="129560" y="357373"/>
                <a:pt x="131003" y="346612"/>
                <a:pt x="131003" y="34661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101</xdr:col>
      <xdr:colOff>21834</xdr:colOff>
      <xdr:row>160</xdr:row>
      <xdr:rowOff>0</xdr:rowOff>
    </xdr:from>
    <xdr:to>
      <xdr:col>117</xdr:col>
      <xdr:colOff>10917</xdr:colOff>
      <xdr:row>197</xdr:row>
      <xdr:rowOff>5817</xdr:rowOff>
    </xdr:to>
    <xdr:sp macro="" textlink="">
      <xdr:nvSpPr>
        <xdr:cNvPr id="85" name="Freeform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3531619" y="3228675"/>
          <a:ext cx="425759" cy="712686"/>
        </a:xfrm>
        <a:custGeom>
          <a:avLst/>
          <a:gdLst>
            <a:gd name="connsiteX0" fmla="*/ 425759 w 425759"/>
            <a:gd name="connsiteY0" fmla="*/ 0 h 712686"/>
            <a:gd name="connsiteX1" fmla="*/ 401196 w 425759"/>
            <a:gd name="connsiteY1" fmla="*/ 8187 h 712686"/>
            <a:gd name="connsiteX2" fmla="*/ 387550 w 425759"/>
            <a:gd name="connsiteY2" fmla="*/ 27292 h 712686"/>
            <a:gd name="connsiteX3" fmla="*/ 373904 w 425759"/>
            <a:gd name="connsiteY3" fmla="*/ 30021 h 712686"/>
            <a:gd name="connsiteX4" fmla="*/ 330236 w 425759"/>
            <a:gd name="connsiteY4" fmla="*/ 27292 h 712686"/>
            <a:gd name="connsiteX5" fmla="*/ 313861 w 425759"/>
            <a:gd name="connsiteY5" fmla="*/ 21834 h 712686"/>
            <a:gd name="connsiteX6" fmla="*/ 305673 w 425759"/>
            <a:gd name="connsiteY6" fmla="*/ 19104 h 712686"/>
            <a:gd name="connsiteX7" fmla="*/ 278381 w 425759"/>
            <a:gd name="connsiteY7" fmla="*/ 21834 h 712686"/>
            <a:gd name="connsiteX8" fmla="*/ 259276 w 425759"/>
            <a:gd name="connsiteY8" fmla="*/ 24563 h 712686"/>
            <a:gd name="connsiteX9" fmla="*/ 240172 w 425759"/>
            <a:gd name="connsiteY9" fmla="*/ 21834 h 712686"/>
            <a:gd name="connsiteX10" fmla="*/ 223796 w 425759"/>
            <a:gd name="connsiteY10" fmla="*/ 13646 h 712686"/>
            <a:gd name="connsiteX11" fmla="*/ 215609 w 425759"/>
            <a:gd name="connsiteY11" fmla="*/ 10917 h 712686"/>
            <a:gd name="connsiteX12" fmla="*/ 207421 w 425759"/>
            <a:gd name="connsiteY12" fmla="*/ 16375 h 712686"/>
            <a:gd name="connsiteX13" fmla="*/ 204692 w 425759"/>
            <a:gd name="connsiteY13" fmla="*/ 54584 h 712686"/>
            <a:gd name="connsiteX14" fmla="*/ 210150 w 425759"/>
            <a:gd name="connsiteY14" fmla="*/ 60043 h 712686"/>
            <a:gd name="connsiteX15" fmla="*/ 218338 w 425759"/>
            <a:gd name="connsiteY15" fmla="*/ 73689 h 712686"/>
            <a:gd name="connsiteX16" fmla="*/ 221067 w 425759"/>
            <a:gd name="connsiteY16" fmla="*/ 84606 h 712686"/>
            <a:gd name="connsiteX17" fmla="*/ 223796 w 425759"/>
            <a:gd name="connsiteY17" fmla="*/ 92793 h 712686"/>
            <a:gd name="connsiteX18" fmla="*/ 259276 w 425759"/>
            <a:gd name="connsiteY18" fmla="*/ 95523 h 712686"/>
            <a:gd name="connsiteX19" fmla="*/ 272923 w 425759"/>
            <a:gd name="connsiteY19" fmla="*/ 106440 h 712686"/>
            <a:gd name="connsiteX20" fmla="*/ 289298 w 425759"/>
            <a:gd name="connsiteY20" fmla="*/ 111898 h 712686"/>
            <a:gd name="connsiteX21" fmla="*/ 294756 w 425759"/>
            <a:gd name="connsiteY21" fmla="*/ 120086 h 712686"/>
            <a:gd name="connsiteX22" fmla="*/ 305673 w 425759"/>
            <a:gd name="connsiteY22" fmla="*/ 131003 h 712686"/>
            <a:gd name="connsiteX23" fmla="*/ 302944 w 425759"/>
            <a:gd name="connsiteY23" fmla="*/ 161024 h 712686"/>
            <a:gd name="connsiteX24" fmla="*/ 292027 w 425759"/>
            <a:gd name="connsiteY24" fmla="*/ 171941 h 712686"/>
            <a:gd name="connsiteX25" fmla="*/ 286569 w 425759"/>
            <a:gd name="connsiteY25" fmla="*/ 180129 h 712686"/>
            <a:gd name="connsiteX26" fmla="*/ 283839 w 425759"/>
            <a:gd name="connsiteY26" fmla="*/ 188316 h 712686"/>
            <a:gd name="connsiteX27" fmla="*/ 270193 w 425759"/>
            <a:gd name="connsiteY27" fmla="*/ 199233 h 712686"/>
            <a:gd name="connsiteX28" fmla="*/ 262006 w 425759"/>
            <a:gd name="connsiteY28" fmla="*/ 234713 h 712686"/>
            <a:gd name="connsiteX29" fmla="*/ 248360 w 425759"/>
            <a:gd name="connsiteY29" fmla="*/ 245630 h 712686"/>
            <a:gd name="connsiteX30" fmla="*/ 242901 w 425759"/>
            <a:gd name="connsiteY30" fmla="*/ 253818 h 712686"/>
            <a:gd name="connsiteX31" fmla="*/ 237443 w 425759"/>
            <a:gd name="connsiteY31" fmla="*/ 278381 h 712686"/>
            <a:gd name="connsiteX32" fmla="*/ 231984 w 425759"/>
            <a:gd name="connsiteY32" fmla="*/ 283839 h 712686"/>
            <a:gd name="connsiteX33" fmla="*/ 226526 w 425759"/>
            <a:gd name="connsiteY33" fmla="*/ 292027 h 712686"/>
            <a:gd name="connsiteX34" fmla="*/ 207421 w 425759"/>
            <a:gd name="connsiteY34" fmla="*/ 305673 h 712686"/>
            <a:gd name="connsiteX35" fmla="*/ 174670 w 425759"/>
            <a:gd name="connsiteY35" fmla="*/ 308402 h 712686"/>
            <a:gd name="connsiteX36" fmla="*/ 163753 w 425759"/>
            <a:gd name="connsiteY36" fmla="*/ 313861 h 712686"/>
            <a:gd name="connsiteX37" fmla="*/ 147378 w 425759"/>
            <a:gd name="connsiteY37" fmla="*/ 319319 h 712686"/>
            <a:gd name="connsiteX38" fmla="*/ 136461 w 425759"/>
            <a:gd name="connsiteY38" fmla="*/ 332965 h 712686"/>
            <a:gd name="connsiteX39" fmla="*/ 133732 w 425759"/>
            <a:gd name="connsiteY39" fmla="*/ 341153 h 712686"/>
            <a:gd name="connsiteX40" fmla="*/ 128274 w 425759"/>
            <a:gd name="connsiteY40" fmla="*/ 349341 h 712686"/>
            <a:gd name="connsiteX41" fmla="*/ 122815 w 425759"/>
            <a:gd name="connsiteY41" fmla="*/ 365716 h 712686"/>
            <a:gd name="connsiteX42" fmla="*/ 109169 w 425759"/>
            <a:gd name="connsiteY42" fmla="*/ 373904 h 712686"/>
            <a:gd name="connsiteX43" fmla="*/ 92794 w 425759"/>
            <a:gd name="connsiteY43" fmla="*/ 382091 h 712686"/>
            <a:gd name="connsiteX44" fmla="*/ 87335 w 425759"/>
            <a:gd name="connsiteY44" fmla="*/ 412113 h 712686"/>
            <a:gd name="connsiteX45" fmla="*/ 79147 w 425759"/>
            <a:gd name="connsiteY45" fmla="*/ 428488 h 712686"/>
            <a:gd name="connsiteX46" fmla="*/ 76418 w 425759"/>
            <a:gd name="connsiteY46" fmla="*/ 436676 h 712686"/>
            <a:gd name="connsiteX47" fmla="*/ 65501 w 425759"/>
            <a:gd name="connsiteY47" fmla="*/ 450322 h 712686"/>
            <a:gd name="connsiteX48" fmla="*/ 60043 w 425759"/>
            <a:gd name="connsiteY48" fmla="*/ 485802 h 712686"/>
            <a:gd name="connsiteX49" fmla="*/ 49126 w 425759"/>
            <a:gd name="connsiteY49" fmla="*/ 507636 h 712686"/>
            <a:gd name="connsiteX50" fmla="*/ 43668 w 425759"/>
            <a:gd name="connsiteY50" fmla="*/ 515824 h 712686"/>
            <a:gd name="connsiteX51" fmla="*/ 40938 w 425759"/>
            <a:gd name="connsiteY51" fmla="*/ 526740 h 712686"/>
            <a:gd name="connsiteX52" fmla="*/ 38209 w 425759"/>
            <a:gd name="connsiteY52" fmla="*/ 548574 h 712686"/>
            <a:gd name="connsiteX53" fmla="*/ 32751 w 425759"/>
            <a:gd name="connsiteY53" fmla="*/ 564950 h 712686"/>
            <a:gd name="connsiteX54" fmla="*/ 21834 w 425759"/>
            <a:gd name="connsiteY54" fmla="*/ 575867 h 712686"/>
            <a:gd name="connsiteX55" fmla="*/ 10917 w 425759"/>
            <a:gd name="connsiteY55" fmla="*/ 589513 h 712686"/>
            <a:gd name="connsiteX56" fmla="*/ 2729 w 425759"/>
            <a:gd name="connsiteY56" fmla="*/ 614076 h 712686"/>
            <a:gd name="connsiteX57" fmla="*/ 0 w 425759"/>
            <a:gd name="connsiteY57" fmla="*/ 622263 h 712686"/>
            <a:gd name="connsiteX58" fmla="*/ 2729 w 425759"/>
            <a:gd name="connsiteY58" fmla="*/ 644097 h 712686"/>
            <a:gd name="connsiteX59" fmla="*/ 8188 w 425759"/>
            <a:gd name="connsiteY59" fmla="*/ 660473 h 712686"/>
            <a:gd name="connsiteX60" fmla="*/ 10917 w 425759"/>
            <a:gd name="connsiteY60" fmla="*/ 668660 h 712686"/>
            <a:gd name="connsiteX61" fmla="*/ 16375 w 425759"/>
            <a:gd name="connsiteY61" fmla="*/ 676848 h 712686"/>
            <a:gd name="connsiteX62" fmla="*/ 19104 w 425759"/>
            <a:gd name="connsiteY62" fmla="*/ 693223 h 712686"/>
            <a:gd name="connsiteX63" fmla="*/ 32751 w 425759"/>
            <a:gd name="connsiteY63" fmla="*/ 706869 h 712686"/>
            <a:gd name="connsiteX64" fmla="*/ 38209 w 425759"/>
            <a:gd name="connsiteY64" fmla="*/ 709599 h 7126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</a:cxnLst>
          <a:rect l="l" t="t" r="r" b="b"/>
          <a:pathLst>
            <a:path w="425759" h="712686">
              <a:moveTo>
                <a:pt x="425759" y="0"/>
              </a:moveTo>
              <a:cubicBezTo>
                <a:pt x="417571" y="2729"/>
                <a:pt x="407876" y="2722"/>
                <a:pt x="401196" y="8187"/>
              </a:cubicBezTo>
              <a:cubicBezTo>
                <a:pt x="374376" y="30131"/>
                <a:pt x="411423" y="21324"/>
                <a:pt x="387550" y="27292"/>
              </a:cubicBezTo>
              <a:cubicBezTo>
                <a:pt x="383050" y="28417"/>
                <a:pt x="378453" y="29111"/>
                <a:pt x="373904" y="30021"/>
              </a:cubicBezTo>
              <a:cubicBezTo>
                <a:pt x="359348" y="29111"/>
                <a:pt x="344687" y="29262"/>
                <a:pt x="330236" y="27292"/>
              </a:cubicBezTo>
              <a:cubicBezTo>
                <a:pt x="324535" y="26515"/>
                <a:pt x="319319" y="23653"/>
                <a:pt x="313861" y="21834"/>
              </a:cubicBezTo>
              <a:lnTo>
                <a:pt x="305673" y="19104"/>
              </a:lnTo>
              <a:lnTo>
                <a:pt x="278381" y="21834"/>
              </a:lnTo>
              <a:cubicBezTo>
                <a:pt x="271992" y="22586"/>
                <a:pt x="265709" y="24563"/>
                <a:pt x="259276" y="24563"/>
              </a:cubicBezTo>
              <a:cubicBezTo>
                <a:pt x="252843" y="24563"/>
                <a:pt x="246540" y="22744"/>
                <a:pt x="240172" y="21834"/>
              </a:cubicBezTo>
              <a:cubicBezTo>
                <a:pt x="219587" y="14971"/>
                <a:pt x="244964" y="24229"/>
                <a:pt x="223796" y="13646"/>
              </a:cubicBezTo>
              <a:cubicBezTo>
                <a:pt x="221223" y="12360"/>
                <a:pt x="218338" y="11827"/>
                <a:pt x="215609" y="10917"/>
              </a:cubicBezTo>
              <a:cubicBezTo>
                <a:pt x="212880" y="12736"/>
                <a:pt x="209740" y="14056"/>
                <a:pt x="207421" y="16375"/>
              </a:cubicBezTo>
              <a:cubicBezTo>
                <a:pt x="196590" y="27206"/>
                <a:pt x="201053" y="38812"/>
                <a:pt x="204692" y="54584"/>
              </a:cubicBezTo>
              <a:cubicBezTo>
                <a:pt x="205271" y="57091"/>
                <a:pt x="208331" y="58223"/>
                <a:pt x="210150" y="60043"/>
              </a:cubicBezTo>
              <a:cubicBezTo>
                <a:pt x="222082" y="95825"/>
                <a:pt x="203344" y="43696"/>
                <a:pt x="218338" y="73689"/>
              </a:cubicBezTo>
              <a:cubicBezTo>
                <a:pt x="220015" y="77044"/>
                <a:pt x="220037" y="80999"/>
                <a:pt x="221067" y="84606"/>
              </a:cubicBezTo>
              <a:cubicBezTo>
                <a:pt x="221857" y="87372"/>
                <a:pt x="221030" y="92003"/>
                <a:pt x="223796" y="92793"/>
              </a:cubicBezTo>
              <a:cubicBezTo>
                <a:pt x="235201" y="96052"/>
                <a:pt x="247449" y="94613"/>
                <a:pt x="259276" y="95523"/>
              </a:cubicBezTo>
              <a:cubicBezTo>
                <a:pt x="263812" y="100058"/>
                <a:pt x="266728" y="103687"/>
                <a:pt x="272923" y="106440"/>
              </a:cubicBezTo>
              <a:cubicBezTo>
                <a:pt x="278181" y="108777"/>
                <a:pt x="289298" y="111898"/>
                <a:pt x="289298" y="111898"/>
              </a:cubicBezTo>
              <a:cubicBezTo>
                <a:pt x="291117" y="114627"/>
                <a:pt x="292621" y="117595"/>
                <a:pt x="294756" y="120086"/>
              </a:cubicBezTo>
              <a:cubicBezTo>
                <a:pt x="298105" y="123993"/>
                <a:pt x="305673" y="131003"/>
                <a:pt x="305673" y="131003"/>
              </a:cubicBezTo>
              <a:cubicBezTo>
                <a:pt x="304763" y="141010"/>
                <a:pt x="306122" y="151491"/>
                <a:pt x="302944" y="161024"/>
              </a:cubicBezTo>
              <a:cubicBezTo>
                <a:pt x="301317" y="165906"/>
                <a:pt x="294881" y="167659"/>
                <a:pt x="292027" y="171941"/>
              </a:cubicBezTo>
              <a:cubicBezTo>
                <a:pt x="290208" y="174670"/>
                <a:pt x="288036" y="177195"/>
                <a:pt x="286569" y="180129"/>
              </a:cubicBezTo>
              <a:cubicBezTo>
                <a:pt x="285282" y="182702"/>
                <a:pt x="285319" y="185849"/>
                <a:pt x="283839" y="188316"/>
              </a:cubicBezTo>
              <a:cubicBezTo>
                <a:pt x="281245" y="192640"/>
                <a:pt x="273915" y="196752"/>
                <a:pt x="270193" y="199233"/>
              </a:cubicBezTo>
              <a:cubicBezTo>
                <a:pt x="269443" y="204486"/>
                <a:pt x="267001" y="229718"/>
                <a:pt x="262006" y="234713"/>
              </a:cubicBezTo>
              <a:cubicBezTo>
                <a:pt x="254228" y="242491"/>
                <a:pt x="258688" y="238745"/>
                <a:pt x="248360" y="245630"/>
              </a:cubicBezTo>
              <a:cubicBezTo>
                <a:pt x="246540" y="248359"/>
                <a:pt x="243938" y="250706"/>
                <a:pt x="242901" y="253818"/>
              </a:cubicBezTo>
              <a:cubicBezTo>
                <a:pt x="241111" y="259188"/>
                <a:pt x="241188" y="272140"/>
                <a:pt x="237443" y="278381"/>
              </a:cubicBezTo>
              <a:cubicBezTo>
                <a:pt x="236119" y="280587"/>
                <a:pt x="233591" y="281830"/>
                <a:pt x="231984" y="283839"/>
              </a:cubicBezTo>
              <a:cubicBezTo>
                <a:pt x="229935" y="286400"/>
                <a:pt x="228661" y="289536"/>
                <a:pt x="226526" y="292027"/>
              </a:cubicBezTo>
              <a:cubicBezTo>
                <a:pt x="220188" y="299421"/>
                <a:pt x="216794" y="304423"/>
                <a:pt x="207421" y="305673"/>
              </a:cubicBezTo>
              <a:cubicBezTo>
                <a:pt x="196562" y="307121"/>
                <a:pt x="185587" y="307492"/>
                <a:pt x="174670" y="308402"/>
              </a:cubicBezTo>
              <a:cubicBezTo>
                <a:pt x="171031" y="310222"/>
                <a:pt x="167531" y="312350"/>
                <a:pt x="163753" y="313861"/>
              </a:cubicBezTo>
              <a:cubicBezTo>
                <a:pt x="158411" y="315998"/>
                <a:pt x="147378" y="319319"/>
                <a:pt x="147378" y="319319"/>
              </a:cubicBezTo>
              <a:cubicBezTo>
                <a:pt x="142304" y="324394"/>
                <a:pt x="139902" y="326083"/>
                <a:pt x="136461" y="332965"/>
              </a:cubicBezTo>
              <a:cubicBezTo>
                <a:pt x="135174" y="335538"/>
                <a:pt x="135018" y="338580"/>
                <a:pt x="133732" y="341153"/>
              </a:cubicBezTo>
              <a:cubicBezTo>
                <a:pt x="132265" y="344087"/>
                <a:pt x="129606" y="346344"/>
                <a:pt x="128274" y="349341"/>
              </a:cubicBezTo>
              <a:cubicBezTo>
                <a:pt x="125937" y="354599"/>
                <a:pt x="126883" y="361647"/>
                <a:pt x="122815" y="365716"/>
              </a:cubicBezTo>
              <a:cubicBezTo>
                <a:pt x="112156" y="376377"/>
                <a:pt x="123339" y="366820"/>
                <a:pt x="109169" y="373904"/>
              </a:cubicBezTo>
              <a:cubicBezTo>
                <a:pt x="88003" y="384486"/>
                <a:pt x="113375" y="375231"/>
                <a:pt x="92794" y="382091"/>
              </a:cubicBezTo>
              <a:cubicBezTo>
                <a:pt x="86534" y="400866"/>
                <a:pt x="93505" y="378173"/>
                <a:pt x="87335" y="412113"/>
              </a:cubicBezTo>
              <a:cubicBezTo>
                <a:pt x="85922" y="419883"/>
                <a:pt x="83519" y="421932"/>
                <a:pt x="79147" y="428488"/>
              </a:cubicBezTo>
              <a:cubicBezTo>
                <a:pt x="78237" y="431217"/>
                <a:pt x="77704" y="434103"/>
                <a:pt x="76418" y="436676"/>
              </a:cubicBezTo>
              <a:cubicBezTo>
                <a:pt x="72974" y="443564"/>
                <a:pt x="70580" y="445244"/>
                <a:pt x="65501" y="450322"/>
              </a:cubicBezTo>
              <a:cubicBezTo>
                <a:pt x="57983" y="472880"/>
                <a:pt x="69092" y="437545"/>
                <a:pt x="60043" y="485802"/>
              </a:cubicBezTo>
              <a:cubicBezTo>
                <a:pt x="56051" y="507092"/>
                <a:pt x="57632" y="497002"/>
                <a:pt x="49126" y="507636"/>
              </a:cubicBezTo>
              <a:cubicBezTo>
                <a:pt x="47077" y="510197"/>
                <a:pt x="45487" y="513095"/>
                <a:pt x="43668" y="515824"/>
              </a:cubicBezTo>
              <a:cubicBezTo>
                <a:pt x="42758" y="519463"/>
                <a:pt x="41555" y="523040"/>
                <a:pt x="40938" y="526740"/>
              </a:cubicBezTo>
              <a:cubicBezTo>
                <a:pt x="39732" y="533975"/>
                <a:pt x="39746" y="541402"/>
                <a:pt x="38209" y="548574"/>
              </a:cubicBezTo>
              <a:cubicBezTo>
                <a:pt x="37004" y="554200"/>
                <a:pt x="36820" y="560881"/>
                <a:pt x="32751" y="564950"/>
              </a:cubicBezTo>
              <a:lnTo>
                <a:pt x="21834" y="575867"/>
              </a:lnTo>
              <a:cubicBezTo>
                <a:pt x="17294" y="580406"/>
                <a:pt x="13673" y="583311"/>
                <a:pt x="10917" y="589513"/>
              </a:cubicBezTo>
              <a:cubicBezTo>
                <a:pt x="10910" y="589528"/>
                <a:pt x="4096" y="609974"/>
                <a:pt x="2729" y="614076"/>
              </a:cubicBezTo>
              <a:lnTo>
                <a:pt x="0" y="622263"/>
              </a:lnTo>
              <a:cubicBezTo>
                <a:pt x="910" y="629541"/>
                <a:pt x="1192" y="636925"/>
                <a:pt x="2729" y="644097"/>
              </a:cubicBezTo>
              <a:cubicBezTo>
                <a:pt x="3935" y="649723"/>
                <a:pt x="6368" y="655014"/>
                <a:pt x="8188" y="660473"/>
              </a:cubicBezTo>
              <a:cubicBezTo>
                <a:pt x="9098" y="663202"/>
                <a:pt x="9321" y="666266"/>
                <a:pt x="10917" y="668660"/>
              </a:cubicBezTo>
              <a:lnTo>
                <a:pt x="16375" y="676848"/>
              </a:lnTo>
              <a:cubicBezTo>
                <a:pt x="17285" y="682306"/>
                <a:pt x="16454" y="688365"/>
                <a:pt x="19104" y="693223"/>
              </a:cubicBezTo>
              <a:cubicBezTo>
                <a:pt x="22185" y="698870"/>
                <a:pt x="28202" y="702320"/>
                <a:pt x="32751" y="706869"/>
              </a:cubicBezTo>
              <a:cubicBezTo>
                <a:pt x="38852" y="712970"/>
                <a:pt x="38209" y="714902"/>
                <a:pt x="38209" y="70959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24563</xdr:colOff>
      <xdr:row>197</xdr:row>
      <xdr:rowOff>8188</xdr:rowOff>
    </xdr:from>
    <xdr:to>
      <xdr:col>103</xdr:col>
      <xdr:colOff>4296</xdr:colOff>
      <xdr:row>199</xdr:row>
      <xdr:rowOff>2731</xdr:rowOff>
    </xdr:to>
    <xdr:sp macro="" textlink="">
      <xdr:nvSpPr>
        <xdr:cNvPr id="86" name="Freeform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3561640" y="3943732"/>
          <a:ext cx="7026" cy="32753"/>
        </a:xfrm>
        <a:custGeom>
          <a:avLst/>
          <a:gdLst>
            <a:gd name="connsiteX0" fmla="*/ 5459 w 7026"/>
            <a:gd name="connsiteY0" fmla="*/ 0 h 32753"/>
            <a:gd name="connsiteX1" fmla="*/ 0 w 7026"/>
            <a:gd name="connsiteY1" fmla="*/ 32751 h 327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026" h="32753">
              <a:moveTo>
                <a:pt x="5459" y="0"/>
              </a:moveTo>
              <a:cubicBezTo>
                <a:pt x="2654" y="33658"/>
                <a:pt x="13685" y="32751"/>
                <a:pt x="0" y="3275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100</xdr:col>
      <xdr:colOff>19104</xdr:colOff>
      <xdr:row>186</xdr:row>
      <xdr:rowOff>0</xdr:rowOff>
    </xdr:from>
    <xdr:to>
      <xdr:col>103</xdr:col>
      <xdr:colOff>2729</xdr:colOff>
      <xdr:row>187</xdr:row>
      <xdr:rowOff>16375</xdr:rowOff>
    </xdr:to>
    <xdr:sp macro="" textlink="">
      <xdr:nvSpPr>
        <xdr:cNvPr id="87" name="Freeform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3501597" y="3725394"/>
          <a:ext cx="65502" cy="35480"/>
        </a:xfrm>
        <a:custGeom>
          <a:avLst/>
          <a:gdLst>
            <a:gd name="connsiteX0" fmla="*/ 0 w 65502"/>
            <a:gd name="connsiteY0" fmla="*/ 0 h 35480"/>
            <a:gd name="connsiteX1" fmla="*/ 13647 w 65502"/>
            <a:gd name="connsiteY1" fmla="*/ 10917 h 35480"/>
            <a:gd name="connsiteX2" fmla="*/ 19105 w 65502"/>
            <a:gd name="connsiteY2" fmla="*/ 19105 h 35480"/>
            <a:gd name="connsiteX3" fmla="*/ 40939 w 65502"/>
            <a:gd name="connsiteY3" fmla="*/ 21834 h 35480"/>
            <a:gd name="connsiteX4" fmla="*/ 62773 w 65502"/>
            <a:gd name="connsiteY4" fmla="*/ 32751 h 35480"/>
            <a:gd name="connsiteX5" fmla="*/ 65502 w 65502"/>
            <a:gd name="connsiteY5" fmla="*/ 35480 h 354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65502" h="35480">
              <a:moveTo>
                <a:pt x="0" y="0"/>
              </a:moveTo>
              <a:cubicBezTo>
                <a:pt x="4549" y="3639"/>
                <a:pt x="9528" y="6798"/>
                <a:pt x="13647" y="10917"/>
              </a:cubicBezTo>
              <a:cubicBezTo>
                <a:pt x="15966" y="13236"/>
                <a:pt x="16059" y="17887"/>
                <a:pt x="19105" y="19105"/>
              </a:cubicBezTo>
              <a:cubicBezTo>
                <a:pt x="25915" y="21829"/>
                <a:pt x="33661" y="20924"/>
                <a:pt x="40939" y="21834"/>
              </a:cubicBezTo>
              <a:cubicBezTo>
                <a:pt x="59755" y="28106"/>
                <a:pt x="53246" y="23224"/>
                <a:pt x="62773" y="32751"/>
              </a:cubicBezTo>
              <a:lnTo>
                <a:pt x="65502" y="3548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17269</xdr:colOff>
      <xdr:row>205</xdr:row>
      <xdr:rowOff>8188</xdr:rowOff>
    </xdr:from>
    <xdr:to>
      <xdr:col>100</xdr:col>
      <xdr:colOff>24563</xdr:colOff>
      <xdr:row>251</xdr:row>
      <xdr:rowOff>8284</xdr:rowOff>
    </xdr:to>
    <xdr:sp macro="" textlink="">
      <xdr:nvSpPr>
        <xdr:cNvPr id="88" name="Freeform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2899332" y="4096569"/>
          <a:ext cx="607724" cy="878907"/>
        </a:xfrm>
        <a:custGeom>
          <a:avLst/>
          <a:gdLst>
            <a:gd name="connsiteX0" fmla="*/ 607724 w 607724"/>
            <a:gd name="connsiteY0" fmla="*/ 226526 h 878907"/>
            <a:gd name="connsiteX1" fmla="*/ 564056 w 607724"/>
            <a:gd name="connsiteY1" fmla="*/ 226526 h 878907"/>
            <a:gd name="connsiteX2" fmla="*/ 558598 w 607724"/>
            <a:gd name="connsiteY2" fmla="*/ 221067 h 878907"/>
            <a:gd name="connsiteX3" fmla="*/ 550410 w 607724"/>
            <a:gd name="connsiteY3" fmla="*/ 193775 h 878907"/>
            <a:gd name="connsiteX4" fmla="*/ 547681 w 607724"/>
            <a:gd name="connsiteY4" fmla="*/ 144649 h 878907"/>
            <a:gd name="connsiteX5" fmla="*/ 544952 w 607724"/>
            <a:gd name="connsiteY5" fmla="*/ 136461 h 878907"/>
            <a:gd name="connsiteX6" fmla="*/ 542222 w 607724"/>
            <a:gd name="connsiteY6" fmla="*/ 79147 h 878907"/>
            <a:gd name="connsiteX7" fmla="*/ 539493 w 607724"/>
            <a:gd name="connsiteY7" fmla="*/ 70960 h 878907"/>
            <a:gd name="connsiteX8" fmla="*/ 531306 w 607724"/>
            <a:gd name="connsiteY8" fmla="*/ 65501 h 878907"/>
            <a:gd name="connsiteX9" fmla="*/ 520389 w 607724"/>
            <a:gd name="connsiteY9" fmla="*/ 54584 h 878907"/>
            <a:gd name="connsiteX10" fmla="*/ 514930 w 607724"/>
            <a:gd name="connsiteY10" fmla="*/ 49126 h 878907"/>
            <a:gd name="connsiteX11" fmla="*/ 506742 w 607724"/>
            <a:gd name="connsiteY11" fmla="*/ 46397 h 878907"/>
            <a:gd name="connsiteX12" fmla="*/ 487638 w 607724"/>
            <a:gd name="connsiteY12" fmla="*/ 49126 h 878907"/>
            <a:gd name="connsiteX13" fmla="*/ 471263 w 607724"/>
            <a:gd name="connsiteY13" fmla="*/ 54584 h 878907"/>
            <a:gd name="connsiteX14" fmla="*/ 465804 w 607724"/>
            <a:gd name="connsiteY14" fmla="*/ 60043 h 878907"/>
            <a:gd name="connsiteX15" fmla="*/ 430324 w 607724"/>
            <a:gd name="connsiteY15" fmla="*/ 60043 h 878907"/>
            <a:gd name="connsiteX16" fmla="*/ 422136 w 607724"/>
            <a:gd name="connsiteY16" fmla="*/ 57314 h 878907"/>
            <a:gd name="connsiteX17" fmla="*/ 413949 w 607724"/>
            <a:gd name="connsiteY17" fmla="*/ 51855 h 878907"/>
            <a:gd name="connsiteX18" fmla="*/ 397573 w 607724"/>
            <a:gd name="connsiteY18" fmla="*/ 46397 h 878907"/>
            <a:gd name="connsiteX19" fmla="*/ 383927 w 607724"/>
            <a:gd name="connsiteY19" fmla="*/ 49126 h 878907"/>
            <a:gd name="connsiteX20" fmla="*/ 375740 w 607724"/>
            <a:gd name="connsiteY20" fmla="*/ 54584 h 878907"/>
            <a:gd name="connsiteX21" fmla="*/ 367552 w 607724"/>
            <a:gd name="connsiteY21" fmla="*/ 51855 h 878907"/>
            <a:gd name="connsiteX22" fmla="*/ 353906 w 607724"/>
            <a:gd name="connsiteY22" fmla="*/ 32750 h 878907"/>
            <a:gd name="connsiteX23" fmla="*/ 345718 w 607724"/>
            <a:gd name="connsiteY23" fmla="*/ 30021 h 878907"/>
            <a:gd name="connsiteX24" fmla="*/ 337530 w 607724"/>
            <a:gd name="connsiteY24" fmla="*/ 24563 h 878907"/>
            <a:gd name="connsiteX25" fmla="*/ 312967 w 607724"/>
            <a:gd name="connsiteY25" fmla="*/ 16375 h 878907"/>
            <a:gd name="connsiteX26" fmla="*/ 296592 w 607724"/>
            <a:gd name="connsiteY26" fmla="*/ 10917 h 878907"/>
            <a:gd name="connsiteX27" fmla="*/ 288404 w 607724"/>
            <a:gd name="connsiteY27" fmla="*/ 8187 h 878907"/>
            <a:gd name="connsiteX28" fmla="*/ 274758 w 607724"/>
            <a:gd name="connsiteY28" fmla="*/ 5458 h 878907"/>
            <a:gd name="connsiteX29" fmla="*/ 266571 w 607724"/>
            <a:gd name="connsiteY29" fmla="*/ 2729 h 878907"/>
            <a:gd name="connsiteX30" fmla="*/ 250195 w 607724"/>
            <a:gd name="connsiteY30" fmla="*/ 0 h 878907"/>
            <a:gd name="connsiteX31" fmla="*/ 236549 w 607724"/>
            <a:gd name="connsiteY31" fmla="*/ 2729 h 878907"/>
            <a:gd name="connsiteX32" fmla="*/ 233820 w 607724"/>
            <a:gd name="connsiteY32" fmla="*/ 10917 h 878907"/>
            <a:gd name="connsiteX33" fmla="*/ 228361 w 607724"/>
            <a:gd name="connsiteY33" fmla="*/ 32750 h 878907"/>
            <a:gd name="connsiteX34" fmla="*/ 225632 w 607724"/>
            <a:gd name="connsiteY34" fmla="*/ 65501 h 878907"/>
            <a:gd name="connsiteX35" fmla="*/ 214715 w 607724"/>
            <a:gd name="connsiteY35" fmla="*/ 81877 h 878907"/>
            <a:gd name="connsiteX36" fmla="*/ 206528 w 607724"/>
            <a:gd name="connsiteY36" fmla="*/ 120086 h 878907"/>
            <a:gd name="connsiteX37" fmla="*/ 181965 w 607724"/>
            <a:gd name="connsiteY37" fmla="*/ 117357 h 878907"/>
            <a:gd name="connsiteX38" fmla="*/ 173777 w 607724"/>
            <a:gd name="connsiteY38" fmla="*/ 114627 h 878907"/>
            <a:gd name="connsiteX39" fmla="*/ 162860 w 607724"/>
            <a:gd name="connsiteY39" fmla="*/ 111898 h 878907"/>
            <a:gd name="connsiteX40" fmla="*/ 154672 w 607724"/>
            <a:gd name="connsiteY40" fmla="*/ 114627 h 878907"/>
            <a:gd name="connsiteX41" fmla="*/ 151943 w 607724"/>
            <a:gd name="connsiteY41" fmla="*/ 122815 h 878907"/>
            <a:gd name="connsiteX42" fmla="*/ 146485 w 607724"/>
            <a:gd name="connsiteY42" fmla="*/ 131003 h 878907"/>
            <a:gd name="connsiteX43" fmla="*/ 141026 w 607724"/>
            <a:gd name="connsiteY43" fmla="*/ 169212 h 878907"/>
            <a:gd name="connsiteX44" fmla="*/ 135568 w 607724"/>
            <a:gd name="connsiteY44" fmla="*/ 185587 h 878907"/>
            <a:gd name="connsiteX45" fmla="*/ 143755 w 607724"/>
            <a:gd name="connsiteY45" fmla="*/ 221067 h 878907"/>
            <a:gd name="connsiteX46" fmla="*/ 132838 w 607724"/>
            <a:gd name="connsiteY46" fmla="*/ 231984 h 878907"/>
            <a:gd name="connsiteX47" fmla="*/ 124651 w 607724"/>
            <a:gd name="connsiteY47" fmla="*/ 242901 h 878907"/>
            <a:gd name="connsiteX48" fmla="*/ 113734 w 607724"/>
            <a:gd name="connsiteY48" fmla="*/ 259276 h 878907"/>
            <a:gd name="connsiteX49" fmla="*/ 111005 w 607724"/>
            <a:gd name="connsiteY49" fmla="*/ 267464 h 878907"/>
            <a:gd name="connsiteX50" fmla="*/ 100088 w 607724"/>
            <a:gd name="connsiteY50" fmla="*/ 278381 h 878907"/>
            <a:gd name="connsiteX51" fmla="*/ 94629 w 607724"/>
            <a:gd name="connsiteY51" fmla="*/ 338424 h 878907"/>
            <a:gd name="connsiteX52" fmla="*/ 100088 w 607724"/>
            <a:gd name="connsiteY52" fmla="*/ 403925 h 878907"/>
            <a:gd name="connsiteX53" fmla="*/ 97359 w 607724"/>
            <a:gd name="connsiteY53" fmla="*/ 417571 h 878907"/>
            <a:gd name="connsiteX54" fmla="*/ 80983 w 607724"/>
            <a:gd name="connsiteY54" fmla="*/ 436676 h 878907"/>
            <a:gd name="connsiteX55" fmla="*/ 70066 w 607724"/>
            <a:gd name="connsiteY55" fmla="*/ 450322 h 878907"/>
            <a:gd name="connsiteX56" fmla="*/ 70066 w 607724"/>
            <a:gd name="connsiteY56" fmla="*/ 477614 h 878907"/>
            <a:gd name="connsiteX57" fmla="*/ 72796 w 607724"/>
            <a:gd name="connsiteY57" fmla="*/ 485802 h 878907"/>
            <a:gd name="connsiteX58" fmla="*/ 97359 w 607724"/>
            <a:gd name="connsiteY58" fmla="*/ 496719 h 878907"/>
            <a:gd name="connsiteX59" fmla="*/ 105546 w 607724"/>
            <a:gd name="connsiteY59" fmla="*/ 499448 h 878907"/>
            <a:gd name="connsiteX60" fmla="*/ 102817 w 607724"/>
            <a:gd name="connsiteY60" fmla="*/ 510365 h 878907"/>
            <a:gd name="connsiteX61" fmla="*/ 91900 w 607724"/>
            <a:gd name="connsiteY61" fmla="*/ 521282 h 878907"/>
            <a:gd name="connsiteX62" fmla="*/ 75525 w 607724"/>
            <a:gd name="connsiteY62" fmla="*/ 534928 h 878907"/>
            <a:gd name="connsiteX63" fmla="*/ 70066 w 607724"/>
            <a:gd name="connsiteY63" fmla="*/ 543116 h 878907"/>
            <a:gd name="connsiteX64" fmla="*/ 64608 w 607724"/>
            <a:gd name="connsiteY64" fmla="*/ 559491 h 878907"/>
            <a:gd name="connsiteX65" fmla="*/ 67337 w 607724"/>
            <a:gd name="connsiteY65" fmla="*/ 567679 h 878907"/>
            <a:gd name="connsiteX66" fmla="*/ 78254 w 607724"/>
            <a:gd name="connsiteY66" fmla="*/ 584054 h 878907"/>
            <a:gd name="connsiteX67" fmla="*/ 80983 w 607724"/>
            <a:gd name="connsiteY67" fmla="*/ 652285 h 878907"/>
            <a:gd name="connsiteX68" fmla="*/ 83712 w 607724"/>
            <a:gd name="connsiteY68" fmla="*/ 660473 h 878907"/>
            <a:gd name="connsiteX69" fmla="*/ 75525 w 607724"/>
            <a:gd name="connsiteY69" fmla="*/ 685036 h 878907"/>
            <a:gd name="connsiteX70" fmla="*/ 67337 w 607724"/>
            <a:gd name="connsiteY70" fmla="*/ 690494 h 878907"/>
            <a:gd name="connsiteX71" fmla="*/ 59149 w 607724"/>
            <a:gd name="connsiteY71" fmla="*/ 693223 h 878907"/>
            <a:gd name="connsiteX72" fmla="*/ 40045 w 607724"/>
            <a:gd name="connsiteY72" fmla="*/ 709599 h 878907"/>
            <a:gd name="connsiteX73" fmla="*/ 34586 w 607724"/>
            <a:gd name="connsiteY73" fmla="*/ 715057 h 878907"/>
            <a:gd name="connsiteX74" fmla="*/ 37316 w 607724"/>
            <a:gd name="connsiteY74" fmla="*/ 725974 h 878907"/>
            <a:gd name="connsiteX75" fmla="*/ 59149 w 607724"/>
            <a:gd name="connsiteY75" fmla="*/ 742349 h 878907"/>
            <a:gd name="connsiteX76" fmla="*/ 94629 w 607724"/>
            <a:gd name="connsiteY76" fmla="*/ 745079 h 878907"/>
            <a:gd name="connsiteX77" fmla="*/ 97359 w 607724"/>
            <a:gd name="connsiteY77" fmla="*/ 753266 h 878907"/>
            <a:gd name="connsiteX78" fmla="*/ 86442 w 607724"/>
            <a:gd name="connsiteY78" fmla="*/ 766912 h 878907"/>
            <a:gd name="connsiteX79" fmla="*/ 80983 w 607724"/>
            <a:gd name="connsiteY79" fmla="*/ 772371 h 878907"/>
            <a:gd name="connsiteX80" fmla="*/ 72796 w 607724"/>
            <a:gd name="connsiteY80" fmla="*/ 788746 h 878907"/>
            <a:gd name="connsiteX81" fmla="*/ 61879 w 607724"/>
            <a:gd name="connsiteY81" fmla="*/ 824226 h 878907"/>
            <a:gd name="connsiteX82" fmla="*/ 48232 w 607724"/>
            <a:gd name="connsiteY82" fmla="*/ 821497 h 878907"/>
            <a:gd name="connsiteX83" fmla="*/ 42774 w 607724"/>
            <a:gd name="connsiteY83" fmla="*/ 816038 h 878907"/>
            <a:gd name="connsiteX84" fmla="*/ 1836 w 607724"/>
            <a:gd name="connsiteY84" fmla="*/ 821497 h 878907"/>
            <a:gd name="connsiteX85" fmla="*/ 10023 w 607724"/>
            <a:gd name="connsiteY85" fmla="*/ 870623 h 8789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</a:cxnLst>
          <a:rect l="l" t="t" r="r" b="b"/>
          <a:pathLst>
            <a:path w="607724" h="878907">
              <a:moveTo>
                <a:pt x="607724" y="226526"/>
              </a:moveTo>
              <a:cubicBezTo>
                <a:pt x="589417" y="230187"/>
                <a:pt x="587449" y="231925"/>
                <a:pt x="564056" y="226526"/>
              </a:cubicBezTo>
              <a:cubicBezTo>
                <a:pt x="561549" y="225947"/>
                <a:pt x="560417" y="222887"/>
                <a:pt x="558598" y="221067"/>
              </a:cubicBezTo>
              <a:cubicBezTo>
                <a:pt x="551953" y="201134"/>
                <a:pt x="554534" y="210274"/>
                <a:pt x="550410" y="193775"/>
              </a:cubicBezTo>
              <a:cubicBezTo>
                <a:pt x="549500" y="177400"/>
                <a:pt x="549236" y="160976"/>
                <a:pt x="547681" y="144649"/>
              </a:cubicBezTo>
              <a:cubicBezTo>
                <a:pt x="547408" y="141785"/>
                <a:pt x="545191" y="139328"/>
                <a:pt x="544952" y="136461"/>
              </a:cubicBezTo>
              <a:cubicBezTo>
                <a:pt x="543364" y="117401"/>
                <a:pt x="543811" y="98207"/>
                <a:pt x="542222" y="79147"/>
              </a:cubicBezTo>
              <a:cubicBezTo>
                <a:pt x="541983" y="76280"/>
                <a:pt x="541290" y="73206"/>
                <a:pt x="539493" y="70960"/>
              </a:cubicBezTo>
              <a:cubicBezTo>
                <a:pt x="537444" y="68399"/>
                <a:pt x="533796" y="67636"/>
                <a:pt x="531306" y="65501"/>
              </a:cubicBezTo>
              <a:cubicBezTo>
                <a:pt x="527399" y="62152"/>
                <a:pt x="524028" y="58223"/>
                <a:pt x="520389" y="54584"/>
              </a:cubicBezTo>
              <a:cubicBezTo>
                <a:pt x="518569" y="52765"/>
                <a:pt x="517371" y="49940"/>
                <a:pt x="514930" y="49126"/>
              </a:cubicBezTo>
              <a:lnTo>
                <a:pt x="506742" y="46397"/>
              </a:lnTo>
              <a:cubicBezTo>
                <a:pt x="500374" y="47307"/>
                <a:pt x="493906" y="47680"/>
                <a:pt x="487638" y="49126"/>
              </a:cubicBezTo>
              <a:cubicBezTo>
                <a:pt x="482032" y="50420"/>
                <a:pt x="471263" y="54584"/>
                <a:pt x="471263" y="54584"/>
              </a:cubicBezTo>
              <a:cubicBezTo>
                <a:pt x="469443" y="56404"/>
                <a:pt x="468106" y="58892"/>
                <a:pt x="465804" y="60043"/>
              </a:cubicBezTo>
              <a:cubicBezTo>
                <a:pt x="454631" y="65629"/>
                <a:pt x="441624" y="61298"/>
                <a:pt x="430324" y="60043"/>
              </a:cubicBezTo>
              <a:cubicBezTo>
                <a:pt x="427595" y="59133"/>
                <a:pt x="424709" y="58601"/>
                <a:pt x="422136" y="57314"/>
              </a:cubicBezTo>
              <a:cubicBezTo>
                <a:pt x="419202" y="55847"/>
                <a:pt x="416946" y="53187"/>
                <a:pt x="413949" y="51855"/>
              </a:cubicBezTo>
              <a:cubicBezTo>
                <a:pt x="408691" y="49518"/>
                <a:pt x="397573" y="46397"/>
                <a:pt x="397573" y="46397"/>
              </a:cubicBezTo>
              <a:cubicBezTo>
                <a:pt x="393024" y="47307"/>
                <a:pt x="388270" y="47497"/>
                <a:pt x="383927" y="49126"/>
              </a:cubicBezTo>
              <a:cubicBezTo>
                <a:pt x="380856" y="50278"/>
                <a:pt x="378975" y="54045"/>
                <a:pt x="375740" y="54584"/>
              </a:cubicBezTo>
              <a:cubicBezTo>
                <a:pt x="372902" y="55057"/>
                <a:pt x="370281" y="52765"/>
                <a:pt x="367552" y="51855"/>
              </a:cubicBezTo>
              <a:cubicBezTo>
                <a:pt x="365006" y="44215"/>
                <a:pt x="363620" y="35988"/>
                <a:pt x="353906" y="32750"/>
              </a:cubicBezTo>
              <a:cubicBezTo>
                <a:pt x="351177" y="31840"/>
                <a:pt x="348291" y="31307"/>
                <a:pt x="345718" y="30021"/>
              </a:cubicBezTo>
              <a:cubicBezTo>
                <a:pt x="342784" y="28554"/>
                <a:pt x="340527" y="25895"/>
                <a:pt x="337530" y="24563"/>
              </a:cubicBezTo>
              <a:cubicBezTo>
                <a:pt x="337515" y="24556"/>
                <a:pt x="317069" y="17742"/>
                <a:pt x="312967" y="16375"/>
              </a:cubicBezTo>
              <a:lnTo>
                <a:pt x="296592" y="10917"/>
              </a:lnTo>
              <a:cubicBezTo>
                <a:pt x="293863" y="10007"/>
                <a:pt x="291225" y="8751"/>
                <a:pt x="288404" y="8187"/>
              </a:cubicBezTo>
              <a:cubicBezTo>
                <a:pt x="283855" y="7277"/>
                <a:pt x="279258" y="6583"/>
                <a:pt x="274758" y="5458"/>
              </a:cubicBezTo>
              <a:cubicBezTo>
                <a:pt x="271967" y="4760"/>
                <a:pt x="269379" y="3353"/>
                <a:pt x="266571" y="2729"/>
              </a:cubicBezTo>
              <a:cubicBezTo>
                <a:pt x="261169" y="1529"/>
                <a:pt x="255654" y="910"/>
                <a:pt x="250195" y="0"/>
              </a:cubicBezTo>
              <a:cubicBezTo>
                <a:pt x="245646" y="910"/>
                <a:pt x="240409" y="156"/>
                <a:pt x="236549" y="2729"/>
              </a:cubicBezTo>
              <a:cubicBezTo>
                <a:pt x="234155" y="4325"/>
                <a:pt x="234577" y="8141"/>
                <a:pt x="233820" y="10917"/>
              </a:cubicBezTo>
              <a:cubicBezTo>
                <a:pt x="231846" y="18154"/>
                <a:pt x="228361" y="32750"/>
                <a:pt x="228361" y="32750"/>
              </a:cubicBezTo>
              <a:cubicBezTo>
                <a:pt x="227451" y="43667"/>
                <a:pt x="228564" y="54946"/>
                <a:pt x="225632" y="65501"/>
              </a:cubicBezTo>
              <a:cubicBezTo>
                <a:pt x="223876" y="71822"/>
                <a:pt x="214715" y="81877"/>
                <a:pt x="214715" y="81877"/>
              </a:cubicBezTo>
              <a:cubicBezTo>
                <a:pt x="206938" y="105210"/>
                <a:pt x="209971" y="92543"/>
                <a:pt x="206528" y="120086"/>
              </a:cubicBezTo>
              <a:cubicBezTo>
                <a:pt x="198340" y="119176"/>
                <a:pt x="190091" y="118711"/>
                <a:pt x="181965" y="117357"/>
              </a:cubicBezTo>
              <a:cubicBezTo>
                <a:pt x="179127" y="116884"/>
                <a:pt x="176543" y="115417"/>
                <a:pt x="173777" y="114627"/>
              </a:cubicBezTo>
              <a:cubicBezTo>
                <a:pt x="170170" y="113596"/>
                <a:pt x="166499" y="112808"/>
                <a:pt x="162860" y="111898"/>
              </a:cubicBezTo>
              <a:cubicBezTo>
                <a:pt x="160131" y="112808"/>
                <a:pt x="156706" y="112593"/>
                <a:pt x="154672" y="114627"/>
              </a:cubicBezTo>
              <a:cubicBezTo>
                <a:pt x="152638" y="116661"/>
                <a:pt x="153229" y="120242"/>
                <a:pt x="151943" y="122815"/>
              </a:cubicBezTo>
              <a:cubicBezTo>
                <a:pt x="150476" y="125749"/>
                <a:pt x="148304" y="128274"/>
                <a:pt x="146485" y="131003"/>
              </a:cubicBezTo>
              <a:cubicBezTo>
                <a:pt x="144665" y="143739"/>
                <a:pt x="145094" y="157006"/>
                <a:pt x="141026" y="169212"/>
              </a:cubicBezTo>
              <a:lnTo>
                <a:pt x="135568" y="185587"/>
              </a:lnTo>
              <a:cubicBezTo>
                <a:pt x="148648" y="198667"/>
                <a:pt x="152915" y="197251"/>
                <a:pt x="143755" y="221067"/>
              </a:cubicBezTo>
              <a:cubicBezTo>
                <a:pt x="141907" y="225870"/>
                <a:pt x="135926" y="227867"/>
                <a:pt x="132838" y="231984"/>
              </a:cubicBezTo>
              <a:cubicBezTo>
                <a:pt x="130109" y="235623"/>
                <a:pt x="127259" y="239175"/>
                <a:pt x="124651" y="242901"/>
              </a:cubicBezTo>
              <a:cubicBezTo>
                <a:pt x="120889" y="248275"/>
                <a:pt x="113734" y="259276"/>
                <a:pt x="113734" y="259276"/>
              </a:cubicBezTo>
              <a:cubicBezTo>
                <a:pt x="112824" y="262005"/>
                <a:pt x="112677" y="265123"/>
                <a:pt x="111005" y="267464"/>
              </a:cubicBezTo>
              <a:cubicBezTo>
                <a:pt x="108014" y="271652"/>
                <a:pt x="100088" y="278381"/>
                <a:pt x="100088" y="278381"/>
              </a:cubicBezTo>
              <a:cubicBezTo>
                <a:pt x="92365" y="301553"/>
                <a:pt x="94629" y="292341"/>
                <a:pt x="94629" y="338424"/>
              </a:cubicBezTo>
              <a:cubicBezTo>
                <a:pt x="94629" y="390011"/>
                <a:pt x="91742" y="378887"/>
                <a:pt x="100088" y="403925"/>
              </a:cubicBezTo>
              <a:cubicBezTo>
                <a:pt x="99178" y="408474"/>
                <a:pt x="98988" y="413228"/>
                <a:pt x="97359" y="417571"/>
              </a:cubicBezTo>
              <a:cubicBezTo>
                <a:pt x="93743" y="427214"/>
                <a:pt x="86850" y="427875"/>
                <a:pt x="80983" y="436676"/>
              </a:cubicBezTo>
              <a:cubicBezTo>
                <a:pt x="74098" y="447005"/>
                <a:pt x="77845" y="442545"/>
                <a:pt x="70066" y="450322"/>
              </a:cubicBezTo>
              <a:cubicBezTo>
                <a:pt x="65654" y="463560"/>
                <a:pt x="66146" y="458015"/>
                <a:pt x="70066" y="477614"/>
              </a:cubicBezTo>
              <a:cubicBezTo>
                <a:pt x="70630" y="480435"/>
                <a:pt x="70999" y="483555"/>
                <a:pt x="72796" y="485802"/>
              </a:cubicBezTo>
              <a:cubicBezTo>
                <a:pt x="77516" y="491702"/>
                <a:pt x="92351" y="495050"/>
                <a:pt x="97359" y="496719"/>
              </a:cubicBezTo>
              <a:lnTo>
                <a:pt x="105546" y="499448"/>
              </a:lnTo>
              <a:cubicBezTo>
                <a:pt x="104636" y="503087"/>
                <a:pt x="104805" y="507184"/>
                <a:pt x="102817" y="510365"/>
              </a:cubicBezTo>
              <a:cubicBezTo>
                <a:pt x="100089" y="514729"/>
                <a:pt x="95539" y="517643"/>
                <a:pt x="91900" y="521282"/>
              </a:cubicBezTo>
              <a:cubicBezTo>
                <a:pt x="81393" y="531789"/>
                <a:pt x="86924" y="527329"/>
                <a:pt x="75525" y="534928"/>
              </a:cubicBezTo>
              <a:cubicBezTo>
                <a:pt x="73705" y="537657"/>
                <a:pt x="71398" y="540118"/>
                <a:pt x="70066" y="543116"/>
              </a:cubicBezTo>
              <a:cubicBezTo>
                <a:pt x="67729" y="548374"/>
                <a:pt x="64608" y="559491"/>
                <a:pt x="64608" y="559491"/>
              </a:cubicBezTo>
              <a:cubicBezTo>
                <a:pt x="65518" y="562220"/>
                <a:pt x="65940" y="565164"/>
                <a:pt x="67337" y="567679"/>
              </a:cubicBezTo>
              <a:cubicBezTo>
                <a:pt x="70523" y="573414"/>
                <a:pt x="78254" y="584054"/>
                <a:pt x="78254" y="584054"/>
              </a:cubicBezTo>
              <a:cubicBezTo>
                <a:pt x="79164" y="606798"/>
                <a:pt x="79361" y="629581"/>
                <a:pt x="80983" y="652285"/>
              </a:cubicBezTo>
              <a:cubicBezTo>
                <a:pt x="81188" y="655155"/>
                <a:pt x="83712" y="657596"/>
                <a:pt x="83712" y="660473"/>
              </a:cubicBezTo>
              <a:cubicBezTo>
                <a:pt x="83712" y="669620"/>
                <a:pt x="82115" y="678446"/>
                <a:pt x="75525" y="685036"/>
              </a:cubicBezTo>
              <a:cubicBezTo>
                <a:pt x="73206" y="687355"/>
                <a:pt x="70271" y="689027"/>
                <a:pt x="67337" y="690494"/>
              </a:cubicBezTo>
              <a:cubicBezTo>
                <a:pt x="64764" y="691780"/>
                <a:pt x="61878" y="692313"/>
                <a:pt x="59149" y="693223"/>
              </a:cubicBezTo>
              <a:cubicBezTo>
                <a:pt x="46679" y="701538"/>
                <a:pt x="53284" y="696361"/>
                <a:pt x="40045" y="709599"/>
              </a:cubicBezTo>
              <a:lnTo>
                <a:pt x="34586" y="715057"/>
              </a:lnTo>
              <a:cubicBezTo>
                <a:pt x="35496" y="718696"/>
                <a:pt x="35235" y="722853"/>
                <a:pt x="37316" y="725974"/>
              </a:cubicBezTo>
              <a:cubicBezTo>
                <a:pt x="42453" y="733679"/>
                <a:pt x="49574" y="741152"/>
                <a:pt x="59149" y="742349"/>
              </a:cubicBezTo>
              <a:cubicBezTo>
                <a:pt x="70919" y="743820"/>
                <a:pt x="82802" y="744169"/>
                <a:pt x="94629" y="745079"/>
              </a:cubicBezTo>
              <a:cubicBezTo>
                <a:pt x="95539" y="747808"/>
                <a:pt x="97359" y="750389"/>
                <a:pt x="97359" y="753266"/>
              </a:cubicBezTo>
              <a:cubicBezTo>
                <a:pt x="97359" y="762789"/>
                <a:pt x="92728" y="761883"/>
                <a:pt x="86442" y="766912"/>
              </a:cubicBezTo>
              <a:cubicBezTo>
                <a:pt x="84433" y="768520"/>
                <a:pt x="82591" y="770361"/>
                <a:pt x="80983" y="772371"/>
              </a:cubicBezTo>
              <a:cubicBezTo>
                <a:pt x="74938" y="779928"/>
                <a:pt x="75678" y="780100"/>
                <a:pt x="72796" y="788746"/>
              </a:cubicBezTo>
              <a:cubicBezTo>
                <a:pt x="71793" y="800778"/>
                <a:pt x="79942" y="824226"/>
                <a:pt x="61879" y="824226"/>
              </a:cubicBezTo>
              <a:cubicBezTo>
                <a:pt x="57240" y="824226"/>
                <a:pt x="52781" y="822407"/>
                <a:pt x="48232" y="821497"/>
              </a:cubicBezTo>
              <a:cubicBezTo>
                <a:pt x="46413" y="819677"/>
                <a:pt x="45341" y="816221"/>
                <a:pt x="42774" y="816038"/>
              </a:cubicBezTo>
              <a:cubicBezTo>
                <a:pt x="20777" y="814467"/>
                <a:pt x="16839" y="816496"/>
                <a:pt x="1836" y="821497"/>
              </a:cubicBezTo>
              <a:cubicBezTo>
                <a:pt x="4693" y="878651"/>
                <a:pt x="-8317" y="888963"/>
                <a:pt x="10023" y="87062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5453</xdr:colOff>
      <xdr:row>251</xdr:row>
      <xdr:rowOff>10917</xdr:rowOff>
    </xdr:from>
    <xdr:to>
      <xdr:col>79</xdr:col>
      <xdr:colOff>367</xdr:colOff>
      <xdr:row>265</xdr:row>
      <xdr:rowOff>16376</xdr:rowOff>
    </xdr:to>
    <xdr:sp macro="" textlink="">
      <xdr:nvSpPr>
        <xdr:cNvPr id="90" name="Freeform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2832932" y="4978109"/>
          <a:ext cx="76790" cy="272923"/>
        </a:xfrm>
        <a:custGeom>
          <a:avLst/>
          <a:gdLst>
            <a:gd name="connsiteX0" fmla="*/ 68236 w 76790"/>
            <a:gd name="connsiteY0" fmla="*/ 0 h 272923"/>
            <a:gd name="connsiteX1" fmla="*/ 57319 w 76790"/>
            <a:gd name="connsiteY1" fmla="*/ 13646 h 272923"/>
            <a:gd name="connsiteX2" fmla="*/ 46402 w 76790"/>
            <a:gd name="connsiteY2" fmla="*/ 35480 h 272923"/>
            <a:gd name="connsiteX3" fmla="*/ 43673 w 76790"/>
            <a:gd name="connsiteY3" fmla="*/ 43668 h 272923"/>
            <a:gd name="connsiteX4" fmla="*/ 51860 w 76790"/>
            <a:gd name="connsiteY4" fmla="*/ 60043 h 272923"/>
            <a:gd name="connsiteX5" fmla="*/ 68236 w 76790"/>
            <a:gd name="connsiteY5" fmla="*/ 65501 h 272923"/>
            <a:gd name="connsiteX6" fmla="*/ 73694 w 76790"/>
            <a:gd name="connsiteY6" fmla="*/ 70960 h 272923"/>
            <a:gd name="connsiteX7" fmla="*/ 73694 w 76790"/>
            <a:gd name="connsiteY7" fmla="*/ 117357 h 272923"/>
            <a:gd name="connsiteX8" fmla="*/ 65506 w 76790"/>
            <a:gd name="connsiteY8" fmla="*/ 122815 h 272923"/>
            <a:gd name="connsiteX9" fmla="*/ 46402 w 76790"/>
            <a:gd name="connsiteY9" fmla="*/ 136461 h 272923"/>
            <a:gd name="connsiteX10" fmla="*/ 38214 w 76790"/>
            <a:gd name="connsiteY10" fmla="*/ 133732 h 272923"/>
            <a:gd name="connsiteX11" fmla="*/ 32756 w 76790"/>
            <a:gd name="connsiteY11" fmla="*/ 125544 h 272923"/>
            <a:gd name="connsiteX12" fmla="*/ 27297 w 76790"/>
            <a:gd name="connsiteY12" fmla="*/ 120086 h 272923"/>
            <a:gd name="connsiteX13" fmla="*/ 13651 w 76790"/>
            <a:gd name="connsiteY13" fmla="*/ 122815 h 272923"/>
            <a:gd name="connsiteX14" fmla="*/ 5463 w 76790"/>
            <a:gd name="connsiteY14" fmla="*/ 125544 h 272923"/>
            <a:gd name="connsiteX15" fmla="*/ 10922 w 76790"/>
            <a:gd name="connsiteY15" fmla="*/ 147378 h 272923"/>
            <a:gd name="connsiteX16" fmla="*/ 16380 w 76790"/>
            <a:gd name="connsiteY16" fmla="*/ 152837 h 272923"/>
            <a:gd name="connsiteX17" fmla="*/ 19110 w 76790"/>
            <a:gd name="connsiteY17" fmla="*/ 161024 h 272923"/>
            <a:gd name="connsiteX18" fmla="*/ 10922 w 76790"/>
            <a:gd name="connsiteY18" fmla="*/ 188317 h 272923"/>
            <a:gd name="connsiteX19" fmla="*/ 5463 w 76790"/>
            <a:gd name="connsiteY19" fmla="*/ 193775 h 272923"/>
            <a:gd name="connsiteX20" fmla="*/ 2734 w 76790"/>
            <a:gd name="connsiteY20" fmla="*/ 221067 h 272923"/>
            <a:gd name="connsiteX21" fmla="*/ 5463 w 76790"/>
            <a:gd name="connsiteY21" fmla="*/ 229255 h 272923"/>
            <a:gd name="connsiteX22" fmla="*/ 21839 w 76790"/>
            <a:gd name="connsiteY22" fmla="*/ 234713 h 272923"/>
            <a:gd name="connsiteX23" fmla="*/ 32756 w 76790"/>
            <a:gd name="connsiteY23" fmla="*/ 245630 h 272923"/>
            <a:gd name="connsiteX24" fmla="*/ 30026 w 76790"/>
            <a:gd name="connsiteY24" fmla="*/ 259276 h 272923"/>
            <a:gd name="connsiteX25" fmla="*/ 27297 w 76790"/>
            <a:gd name="connsiteY25" fmla="*/ 272923 h 2729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76790" h="272923">
              <a:moveTo>
                <a:pt x="68236" y="0"/>
              </a:moveTo>
              <a:cubicBezTo>
                <a:pt x="64597" y="4549"/>
                <a:pt x="60109" y="8532"/>
                <a:pt x="57319" y="13646"/>
              </a:cubicBezTo>
              <a:cubicBezTo>
                <a:pt x="42263" y="41247"/>
                <a:pt x="59856" y="22024"/>
                <a:pt x="46402" y="35480"/>
              </a:cubicBezTo>
              <a:cubicBezTo>
                <a:pt x="45492" y="38209"/>
                <a:pt x="43673" y="40791"/>
                <a:pt x="43673" y="43668"/>
              </a:cubicBezTo>
              <a:cubicBezTo>
                <a:pt x="43673" y="49491"/>
                <a:pt x="46051" y="57138"/>
                <a:pt x="51860" y="60043"/>
              </a:cubicBezTo>
              <a:cubicBezTo>
                <a:pt x="57006" y="62616"/>
                <a:pt x="68236" y="65501"/>
                <a:pt x="68236" y="65501"/>
              </a:cubicBezTo>
              <a:cubicBezTo>
                <a:pt x="70055" y="67321"/>
                <a:pt x="72543" y="68658"/>
                <a:pt x="73694" y="70960"/>
              </a:cubicBezTo>
              <a:cubicBezTo>
                <a:pt x="79715" y="83003"/>
                <a:pt x="75398" y="110967"/>
                <a:pt x="73694" y="117357"/>
              </a:cubicBezTo>
              <a:cubicBezTo>
                <a:pt x="72849" y="120526"/>
                <a:pt x="67997" y="120680"/>
                <a:pt x="65506" y="122815"/>
              </a:cubicBezTo>
              <a:cubicBezTo>
                <a:pt x="49022" y="136944"/>
                <a:pt x="61446" y="131446"/>
                <a:pt x="46402" y="136461"/>
              </a:cubicBezTo>
              <a:cubicBezTo>
                <a:pt x="43673" y="135551"/>
                <a:pt x="40460" y="135529"/>
                <a:pt x="38214" y="133732"/>
              </a:cubicBezTo>
              <a:cubicBezTo>
                <a:pt x="35653" y="131683"/>
                <a:pt x="34805" y="128105"/>
                <a:pt x="32756" y="125544"/>
              </a:cubicBezTo>
              <a:cubicBezTo>
                <a:pt x="31149" y="123535"/>
                <a:pt x="29117" y="121905"/>
                <a:pt x="27297" y="120086"/>
              </a:cubicBezTo>
              <a:cubicBezTo>
                <a:pt x="22748" y="120996"/>
                <a:pt x="18151" y="121690"/>
                <a:pt x="13651" y="122815"/>
              </a:cubicBezTo>
              <a:cubicBezTo>
                <a:pt x="10860" y="123513"/>
                <a:pt x="6373" y="122815"/>
                <a:pt x="5463" y="125544"/>
              </a:cubicBezTo>
              <a:cubicBezTo>
                <a:pt x="5044" y="126800"/>
                <a:pt x="9029" y="144223"/>
                <a:pt x="10922" y="147378"/>
              </a:cubicBezTo>
              <a:cubicBezTo>
                <a:pt x="12246" y="149585"/>
                <a:pt x="14561" y="151017"/>
                <a:pt x="16380" y="152837"/>
              </a:cubicBezTo>
              <a:cubicBezTo>
                <a:pt x="17290" y="155566"/>
                <a:pt x="19110" y="158147"/>
                <a:pt x="19110" y="161024"/>
              </a:cubicBezTo>
              <a:cubicBezTo>
                <a:pt x="19110" y="174955"/>
                <a:pt x="18320" y="179070"/>
                <a:pt x="10922" y="188317"/>
              </a:cubicBezTo>
              <a:cubicBezTo>
                <a:pt x="9315" y="190326"/>
                <a:pt x="7283" y="191956"/>
                <a:pt x="5463" y="193775"/>
              </a:cubicBezTo>
              <a:cubicBezTo>
                <a:pt x="-695" y="212249"/>
                <a:pt x="-1708" y="205520"/>
                <a:pt x="2734" y="221067"/>
              </a:cubicBezTo>
              <a:cubicBezTo>
                <a:pt x="3524" y="223833"/>
                <a:pt x="3122" y="227583"/>
                <a:pt x="5463" y="229255"/>
              </a:cubicBezTo>
              <a:cubicBezTo>
                <a:pt x="10145" y="232599"/>
                <a:pt x="21839" y="234713"/>
                <a:pt x="21839" y="234713"/>
              </a:cubicBezTo>
              <a:cubicBezTo>
                <a:pt x="25478" y="238352"/>
                <a:pt x="33766" y="240584"/>
                <a:pt x="32756" y="245630"/>
              </a:cubicBezTo>
              <a:cubicBezTo>
                <a:pt x="31846" y="250179"/>
                <a:pt x="31151" y="254776"/>
                <a:pt x="30026" y="259276"/>
              </a:cubicBezTo>
              <a:cubicBezTo>
                <a:pt x="26722" y="272492"/>
                <a:pt x="27297" y="262499"/>
                <a:pt x="27297" y="27292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8187</xdr:colOff>
      <xdr:row>266</xdr:row>
      <xdr:rowOff>5458</xdr:rowOff>
    </xdr:from>
    <xdr:to>
      <xdr:col>88</xdr:col>
      <xdr:colOff>24563</xdr:colOff>
      <xdr:row>283</xdr:row>
      <xdr:rowOff>0</xdr:rowOff>
    </xdr:to>
    <xdr:sp macro="" textlink="">
      <xdr:nvSpPr>
        <xdr:cNvPr id="91" name="Freeform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862958" y="5259219"/>
          <a:ext cx="316591" cy="319320"/>
        </a:xfrm>
        <a:custGeom>
          <a:avLst/>
          <a:gdLst>
            <a:gd name="connsiteX0" fmla="*/ 0 w 316591"/>
            <a:gd name="connsiteY0" fmla="*/ 2729 h 319320"/>
            <a:gd name="connsiteX1" fmla="*/ 13647 w 316591"/>
            <a:gd name="connsiteY1" fmla="*/ 8188 h 319320"/>
            <a:gd name="connsiteX2" fmla="*/ 30022 w 316591"/>
            <a:gd name="connsiteY2" fmla="*/ 2729 h 319320"/>
            <a:gd name="connsiteX3" fmla="*/ 51856 w 316591"/>
            <a:gd name="connsiteY3" fmla="*/ 5459 h 319320"/>
            <a:gd name="connsiteX4" fmla="*/ 79148 w 316591"/>
            <a:gd name="connsiteY4" fmla="*/ 0 h 319320"/>
            <a:gd name="connsiteX5" fmla="*/ 87336 w 316591"/>
            <a:gd name="connsiteY5" fmla="*/ 2729 h 319320"/>
            <a:gd name="connsiteX6" fmla="*/ 90065 w 316591"/>
            <a:gd name="connsiteY6" fmla="*/ 10917 h 319320"/>
            <a:gd name="connsiteX7" fmla="*/ 95523 w 316591"/>
            <a:gd name="connsiteY7" fmla="*/ 16376 h 319320"/>
            <a:gd name="connsiteX8" fmla="*/ 98253 w 316591"/>
            <a:gd name="connsiteY8" fmla="*/ 24563 h 319320"/>
            <a:gd name="connsiteX9" fmla="*/ 92794 w 316591"/>
            <a:gd name="connsiteY9" fmla="*/ 30022 h 319320"/>
            <a:gd name="connsiteX10" fmla="*/ 87336 w 316591"/>
            <a:gd name="connsiteY10" fmla="*/ 38209 h 319320"/>
            <a:gd name="connsiteX11" fmla="*/ 73690 w 316591"/>
            <a:gd name="connsiteY11" fmla="*/ 49126 h 319320"/>
            <a:gd name="connsiteX12" fmla="*/ 57314 w 316591"/>
            <a:gd name="connsiteY12" fmla="*/ 54585 h 319320"/>
            <a:gd name="connsiteX13" fmla="*/ 49127 w 316591"/>
            <a:gd name="connsiteY13" fmla="*/ 57314 h 319320"/>
            <a:gd name="connsiteX14" fmla="*/ 43668 w 316591"/>
            <a:gd name="connsiteY14" fmla="*/ 65502 h 319320"/>
            <a:gd name="connsiteX15" fmla="*/ 35480 w 316591"/>
            <a:gd name="connsiteY15" fmla="*/ 68231 h 319320"/>
            <a:gd name="connsiteX16" fmla="*/ 19105 w 316591"/>
            <a:gd name="connsiteY16" fmla="*/ 76419 h 319320"/>
            <a:gd name="connsiteX17" fmla="*/ 13647 w 316591"/>
            <a:gd name="connsiteY17" fmla="*/ 84606 h 319320"/>
            <a:gd name="connsiteX18" fmla="*/ 21834 w 316591"/>
            <a:gd name="connsiteY18" fmla="*/ 100982 h 319320"/>
            <a:gd name="connsiteX19" fmla="*/ 24563 w 316591"/>
            <a:gd name="connsiteY19" fmla="*/ 109169 h 319320"/>
            <a:gd name="connsiteX20" fmla="*/ 46397 w 316591"/>
            <a:gd name="connsiteY20" fmla="*/ 111898 h 319320"/>
            <a:gd name="connsiteX21" fmla="*/ 51856 w 316591"/>
            <a:gd name="connsiteY21" fmla="*/ 106440 h 319320"/>
            <a:gd name="connsiteX22" fmla="*/ 54585 w 316591"/>
            <a:gd name="connsiteY22" fmla="*/ 98252 h 319320"/>
            <a:gd name="connsiteX23" fmla="*/ 62773 w 316591"/>
            <a:gd name="connsiteY23" fmla="*/ 95523 h 319320"/>
            <a:gd name="connsiteX24" fmla="*/ 79148 w 316591"/>
            <a:gd name="connsiteY24" fmla="*/ 92794 h 319320"/>
            <a:gd name="connsiteX25" fmla="*/ 92794 w 316591"/>
            <a:gd name="connsiteY25" fmla="*/ 90065 h 319320"/>
            <a:gd name="connsiteX26" fmla="*/ 98253 w 316591"/>
            <a:gd name="connsiteY26" fmla="*/ 106440 h 319320"/>
            <a:gd name="connsiteX27" fmla="*/ 100982 w 316591"/>
            <a:gd name="connsiteY27" fmla="*/ 114628 h 319320"/>
            <a:gd name="connsiteX28" fmla="*/ 109170 w 316591"/>
            <a:gd name="connsiteY28" fmla="*/ 122815 h 319320"/>
            <a:gd name="connsiteX29" fmla="*/ 117357 w 316591"/>
            <a:gd name="connsiteY29" fmla="*/ 125545 h 319320"/>
            <a:gd name="connsiteX30" fmla="*/ 131003 w 316591"/>
            <a:gd name="connsiteY30" fmla="*/ 133732 h 319320"/>
            <a:gd name="connsiteX31" fmla="*/ 133733 w 316591"/>
            <a:gd name="connsiteY31" fmla="*/ 125545 h 319320"/>
            <a:gd name="connsiteX32" fmla="*/ 141920 w 316591"/>
            <a:gd name="connsiteY32" fmla="*/ 122815 h 319320"/>
            <a:gd name="connsiteX33" fmla="*/ 177400 w 316591"/>
            <a:gd name="connsiteY33" fmla="*/ 120086 h 319320"/>
            <a:gd name="connsiteX34" fmla="*/ 171942 w 316591"/>
            <a:gd name="connsiteY34" fmla="*/ 111898 h 319320"/>
            <a:gd name="connsiteX35" fmla="*/ 171942 w 316591"/>
            <a:gd name="connsiteY35" fmla="*/ 90065 h 319320"/>
            <a:gd name="connsiteX36" fmla="*/ 177400 w 316591"/>
            <a:gd name="connsiteY36" fmla="*/ 84606 h 319320"/>
            <a:gd name="connsiteX37" fmla="*/ 199234 w 316591"/>
            <a:gd name="connsiteY37" fmla="*/ 87335 h 319320"/>
            <a:gd name="connsiteX38" fmla="*/ 221068 w 316591"/>
            <a:gd name="connsiteY38" fmla="*/ 100982 h 319320"/>
            <a:gd name="connsiteX39" fmla="*/ 231985 w 316591"/>
            <a:gd name="connsiteY39" fmla="*/ 114628 h 319320"/>
            <a:gd name="connsiteX40" fmla="*/ 234714 w 316591"/>
            <a:gd name="connsiteY40" fmla="*/ 139191 h 319320"/>
            <a:gd name="connsiteX41" fmla="*/ 267465 w 316591"/>
            <a:gd name="connsiteY41" fmla="*/ 147378 h 319320"/>
            <a:gd name="connsiteX42" fmla="*/ 278382 w 316591"/>
            <a:gd name="connsiteY42" fmla="*/ 158295 h 319320"/>
            <a:gd name="connsiteX43" fmla="*/ 283840 w 316591"/>
            <a:gd name="connsiteY43" fmla="*/ 163754 h 319320"/>
            <a:gd name="connsiteX44" fmla="*/ 294757 w 316591"/>
            <a:gd name="connsiteY44" fmla="*/ 185588 h 319320"/>
            <a:gd name="connsiteX45" fmla="*/ 302945 w 316591"/>
            <a:gd name="connsiteY45" fmla="*/ 218338 h 319320"/>
            <a:gd name="connsiteX46" fmla="*/ 305674 w 316591"/>
            <a:gd name="connsiteY46" fmla="*/ 226526 h 319320"/>
            <a:gd name="connsiteX47" fmla="*/ 316591 w 316591"/>
            <a:gd name="connsiteY47" fmla="*/ 240172 h 319320"/>
            <a:gd name="connsiteX48" fmla="*/ 308403 w 316591"/>
            <a:gd name="connsiteY48" fmla="*/ 278381 h 319320"/>
            <a:gd name="connsiteX49" fmla="*/ 302945 w 316591"/>
            <a:gd name="connsiteY49" fmla="*/ 283840 h 319320"/>
            <a:gd name="connsiteX50" fmla="*/ 294757 w 316591"/>
            <a:gd name="connsiteY50" fmla="*/ 286569 h 319320"/>
            <a:gd name="connsiteX51" fmla="*/ 281111 w 316591"/>
            <a:gd name="connsiteY51" fmla="*/ 313861 h 319320"/>
            <a:gd name="connsiteX52" fmla="*/ 267465 w 316591"/>
            <a:gd name="connsiteY52" fmla="*/ 319320 h 319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316591" h="319320">
              <a:moveTo>
                <a:pt x="0" y="2729"/>
              </a:moveTo>
              <a:cubicBezTo>
                <a:pt x="4549" y="4549"/>
                <a:pt x="8748" y="8188"/>
                <a:pt x="13647" y="8188"/>
              </a:cubicBezTo>
              <a:cubicBezTo>
                <a:pt x="19401" y="8188"/>
                <a:pt x="30022" y="2729"/>
                <a:pt x="30022" y="2729"/>
              </a:cubicBezTo>
              <a:cubicBezTo>
                <a:pt x="37300" y="3639"/>
                <a:pt x="44521" y="5459"/>
                <a:pt x="51856" y="5459"/>
              </a:cubicBezTo>
              <a:cubicBezTo>
                <a:pt x="64396" y="5459"/>
                <a:pt x="69067" y="3360"/>
                <a:pt x="79148" y="0"/>
              </a:cubicBezTo>
              <a:cubicBezTo>
                <a:pt x="81877" y="910"/>
                <a:pt x="85302" y="695"/>
                <a:pt x="87336" y="2729"/>
              </a:cubicBezTo>
              <a:cubicBezTo>
                <a:pt x="89370" y="4763"/>
                <a:pt x="88585" y="8450"/>
                <a:pt x="90065" y="10917"/>
              </a:cubicBezTo>
              <a:cubicBezTo>
                <a:pt x="91389" y="13124"/>
                <a:pt x="93704" y="14556"/>
                <a:pt x="95523" y="16376"/>
              </a:cubicBezTo>
              <a:cubicBezTo>
                <a:pt x="96433" y="19105"/>
                <a:pt x="98817" y="21742"/>
                <a:pt x="98253" y="24563"/>
              </a:cubicBezTo>
              <a:cubicBezTo>
                <a:pt x="97748" y="27086"/>
                <a:pt x="94402" y="28013"/>
                <a:pt x="92794" y="30022"/>
              </a:cubicBezTo>
              <a:cubicBezTo>
                <a:pt x="90745" y="32583"/>
                <a:pt x="89385" y="35648"/>
                <a:pt x="87336" y="38209"/>
              </a:cubicBezTo>
              <a:cubicBezTo>
                <a:pt x="84207" y="42120"/>
                <a:pt x="78093" y="47169"/>
                <a:pt x="73690" y="49126"/>
              </a:cubicBezTo>
              <a:cubicBezTo>
                <a:pt x="68432" y="51463"/>
                <a:pt x="62773" y="52765"/>
                <a:pt x="57314" y="54585"/>
              </a:cubicBezTo>
              <a:lnTo>
                <a:pt x="49127" y="57314"/>
              </a:lnTo>
              <a:cubicBezTo>
                <a:pt x="47307" y="60043"/>
                <a:pt x="46230" y="63453"/>
                <a:pt x="43668" y="65502"/>
              </a:cubicBezTo>
              <a:cubicBezTo>
                <a:pt x="41421" y="67299"/>
                <a:pt x="38053" y="66944"/>
                <a:pt x="35480" y="68231"/>
              </a:cubicBezTo>
              <a:cubicBezTo>
                <a:pt x="14309" y="78816"/>
                <a:pt x="39694" y="69554"/>
                <a:pt x="19105" y="76419"/>
              </a:cubicBezTo>
              <a:cubicBezTo>
                <a:pt x="17286" y="79148"/>
                <a:pt x="14111" y="81359"/>
                <a:pt x="13647" y="84606"/>
              </a:cubicBezTo>
              <a:cubicBezTo>
                <a:pt x="12390" y="93408"/>
                <a:pt x="16887" y="96034"/>
                <a:pt x="21834" y="100982"/>
              </a:cubicBezTo>
              <a:cubicBezTo>
                <a:pt x="22744" y="103711"/>
                <a:pt x="22766" y="106923"/>
                <a:pt x="24563" y="109169"/>
              </a:cubicBezTo>
              <a:cubicBezTo>
                <a:pt x="31765" y="118171"/>
                <a:pt x="36387" y="113900"/>
                <a:pt x="46397" y="111898"/>
              </a:cubicBezTo>
              <a:cubicBezTo>
                <a:pt x="48217" y="110079"/>
                <a:pt x="50532" y="108646"/>
                <a:pt x="51856" y="106440"/>
              </a:cubicBezTo>
              <a:cubicBezTo>
                <a:pt x="53336" y="103973"/>
                <a:pt x="52551" y="100286"/>
                <a:pt x="54585" y="98252"/>
              </a:cubicBezTo>
              <a:cubicBezTo>
                <a:pt x="56619" y="96218"/>
                <a:pt x="59965" y="96147"/>
                <a:pt x="62773" y="95523"/>
              </a:cubicBezTo>
              <a:cubicBezTo>
                <a:pt x="68175" y="94323"/>
                <a:pt x="73690" y="93704"/>
                <a:pt x="79148" y="92794"/>
              </a:cubicBezTo>
              <a:cubicBezTo>
                <a:pt x="82416" y="89526"/>
                <a:pt x="86888" y="81797"/>
                <a:pt x="92794" y="90065"/>
              </a:cubicBezTo>
              <a:cubicBezTo>
                <a:pt x="96138" y="94747"/>
                <a:pt x="96433" y="100982"/>
                <a:pt x="98253" y="106440"/>
              </a:cubicBezTo>
              <a:cubicBezTo>
                <a:pt x="99163" y="109169"/>
                <a:pt x="98948" y="112594"/>
                <a:pt x="100982" y="114628"/>
              </a:cubicBezTo>
              <a:cubicBezTo>
                <a:pt x="103711" y="117357"/>
                <a:pt x="105959" y="120674"/>
                <a:pt x="109170" y="122815"/>
              </a:cubicBezTo>
              <a:cubicBezTo>
                <a:pt x="111564" y="124411"/>
                <a:pt x="114628" y="124635"/>
                <a:pt x="117357" y="125545"/>
              </a:cubicBezTo>
              <a:cubicBezTo>
                <a:pt x="119568" y="127756"/>
                <a:pt x="126280" y="136093"/>
                <a:pt x="131003" y="133732"/>
              </a:cubicBezTo>
              <a:cubicBezTo>
                <a:pt x="133576" y="132446"/>
                <a:pt x="131699" y="127579"/>
                <a:pt x="133733" y="125545"/>
              </a:cubicBezTo>
              <a:cubicBezTo>
                <a:pt x="135767" y="123511"/>
                <a:pt x="139065" y="123172"/>
                <a:pt x="141920" y="122815"/>
              </a:cubicBezTo>
              <a:cubicBezTo>
                <a:pt x="153690" y="121344"/>
                <a:pt x="165573" y="120996"/>
                <a:pt x="177400" y="120086"/>
              </a:cubicBezTo>
              <a:cubicBezTo>
                <a:pt x="175581" y="117357"/>
                <a:pt x="173409" y="114832"/>
                <a:pt x="171942" y="111898"/>
              </a:cubicBezTo>
              <a:cubicBezTo>
                <a:pt x="168033" y="104081"/>
                <a:pt x="168182" y="98838"/>
                <a:pt x="171942" y="90065"/>
              </a:cubicBezTo>
              <a:cubicBezTo>
                <a:pt x="172956" y="87700"/>
                <a:pt x="175581" y="86426"/>
                <a:pt x="177400" y="84606"/>
              </a:cubicBezTo>
              <a:cubicBezTo>
                <a:pt x="184678" y="85516"/>
                <a:pt x="192018" y="86023"/>
                <a:pt x="199234" y="87335"/>
              </a:cubicBezTo>
              <a:cubicBezTo>
                <a:pt x="207616" y="88859"/>
                <a:pt x="215793" y="94389"/>
                <a:pt x="221068" y="100982"/>
              </a:cubicBezTo>
              <a:cubicBezTo>
                <a:pt x="234840" y="118197"/>
                <a:pt x="218803" y="101446"/>
                <a:pt x="231985" y="114628"/>
              </a:cubicBezTo>
              <a:cubicBezTo>
                <a:pt x="232895" y="122816"/>
                <a:pt x="230291" y="132241"/>
                <a:pt x="234714" y="139191"/>
              </a:cubicBezTo>
              <a:cubicBezTo>
                <a:pt x="237280" y="143223"/>
                <a:pt x="263746" y="146758"/>
                <a:pt x="267465" y="147378"/>
              </a:cubicBezTo>
              <a:lnTo>
                <a:pt x="278382" y="158295"/>
              </a:lnTo>
              <a:lnTo>
                <a:pt x="283840" y="163754"/>
              </a:lnTo>
              <a:cubicBezTo>
                <a:pt x="290112" y="182570"/>
                <a:pt x="285230" y="176061"/>
                <a:pt x="294757" y="185588"/>
              </a:cubicBezTo>
              <a:cubicBezTo>
                <a:pt x="298432" y="207642"/>
                <a:pt x="295735" y="196710"/>
                <a:pt x="302945" y="218338"/>
              </a:cubicBezTo>
              <a:cubicBezTo>
                <a:pt x="303855" y="221067"/>
                <a:pt x="304078" y="224132"/>
                <a:pt x="305674" y="226526"/>
              </a:cubicBezTo>
              <a:cubicBezTo>
                <a:pt x="312559" y="236855"/>
                <a:pt x="308812" y="232395"/>
                <a:pt x="316591" y="240172"/>
              </a:cubicBezTo>
              <a:cubicBezTo>
                <a:pt x="314800" y="254494"/>
                <a:pt x="314884" y="265419"/>
                <a:pt x="308403" y="278381"/>
              </a:cubicBezTo>
              <a:cubicBezTo>
                <a:pt x="307252" y="280683"/>
                <a:pt x="305151" y="282516"/>
                <a:pt x="302945" y="283840"/>
              </a:cubicBezTo>
              <a:cubicBezTo>
                <a:pt x="300478" y="285320"/>
                <a:pt x="297486" y="285659"/>
                <a:pt x="294757" y="286569"/>
              </a:cubicBezTo>
              <a:cubicBezTo>
                <a:pt x="292252" y="294084"/>
                <a:pt x="289278" y="308757"/>
                <a:pt x="281111" y="313861"/>
              </a:cubicBezTo>
              <a:cubicBezTo>
                <a:pt x="266573" y="322948"/>
                <a:pt x="267465" y="310739"/>
                <a:pt x="267465" y="31932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2729</xdr:colOff>
      <xdr:row>265</xdr:row>
      <xdr:rowOff>10917</xdr:rowOff>
    </xdr:from>
    <xdr:to>
      <xdr:col>77</xdr:col>
      <xdr:colOff>10917</xdr:colOff>
      <xdr:row>266</xdr:row>
      <xdr:rowOff>16375</xdr:rowOff>
    </xdr:to>
    <xdr:sp macro="" textlink="">
      <xdr:nvSpPr>
        <xdr:cNvPr id="92" name="Freeform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2857500" y="5245573"/>
          <a:ext cx="8188" cy="24563"/>
        </a:xfrm>
        <a:custGeom>
          <a:avLst/>
          <a:gdLst>
            <a:gd name="connsiteX0" fmla="*/ 0 w 8188"/>
            <a:gd name="connsiteY0" fmla="*/ 0 h 24563"/>
            <a:gd name="connsiteX1" fmla="*/ 8188 w 8188"/>
            <a:gd name="connsiteY1" fmla="*/ 24563 h 24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8188" h="24563">
              <a:moveTo>
                <a:pt x="0" y="0"/>
              </a:moveTo>
              <a:cubicBezTo>
                <a:pt x="2981" y="23853"/>
                <a:pt x="-3832" y="18554"/>
                <a:pt x="8188" y="2456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16376</xdr:colOff>
      <xdr:row>274</xdr:row>
      <xdr:rowOff>5459</xdr:rowOff>
    </xdr:from>
    <xdr:to>
      <xdr:col>101</xdr:col>
      <xdr:colOff>8188</xdr:colOff>
      <xdr:row>284</xdr:row>
      <xdr:rowOff>16376</xdr:rowOff>
    </xdr:to>
    <xdr:sp macro="" textlink="">
      <xdr:nvSpPr>
        <xdr:cNvPr id="94" name="Freeform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3116777" y="5412056"/>
          <a:ext cx="401196" cy="201963"/>
        </a:xfrm>
        <a:custGeom>
          <a:avLst/>
          <a:gdLst>
            <a:gd name="connsiteX0" fmla="*/ 0 w 401196"/>
            <a:gd name="connsiteY0" fmla="*/ 171941 h 201963"/>
            <a:gd name="connsiteX1" fmla="*/ 10916 w 401196"/>
            <a:gd name="connsiteY1" fmla="*/ 185587 h 201963"/>
            <a:gd name="connsiteX2" fmla="*/ 13646 w 401196"/>
            <a:gd name="connsiteY2" fmla="*/ 193775 h 201963"/>
            <a:gd name="connsiteX3" fmla="*/ 54584 w 401196"/>
            <a:gd name="connsiteY3" fmla="*/ 201963 h 201963"/>
            <a:gd name="connsiteX4" fmla="*/ 65501 w 401196"/>
            <a:gd name="connsiteY4" fmla="*/ 191046 h 201963"/>
            <a:gd name="connsiteX5" fmla="*/ 76418 w 401196"/>
            <a:gd name="connsiteY5" fmla="*/ 180129 h 201963"/>
            <a:gd name="connsiteX6" fmla="*/ 84606 w 401196"/>
            <a:gd name="connsiteY6" fmla="*/ 136461 h 201963"/>
            <a:gd name="connsiteX7" fmla="*/ 90064 w 401196"/>
            <a:gd name="connsiteY7" fmla="*/ 114627 h 201963"/>
            <a:gd name="connsiteX8" fmla="*/ 122815 w 401196"/>
            <a:gd name="connsiteY8" fmla="*/ 109169 h 201963"/>
            <a:gd name="connsiteX9" fmla="*/ 185587 w 401196"/>
            <a:gd name="connsiteY9" fmla="*/ 111898 h 201963"/>
            <a:gd name="connsiteX10" fmla="*/ 193775 w 401196"/>
            <a:gd name="connsiteY10" fmla="*/ 117357 h 201963"/>
            <a:gd name="connsiteX11" fmla="*/ 210150 w 401196"/>
            <a:gd name="connsiteY11" fmla="*/ 122815 h 201963"/>
            <a:gd name="connsiteX12" fmla="*/ 218338 w 401196"/>
            <a:gd name="connsiteY12" fmla="*/ 125544 h 201963"/>
            <a:gd name="connsiteX13" fmla="*/ 223796 w 401196"/>
            <a:gd name="connsiteY13" fmla="*/ 117357 h 201963"/>
            <a:gd name="connsiteX14" fmla="*/ 226525 w 401196"/>
            <a:gd name="connsiteY14" fmla="*/ 92794 h 201963"/>
            <a:gd name="connsiteX15" fmla="*/ 242901 w 401196"/>
            <a:gd name="connsiteY15" fmla="*/ 90064 h 201963"/>
            <a:gd name="connsiteX16" fmla="*/ 251088 w 401196"/>
            <a:gd name="connsiteY16" fmla="*/ 87335 h 201963"/>
            <a:gd name="connsiteX17" fmla="*/ 253818 w 401196"/>
            <a:gd name="connsiteY17" fmla="*/ 70960 h 201963"/>
            <a:gd name="connsiteX18" fmla="*/ 316590 w 401196"/>
            <a:gd name="connsiteY18" fmla="*/ 76418 h 201963"/>
            <a:gd name="connsiteX19" fmla="*/ 324777 w 401196"/>
            <a:gd name="connsiteY19" fmla="*/ 73689 h 201963"/>
            <a:gd name="connsiteX20" fmla="*/ 327507 w 401196"/>
            <a:gd name="connsiteY20" fmla="*/ 60043 h 201963"/>
            <a:gd name="connsiteX21" fmla="*/ 330236 w 401196"/>
            <a:gd name="connsiteY21" fmla="*/ 51855 h 201963"/>
            <a:gd name="connsiteX22" fmla="*/ 338424 w 401196"/>
            <a:gd name="connsiteY22" fmla="*/ 49126 h 201963"/>
            <a:gd name="connsiteX23" fmla="*/ 349340 w 401196"/>
            <a:gd name="connsiteY23" fmla="*/ 51855 h 201963"/>
            <a:gd name="connsiteX24" fmla="*/ 357528 w 401196"/>
            <a:gd name="connsiteY24" fmla="*/ 54584 h 201963"/>
            <a:gd name="connsiteX25" fmla="*/ 362987 w 401196"/>
            <a:gd name="connsiteY25" fmla="*/ 38209 h 201963"/>
            <a:gd name="connsiteX26" fmla="*/ 360257 w 401196"/>
            <a:gd name="connsiteY26" fmla="*/ 2729 h 201963"/>
            <a:gd name="connsiteX27" fmla="*/ 368445 w 401196"/>
            <a:gd name="connsiteY27" fmla="*/ 0 h 201963"/>
            <a:gd name="connsiteX28" fmla="*/ 398467 w 401196"/>
            <a:gd name="connsiteY28" fmla="*/ 8188 h 201963"/>
            <a:gd name="connsiteX29" fmla="*/ 401196 w 401196"/>
            <a:gd name="connsiteY29" fmla="*/ 10917 h 2019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401196" h="201963">
              <a:moveTo>
                <a:pt x="0" y="171941"/>
              </a:moveTo>
              <a:cubicBezTo>
                <a:pt x="3639" y="176490"/>
                <a:pt x="7829" y="180647"/>
                <a:pt x="10916" y="185587"/>
              </a:cubicBezTo>
              <a:cubicBezTo>
                <a:pt x="12441" y="188027"/>
                <a:pt x="11305" y="192103"/>
                <a:pt x="13646" y="193775"/>
              </a:cubicBezTo>
              <a:cubicBezTo>
                <a:pt x="22557" y="200140"/>
                <a:pt x="46180" y="201029"/>
                <a:pt x="54584" y="201963"/>
              </a:cubicBezTo>
              <a:cubicBezTo>
                <a:pt x="70961" y="196503"/>
                <a:pt x="56403" y="203782"/>
                <a:pt x="65501" y="191046"/>
              </a:cubicBezTo>
              <a:cubicBezTo>
                <a:pt x="68492" y="186858"/>
                <a:pt x="76418" y="180129"/>
                <a:pt x="76418" y="180129"/>
              </a:cubicBezTo>
              <a:cubicBezTo>
                <a:pt x="87537" y="146768"/>
                <a:pt x="76902" y="182685"/>
                <a:pt x="84606" y="136461"/>
              </a:cubicBezTo>
              <a:cubicBezTo>
                <a:pt x="85839" y="129061"/>
                <a:pt x="82947" y="116999"/>
                <a:pt x="90064" y="114627"/>
              </a:cubicBezTo>
              <a:cubicBezTo>
                <a:pt x="106067" y="109293"/>
                <a:pt x="95393" y="112216"/>
                <a:pt x="122815" y="109169"/>
              </a:cubicBezTo>
              <a:cubicBezTo>
                <a:pt x="143739" y="110079"/>
                <a:pt x="164781" y="109497"/>
                <a:pt x="185587" y="111898"/>
              </a:cubicBezTo>
              <a:cubicBezTo>
                <a:pt x="188846" y="112274"/>
                <a:pt x="190777" y="116025"/>
                <a:pt x="193775" y="117357"/>
              </a:cubicBezTo>
              <a:cubicBezTo>
                <a:pt x="199033" y="119694"/>
                <a:pt x="204692" y="120996"/>
                <a:pt x="210150" y="122815"/>
              </a:cubicBezTo>
              <a:lnTo>
                <a:pt x="218338" y="125544"/>
              </a:lnTo>
              <a:cubicBezTo>
                <a:pt x="220157" y="122815"/>
                <a:pt x="223001" y="120539"/>
                <a:pt x="223796" y="117357"/>
              </a:cubicBezTo>
              <a:cubicBezTo>
                <a:pt x="225794" y="109365"/>
                <a:pt x="221801" y="99543"/>
                <a:pt x="226525" y="92794"/>
              </a:cubicBezTo>
              <a:cubicBezTo>
                <a:pt x="229699" y="88260"/>
                <a:pt x="237499" y="91265"/>
                <a:pt x="242901" y="90064"/>
              </a:cubicBezTo>
              <a:cubicBezTo>
                <a:pt x="245709" y="89440"/>
                <a:pt x="248359" y="88245"/>
                <a:pt x="251088" y="87335"/>
              </a:cubicBezTo>
              <a:cubicBezTo>
                <a:pt x="251998" y="81877"/>
                <a:pt x="248435" y="72242"/>
                <a:pt x="253818" y="70960"/>
              </a:cubicBezTo>
              <a:cubicBezTo>
                <a:pt x="282306" y="64177"/>
                <a:pt x="295694" y="69454"/>
                <a:pt x="316590" y="76418"/>
              </a:cubicBezTo>
              <a:cubicBezTo>
                <a:pt x="319319" y="75508"/>
                <a:pt x="323181" y="76082"/>
                <a:pt x="324777" y="73689"/>
              </a:cubicBezTo>
              <a:cubicBezTo>
                <a:pt x="327350" y="69829"/>
                <a:pt x="326382" y="64543"/>
                <a:pt x="327507" y="60043"/>
              </a:cubicBezTo>
              <a:cubicBezTo>
                <a:pt x="328205" y="57252"/>
                <a:pt x="328202" y="53889"/>
                <a:pt x="330236" y="51855"/>
              </a:cubicBezTo>
              <a:cubicBezTo>
                <a:pt x="332270" y="49821"/>
                <a:pt x="335695" y="50036"/>
                <a:pt x="338424" y="49126"/>
              </a:cubicBezTo>
              <a:cubicBezTo>
                <a:pt x="342063" y="50036"/>
                <a:pt x="345734" y="50825"/>
                <a:pt x="349340" y="51855"/>
              </a:cubicBezTo>
              <a:cubicBezTo>
                <a:pt x="352106" y="52645"/>
                <a:pt x="355494" y="56618"/>
                <a:pt x="357528" y="54584"/>
              </a:cubicBezTo>
              <a:cubicBezTo>
                <a:pt x="361597" y="50516"/>
                <a:pt x="362987" y="38209"/>
                <a:pt x="362987" y="38209"/>
              </a:cubicBezTo>
              <a:cubicBezTo>
                <a:pt x="358663" y="25238"/>
                <a:pt x="353171" y="16901"/>
                <a:pt x="360257" y="2729"/>
              </a:cubicBezTo>
              <a:cubicBezTo>
                <a:pt x="361544" y="156"/>
                <a:pt x="365716" y="910"/>
                <a:pt x="368445" y="0"/>
              </a:cubicBezTo>
              <a:cubicBezTo>
                <a:pt x="373776" y="1066"/>
                <a:pt x="395003" y="4724"/>
                <a:pt x="398467" y="8188"/>
              </a:cubicBezTo>
              <a:lnTo>
                <a:pt x="401196" y="10917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8187</xdr:colOff>
      <xdr:row>282</xdr:row>
      <xdr:rowOff>2729</xdr:rowOff>
    </xdr:from>
    <xdr:to>
      <xdr:col>86</xdr:col>
      <xdr:colOff>21834</xdr:colOff>
      <xdr:row>295</xdr:row>
      <xdr:rowOff>19104</xdr:rowOff>
    </xdr:to>
    <xdr:sp macro="" textlink="">
      <xdr:nvSpPr>
        <xdr:cNvPr id="95" name="Freeform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2753789" y="5562163"/>
          <a:ext cx="368446" cy="264735"/>
        </a:xfrm>
        <a:custGeom>
          <a:avLst/>
          <a:gdLst>
            <a:gd name="connsiteX0" fmla="*/ 0 w 368446"/>
            <a:gd name="connsiteY0" fmla="*/ 234714 h 264735"/>
            <a:gd name="connsiteX1" fmla="*/ 13647 w 368446"/>
            <a:gd name="connsiteY1" fmla="*/ 237443 h 264735"/>
            <a:gd name="connsiteX2" fmla="*/ 21834 w 368446"/>
            <a:gd name="connsiteY2" fmla="*/ 240172 h 264735"/>
            <a:gd name="connsiteX3" fmla="*/ 32751 w 368446"/>
            <a:gd name="connsiteY3" fmla="*/ 242901 h 264735"/>
            <a:gd name="connsiteX4" fmla="*/ 38210 w 368446"/>
            <a:gd name="connsiteY4" fmla="*/ 248360 h 264735"/>
            <a:gd name="connsiteX5" fmla="*/ 46397 w 368446"/>
            <a:gd name="connsiteY5" fmla="*/ 251089 h 264735"/>
            <a:gd name="connsiteX6" fmla="*/ 60043 w 368446"/>
            <a:gd name="connsiteY6" fmla="*/ 264735 h 264735"/>
            <a:gd name="connsiteX7" fmla="*/ 87336 w 368446"/>
            <a:gd name="connsiteY7" fmla="*/ 262006 h 264735"/>
            <a:gd name="connsiteX8" fmla="*/ 95523 w 368446"/>
            <a:gd name="connsiteY8" fmla="*/ 245631 h 264735"/>
            <a:gd name="connsiteX9" fmla="*/ 120086 w 368446"/>
            <a:gd name="connsiteY9" fmla="*/ 237443 h 264735"/>
            <a:gd name="connsiteX10" fmla="*/ 128274 w 368446"/>
            <a:gd name="connsiteY10" fmla="*/ 234714 h 264735"/>
            <a:gd name="connsiteX11" fmla="*/ 201963 w 368446"/>
            <a:gd name="connsiteY11" fmla="*/ 231985 h 264735"/>
            <a:gd name="connsiteX12" fmla="*/ 207422 w 368446"/>
            <a:gd name="connsiteY12" fmla="*/ 226526 h 264735"/>
            <a:gd name="connsiteX13" fmla="*/ 215609 w 368446"/>
            <a:gd name="connsiteY13" fmla="*/ 221068 h 264735"/>
            <a:gd name="connsiteX14" fmla="*/ 218339 w 368446"/>
            <a:gd name="connsiteY14" fmla="*/ 212880 h 264735"/>
            <a:gd name="connsiteX15" fmla="*/ 240172 w 368446"/>
            <a:gd name="connsiteY15" fmla="*/ 196505 h 264735"/>
            <a:gd name="connsiteX16" fmla="*/ 253818 w 368446"/>
            <a:gd name="connsiteY16" fmla="*/ 185588 h 264735"/>
            <a:gd name="connsiteX17" fmla="*/ 259277 w 368446"/>
            <a:gd name="connsiteY17" fmla="*/ 180129 h 264735"/>
            <a:gd name="connsiteX18" fmla="*/ 264735 w 368446"/>
            <a:gd name="connsiteY18" fmla="*/ 163754 h 264735"/>
            <a:gd name="connsiteX19" fmla="*/ 267465 w 368446"/>
            <a:gd name="connsiteY19" fmla="*/ 155566 h 264735"/>
            <a:gd name="connsiteX20" fmla="*/ 264735 w 368446"/>
            <a:gd name="connsiteY20" fmla="*/ 147379 h 264735"/>
            <a:gd name="connsiteX21" fmla="*/ 248360 w 368446"/>
            <a:gd name="connsiteY21" fmla="*/ 144649 h 264735"/>
            <a:gd name="connsiteX22" fmla="*/ 240172 w 368446"/>
            <a:gd name="connsiteY22" fmla="*/ 141920 h 264735"/>
            <a:gd name="connsiteX23" fmla="*/ 234714 w 368446"/>
            <a:gd name="connsiteY23" fmla="*/ 133732 h 264735"/>
            <a:gd name="connsiteX24" fmla="*/ 229255 w 368446"/>
            <a:gd name="connsiteY24" fmla="*/ 128274 h 264735"/>
            <a:gd name="connsiteX25" fmla="*/ 226526 w 368446"/>
            <a:gd name="connsiteY25" fmla="*/ 120086 h 264735"/>
            <a:gd name="connsiteX26" fmla="*/ 234714 w 368446"/>
            <a:gd name="connsiteY26" fmla="*/ 114628 h 264735"/>
            <a:gd name="connsiteX27" fmla="*/ 240172 w 368446"/>
            <a:gd name="connsiteY27" fmla="*/ 98252 h 264735"/>
            <a:gd name="connsiteX28" fmla="*/ 237443 w 368446"/>
            <a:gd name="connsiteY28" fmla="*/ 76419 h 264735"/>
            <a:gd name="connsiteX29" fmla="*/ 231985 w 368446"/>
            <a:gd name="connsiteY29" fmla="*/ 60043 h 264735"/>
            <a:gd name="connsiteX30" fmla="*/ 234714 w 368446"/>
            <a:gd name="connsiteY30" fmla="*/ 49126 h 264735"/>
            <a:gd name="connsiteX31" fmla="*/ 251089 w 368446"/>
            <a:gd name="connsiteY31" fmla="*/ 43668 h 264735"/>
            <a:gd name="connsiteX32" fmla="*/ 272923 w 368446"/>
            <a:gd name="connsiteY32" fmla="*/ 38209 h 264735"/>
            <a:gd name="connsiteX33" fmla="*/ 278381 w 368446"/>
            <a:gd name="connsiteY33" fmla="*/ 30022 h 264735"/>
            <a:gd name="connsiteX34" fmla="*/ 283840 w 368446"/>
            <a:gd name="connsiteY34" fmla="*/ 13646 h 264735"/>
            <a:gd name="connsiteX35" fmla="*/ 286569 w 368446"/>
            <a:gd name="connsiteY35" fmla="*/ 5459 h 264735"/>
            <a:gd name="connsiteX36" fmla="*/ 292028 w 368446"/>
            <a:gd name="connsiteY36" fmla="*/ 0 h 264735"/>
            <a:gd name="connsiteX37" fmla="*/ 319320 w 368446"/>
            <a:gd name="connsiteY37" fmla="*/ 2730 h 264735"/>
            <a:gd name="connsiteX38" fmla="*/ 335695 w 368446"/>
            <a:gd name="connsiteY38" fmla="*/ 8188 h 264735"/>
            <a:gd name="connsiteX39" fmla="*/ 368446 w 368446"/>
            <a:gd name="connsiteY39" fmla="*/ 16376 h 2647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</a:cxnLst>
          <a:rect l="l" t="t" r="r" b="b"/>
          <a:pathLst>
            <a:path w="368446" h="264735">
              <a:moveTo>
                <a:pt x="0" y="234714"/>
              </a:moveTo>
              <a:cubicBezTo>
                <a:pt x="4549" y="235624"/>
                <a:pt x="9146" y="236318"/>
                <a:pt x="13647" y="237443"/>
              </a:cubicBezTo>
              <a:cubicBezTo>
                <a:pt x="16438" y="238141"/>
                <a:pt x="19068" y="239382"/>
                <a:pt x="21834" y="240172"/>
              </a:cubicBezTo>
              <a:cubicBezTo>
                <a:pt x="25441" y="241202"/>
                <a:pt x="29112" y="241991"/>
                <a:pt x="32751" y="242901"/>
              </a:cubicBezTo>
              <a:cubicBezTo>
                <a:pt x="34571" y="244721"/>
                <a:pt x="36003" y="247036"/>
                <a:pt x="38210" y="248360"/>
              </a:cubicBezTo>
              <a:cubicBezTo>
                <a:pt x="40677" y="249840"/>
                <a:pt x="44096" y="249363"/>
                <a:pt x="46397" y="251089"/>
              </a:cubicBezTo>
              <a:cubicBezTo>
                <a:pt x="51543" y="254949"/>
                <a:pt x="60043" y="264735"/>
                <a:pt x="60043" y="264735"/>
              </a:cubicBezTo>
              <a:cubicBezTo>
                <a:pt x="69141" y="263825"/>
                <a:pt x="78662" y="264897"/>
                <a:pt x="87336" y="262006"/>
              </a:cubicBezTo>
              <a:cubicBezTo>
                <a:pt x="98553" y="258267"/>
                <a:pt x="88106" y="250929"/>
                <a:pt x="95523" y="245631"/>
              </a:cubicBezTo>
              <a:cubicBezTo>
                <a:pt x="95524" y="245631"/>
                <a:pt x="115991" y="238808"/>
                <a:pt x="120086" y="237443"/>
              </a:cubicBezTo>
              <a:cubicBezTo>
                <a:pt x="122815" y="236533"/>
                <a:pt x="125399" y="234820"/>
                <a:pt x="128274" y="234714"/>
              </a:cubicBezTo>
              <a:lnTo>
                <a:pt x="201963" y="231985"/>
              </a:lnTo>
              <a:cubicBezTo>
                <a:pt x="203783" y="230165"/>
                <a:pt x="205413" y="228134"/>
                <a:pt x="207422" y="226526"/>
              </a:cubicBezTo>
              <a:cubicBezTo>
                <a:pt x="209983" y="224477"/>
                <a:pt x="213560" y="223629"/>
                <a:pt x="215609" y="221068"/>
              </a:cubicBezTo>
              <a:cubicBezTo>
                <a:pt x="217406" y="218821"/>
                <a:pt x="216613" y="215182"/>
                <a:pt x="218339" y="212880"/>
              </a:cubicBezTo>
              <a:cubicBezTo>
                <a:pt x="228793" y="198942"/>
                <a:pt x="228219" y="200489"/>
                <a:pt x="240172" y="196505"/>
              </a:cubicBezTo>
              <a:cubicBezTo>
                <a:pt x="253354" y="183323"/>
                <a:pt x="236603" y="199360"/>
                <a:pt x="253818" y="185588"/>
              </a:cubicBezTo>
              <a:cubicBezTo>
                <a:pt x="255827" y="183980"/>
                <a:pt x="257457" y="181949"/>
                <a:pt x="259277" y="180129"/>
              </a:cubicBezTo>
              <a:lnTo>
                <a:pt x="264735" y="163754"/>
              </a:lnTo>
              <a:lnTo>
                <a:pt x="267465" y="155566"/>
              </a:lnTo>
              <a:cubicBezTo>
                <a:pt x="266555" y="152837"/>
                <a:pt x="267233" y="148806"/>
                <a:pt x="264735" y="147379"/>
              </a:cubicBezTo>
              <a:cubicBezTo>
                <a:pt x="259930" y="144634"/>
                <a:pt x="253762" y="145850"/>
                <a:pt x="248360" y="144649"/>
              </a:cubicBezTo>
              <a:cubicBezTo>
                <a:pt x="245552" y="144025"/>
                <a:pt x="242901" y="142830"/>
                <a:pt x="240172" y="141920"/>
              </a:cubicBezTo>
              <a:cubicBezTo>
                <a:pt x="238353" y="139191"/>
                <a:pt x="236763" y="136293"/>
                <a:pt x="234714" y="133732"/>
              </a:cubicBezTo>
              <a:cubicBezTo>
                <a:pt x="233107" y="131723"/>
                <a:pt x="230579" y="130480"/>
                <a:pt x="229255" y="128274"/>
              </a:cubicBezTo>
              <a:cubicBezTo>
                <a:pt x="227775" y="125807"/>
                <a:pt x="227436" y="122815"/>
                <a:pt x="226526" y="120086"/>
              </a:cubicBezTo>
              <a:cubicBezTo>
                <a:pt x="229255" y="118267"/>
                <a:pt x="232976" y="117410"/>
                <a:pt x="234714" y="114628"/>
              </a:cubicBezTo>
              <a:cubicBezTo>
                <a:pt x="237764" y="109749"/>
                <a:pt x="240172" y="98252"/>
                <a:pt x="240172" y="98252"/>
              </a:cubicBezTo>
              <a:cubicBezTo>
                <a:pt x="239262" y="90974"/>
                <a:pt x="238980" y="83591"/>
                <a:pt x="237443" y="76419"/>
              </a:cubicBezTo>
              <a:cubicBezTo>
                <a:pt x="236237" y="70793"/>
                <a:pt x="231985" y="60043"/>
                <a:pt x="231985" y="60043"/>
              </a:cubicBezTo>
              <a:cubicBezTo>
                <a:pt x="232895" y="56404"/>
                <a:pt x="231866" y="51567"/>
                <a:pt x="234714" y="49126"/>
              </a:cubicBezTo>
              <a:cubicBezTo>
                <a:pt x="239082" y="45382"/>
                <a:pt x="245447" y="44796"/>
                <a:pt x="251089" y="43668"/>
              </a:cubicBezTo>
              <a:cubicBezTo>
                <a:pt x="267556" y="40375"/>
                <a:pt x="260334" y="42406"/>
                <a:pt x="272923" y="38209"/>
              </a:cubicBezTo>
              <a:cubicBezTo>
                <a:pt x="274742" y="35480"/>
                <a:pt x="277049" y="33019"/>
                <a:pt x="278381" y="30022"/>
              </a:cubicBezTo>
              <a:cubicBezTo>
                <a:pt x="280718" y="24764"/>
                <a:pt x="282020" y="19105"/>
                <a:pt x="283840" y="13646"/>
              </a:cubicBezTo>
              <a:cubicBezTo>
                <a:pt x="284750" y="10917"/>
                <a:pt x="284535" y="7493"/>
                <a:pt x="286569" y="5459"/>
              </a:cubicBezTo>
              <a:lnTo>
                <a:pt x="292028" y="0"/>
              </a:lnTo>
              <a:cubicBezTo>
                <a:pt x="301125" y="910"/>
                <a:pt x="310334" y="1045"/>
                <a:pt x="319320" y="2730"/>
              </a:cubicBezTo>
              <a:cubicBezTo>
                <a:pt x="324975" y="3790"/>
                <a:pt x="330237" y="6369"/>
                <a:pt x="335695" y="8188"/>
              </a:cubicBezTo>
              <a:cubicBezTo>
                <a:pt x="346163" y="11677"/>
                <a:pt x="357245" y="16376"/>
                <a:pt x="368446" y="1637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13396</xdr:colOff>
      <xdr:row>290</xdr:row>
      <xdr:rowOff>10917</xdr:rowOff>
    </xdr:from>
    <xdr:to>
      <xdr:col>98</xdr:col>
      <xdr:colOff>16376</xdr:colOff>
      <xdr:row>294</xdr:row>
      <xdr:rowOff>5459</xdr:rowOff>
    </xdr:to>
    <xdr:sp macro="" textlink="">
      <xdr:nvSpPr>
        <xdr:cNvPr id="96" name="Freeform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3386720" y="5723188"/>
          <a:ext cx="57564" cy="70960"/>
        </a:xfrm>
        <a:custGeom>
          <a:avLst/>
          <a:gdLst>
            <a:gd name="connsiteX0" fmla="*/ 30271 w 57564"/>
            <a:gd name="connsiteY0" fmla="*/ 70960 h 70960"/>
            <a:gd name="connsiteX1" fmla="*/ 8438 w 57564"/>
            <a:gd name="connsiteY1" fmla="*/ 65501 h 70960"/>
            <a:gd name="connsiteX2" fmla="*/ 2979 w 57564"/>
            <a:gd name="connsiteY2" fmla="*/ 60043 h 70960"/>
            <a:gd name="connsiteX3" fmla="*/ 250 w 57564"/>
            <a:gd name="connsiteY3" fmla="*/ 21833 h 70960"/>
            <a:gd name="connsiteX4" fmla="*/ 2979 w 57564"/>
            <a:gd name="connsiteY4" fmla="*/ 8187 h 70960"/>
            <a:gd name="connsiteX5" fmla="*/ 41188 w 57564"/>
            <a:gd name="connsiteY5" fmla="*/ 2729 h 70960"/>
            <a:gd name="connsiteX6" fmla="*/ 49376 w 57564"/>
            <a:gd name="connsiteY6" fmla="*/ 0 h 70960"/>
            <a:gd name="connsiteX7" fmla="*/ 57564 w 57564"/>
            <a:gd name="connsiteY7" fmla="*/ 2729 h 70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7564" h="70960">
              <a:moveTo>
                <a:pt x="30271" y="70960"/>
              </a:moveTo>
              <a:cubicBezTo>
                <a:pt x="27338" y="70373"/>
                <a:pt x="12633" y="68018"/>
                <a:pt x="8438" y="65501"/>
              </a:cubicBezTo>
              <a:cubicBezTo>
                <a:pt x="6231" y="64177"/>
                <a:pt x="4799" y="61862"/>
                <a:pt x="2979" y="60043"/>
              </a:cubicBezTo>
              <a:cubicBezTo>
                <a:pt x="2069" y="47306"/>
                <a:pt x="250" y="34602"/>
                <a:pt x="250" y="21833"/>
              </a:cubicBezTo>
              <a:cubicBezTo>
                <a:pt x="250" y="17194"/>
                <a:pt x="-1225" y="10149"/>
                <a:pt x="2979" y="8187"/>
              </a:cubicBezTo>
              <a:cubicBezTo>
                <a:pt x="14638" y="2746"/>
                <a:pt x="41188" y="2729"/>
                <a:pt x="41188" y="2729"/>
              </a:cubicBezTo>
              <a:cubicBezTo>
                <a:pt x="43917" y="1819"/>
                <a:pt x="46499" y="0"/>
                <a:pt x="49376" y="0"/>
              </a:cubicBezTo>
              <a:cubicBezTo>
                <a:pt x="52253" y="0"/>
                <a:pt x="57564" y="2729"/>
                <a:pt x="57564" y="272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10917</xdr:colOff>
      <xdr:row>295</xdr:row>
      <xdr:rowOff>5307</xdr:rowOff>
    </xdr:from>
    <xdr:to>
      <xdr:col>80</xdr:col>
      <xdr:colOff>19104</xdr:colOff>
      <xdr:row>332</xdr:row>
      <xdr:rowOff>5459</xdr:rowOff>
    </xdr:to>
    <xdr:sp macro="" textlink="">
      <xdr:nvSpPr>
        <xdr:cNvPr id="97" name="Freeform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2729226" y="5813101"/>
          <a:ext cx="226526" cy="707021"/>
        </a:xfrm>
        <a:custGeom>
          <a:avLst/>
          <a:gdLst>
            <a:gd name="connsiteX0" fmla="*/ 191046 w 226526"/>
            <a:gd name="connsiteY0" fmla="*/ 707021 h 707021"/>
            <a:gd name="connsiteX1" fmla="*/ 191046 w 226526"/>
            <a:gd name="connsiteY1" fmla="*/ 676999 h 707021"/>
            <a:gd name="connsiteX2" fmla="*/ 193775 w 226526"/>
            <a:gd name="connsiteY2" fmla="*/ 638790 h 707021"/>
            <a:gd name="connsiteX3" fmla="*/ 199234 w 226526"/>
            <a:gd name="connsiteY3" fmla="*/ 606039 h 707021"/>
            <a:gd name="connsiteX4" fmla="*/ 201963 w 226526"/>
            <a:gd name="connsiteY4" fmla="*/ 597852 h 707021"/>
            <a:gd name="connsiteX5" fmla="*/ 196505 w 226526"/>
            <a:gd name="connsiteY5" fmla="*/ 573289 h 707021"/>
            <a:gd name="connsiteX6" fmla="*/ 180129 w 226526"/>
            <a:gd name="connsiteY6" fmla="*/ 551455 h 707021"/>
            <a:gd name="connsiteX7" fmla="*/ 177400 w 226526"/>
            <a:gd name="connsiteY7" fmla="*/ 543267 h 707021"/>
            <a:gd name="connsiteX8" fmla="*/ 188317 w 226526"/>
            <a:gd name="connsiteY8" fmla="*/ 532350 h 707021"/>
            <a:gd name="connsiteX9" fmla="*/ 193775 w 226526"/>
            <a:gd name="connsiteY9" fmla="*/ 524163 h 707021"/>
            <a:gd name="connsiteX10" fmla="*/ 204692 w 226526"/>
            <a:gd name="connsiteY10" fmla="*/ 499600 h 707021"/>
            <a:gd name="connsiteX11" fmla="*/ 210151 w 226526"/>
            <a:gd name="connsiteY11" fmla="*/ 494141 h 707021"/>
            <a:gd name="connsiteX12" fmla="*/ 215609 w 226526"/>
            <a:gd name="connsiteY12" fmla="*/ 477766 h 707021"/>
            <a:gd name="connsiteX13" fmla="*/ 226526 w 226526"/>
            <a:gd name="connsiteY13" fmla="*/ 461390 h 707021"/>
            <a:gd name="connsiteX14" fmla="*/ 218338 w 226526"/>
            <a:gd name="connsiteY14" fmla="*/ 439557 h 707021"/>
            <a:gd name="connsiteX15" fmla="*/ 207422 w 226526"/>
            <a:gd name="connsiteY15" fmla="*/ 442286 h 707021"/>
            <a:gd name="connsiteX16" fmla="*/ 188317 w 226526"/>
            <a:gd name="connsiteY16" fmla="*/ 436827 h 707021"/>
            <a:gd name="connsiteX17" fmla="*/ 182859 w 226526"/>
            <a:gd name="connsiteY17" fmla="*/ 428640 h 707021"/>
            <a:gd name="connsiteX18" fmla="*/ 188317 w 226526"/>
            <a:gd name="connsiteY18" fmla="*/ 406806 h 707021"/>
            <a:gd name="connsiteX19" fmla="*/ 193775 w 226526"/>
            <a:gd name="connsiteY19" fmla="*/ 390431 h 707021"/>
            <a:gd name="connsiteX20" fmla="*/ 196505 w 226526"/>
            <a:gd name="connsiteY20" fmla="*/ 349492 h 707021"/>
            <a:gd name="connsiteX21" fmla="*/ 199234 w 226526"/>
            <a:gd name="connsiteY21" fmla="*/ 341304 h 707021"/>
            <a:gd name="connsiteX22" fmla="*/ 193775 w 226526"/>
            <a:gd name="connsiteY22" fmla="*/ 286720 h 707021"/>
            <a:gd name="connsiteX23" fmla="*/ 174671 w 226526"/>
            <a:gd name="connsiteY23" fmla="*/ 289449 h 707021"/>
            <a:gd name="connsiteX24" fmla="*/ 152837 w 226526"/>
            <a:gd name="connsiteY24" fmla="*/ 305825 h 707021"/>
            <a:gd name="connsiteX25" fmla="*/ 128274 w 226526"/>
            <a:gd name="connsiteY25" fmla="*/ 303095 h 707021"/>
            <a:gd name="connsiteX26" fmla="*/ 125545 w 226526"/>
            <a:gd name="connsiteY26" fmla="*/ 281261 h 707021"/>
            <a:gd name="connsiteX27" fmla="*/ 122816 w 226526"/>
            <a:gd name="connsiteY27" fmla="*/ 256698 h 707021"/>
            <a:gd name="connsiteX28" fmla="*/ 117357 w 226526"/>
            <a:gd name="connsiteY28" fmla="*/ 229406 h 707021"/>
            <a:gd name="connsiteX29" fmla="*/ 128274 w 226526"/>
            <a:gd name="connsiteY29" fmla="*/ 183009 h 707021"/>
            <a:gd name="connsiteX30" fmla="*/ 136462 w 226526"/>
            <a:gd name="connsiteY30" fmla="*/ 177551 h 707021"/>
            <a:gd name="connsiteX31" fmla="*/ 131003 w 226526"/>
            <a:gd name="connsiteY31" fmla="*/ 172092 h 707021"/>
            <a:gd name="connsiteX32" fmla="*/ 114628 w 226526"/>
            <a:gd name="connsiteY32" fmla="*/ 166634 h 707021"/>
            <a:gd name="connsiteX33" fmla="*/ 87336 w 226526"/>
            <a:gd name="connsiteY33" fmla="*/ 161176 h 707021"/>
            <a:gd name="connsiteX34" fmla="*/ 81877 w 226526"/>
            <a:gd name="connsiteY34" fmla="*/ 155717 h 707021"/>
            <a:gd name="connsiteX35" fmla="*/ 90065 w 226526"/>
            <a:gd name="connsiteY35" fmla="*/ 142071 h 707021"/>
            <a:gd name="connsiteX36" fmla="*/ 92794 w 226526"/>
            <a:gd name="connsiteY36" fmla="*/ 133883 h 707021"/>
            <a:gd name="connsiteX37" fmla="*/ 98253 w 226526"/>
            <a:gd name="connsiteY37" fmla="*/ 128425 h 707021"/>
            <a:gd name="connsiteX38" fmla="*/ 84606 w 226526"/>
            <a:gd name="connsiteY38" fmla="*/ 106591 h 707021"/>
            <a:gd name="connsiteX39" fmla="*/ 76419 w 226526"/>
            <a:gd name="connsiteY39" fmla="*/ 101133 h 707021"/>
            <a:gd name="connsiteX40" fmla="*/ 38210 w 226526"/>
            <a:gd name="connsiteY40" fmla="*/ 98403 h 707021"/>
            <a:gd name="connsiteX41" fmla="*/ 43668 w 226526"/>
            <a:gd name="connsiteY41" fmla="*/ 79299 h 707021"/>
            <a:gd name="connsiteX42" fmla="*/ 49126 w 226526"/>
            <a:gd name="connsiteY42" fmla="*/ 73840 h 707021"/>
            <a:gd name="connsiteX43" fmla="*/ 35480 w 226526"/>
            <a:gd name="connsiteY43" fmla="*/ 62923 h 707021"/>
            <a:gd name="connsiteX44" fmla="*/ 21834 w 226526"/>
            <a:gd name="connsiteY44" fmla="*/ 52006 h 707021"/>
            <a:gd name="connsiteX45" fmla="*/ 16376 w 226526"/>
            <a:gd name="connsiteY45" fmla="*/ 43819 h 707021"/>
            <a:gd name="connsiteX46" fmla="*/ 10917 w 226526"/>
            <a:gd name="connsiteY46" fmla="*/ 38360 h 707021"/>
            <a:gd name="connsiteX47" fmla="*/ 8188 w 226526"/>
            <a:gd name="connsiteY47" fmla="*/ 30173 h 707021"/>
            <a:gd name="connsiteX48" fmla="*/ 0 w 226526"/>
            <a:gd name="connsiteY48" fmla="*/ 13797 h 707021"/>
            <a:gd name="connsiteX49" fmla="*/ 2730 w 226526"/>
            <a:gd name="connsiteY49" fmla="*/ 5610 h 707021"/>
            <a:gd name="connsiteX50" fmla="*/ 32751 w 226526"/>
            <a:gd name="connsiteY50" fmla="*/ 151 h 7070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226526" h="707021">
              <a:moveTo>
                <a:pt x="191046" y="707021"/>
              </a:moveTo>
              <a:cubicBezTo>
                <a:pt x="197787" y="673314"/>
                <a:pt x="191046" y="715409"/>
                <a:pt x="191046" y="676999"/>
              </a:cubicBezTo>
              <a:cubicBezTo>
                <a:pt x="191046" y="664230"/>
                <a:pt x="192564" y="651501"/>
                <a:pt x="193775" y="638790"/>
              </a:cubicBezTo>
              <a:cubicBezTo>
                <a:pt x="194485" y="631334"/>
                <a:pt x="197174" y="614282"/>
                <a:pt x="199234" y="606039"/>
              </a:cubicBezTo>
              <a:cubicBezTo>
                <a:pt x="199932" y="603248"/>
                <a:pt x="201053" y="600581"/>
                <a:pt x="201963" y="597852"/>
              </a:cubicBezTo>
              <a:cubicBezTo>
                <a:pt x="201223" y="593409"/>
                <a:pt x="199705" y="579048"/>
                <a:pt x="196505" y="573289"/>
              </a:cubicBezTo>
              <a:cubicBezTo>
                <a:pt x="188788" y="559399"/>
                <a:pt x="188412" y="559737"/>
                <a:pt x="180129" y="551455"/>
              </a:cubicBezTo>
              <a:cubicBezTo>
                <a:pt x="179219" y="548726"/>
                <a:pt x="176267" y="545911"/>
                <a:pt x="177400" y="543267"/>
              </a:cubicBezTo>
              <a:cubicBezTo>
                <a:pt x="179427" y="538537"/>
                <a:pt x="185462" y="536632"/>
                <a:pt x="188317" y="532350"/>
              </a:cubicBezTo>
              <a:cubicBezTo>
                <a:pt x="190136" y="529621"/>
                <a:pt x="192443" y="527160"/>
                <a:pt x="193775" y="524163"/>
              </a:cubicBezTo>
              <a:cubicBezTo>
                <a:pt x="201348" y="507123"/>
                <a:pt x="195428" y="511179"/>
                <a:pt x="204692" y="499600"/>
              </a:cubicBezTo>
              <a:cubicBezTo>
                <a:pt x="206300" y="497591"/>
                <a:pt x="208331" y="495961"/>
                <a:pt x="210151" y="494141"/>
              </a:cubicBezTo>
              <a:cubicBezTo>
                <a:pt x="211970" y="488683"/>
                <a:pt x="212418" y="482553"/>
                <a:pt x="215609" y="477766"/>
              </a:cubicBezTo>
              <a:lnTo>
                <a:pt x="226526" y="461390"/>
              </a:lnTo>
              <a:cubicBezTo>
                <a:pt x="226253" y="459749"/>
                <a:pt x="226372" y="440896"/>
                <a:pt x="218338" y="439557"/>
              </a:cubicBezTo>
              <a:cubicBezTo>
                <a:pt x="214638" y="438940"/>
                <a:pt x="211061" y="441376"/>
                <a:pt x="207422" y="442286"/>
              </a:cubicBezTo>
              <a:cubicBezTo>
                <a:pt x="206705" y="442107"/>
                <a:pt x="190099" y="438253"/>
                <a:pt x="188317" y="436827"/>
              </a:cubicBezTo>
              <a:cubicBezTo>
                <a:pt x="185756" y="434778"/>
                <a:pt x="184678" y="431369"/>
                <a:pt x="182859" y="428640"/>
              </a:cubicBezTo>
              <a:cubicBezTo>
                <a:pt x="184678" y="421362"/>
                <a:pt x="185945" y="413923"/>
                <a:pt x="188317" y="406806"/>
              </a:cubicBezTo>
              <a:lnTo>
                <a:pt x="193775" y="390431"/>
              </a:lnTo>
              <a:cubicBezTo>
                <a:pt x="194685" y="376785"/>
                <a:pt x="194995" y="363085"/>
                <a:pt x="196505" y="349492"/>
              </a:cubicBezTo>
              <a:cubicBezTo>
                <a:pt x="196823" y="346633"/>
                <a:pt x="199234" y="344181"/>
                <a:pt x="199234" y="341304"/>
              </a:cubicBezTo>
              <a:cubicBezTo>
                <a:pt x="199234" y="310921"/>
                <a:pt x="198158" y="308627"/>
                <a:pt x="193775" y="286720"/>
              </a:cubicBezTo>
              <a:cubicBezTo>
                <a:pt x="187407" y="287630"/>
                <a:pt x="180675" y="287140"/>
                <a:pt x="174671" y="289449"/>
              </a:cubicBezTo>
              <a:cubicBezTo>
                <a:pt x="164638" y="293308"/>
                <a:pt x="159606" y="299055"/>
                <a:pt x="152837" y="305825"/>
              </a:cubicBezTo>
              <a:cubicBezTo>
                <a:pt x="144649" y="304915"/>
                <a:pt x="134397" y="308606"/>
                <a:pt x="128274" y="303095"/>
              </a:cubicBezTo>
              <a:cubicBezTo>
                <a:pt x="122822" y="298188"/>
                <a:pt x="126402" y="288545"/>
                <a:pt x="125545" y="281261"/>
              </a:cubicBezTo>
              <a:cubicBezTo>
                <a:pt x="124583" y="273079"/>
                <a:pt x="124101" y="264835"/>
                <a:pt x="122816" y="256698"/>
              </a:cubicBezTo>
              <a:cubicBezTo>
                <a:pt x="121369" y="247534"/>
                <a:pt x="117357" y="229406"/>
                <a:pt x="117357" y="229406"/>
              </a:cubicBezTo>
              <a:cubicBezTo>
                <a:pt x="118558" y="216193"/>
                <a:pt x="116886" y="194397"/>
                <a:pt x="128274" y="183009"/>
              </a:cubicBezTo>
              <a:cubicBezTo>
                <a:pt x="130593" y="180690"/>
                <a:pt x="133733" y="179370"/>
                <a:pt x="136462" y="177551"/>
              </a:cubicBezTo>
              <a:cubicBezTo>
                <a:pt x="134642" y="175731"/>
                <a:pt x="133305" y="173243"/>
                <a:pt x="131003" y="172092"/>
              </a:cubicBezTo>
              <a:cubicBezTo>
                <a:pt x="125857" y="169519"/>
                <a:pt x="120086" y="168453"/>
                <a:pt x="114628" y="166634"/>
              </a:cubicBezTo>
              <a:cubicBezTo>
                <a:pt x="100338" y="161871"/>
                <a:pt x="109286" y="164312"/>
                <a:pt x="87336" y="161176"/>
              </a:cubicBezTo>
              <a:cubicBezTo>
                <a:pt x="85516" y="159356"/>
                <a:pt x="82382" y="158240"/>
                <a:pt x="81877" y="155717"/>
              </a:cubicBezTo>
              <a:cubicBezTo>
                <a:pt x="80696" y="149811"/>
                <a:pt x="86797" y="145339"/>
                <a:pt x="90065" y="142071"/>
              </a:cubicBezTo>
              <a:cubicBezTo>
                <a:pt x="90975" y="139342"/>
                <a:pt x="91314" y="136350"/>
                <a:pt x="92794" y="133883"/>
              </a:cubicBezTo>
              <a:cubicBezTo>
                <a:pt x="94118" y="131677"/>
                <a:pt x="97830" y="130963"/>
                <a:pt x="98253" y="128425"/>
              </a:cubicBezTo>
              <a:cubicBezTo>
                <a:pt x="99747" y="119461"/>
                <a:pt x="90667" y="110632"/>
                <a:pt x="84606" y="106591"/>
              </a:cubicBezTo>
              <a:cubicBezTo>
                <a:pt x="81877" y="104772"/>
                <a:pt x="79649" y="101703"/>
                <a:pt x="76419" y="101133"/>
              </a:cubicBezTo>
              <a:cubicBezTo>
                <a:pt x="63845" y="98914"/>
                <a:pt x="50946" y="99313"/>
                <a:pt x="38210" y="98403"/>
              </a:cubicBezTo>
              <a:cubicBezTo>
                <a:pt x="38720" y="96363"/>
                <a:pt x="41990" y="82096"/>
                <a:pt x="43668" y="79299"/>
              </a:cubicBezTo>
              <a:cubicBezTo>
                <a:pt x="44992" y="77092"/>
                <a:pt x="47307" y="75660"/>
                <a:pt x="49126" y="73840"/>
              </a:cubicBezTo>
              <a:cubicBezTo>
                <a:pt x="33485" y="50379"/>
                <a:pt x="54312" y="77988"/>
                <a:pt x="35480" y="62923"/>
              </a:cubicBezTo>
              <a:cubicBezTo>
                <a:pt x="17844" y="48814"/>
                <a:pt x="42416" y="58868"/>
                <a:pt x="21834" y="52006"/>
              </a:cubicBezTo>
              <a:cubicBezTo>
                <a:pt x="20015" y="49277"/>
                <a:pt x="18425" y="46380"/>
                <a:pt x="16376" y="43819"/>
              </a:cubicBezTo>
              <a:cubicBezTo>
                <a:pt x="14768" y="41810"/>
                <a:pt x="12241" y="40567"/>
                <a:pt x="10917" y="38360"/>
              </a:cubicBezTo>
              <a:cubicBezTo>
                <a:pt x="9437" y="35893"/>
                <a:pt x="9474" y="32746"/>
                <a:pt x="8188" y="30173"/>
              </a:cubicBezTo>
              <a:cubicBezTo>
                <a:pt x="-2395" y="9005"/>
                <a:pt x="6863" y="34382"/>
                <a:pt x="0" y="13797"/>
              </a:cubicBezTo>
              <a:cubicBezTo>
                <a:pt x="910" y="11068"/>
                <a:pt x="26" y="6593"/>
                <a:pt x="2730" y="5610"/>
              </a:cubicBezTo>
              <a:cubicBezTo>
                <a:pt x="43138" y="-9084"/>
                <a:pt x="21892" y="11010"/>
                <a:pt x="32751" y="15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8188</xdr:colOff>
      <xdr:row>282</xdr:row>
      <xdr:rowOff>13646</xdr:rowOff>
    </xdr:from>
    <xdr:to>
      <xdr:col>73</xdr:col>
      <xdr:colOff>10917</xdr:colOff>
      <xdr:row>294</xdr:row>
      <xdr:rowOff>8188</xdr:rowOff>
    </xdr:to>
    <xdr:sp macro="" textlink="">
      <xdr:nvSpPr>
        <xdr:cNvPr id="98" name="Freeform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2480867" y="5573080"/>
          <a:ext cx="275652" cy="223797"/>
        </a:xfrm>
        <a:custGeom>
          <a:avLst/>
          <a:gdLst>
            <a:gd name="connsiteX0" fmla="*/ 0 w 275652"/>
            <a:gd name="connsiteY0" fmla="*/ 0 h 223797"/>
            <a:gd name="connsiteX1" fmla="*/ 8187 w 275652"/>
            <a:gd name="connsiteY1" fmla="*/ 13646 h 223797"/>
            <a:gd name="connsiteX2" fmla="*/ 16375 w 275652"/>
            <a:gd name="connsiteY2" fmla="*/ 16376 h 223797"/>
            <a:gd name="connsiteX3" fmla="*/ 21834 w 275652"/>
            <a:gd name="connsiteY3" fmla="*/ 21834 h 223797"/>
            <a:gd name="connsiteX4" fmla="*/ 30021 w 275652"/>
            <a:gd name="connsiteY4" fmla="*/ 27292 h 223797"/>
            <a:gd name="connsiteX5" fmla="*/ 35480 w 275652"/>
            <a:gd name="connsiteY5" fmla="*/ 32751 h 223797"/>
            <a:gd name="connsiteX6" fmla="*/ 60043 w 275652"/>
            <a:gd name="connsiteY6" fmla="*/ 38209 h 223797"/>
            <a:gd name="connsiteX7" fmla="*/ 62772 w 275652"/>
            <a:gd name="connsiteY7" fmla="*/ 46397 h 223797"/>
            <a:gd name="connsiteX8" fmla="*/ 73689 w 275652"/>
            <a:gd name="connsiteY8" fmla="*/ 57314 h 223797"/>
            <a:gd name="connsiteX9" fmla="*/ 81877 w 275652"/>
            <a:gd name="connsiteY9" fmla="*/ 65502 h 223797"/>
            <a:gd name="connsiteX10" fmla="*/ 95523 w 275652"/>
            <a:gd name="connsiteY10" fmla="*/ 76419 h 223797"/>
            <a:gd name="connsiteX11" fmla="*/ 98252 w 275652"/>
            <a:gd name="connsiteY11" fmla="*/ 84606 h 223797"/>
            <a:gd name="connsiteX12" fmla="*/ 103710 w 275652"/>
            <a:gd name="connsiteY12" fmla="*/ 106440 h 223797"/>
            <a:gd name="connsiteX13" fmla="*/ 106440 w 275652"/>
            <a:gd name="connsiteY13" fmla="*/ 114628 h 223797"/>
            <a:gd name="connsiteX14" fmla="*/ 122815 w 275652"/>
            <a:gd name="connsiteY14" fmla="*/ 133732 h 223797"/>
            <a:gd name="connsiteX15" fmla="*/ 139190 w 275652"/>
            <a:gd name="connsiteY15" fmla="*/ 150108 h 223797"/>
            <a:gd name="connsiteX16" fmla="*/ 144649 w 275652"/>
            <a:gd name="connsiteY16" fmla="*/ 155566 h 223797"/>
            <a:gd name="connsiteX17" fmla="*/ 152836 w 275652"/>
            <a:gd name="connsiteY17" fmla="*/ 158295 h 223797"/>
            <a:gd name="connsiteX18" fmla="*/ 158295 w 275652"/>
            <a:gd name="connsiteY18" fmla="*/ 163754 h 223797"/>
            <a:gd name="connsiteX19" fmla="*/ 174670 w 275652"/>
            <a:gd name="connsiteY19" fmla="*/ 169212 h 223797"/>
            <a:gd name="connsiteX20" fmla="*/ 188316 w 275652"/>
            <a:gd name="connsiteY20" fmla="*/ 180129 h 223797"/>
            <a:gd name="connsiteX21" fmla="*/ 212879 w 275652"/>
            <a:gd name="connsiteY21" fmla="*/ 185588 h 223797"/>
            <a:gd name="connsiteX22" fmla="*/ 221067 w 275652"/>
            <a:gd name="connsiteY22" fmla="*/ 188317 h 223797"/>
            <a:gd name="connsiteX23" fmla="*/ 231984 w 275652"/>
            <a:gd name="connsiteY23" fmla="*/ 199234 h 223797"/>
            <a:gd name="connsiteX24" fmla="*/ 248359 w 275652"/>
            <a:gd name="connsiteY24" fmla="*/ 210151 h 223797"/>
            <a:gd name="connsiteX25" fmla="*/ 253818 w 275652"/>
            <a:gd name="connsiteY25" fmla="*/ 215609 h 223797"/>
            <a:gd name="connsiteX26" fmla="*/ 270193 w 275652"/>
            <a:gd name="connsiteY26" fmla="*/ 221068 h 223797"/>
            <a:gd name="connsiteX27" fmla="*/ 275652 w 275652"/>
            <a:gd name="connsiteY27" fmla="*/ 223797 h 2237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275652" h="223797">
              <a:moveTo>
                <a:pt x="0" y="0"/>
              </a:moveTo>
              <a:cubicBezTo>
                <a:pt x="2729" y="4549"/>
                <a:pt x="4436" y="9895"/>
                <a:pt x="8187" y="13646"/>
              </a:cubicBezTo>
              <a:cubicBezTo>
                <a:pt x="10221" y="15680"/>
                <a:pt x="13908" y="14896"/>
                <a:pt x="16375" y="16376"/>
              </a:cubicBezTo>
              <a:cubicBezTo>
                <a:pt x="18581" y="17700"/>
                <a:pt x="19825" y="20227"/>
                <a:pt x="21834" y="21834"/>
              </a:cubicBezTo>
              <a:cubicBezTo>
                <a:pt x="24395" y="23883"/>
                <a:pt x="27460" y="25243"/>
                <a:pt x="30021" y="27292"/>
              </a:cubicBezTo>
              <a:cubicBezTo>
                <a:pt x="32030" y="28900"/>
                <a:pt x="33178" y="31600"/>
                <a:pt x="35480" y="32751"/>
              </a:cubicBezTo>
              <a:cubicBezTo>
                <a:pt x="38049" y="34035"/>
                <a:pt x="58608" y="37922"/>
                <a:pt x="60043" y="38209"/>
              </a:cubicBezTo>
              <a:cubicBezTo>
                <a:pt x="60953" y="40938"/>
                <a:pt x="61100" y="44056"/>
                <a:pt x="62772" y="46397"/>
              </a:cubicBezTo>
              <a:cubicBezTo>
                <a:pt x="65763" y="50585"/>
                <a:pt x="70050" y="53675"/>
                <a:pt x="73689" y="57314"/>
              </a:cubicBezTo>
              <a:cubicBezTo>
                <a:pt x="76418" y="60043"/>
                <a:pt x="78665" y="63361"/>
                <a:pt x="81877" y="65502"/>
              </a:cubicBezTo>
              <a:cubicBezTo>
                <a:pt x="92205" y="72387"/>
                <a:pt x="87745" y="68641"/>
                <a:pt x="95523" y="76419"/>
              </a:cubicBezTo>
              <a:cubicBezTo>
                <a:pt x="96433" y="79148"/>
                <a:pt x="97495" y="81831"/>
                <a:pt x="98252" y="84606"/>
              </a:cubicBezTo>
              <a:cubicBezTo>
                <a:pt x="100226" y="91844"/>
                <a:pt x="101337" y="99323"/>
                <a:pt x="103710" y="106440"/>
              </a:cubicBezTo>
              <a:cubicBezTo>
                <a:pt x="104620" y="109169"/>
                <a:pt x="105153" y="112055"/>
                <a:pt x="106440" y="114628"/>
              </a:cubicBezTo>
              <a:cubicBezTo>
                <a:pt x="110597" y="122942"/>
                <a:pt x="116099" y="127016"/>
                <a:pt x="122815" y="133732"/>
              </a:cubicBezTo>
              <a:lnTo>
                <a:pt x="139190" y="150108"/>
              </a:lnTo>
              <a:cubicBezTo>
                <a:pt x="141010" y="151928"/>
                <a:pt x="142208" y="154752"/>
                <a:pt x="144649" y="155566"/>
              </a:cubicBezTo>
              <a:lnTo>
                <a:pt x="152836" y="158295"/>
              </a:lnTo>
              <a:cubicBezTo>
                <a:pt x="154656" y="160115"/>
                <a:pt x="155993" y="162603"/>
                <a:pt x="158295" y="163754"/>
              </a:cubicBezTo>
              <a:cubicBezTo>
                <a:pt x="163441" y="166327"/>
                <a:pt x="174670" y="169212"/>
                <a:pt x="174670" y="169212"/>
              </a:cubicBezTo>
              <a:cubicBezTo>
                <a:pt x="179747" y="174289"/>
                <a:pt x="181431" y="176687"/>
                <a:pt x="188316" y="180129"/>
              </a:cubicBezTo>
              <a:cubicBezTo>
                <a:pt x="195686" y="183814"/>
                <a:pt x="205337" y="183912"/>
                <a:pt x="212879" y="185588"/>
              </a:cubicBezTo>
              <a:cubicBezTo>
                <a:pt x="215687" y="186212"/>
                <a:pt x="218338" y="187407"/>
                <a:pt x="221067" y="188317"/>
              </a:cubicBezTo>
              <a:cubicBezTo>
                <a:pt x="224706" y="191956"/>
                <a:pt x="227702" y="196379"/>
                <a:pt x="231984" y="199234"/>
              </a:cubicBezTo>
              <a:cubicBezTo>
                <a:pt x="237442" y="202873"/>
                <a:pt x="243720" y="205513"/>
                <a:pt x="248359" y="210151"/>
              </a:cubicBezTo>
              <a:cubicBezTo>
                <a:pt x="250179" y="211970"/>
                <a:pt x="251516" y="214458"/>
                <a:pt x="253818" y="215609"/>
              </a:cubicBezTo>
              <a:cubicBezTo>
                <a:pt x="258964" y="218182"/>
                <a:pt x="265047" y="218495"/>
                <a:pt x="270193" y="221068"/>
              </a:cubicBezTo>
              <a:lnTo>
                <a:pt x="275652" y="223797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21833</xdr:colOff>
      <xdr:row>221</xdr:row>
      <xdr:rowOff>2394</xdr:rowOff>
    </xdr:from>
    <xdr:to>
      <xdr:col>81</xdr:col>
      <xdr:colOff>19104</xdr:colOff>
      <xdr:row>250</xdr:row>
      <xdr:rowOff>10917</xdr:rowOff>
    </xdr:to>
    <xdr:sp macro="" textlink="">
      <xdr:nvSpPr>
        <xdr:cNvPr id="99" name="Freeform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2330759" y="4396448"/>
          <a:ext cx="652285" cy="562556"/>
        </a:xfrm>
        <a:custGeom>
          <a:avLst/>
          <a:gdLst>
            <a:gd name="connsiteX0" fmla="*/ 0 w 652285"/>
            <a:gd name="connsiteY0" fmla="*/ 562556 h 562556"/>
            <a:gd name="connsiteX1" fmla="*/ 13646 w 652285"/>
            <a:gd name="connsiteY1" fmla="*/ 557098 h 562556"/>
            <a:gd name="connsiteX2" fmla="*/ 27293 w 652285"/>
            <a:gd name="connsiteY2" fmla="*/ 548910 h 562556"/>
            <a:gd name="connsiteX3" fmla="*/ 40939 w 652285"/>
            <a:gd name="connsiteY3" fmla="*/ 535264 h 562556"/>
            <a:gd name="connsiteX4" fmla="*/ 49126 w 652285"/>
            <a:gd name="connsiteY4" fmla="*/ 529806 h 562556"/>
            <a:gd name="connsiteX5" fmla="*/ 54585 w 652285"/>
            <a:gd name="connsiteY5" fmla="*/ 524347 h 562556"/>
            <a:gd name="connsiteX6" fmla="*/ 57314 w 652285"/>
            <a:gd name="connsiteY6" fmla="*/ 516159 h 562556"/>
            <a:gd name="connsiteX7" fmla="*/ 62773 w 652285"/>
            <a:gd name="connsiteY7" fmla="*/ 491596 h 562556"/>
            <a:gd name="connsiteX8" fmla="*/ 65502 w 652285"/>
            <a:gd name="connsiteY8" fmla="*/ 483409 h 562556"/>
            <a:gd name="connsiteX9" fmla="*/ 70960 w 652285"/>
            <a:gd name="connsiteY9" fmla="*/ 477950 h 562556"/>
            <a:gd name="connsiteX10" fmla="*/ 73689 w 652285"/>
            <a:gd name="connsiteY10" fmla="*/ 469763 h 562556"/>
            <a:gd name="connsiteX11" fmla="*/ 70960 w 652285"/>
            <a:gd name="connsiteY11" fmla="*/ 458846 h 562556"/>
            <a:gd name="connsiteX12" fmla="*/ 62773 w 652285"/>
            <a:gd name="connsiteY12" fmla="*/ 442470 h 562556"/>
            <a:gd name="connsiteX13" fmla="*/ 57314 w 652285"/>
            <a:gd name="connsiteY13" fmla="*/ 437012 h 562556"/>
            <a:gd name="connsiteX14" fmla="*/ 49126 w 652285"/>
            <a:gd name="connsiteY14" fmla="*/ 434283 h 562556"/>
            <a:gd name="connsiteX15" fmla="*/ 43668 w 652285"/>
            <a:gd name="connsiteY15" fmla="*/ 428824 h 562556"/>
            <a:gd name="connsiteX16" fmla="*/ 40939 w 652285"/>
            <a:gd name="connsiteY16" fmla="*/ 420637 h 562556"/>
            <a:gd name="connsiteX17" fmla="*/ 35480 w 652285"/>
            <a:gd name="connsiteY17" fmla="*/ 393344 h 562556"/>
            <a:gd name="connsiteX18" fmla="*/ 38209 w 652285"/>
            <a:gd name="connsiteY18" fmla="*/ 379698 h 562556"/>
            <a:gd name="connsiteX19" fmla="*/ 57314 w 652285"/>
            <a:gd name="connsiteY19" fmla="*/ 366052 h 562556"/>
            <a:gd name="connsiteX20" fmla="*/ 92794 w 652285"/>
            <a:gd name="connsiteY20" fmla="*/ 374240 h 562556"/>
            <a:gd name="connsiteX21" fmla="*/ 100982 w 652285"/>
            <a:gd name="connsiteY21" fmla="*/ 376969 h 562556"/>
            <a:gd name="connsiteX22" fmla="*/ 122815 w 652285"/>
            <a:gd name="connsiteY22" fmla="*/ 368781 h 562556"/>
            <a:gd name="connsiteX23" fmla="*/ 136462 w 652285"/>
            <a:gd name="connsiteY23" fmla="*/ 349677 h 562556"/>
            <a:gd name="connsiteX24" fmla="*/ 147379 w 652285"/>
            <a:gd name="connsiteY24" fmla="*/ 338760 h 562556"/>
            <a:gd name="connsiteX25" fmla="*/ 161025 w 652285"/>
            <a:gd name="connsiteY25" fmla="*/ 327843 h 562556"/>
            <a:gd name="connsiteX26" fmla="*/ 169212 w 652285"/>
            <a:gd name="connsiteY26" fmla="*/ 311467 h 562556"/>
            <a:gd name="connsiteX27" fmla="*/ 174671 w 652285"/>
            <a:gd name="connsiteY27" fmla="*/ 306009 h 562556"/>
            <a:gd name="connsiteX28" fmla="*/ 182858 w 652285"/>
            <a:gd name="connsiteY28" fmla="*/ 303280 h 562556"/>
            <a:gd name="connsiteX29" fmla="*/ 185588 w 652285"/>
            <a:gd name="connsiteY29" fmla="*/ 311467 h 562556"/>
            <a:gd name="connsiteX30" fmla="*/ 201963 w 652285"/>
            <a:gd name="connsiteY30" fmla="*/ 319655 h 562556"/>
            <a:gd name="connsiteX31" fmla="*/ 218338 w 652285"/>
            <a:gd name="connsiteY31" fmla="*/ 316926 h 562556"/>
            <a:gd name="connsiteX32" fmla="*/ 223797 w 652285"/>
            <a:gd name="connsiteY32" fmla="*/ 300551 h 562556"/>
            <a:gd name="connsiteX33" fmla="*/ 262006 w 652285"/>
            <a:gd name="connsiteY33" fmla="*/ 303280 h 562556"/>
            <a:gd name="connsiteX34" fmla="*/ 270194 w 652285"/>
            <a:gd name="connsiteY34" fmla="*/ 306009 h 562556"/>
            <a:gd name="connsiteX35" fmla="*/ 283840 w 652285"/>
            <a:gd name="connsiteY35" fmla="*/ 308738 h 562556"/>
            <a:gd name="connsiteX36" fmla="*/ 289298 w 652285"/>
            <a:gd name="connsiteY36" fmla="*/ 289634 h 562556"/>
            <a:gd name="connsiteX37" fmla="*/ 286569 w 652285"/>
            <a:gd name="connsiteY37" fmla="*/ 235049 h 562556"/>
            <a:gd name="connsiteX38" fmla="*/ 283840 w 652285"/>
            <a:gd name="connsiteY38" fmla="*/ 224132 h 562556"/>
            <a:gd name="connsiteX39" fmla="*/ 278381 w 652285"/>
            <a:gd name="connsiteY39" fmla="*/ 218674 h 562556"/>
            <a:gd name="connsiteX40" fmla="*/ 272923 w 652285"/>
            <a:gd name="connsiteY40" fmla="*/ 210486 h 562556"/>
            <a:gd name="connsiteX41" fmla="*/ 278381 w 652285"/>
            <a:gd name="connsiteY41" fmla="*/ 202298 h 562556"/>
            <a:gd name="connsiteX42" fmla="*/ 286569 w 652285"/>
            <a:gd name="connsiteY42" fmla="*/ 199569 h 562556"/>
            <a:gd name="connsiteX43" fmla="*/ 292028 w 652285"/>
            <a:gd name="connsiteY43" fmla="*/ 194111 h 562556"/>
            <a:gd name="connsiteX44" fmla="*/ 308403 w 652285"/>
            <a:gd name="connsiteY44" fmla="*/ 202298 h 562556"/>
            <a:gd name="connsiteX45" fmla="*/ 311132 w 652285"/>
            <a:gd name="connsiteY45" fmla="*/ 210486 h 562556"/>
            <a:gd name="connsiteX46" fmla="*/ 327507 w 652285"/>
            <a:gd name="connsiteY46" fmla="*/ 215945 h 562556"/>
            <a:gd name="connsiteX47" fmla="*/ 409384 w 652285"/>
            <a:gd name="connsiteY47" fmla="*/ 221403 h 562556"/>
            <a:gd name="connsiteX48" fmla="*/ 414843 w 652285"/>
            <a:gd name="connsiteY48" fmla="*/ 215945 h 562556"/>
            <a:gd name="connsiteX49" fmla="*/ 431218 w 652285"/>
            <a:gd name="connsiteY49" fmla="*/ 205028 h 562556"/>
            <a:gd name="connsiteX50" fmla="*/ 425760 w 652285"/>
            <a:gd name="connsiteY50" fmla="*/ 199569 h 562556"/>
            <a:gd name="connsiteX51" fmla="*/ 428489 w 652285"/>
            <a:gd name="connsiteY51" fmla="*/ 172277 h 562556"/>
            <a:gd name="connsiteX52" fmla="*/ 439406 w 652285"/>
            <a:gd name="connsiteY52" fmla="*/ 161360 h 562556"/>
            <a:gd name="connsiteX53" fmla="*/ 444864 w 652285"/>
            <a:gd name="connsiteY53" fmla="*/ 153172 h 562556"/>
            <a:gd name="connsiteX54" fmla="*/ 485803 w 652285"/>
            <a:gd name="connsiteY54" fmla="*/ 144985 h 562556"/>
            <a:gd name="connsiteX55" fmla="*/ 496720 w 652285"/>
            <a:gd name="connsiteY55" fmla="*/ 134068 h 562556"/>
            <a:gd name="connsiteX56" fmla="*/ 499449 w 652285"/>
            <a:gd name="connsiteY56" fmla="*/ 125880 h 562556"/>
            <a:gd name="connsiteX57" fmla="*/ 515824 w 652285"/>
            <a:gd name="connsiteY57" fmla="*/ 120422 h 562556"/>
            <a:gd name="connsiteX58" fmla="*/ 524012 w 652285"/>
            <a:gd name="connsiteY58" fmla="*/ 117692 h 562556"/>
            <a:gd name="connsiteX59" fmla="*/ 529470 w 652285"/>
            <a:gd name="connsiteY59" fmla="*/ 101317 h 562556"/>
            <a:gd name="connsiteX60" fmla="*/ 532199 w 652285"/>
            <a:gd name="connsiteY60" fmla="*/ 74025 h 562556"/>
            <a:gd name="connsiteX61" fmla="*/ 537658 w 652285"/>
            <a:gd name="connsiteY61" fmla="*/ 68566 h 562556"/>
            <a:gd name="connsiteX62" fmla="*/ 562221 w 652285"/>
            <a:gd name="connsiteY62" fmla="*/ 57649 h 562556"/>
            <a:gd name="connsiteX63" fmla="*/ 570409 w 652285"/>
            <a:gd name="connsiteY63" fmla="*/ 54920 h 562556"/>
            <a:gd name="connsiteX64" fmla="*/ 575867 w 652285"/>
            <a:gd name="connsiteY64" fmla="*/ 46733 h 562556"/>
            <a:gd name="connsiteX65" fmla="*/ 581326 w 652285"/>
            <a:gd name="connsiteY65" fmla="*/ 30357 h 562556"/>
            <a:gd name="connsiteX66" fmla="*/ 586784 w 652285"/>
            <a:gd name="connsiteY66" fmla="*/ 22169 h 562556"/>
            <a:gd name="connsiteX67" fmla="*/ 594972 w 652285"/>
            <a:gd name="connsiteY67" fmla="*/ 8523 h 562556"/>
            <a:gd name="connsiteX68" fmla="*/ 597701 w 652285"/>
            <a:gd name="connsiteY68" fmla="*/ 336 h 562556"/>
            <a:gd name="connsiteX69" fmla="*/ 605889 w 652285"/>
            <a:gd name="connsiteY69" fmla="*/ 3065 h 562556"/>
            <a:gd name="connsiteX70" fmla="*/ 619535 w 652285"/>
            <a:gd name="connsiteY70" fmla="*/ 13982 h 562556"/>
            <a:gd name="connsiteX71" fmla="*/ 622264 w 652285"/>
            <a:gd name="connsiteY71" fmla="*/ 30357 h 562556"/>
            <a:gd name="connsiteX72" fmla="*/ 627722 w 652285"/>
            <a:gd name="connsiteY72" fmla="*/ 35816 h 562556"/>
            <a:gd name="connsiteX73" fmla="*/ 633181 w 652285"/>
            <a:gd name="connsiteY73" fmla="*/ 30357 h 562556"/>
            <a:gd name="connsiteX74" fmla="*/ 641369 w 652285"/>
            <a:gd name="connsiteY74" fmla="*/ 24899 h 562556"/>
            <a:gd name="connsiteX75" fmla="*/ 652285 w 652285"/>
            <a:gd name="connsiteY75" fmla="*/ 24899 h 5625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</a:cxnLst>
          <a:rect l="l" t="t" r="r" b="b"/>
          <a:pathLst>
            <a:path w="652285" h="562556">
              <a:moveTo>
                <a:pt x="0" y="562556"/>
              </a:moveTo>
              <a:cubicBezTo>
                <a:pt x="4549" y="560737"/>
                <a:pt x="9392" y="559529"/>
                <a:pt x="13646" y="557098"/>
              </a:cubicBezTo>
              <a:cubicBezTo>
                <a:pt x="34626" y="545110"/>
                <a:pt x="1587" y="557478"/>
                <a:pt x="27293" y="548910"/>
              </a:cubicBezTo>
              <a:cubicBezTo>
                <a:pt x="49123" y="534356"/>
                <a:pt x="22745" y="553458"/>
                <a:pt x="40939" y="535264"/>
              </a:cubicBezTo>
              <a:cubicBezTo>
                <a:pt x="43258" y="532945"/>
                <a:pt x="46565" y="531855"/>
                <a:pt x="49126" y="529806"/>
              </a:cubicBezTo>
              <a:cubicBezTo>
                <a:pt x="51135" y="528198"/>
                <a:pt x="52765" y="526167"/>
                <a:pt x="54585" y="524347"/>
              </a:cubicBezTo>
              <a:cubicBezTo>
                <a:pt x="55495" y="521618"/>
                <a:pt x="56616" y="518950"/>
                <a:pt x="57314" y="516159"/>
              </a:cubicBezTo>
              <a:cubicBezTo>
                <a:pt x="62943" y="493643"/>
                <a:pt x="57168" y="511212"/>
                <a:pt x="62773" y="491596"/>
              </a:cubicBezTo>
              <a:cubicBezTo>
                <a:pt x="63563" y="488830"/>
                <a:pt x="64022" y="485876"/>
                <a:pt x="65502" y="483409"/>
              </a:cubicBezTo>
              <a:cubicBezTo>
                <a:pt x="66826" y="481202"/>
                <a:pt x="69141" y="479770"/>
                <a:pt x="70960" y="477950"/>
              </a:cubicBezTo>
              <a:cubicBezTo>
                <a:pt x="71870" y="475221"/>
                <a:pt x="73689" y="472640"/>
                <a:pt x="73689" y="469763"/>
              </a:cubicBezTo>
              <a:cubicBezTo>
                <a:pt x="73689" y="466012"/>
                <a:pt x="71990" y="462453"/>
                <a:pt x="70960" y="458846"/>
              </a:cubicBezTo>
              <a:cubicBezTo>
                <a:pt x="68718" y="451000"/>
                <a:pt x="68088" y="449114"/>
                <a:pt x="62773" y="442470"/>
              </a:cubicBezTo>
              <a:cubicBezTo>
                <a:pt x="61166" y="440461"/>
                <a:pt x="59521" y="438336"/>
                <a:pt x="57314" y="437012"/>
              </a:cubicBezTo>
              <a:cubicBezTo>
                <a:pt x="54847" y="435532"/>
                <a:pt x="51855" y="435193"/>
                <a:pt x="49126" y="434283"/>
              </a:cubicBezTo>
              <a:cubicBezTo>
                <a:pt x="47307" y="432463"/>
                <a:pt x="44992" y="431031"/>
                <a:pt x="43668" y="428824"/>
              </a:cubicBezTo>
              <a:cubicBezTo>
                <a:pt x="42188" y="426357"/>
                <a:pt x="41729" y="423403"/>
                <a:pt x="40939" y="420637"/>
              </a:cubicBezTo>
              <a:cubicBezTo>
                <a:pt x="37680" y="409230"/>
                <a:pt x="37626" y="406222"/>
                <a:pt x="35480" y="393344"/>
              </a:cubicBezTo>
              <a:cubicBezTo>
                <a:pt x="36390" y="388795"/>
                <a:pt x="35956" y="383753"/>
                <a:pt x="38209" y="379698"/>
              </a:cubicBezTo>
              <a:cubicBezTo>
                <a:pt x="44096" y="369101"/>
                <a:pt x="48193" y="369092"/>
                <a:pt x="57314" y="366052"/>
              </a:cubicBezTo>
              <a:cubicBezTo>
                <a:pt x="82118" y="369595"/>
                <a:pt x="70313" y="366746"/>
                <a:pt x="92794" y="374240"/>
              </a:cubicBezTo>
              <a:lnTo>
                <a:pt x="100982" y="376969"/>
              </a:lnTo>
              <a:cubicBezTo>
                <a:pt x="106488" y="375868"/>
                <a:pt x="118798" y="375208"/>
                <a:pt x="122815" y="368781"/>
              </a:cubicBezTo>
              <a:cubicBezTo>
                <a:pt x="136221" y="347331"/>
                <a:pt x="119297" y="355398"/>
                <a:pt x="136462" y="349677"/>
              </a:cubicBezTo>
              <a:cubicBezTo>
                <a:pt x="140101" y="346038"/>
                <a:pt x="143097" y="341615"/>
                <a:pt x="147379" y="338760"/>
              </a:cubicBezTo>
              <a:cubicBezTo>
                <a:pt x="157707" y="331873"/>
                <a:pt x="153246" y="335620"/>
                <a:pt x="161025" y="327843"/>
              </a:cubicBezTo>
              <a:cubicBezTo>
                <a:pt x="163907" y="319197"/>
                <a:pt x="163167" y="319024"/>
                <a:pt x="169212" y="311467"/>
              </a:cubicBezTo>
              <a:cubicBezTo>
                <a:pt x="170819" y="309458"/>
                <a:pt x="172464" y="307333"/>
                <a:pt x="174671" y="306009"/>
              </a:cubicBezTo>
              <a:cubicBezTo>
                <a:pt x="177138" y="304529"/>
                <a:pt x="180129" y="304190"/>
                <a:pt x="182858" y="303280"/>
              </a:cubicBezTo>
              <a:cubicBezTo>
                <a:pt x="183768" y="306009"/>
                <a:pt x="184108" y="309000"/>
                <a:pt x="185588" y="311467"/>
              </a:cubicBezTo>
              <a:cubicBezTo>
                <a:pt x="189883" y="318625"/>
                <a:pt x="194111" y="317692"/>
                <a:pt x="201963" y="319655"/>
              </a:cubicBezTo>
              <a:cubicBezTo>
                <a:pt x="207421" y="318745"/>
                <a:pt x="214173" y="320570"/>
                <a:pt x="218338" y="316926"/>
              </a:cubicBezTo>
              <a:cubicBezTo>
                <a:pt x="222668" y="313137"/>
                <a:pt x="223797" y="300551"/>
                <a:pt x="223797" y="300551"/>
              </a:cubicBezTo>
              <a:cubicBezTo>
                <a:pt x="236533" y="301461"/>
                <a:pt x="249325" y="301788"/>
                <a:pt x="262006" y="303280"/>
              </a:cubicBezTo>
              <a:cubicBezTo>
                <a:pt x="264863" y="303616"/>
                <a:pt x="267403" y="305311"/>
                <a:pt x="270194" y="306009"/>
              </a:cubicBezTo>
              <a:cubicBezTo>
                <a:pt x="274694" y="307134"/>
                <a:pt x="279291" y="307828"/>
                <a:pt x="283840" y="308738"/>
              </a:cubicBezTo>
              <a:cubicBezTo>
                <a:pt x="298152" y="303968"/>
                <a:pt x="290819" y="309407"/>
                <a:pt x="289298" y="289634"/>
              </a:cubicBezTo>
              <a:cubicBezTo>
                <a:pt x="287901" y="271470"/>
                <a:pt x="288082" y="253204"/>
                <a:pt x="286569" y="235049"/>
              </a:cubicBezTo>
              <a:cubicBezTo>
                <a:pt x="286258" y="231311"/>
                <a:pt x="285518" y="227487"/>
                <a:pt x="283840" y="224132"/>
              </a:cubicBezTo>
              <a:cubicBezTo>
                <a:pt x="282689" y="221831"/>
                <a:pt x="279988" y="220683"/>
                <a:pt x="278381" y="218674"/>
              </a:cubicBezTo>
              <a:cubicBezTo>
                <a:pt x="276332" y="216113"/>
                <a:pt x="274742" y="213215"/>
                <a:pt x="272923" y="210486"/>
              </a:cubicBezTo>
              <a:cubicBezTo>
                <a:pt x="274742" y="207757"/>
                <a:pt x="275820" y="204347"/>
                <a:pt x="278381" y="202298"/>
              </a:cubicBezTo>
              <a:cubicBezTo>
                <a:pt x="280627" y="200501"/>
                <a:pt x="284102" y="201049"/>
                <a:pt x="286569" y="199569"/>
              </a:cubicBezTo>
              <a:cubicBezTo>
                <a:pt x="288776" y="198245"/>
                <a:pt x="290208" y="195930"/>
                <a:pt x="292028" y="194111"/>
              </a:cubicBezTo>
              <a:cubicBezTo>
                <a:pt x="299875" y="196073"/>
                <a:pt x="304110" y="195143"/>
                <a:pt x="308403" y="202298"/>
              </a:cubicBezTo>
              <a:cubicBezTo>
                <a:pt x="309883" y="204765"/>
                <a:pt x="308791" y="208814"/>
                <a:pt x="311132" y="210486"/>
              </a:cubicBezTo>
              <a:cubicBezTo>
                <a:pt x="315814" y="213830"/>
                <a:pt x="321865" y="214817"/>
                <a:pt x="327507" y="215945"/>
              </a:cubicBezTo>
              <a:cubicBezTo>
                <a:pt x="363474" y="223137"/>
                <a:pt x="336519" y="218489"/>
                <a:pt x="409384" y="221403"/>
              </a:cubicBezTo>
              <a:cubicBezTo>
                <a:pt x="411204" y="219584"/>
                <a:pt x="412402" y="216759"/>
                <a:pt x="414843" y="215945"/>
              </a:cubicBezTo>
              <a:cubicBezTo>
                <a:pt x="427605" y="211691"/>
                <a:pt x="440091" y="219817"/>
                <a:pt x="431218" y="205028"/>
              </a:cubicBezTo>
              <a:cubicBezTo>
                <a:pt x="429894" y="202821"/>
                <a:pt x="427579" y="201389"/>
                <a:pt x="425760" y="199569"/>
              </a:cubicBezTo>
              <a:cubicBezTo>
                <a:pt x="426670" y="190472"/>
                <a:pt x="425414" y="180887"/>
                <a:pt x="428489" y="172277"/>
              </a:cubicBezTo>
              <a:cubicBezTo>
                <a:pt x="430220" y="167430"/>
                <a:pt x="436552" y="165642"/>
                <a:pt x="439406" y="161360"/>
              </a:cubicBezTo>
              <a:cubicBezTo>
                <a:pt x="441225" y="158631"/>
                <a:pt x="442082" y="154910"/>
                <a:pt x="444864" y="153172"/>
              </a:cubicBezTo>
              <a:cubicBezTo>
                <a:pt x="455324" y="146635"/>
                <a:pt x="475182" y="146165"/>
                <a:pt x="485803" y="144985"/>
              </a:cubicBezTo>
              <a:cubicBezTo>
                <a:pt x="489442" y="141346"/>
                <a:pt x="495093" y="138950"/>
                <a:pt x="496720" y="134068"/>
              </a:cubicBezTo>
              <a:cubicBezTo>
                <a:pt x="497630" y="131339"/>
                <a:pt x="497108" y="127552"/>
                <a:pt x="499449" y="125880"/>
              </a:cubicBezTo>
              <a:cubicBezTo>
                <a:pt x="504131" y="122536"/>
                <a:pt x="510366" y="122241"/>
                <a:pt x="515824" y="120422"/>
              </a:cubicBezTo>
              <a:lnTo>
                <a:pt x="524012" y="117692"/>
              </a:lnTo>
              <a:cubicBezTo>
                <a:pt x="525831" y="112234"/>
                <a:pt x="528898" y="107042"/>
                <a:pt x="529470" y="101317"/>
              </a:cubicBezTo>
              <a:cubicBezTo>
                <a:pt x="530380" y="92220"/>
                <a:pt x="529982" y="82895"/>
                <a:pt x="532199" y="74025"/>
              </a:cubicBezTo>
              <a:cubicBezTo>
                <a:pt x="532823" y="71528"/>
                <a:pt x="535648" y="70174"/>
                <a:pt x="537658" y="68566"/>
              </a:cubicBezTo>
              <a:cubicBezTo>
                <a:pt x="546924" y="61154"/>
                <a:pt x="549241" y="61976"/>
                <a:pt x="562221" y="57649"/>
              </a:cubicBezTo>
              <a:lnTo>
                <a:pt x="570409" y="54920"/>
              </a:lnTo>
              <a:cubicBezTo>
                <a:pt x="572228" y="52191"/>
                <a:pt x="574535" y="49730"/>
                <a:pt x="575867" y="46733"/>
              </a:cubicBezTo>
              <a:cubicBezTo>
                <a:pt x="578204" y="41475"/>
                <a:pt x="578135" y="35145"/>
                <a:pt x="581326" y="30357"/>
              </a:cubicBezTo>
              <a:cubicBezTo>
                <a:pt x="583145" y="27628"/>
                <a:pt x="585317" y="25103"/>
                <a:pt x="586784" y="22169"/>
              </a:cubicBezTo>
              <a:cubicBezTo>
                <a:pt x="593869" y="7999"/>
                <a:pt x="584310" y="19185"/>
                <a:pt x="594972" y="8523"/>
              </a:cubicBezTo>
              <a:cubicBezTo>
                <a:pt x="595882" y="5794"/>
                <a:pt x="595128" y="1622"/>
                <a:pt x="597701" y="336"/>
              </a:cubicBezTo>
              <a:cubicBezTo>
                <a:pt x="600274" y="-951"/>
                <a:pt x="603316" y="1778"/>
                <a:pt x="605889" y="3065"/>
              </a:cubicBezTo>
              <a:cubicBezTo>
                <a:pt x="612774" y="6507"/>
                <a:pt x="614458" y="8905"/>
                <a:pt x="619535" y="13982"/>
              </a:cubicBezTo>
              <a:cubicBezTo>
                <a:pt x="620445" y="19440"/>
                <a:pt x="620321" y="25176"/>
                <a:pt x="622264" y="30357"/>
              </a:cubicBezTo>
              <a:cubicBezTo>
                <a:pt x="623167" y="32766"/>
                <a:pt x="625149" y="35816"/>
                <a:pt x="627722" y="35816"/>
              </a:cubicBezTo>
              <a:cubicBezTo>
                <a:pt x="630295" y="35816"/>
                <a:pt x="631171" y="31965"/>
                <a:pt x="633181" y="30357"/>
              </a:cubicBezTo>
              <a:cubicBezTo>
                <a:pt x="635742" y="28308"/>
                <a:pt x="638215" y="25800"/>
                <a:pt x="641369" y="24899"/>
              </a:cubicBezTo>
              <a:cubicBezTo>
                <a:pt x="644868" y="23899"/>
                <a:pt x="648646" y="24899"/>
                <a:pt x="652285" y="2489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24334</xdr:colOff>
      <xdr:row>302</xdr:row>
      <xdr:rowOff>0</xdr:rowOff>
    </xdr:from>
    <xdr:to>
      <xdr:col>43</xdr:col>
      <xdr:colOff>3476</xdr:colOff>
      <xdr:row>303</xdr:row>
      <xdr:rowOff>13905</xdr:rowOff>
    </xdr:to>
    <xdr:sp macro="" textlink="">
      <xdr:nvSpPr>
        <xdr:cNvPr id="100" name="Freeform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1918905" y="5422993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23778</xdr:colOff>
      <xdr:row>304</xdr:row>
      <xdr:rowOff>9873</xdr:rowOff>
    </xdr:from>
    <xdr:to>
      <xdr:col>48</xdr:col>
      <xdr:colOff>2920</xdr:colOff>
      <xdr:row>306</xdr:row>
      <xdr:rowOff>6396</xdr:rowOff>
    </xdr:to>
    <xdr:sp macro="" textlink="">
      <xdr:nvSpPr>
        <xdr:cNvPr id="101" name="Freeform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2057400" y="5467628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2363</xdr:colOff>
      <xdr:row>306</xdr:row>
      <xdr:rowOff>9316</xdr:rowOff>
    </xdr:from>
    <xdr:to>
      <xdr:col>49</xdr:col>
      <xdr:colOff>9316</xdr:colOff>
      <xdr:row>308</xdr:row>
      <xdr:rowOff>5839</xdr:rowOff>
    </xdr:to>
    <xdr:sp macro="" textlink="">
      <xdr:nvSpPr>
        <xdr:cNvPr id="102" name="Freeform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2091606" y="5501834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26141</xdr:colOff>
      <xdr:row>307</xdr:row>
      <xdr:rowOff>5283</xdr:rowOff>
    </xdr:from>
    <xdr:to>
      <xdr:col>51</xdr:col>
      <xdr:colOff>5284</xdr:colOff>
      <xdr:row>309</xdr:row>
      <xdr:rowOff>1807</xdr:rowOff>
    </xdr:to>
    <xdr:sp macro="" textlink="">
      <xdr:nvSpPr>
        <xdr:cNvPr id="103" name="Freeform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2143194" y="5515183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4727</xdr:colOff>
      <xdr:row>311</xdr:row>
      <xdr:rowOff>4727</xdr:rowOff>
    </xdr:from>
    <xdr:to>
      <xdr:col>54</xdr:col>
      <xdr:colOff>11680</xdr:colOff>
      <xdr:row>313</xdr:row>
      <xdr:rowOff>1250</xdr:rowOff>
    </xdr:to>
    <xdr:sp macro="" textlink="">
      <xdr:nvSpPr>
        <xdr:cNvPr id="104" name="Freeform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2233021" y="5584152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4171</xdr:colOff>
      <xdr:row>314</xdr:row>
      <xdr:rowOff>14600</xdr:rowOff>
    </xdr:from>
    <xdr:to>
      <xdr:col>48</xdr:col>
      <xdr:colOff>11123</xdr:colOff>
      <xdr:row>316</xdr:row>
      <xdr:rowOff>11123</xdr:rowOff>
    </xdr:to>
    <xdr:sp macro="" textlink="">
      <xdr:nvSpPr>
        <xdr:cNvPr id="105" name="Freeform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2065603" y="5646169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24472</xdr:colOff>
      <xdr:row>312</xdr:row>
      <xdr:rowOff>10567</xdr:rowOff>
    </xdr:from>
    <xdr:to>
      <xdr:col>46</xdr:col>
      <xdr:colOff>3615</xdr:colOff>
      <xdr:row>314</xdr:row>
      <xdr:rowOff>7091</xdr:rowOff>
    </xdr:to>
    <xdr:sp macro="" textlink="">
      <xdr:nvSpPr>
        <xdr:cNvPr id="106" name="Freeform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2002474" y="5607374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10010</xdr:colOff>
      <xdr:row>309</xdr:row>
      <xdr:rowOff>16964</xdr:rowOff>
    </xdr:from>
    <xdr:to>
      <xdr:col>44</xdr:col>
      <xdr:colOff>16963</xdr:colOff>
      <xdr:row>311</xdr:row>
      <xdr:rowOff>13487</xdr:rowOff>
    </xdr:to>
    <xdr:sp macro="" textlink="">
      <xdr:nvSpPr>
        <xdr:cNvPr id="107" name="Freeform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1960202" y="5561626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5977</xdr:colOff>
      <xdr:row>305</xdr:row>
      <xdr:rowOff>12931</xdr:rowOff>
    </xdr:from>
    <xdr:to>
      <xdr:col>44</xdr:col>
      <xdr:colOff>12930</xdr:colOff>
      <xdr:row>307</xdr:row>
      <xdr:rowOff>9454</xdr:rowOff>
    </xdr:to>
    <xdr:sp macro="" textlink="">
      <xdr:nvSpPr>
        <xdr:cNvPr id="108" name="Freeform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1956169" y="5488068"/>
          <a:ext cx="34763" cy="31286"/>
        </a:xfrm>
        <a:custGeom>
          <a:avLst/>
          <a:gdLst>
            <a:gd name="connsiteX0" fmla="*/ 24334 w 34763"/>
            <a:gd name="connsiteY0" fmla="*/ 31286 h 31286"/>
            <a:gd name="connsiteX1" fmla="*/ 6953 w 34763"/>
            <a:gd name="connsiteY1" fmla="*/ 27810 h 31286"/>
            <a:gd name="connsiteX2" fmla="*/ 0 w 34763"/>
            <a:gd name="connsiteY2" fmla="*/ 6952 h 31286"/>
            <a:gd name="connsiteX3" fmla="*/ 10429 w 34763"/>
            <a:gd name="connsiteY3" fmla="*/ 0 h 31286"/>
            <a:gd name="connsiteX4" fmla="*/ 34763 w 34763"/>
            <a:gd name="connsiteY4" fmla="*/ 6952 h 31286"/>
            <a:gd name="connsiteX5" fmla="*/ 24334 w 34763"/>
            <a:gd name="connsiteY5" fmla="*/ 31286 h 31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4763" h="31286">
              <a:moveTo>
                <a:pt x="24334" y="31286"/>
              </a:moveTo>
              <a:cubicBezTo>
                <a:pt x="18540" y="30127"/>
                <a:pt x="11131" y="31988"/>
                <a:pt x="6953" y="27810"/>
              </a:cubicBezTo>
              <a:cubicBezTo>
                <a:pt x="1771" y="22628"/>
                <a:pt x="0" y="6952"/>
                <a:pt x="0" y="6952"/>
              </a:cubicBezTo>
              <a:cubicBezTo>
                <a:pt x="3476" y="4635"/>
                <a:pt x="6293" y="591"/>
                <a:pt x="10429" y="0"/>
              </a:cubicBezTo>
              <a:cubicBezTo>
                <a:pt x="10508" y="-11"/>
                <a:pt x="33133" y="5322"/>
                <a:pt x="34763" y="6952"/>
              </a:cubicBezTo>
              <a:lnTo>
                <a:pt x="24334" y="3128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48</xdr:col>
      <xdr:colOff>0</xdr:colOff>
      <xdr:row>208</xdr:row>
      <xdr:rowOff>1138</xdr:rowOff>
    </xdr:from>
    <xdr:ext cx="1079013" cy="257891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2124075" y="4134988"/>
          <a:ext cx="1079013" cy="2578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>
              <a:latin typeface="Bookman Old Style" panose="02050604050505020204" pitchFamily="18" charset="0"/>
            </a:rPr>
            <a:t>Maharashtra</a:t>
          </a:r>
        </a:p>
      </xdr:txBody>
    </xdr:sp>
    <xdr:clientData/>
  </xdr:oneCellAnchor>
  <xdr:oneCellAnchor>
    <xdr:from>
      <xdr:col>67</xdr:col>
      <xdr:colOff>19717</xdr:colOff>
      <xdr:row>245</xdr:row>
      <xdr:rowOff>17390</xdr:rowOff>
    </xdr:from>
    <xdr:ext cx="227819" cy="777905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 rot="4544873">
          <a:off x="2411674" y="5131133"/>
          <a:ext cx="777905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Karnataka</a:t>
          </a:r>
        </a:p>
      </xdr:txBody>
    </xdr:sp>
    <xdr:clientData/>
  </xdr:oneCellAnchor>
  <xdr:oneCellAnchor>
    <xdr:from>
      <xdr:col>80</xdr:col>
      <xdr:colOff>1018</xdr:colOff>
      <xdr:row>252</xdr:row>
      <xdr:rowOff>908</xdr:rowOff>
    </xdr:from>
    <xdr:ext cx="641714" cy="363305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3098841" y="5340770"/>
          <a:ext cx="641714" cy="363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Andhra</a:t>
          </a:r>
        </a:p>
        <a:p>
          <a:r>
            <a:rPr lang="en-US" sz="900">
              <a:latin typeface="Bookman Old Style" panose="02050604050505020204" pitchFamily="18" charset="0"/>
            </a:rPr>
            <a:t>Pradesh</a:t>
          </a:r>
        </a:p>
      </xdr:txBody>
    </xdr:sp>
    <xdr:clientData/>
  </xdr:oneCellAnchor>
  <xdr:oneCellAnchor>
    <xdr:from>
      <xdr:col>72</xdr:col>
      <xdr:colOff>23600</xdr:colOff>
      <xdr:row>293</xdr:row>
      <xdr:rowOff>12937</xdr:rowOff>
    </xdr:from>
    <xdr:ext cx="840230" cy="227819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2833475" y="5766037"/>
          <a:ext cx="840230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Tamil Nadu</a:t>
          </a:r>
        </a:p>
      </xdr:txBody>
    </xdr:sp>
    <xdr:clientData/>
  </xdr:oneCellAnchor>
  <xdr:oneCellAnchor>
    <xdr:from>
      <xdr:col>120</xdr:col>
      <xdr:colOff>10094</xdr:colOff>
      <xdr:row>189</xdr:row>
      <xdr:rowOff>14927</xdr:rowOff>
    </xdr:from>
    <xdr:ext cx="586314" cy="227819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4191569" y="3786827"/>
          <a:ext cx="586314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Odisha</a:t>
          </a:r>
        </a:p>
      </xdr:txBody>
    </xdr:sp>
    <xdr:clientData/>
  </xdr:oneCellAnchor>
  <xdr:oneCellAnchor>
    <xdr:from>
      <xdr:col>69</xdr:col>
      <xdr:colOff>15313</xdr:colOff>
      <xdr:row>291</xdr:row>
      <xdr:rowOff>13246</xdr:rowOff>
    </xdr:from>
    <xdr:ext cx="227819" cy="547073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 rot="3864084">
          <a:off x="2579836" y="5887873"/>
          <a:ext cx="547073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Kerala</a:t>
          </a:r>
        </a:p>
      </xdr:txBody>
    </xdr:sp>
    <xdr:clientData/>
  </xdr:oneCellAnchor>
  <xdr:oneCellAnchor>
    <xdr:from>
      <xdr:col>28</xdr:col>
      <xdr:colOff>16917</xdr:colOff>
      <xdr:row>292</xdr:row>
      <xdr:rowOff>6257</xdr:rowOff>
    </xdr:from>
    <xdr:ext cx="778931" cy="197683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1569492" y="5740307"/>
          <a:ext cx="778931" cy="197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Bookman Old Style" panose="02050604050505020204" pitchFamily="18" charset="0"/>
            </a:rPr>
            <a:t>Lakshadweep</a:t>
          </a:r>
        </a:p>
      </xdr:txBody>
    </xdr:sp>
    <xdr:clientData/>
  </xdr:oneCellAnchor>
  <xdr:oneCellAnchor>
    <xdr:from>
      <xdr:col>46</xdr:col>
      <xdr:colOff>20046</xdr:colOff>
      <xdr:row>248</xdr:row>
      <xdr:rowOff>5831</xdr:rowOff>
    </xdr:from>
    <xdr:ext cx="408573" cy="227819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2086971" y="4901681"/>
          <a:ext cx="408573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Goa</a:t>
          </a:r>
        </a:p>
      </xdr:txBody>
    </xdr:sp>
    <xdr:clientData/>
  </xdr:oneCellAnchor>
  <xdr:oneCellAnchor>
    <xdr:from>
      <xdr:col>95</xdr:col>
      <xdr:colOff>19191</xdr:colOff>
      <xdr:row>287</xdr:row>
      <xdr:rowOff>8530</xdr:rowOff>
    </xdr:from>
    <xdr:ext cx="771493" cy="212751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3486291" y="5647330"/>
          <a:ext cx="771493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Puducherry</a:t>
          </a:r>
        </a:p>
      </xdr:txBody>
    </xdr:sp>
    <xdr:clientData/>
  </xdr:oneCellAnchor>
  <xdr:oneCellAnchor>
    <xdr:from>
      <xdr:col>169</xdr:col>
      <xdr:colOff>17772</xdr:colOff>
      <xdr:row>267</xdr:row>
      <xdr:rowOff>10663</xdr:rowOff>
    </xdr:from>
    <xdr:ext cx="608372" cy="51373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5599422" y="5268463"/>
          <a:ext cx="608372" cy="513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700">
              <a:latin typeface="Bookman Old Style" panose="02050604050505020204" pitchFamily="18" charset="0"/>
            </a:rPr>
            <a:t>Andaman</a:t>
          </a:r>
        </a:p>
        <a:p>
          <a:pPr algn="ctr"/>
          <a:r>
            <a:rPr lang="en-US" sz="700">
              <a:latin typeface="Bookman Old Style" panose="02050604050505020204" pitchFamily="18" charset="0"/>
            </a:rPr>
            <a:t>and </a:t>
          </a:r>
        </a:p>
        <a:p>
          <a:pPr algn="ctr"/>
          <a:r>
            <a:rPr lang="en-US" sz="700">
              <a:latin typeface="Bookman Old Style" panose="02050604050505020204" pitchFamily="18" charset="0"/>
            </a:rPr>
            <a:t>Nicobar</a:t>
          </a:r>
        </a:p>
        <a:p>
          <a:pPr algn="ctr"/>
          <a:r>
            <a:rPr lang="en-US" sz="700">
              <a:latin typeface="Bookman Old Style" panose="02050604050505020204" pitchFamily="18" charset="0"/>
            </a:rPr>
            <a:t>Islands</a:t>
          </a:r>
        </a:p>
      </xdr:txBody>
    </xdr:sp>
    <xdr:clientData/>
  </xdr:oneCellAnchor>
  <xdr:oneCellAnchor>
    <xdr:from>
      <xdr:col>109</xdr:col>
      <xdr:colOff>2133</xdr:colOff>
      <xdr:row>161</xdr:row>
      <xdr:rowOff>9363</xdr:rowOff>
    </xdr:from>
    <xdr:ext cx="227819" cy="927946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 rot="18579809">
          <a:off x="3519220" y="3597926"/>
          <a:ext cx="927946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Chhattisgarh</a:t>
          </a:r>
        </a:p>
      </xdr:txBody>
    </xdr:sp>
    <xdr:clientData/>
  </xdr:oneCellAnchor>
  <xdr:oneCellAnchor>
    <xdr:from>
      <xdr:col>65</xdr:col>
      <xdr:colOff>25448</xdr:colOff>
      <xdr:row>163</xdr:row>
      <xdr:rowOff>11232</xdr:rowOff>
    </xdr:from>
    <xdr:ext cx="1233671" cy="24288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2635298" y="3287832"/>
          <a:ext cx="1233671" cy="242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Bookman Old Style" panose="02050604050505020204" pitchFamily="18" charset="0"/>
            </a:rPr>
            <a:t>Madhya Pradesh</a:t>
          </a:r>
        </a:p>
      </xdr:txBody>
    </xdr:sp>
    <xdr:clientData/>
  </xdr:oneCellAnchor>
  <xdr:oneCellAnchor>
    <xdr:from>
      <xdr:col>141</xdr:col>
      <xdr:colOff>22746</xdr:colOff>
      <xdr:row>159</xdr:row>
      <xdr:rowOff>4976</xdr:rowOff>
    </xdr:from>
    <xdr:ext cx="570156" cy="363305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4804296" y="3205376"/>
          <a:ext cx="570156" cy="363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West</a:t>
          </a:r>
        </a:p>
        <a:p>
          <a:r>
            <a:rPr lang="en-US" sz="900">
              <a:latin typeface="Bookman Old Style" panose="02050604050505020204" pitchFamily="18" charset="0"/>
            </a:rPr>
            <a:t>Bengal</a:t>
          </a:r>
        </a:p>
      </xdr:txBody>
    </xdr:sp>
    <xdr:clientData/>
  </xdr:oneCellAnchor>
  <xdr:oneCellAnchor>
    <xdr:from>
      <xdr:col>129</xdr:col>
      <xdr:colOff>4549</xdr:colOff>
      <xdr:row>131</xdr:row>
      <xdr:rowOff>11657</xdr:rowOff>
    </xdr:from>
    <xdr:ext cx="463717" cy="212751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4443199" y="2678657"/>
          <a:ext cx="463717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Bihar</a:t>
          </a:r>
        </a:p>
      </xdr:txBody>
    </xdr:sp>
    <xdr:clientData/>
  </xdr:oneCellAnchor>
  <xdr:oneCellAnchor>
    <xdr:from>
      <xdr:col>121</xdr:col>
      <xdr:colOff>3554</xdr:colOff>
      <xdr:row>152</xdr:row>
      <xdr:rowOff>10662</xdr:rowOff>
    </xdr:from>
    <xdr:ext cx="740716" cy="212751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4213604" y="3077712"/>
          <a:ext cx="740716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Jharkhand</a:t>
          </a:r>
        </a:p>
      </xdr:txBody>
    </xdr:sp>
    <xdr:clientData/>
  </xdr:oneCellAnchor>
  <xdr:oneCellAnchor>
    <xdr:from>
      <xdr:col>87</xdr:col>
      <xdr:colOff>24451</xdr:colOff>
      <xdr:row>119</xdr:row>
      <xdr:rowOff>6682</xdr:rowOff>
    </xdr:from>
    <xdr:ext cx="1105687" cy="25039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3262951" y="2445082"/>
          <a:ext cx="1105687" cy="250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>
              <a:latin typeface="Bookman Old Style" panose="02050604050505020204" pitchFamily="18" charset="0"/>
            </a:rPr>
            <a:t>Uttar Pradesh</a:t>
          </a:r>
        </a:p>
      </xdr:txBody>
    </xdr:sp>
    <xdr:clientData/>
  </xdr:oneCellAnchor>
  <xdr:oneCellAnchor>
    <xdr:from>
      <xdr:col>81</xdr:col>
      <xdr:colOff>13362</xdr:colOff>
      <xdr:row>85</xdr:row>
      <xdr:rowOff>2701</xdr:rowOff>
    </xdr:from>
    <xdr:ext cx="828945" cy="212751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3080412" y="1793401"/>
          <a:ext cx="828945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Uttarakhand</a:t>
          </a:r>
        </a:p>
      </xdr:txBody>
    </xdr:sp>
    <xdr:clientData/>
  </xdr:oneCellAnchor>
  <xdr:oneCellAnchor>
    <xdr:from>
      <xdr:col>166</xdr:col>
      <xdr:colOff>14216</xdr:colOff>
      <xdr:row>121</xdr:row>
      <xdr:rowOff>14217</xdr:rowOff>
    </xdr:from>
    <xdr:ext cx="517065" cy="212751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5510141" y="2490717"/>
          <a:ext cx="517065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Assam</a:t>
          </a:r>
        </a:p>
      </xdr:txBody>
    </xdr:sp>
    <xdr:clientData/>
  </xdr:oneCellAnchor>
  <xdr:oneCellAnchor>
    <xdr:from>
      <xdr:col>187</xdr:col>
      <xdr:colOff>14216</xdr:colOff>
      <xdr:row>93</xdr:row>
      <xdr:rowOff>1138</xdr:rowOff>
    </xdr:from>
    <xdr:ext cx="707886" cy="333168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110216" y="1944238"/>
          <a:ext cx="707886" cy="333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Arunachal</a:t>
          </a:r>
        </a:p>
        <a:p>
          <a:r>
            <a:rPr lang="en-US" sz="800">
              <a:latin typeface="Bookman Old Style" panose="02050604050505020204" pitchFamily="18" charset="0"/>
            </a:rPr>
            <a:t>Pradesh</a:t>
          </a:r>
        </a:p>
      </xdr:txBody>
    </xdr:sp>
    <xdr:clientData/>
  </xdr:oneCellAnchor>
  <xdr:oneCellAnchor>
    <xdr:from>
      <xdr:col>188</xdr:col>
      <xdr:colOff>7108</xdr:colOff>
      <xdr:row>125</xdr:row>
      <xdr:rowOff>7109</xdr:rowOff>
    </xdr:from>
    <xdr:ext cx="656590" cy="212751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131683" y="2559809"/>
          <a:ext cx="656590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Nagaland</a:t>
          </a:r>
        </a:p>
      </xdr:txBody>
    </xdr:sp>
    <xdr:clientData/>
  </xdr:oneCellAnchor>
  <xdr:oneCellAnchor>
    <xdr:from>
      <xdr:col>184</xdr:col>
      <xdr:colOff>10236</xdr:colOff>
      <xdr:row>139</xdr:row>
      <xdr:rowOff>13790</xdr:rowOff>
    </xdr:from>
    <xdr:ext cx="615553" cy="212751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20511" y="2833190"/>
          <a:ext cx="615553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Manipur</a:t>
          </a:r>
        </a:p>
      </xdr:txBody>
    </xdr:sp>
    <xdr:clientData/>
  </xdr:oneCellAnchor>
  <xdr:oneCellAnchor>
    <xdr:from>
      <xdr:col>179</xdr:col>
      <xdr:colOff>6255</xdr:colOff>
      <xdr:row>153</xdr:row>
      <xdr:rowOff>13363</xdr:rowOff>
    </xdr:from>
    <xdr:ext cx="617605" cy="212751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5873655" y="3099463"/>
          <a:ext cx="617605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Mizoram</a:t>
          </a:r>
        </a:p>
      </xdr:txBody>
    </xdr:sp>
    <xdr:clientData/>
  </xdr:oneCellAnchor>
  <xdr:oneCellAnchor>
    <xdr:from>
      <xdr:col>168</xdr:col>
      <xdr:colOff>5829</xdr:colOff>
      <xdr:row>149</xdr:row>
      <xdr:rowOff>13079</xdr:rowOff>
    </xdr:from>
    <xdr:ext cx="515013" cy="197683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5558904" y="3022979"/>
          <a:ext cx="515013" cy="197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Bookman Old Style" panose="02050604050505020204" pitchFamily="18" charset="0"/>
            </a:rPr>
            <a:t>Tripura</a:t>
          </a:r>
        </a:p>
      </xdr:txBody>
    </xdr:sp>
    <xdr:clientData/>
  </xdr:oneCellAnchor>
  <xdr:oneCellAnchor>
    <xdr:from>
      <xdr:col>149</xdr:col>
      <xdr:colOff>17344</xdr:colOff>
      <xdr:row>110</xdr:row>
      <xdr:rowOff>3127</xdr:rowOff>
    </xdr:from>
    <xdr:ext cx="537583" cy="212751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5027494" y="2270077"/>
          <a:ext cx="537583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Sikkim</a:t>
          </a:r>
        </a:p>
      </xdr:txBody>
    </xdr:sp>
    <xdr:clientData/>
  </xdr:oneCellAnchor>
  <xdr:oneCellAnchor>
    <xdr:from>
      <xdr:col>162</xdr:col>
      <xdr:colOff>17344</xdr:colOff>
      <xdr:row>132</xdr:row>
      <xdr:rowOff>10237</xdr:rowOff>
    </xdr:from>
    <xdr:ext cx="720197" cy="212751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5398969" y="2696287"/>
          <a:ext cx="720197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Meghalaya</a:t>
          </a:r>
        </a:p>
      </xdr:txBody>
    </xdr:sp>
    <xdr:clientData/>
  </xdr:oneCellAnchor>
  <xdr:oneCellAnchor>
    <xdr:from>
      <xdr:col>41</xdr:col>
      <xdr:colOff>10236</xdr:colOff>
      <xdr:row>120</xdr:row>
      <xdr:rowOff>17346</xdr:rowOff>
    </xdr:from>
    <xdr:ext cx="855234" cy="25039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1934286" y="2474796"/>
          <a:ext cx="855234" cy="250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>
              <a:latin typeface="Bookman Old Style" panose="02050604050505020204" pitchFamily="18" charset="0"/>
            </a:rPr>
            <a:t>Rajasthan</a:t>
          </a:r>
        </a:p>
      </xdr:txBody>
    </xdr:sp>
    <xdr:clientData/>
  </xdr:oneCellAnchor>
  <xdr:oneCellAnchor>
    <xdr:from>
      <xdr:col>31</xdr:col>
      <xdr:colOff>28007</xdr:colOff>
      <xdr:row>161</xdr:row>
      <xdr:rowOff>17347</xdr:rowOff>
    </xdr:from>
    <xdr:ext cx="690958" cy="25039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1666307" y="3255847"/>
          <a:ext cx="690958" cy="250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>
              <a:latin typeface="Bookman Old Style" panose="02050604050505020204" pitchFamily="18" charset="0"/>
            </a:rPr>
            <a:t>Gujarat</a:t>
          </a:r>
        </a:p>
      </xdr:txBody>
    </xdr:sp>
    <xdr:clientData/>
  </xdr:oneCellAnchor>
  <xdr:oneCellAnchor>
    <xdr:from>
      <xdr:col>64</xdr:col>
      <xdr:colOff>6255</xdr:colOff>
      <xdr:row>93</xdr:row>
      <xdr:rowOff>13364</xdr:rowOff>
    </xdr:from>
    <xdr:ext cx="613501" cy="212751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2587530" y="1956464"/>
          <a:ext cx="613501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Haryana</a:t>
          </a:r>
        </a:p>
      </xdr:txBody>
    </xdr:sp>
    <xdr:clientData/>
  </xdr:oneCellAnchor>
  <xdr:oneCellAnchor>
    <xdr:from>
      <xdr:col>71</xdr:col>
      <xdr:colOff>15354</xdr:colOff>
      <xdr:row>61</xdr:row>
      <xdr:rowOff>6967</xdr:rowOff>
    </xdr:from>
    <xdr:ext cx="724814" cy="363305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2796654" y="1340467"/>
          <a:ext cx="724814" cy="363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Himachal</a:t>
          </a:r>
        </a:p>
        <a:p>
          <a:r>
            <a:rPr lang="en-US" sz="900">
              <a:latin typeface="Bookman Old Style" panose="02050604050505020204" pitchFamily="18" charset="0"/>
            </a:rPr>
            <a:t>Pradesh</a:t>
          </a:r>
        </a:p>
      </xdr:txBody>
    </xdr:sp>
    <xdr:clientData/>
  </xdr:oneCellAnchor>
  <xdr:oneCellAnchor>
    <xdr:from>
      <xdr:col>58</xdr:col>
      <xdr:colOff>8246</xdr:colOff>
      <xdr:row>80</xdr:row>
      <xdr:rowOff>3553</xdr:rowOff>
    </xdr:from>
    <xdr:ext cx="539635" cy="212751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2418071" y="1699003"/>
          <a:ext cx="539635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latin typeface="Bookman Old Style" panose="02050604050505020204" pitchFamily="18" charset="0"/>
            </a:rPr>
            <a:t>Punjab</a:t>
          </a:r>
        </a:p>
      </xdr:txBody>
    </xdr:sp>
    <xdr:clientData/>
  </xdr:oneCellAnchor>
  <xdr:oneCellAnchor>
    <xdr:from>
      <xdr:col>75</xdr:col>
      <xdr:colOff>17771</xdr:colOff>
      <xdr:row>102</xdr:row>
      <xdr:rowOff>10664</xdr:rowOff>
    </xdr:from>
    <xdr:ext cx="465769" cy="212751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2913371" y="2125214"/>
          <a:ext cx="465769" cy="212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Bookman Old Style" panose="02050604050505020204" pitchFamily="18" charset="0"/>
            </a:rPr>
            <a:t>Delhi</a:t>
          </a:r>
        </a:p>
      </xdr:txBody>
    </xdr:sp>
    <xdr:clientData/>
  </xdr:oneCellAnchor>
  <xdr:oneCellAnchor>
    <xdr:from>
      <xdr:col>75</xdr:col>
      <xdr:colOff>9383</xdr:colOff>
      <xdr:row>79</xdr:row>
      <xdr:rowOff>5830</xdr:rowOff>
    </xdr:from>
    <xdr:ext cx="703526" cy="197683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2904983" y="1682230"/>
          <a:ext cx="703526" cy="197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00">
              <a:latin typeface="Bookman Old Style" panose="02050604050505020204" pitchFamily="18" charset="0"/>
            </a:rPr>
            <a:t>Chandigarh</a:t>
          </a:r>
        </a:p>
      </xdr:txBody>
    </xdr:sp>
    <xdr:clientData/>
  </xdr:oneCellAnchor>
  <xdr:oneCellAnchor>
    <xdr:from>
      <xdr:col>63</xdr:col>
      <xdr:colOff>20472</xdr:colOff>
      <xdr:row>26</xdr:row>
      <xdr:rowOff>9811</xdr:rowOff>
    </xdr:from>
    <xdr:ext cx="744819" cy="566502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2573172" y="676561"/>
          <a:ext cx="744819" cy="5665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latin typeface="Bookman Old Style" panose="02050604050505020204" pitchFamily="18" charset="0"/>
            </a:rPr>
            <a:t>Jammu</a:t>
          </a:r>
        </a:p>
        <a:p>
          <a:pPr algn="ctr"/>
          <a:r>
            <a:rPr lang="en-US" sz="1050">
              <a:latin typeface="Bookman Old Style" panose="02050604050505020204" pitchFamily="18" charset="0"/>
            </a:rPr>
            <a:t>and</a:t>
          </a:r>
          <a:r>
            <a:rPr lang="en-US" sz="1050" baseline="0">
              <a:latin typeface="Bookman Old Style" panose="02050604050505020204" pitchFamily="18" charset="0"/>
            </a:rPr>
            <a:t> </a:t>
          </a:r>
        </a:p>
        <a:p>
          <a:pPr algn="ctr"/>
          <a:r>
            <a:rPr lang="en-US" sz="1050" baseline="0">
              <a:latin typeface="Bookman Old Style" panose="02050604050505020204" pitchFamily="18" charset="0"/>
            </a:rPr>
            <a:t>Kashmir</a:t>
          </a:r>
          <a:endParaRPr lang="en-US" sz="1050">
            <a:latin typeface="Bookman Old Style" panose="02050604050505020204" pitchFamily="18" charset="0"/>
          </a:endParaRPr>
        </a:p>
      </xdr:txBody>
    </xdr:sp>
    <xdr:clientData/>
  </xdr:oneCellAnchor>
  <xdr:oneCellAnchor>
    <xdr:from>
      <xdr:col>30</xdr:col>
      <xdr:colOff>19050</xdr:colOff>
      <xdr:row>184</xdr:row>
      <xdr:rowOff>6201</xdr:rowOff>
    </xdr:from>
    <xdr:ext cx="704740" cy="303032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1628775" y="3682851"/>
          <a:ext cx="704740" cy="3030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700" b="1">
              <a:latin typeface="Bookman Old Style" panose="02050604050505020204" pitchFamily="18" charset="0"/>
            </a:rPr>
            <a:t>Daman </a:t>
          </a:r>
        </a:p>
        <a:p>
          <a:pPr algn="ctr"/>
          <a:r>
            <a:rPr lang="en-US" sz="700" b="1">
              <a:latin typeface="Bookman Old Style" panose="02050604050505020204" pitchFamily="18" charset="0"/>
            </a:rPr>
            <a:t>and Diu</a:t>
          </a:r>
        </a:p>
      </xdr:txBody>
    </xdr:sp>
    <xdr:clientData/>
  </xdr:oneCellAnchor>
  <xdr:twoCellAnchor>
    <xdr:from>
      <xdr:col>49</xdr:col>
      <xdr:colOff>19050</xdr:colOff>
      <xdr:row>195</xdr:row>
      <xdr:rowOff>7620</xdr:rowOff>
    </xdr:from>
    <xdr:to>
      <xdr:col>51</xdr:col>
      <xdr:colOff>3809</xdr:colOff>
      <xdr:row>197</xdr:row>
      <xdr:rowOff>15239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2263140" y="3893820"/>
          <a:ext cx="45719" cy="4571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7620</xdr:colOff>
      <xdr:row>198</xdr:row>
      <xdr:rowOff>11430</xdr:rowOff>
    </xdr:from>
    <xdr:to>
      <xdr:col>52</xdr:col>
      <xdr:colOff>22859</xdr:colOff>
      <xdr:row>200</xdr:row>
      <xdr:rowOff>19049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2312670" y="3954780"/>
          <a:ext cx="45719" cy="4571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0</xdr:colOff>
      <xdr:row>196</xdr:row>
      <xdr:rowOff>18924</xdr:rowOff>
    </xdr:from>
    <xdr:ext cx="687091" cy="272895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1638300" y="3924174"/>
          <a:ext cx="687091" cy="272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600" b="1">
              <a:latin typeface="Bookman Old Style" panose="02050604050505020204" pitchFamily="18" charset="0"/>
            </a:rPr>
            <a:t>Dadra and </a:t>
          </a:r>
        </a:p>
        <a:p>
          <a:pPr algn="ctr"/>
          <a:r>
            <a:rPr lang="en-US" sz="600" b="1">
              <a:latin typeface="Bookman Old Style" panose="02050604050505020204" pitchFamily="18" charset="0"/>
            </a:rPr>
            <a:t>Nagar</a:t>
          </a:r>
          <a:r>
            <a:rPr lang="en-US" sz="600" b="1" baseline="0">
              <a:latin typeface="Bookman Old Style" panose="02050604050505020204" pitchFamily="18" charset="0"/>
            </a:rPr>
            <a:t> Haveli</a:t>
          </a:r>
          <a:endParaRPr lang="en-US" sz="600" b="1">
            <a:latin typeface="Bookman Old Style" panose="02050604050505020204" pitchFamily="18" charset="0"/>
          </a:endParaRPr>
        </a:p>
      </xdr:txBody>
    </xdr:sp>
    <xdr:clientData/>
  </xdr:oneCellAnchor>
  <xdr:twoCellAnchor>
    <xdr:from>
      <xdr:col>160</xdr:col>
      <xdr:colOff>21771</xdr:colOff>
      <xdr:row>166</xdr:row>
      <xdr:rowOff>5443</xdr:rowOff>
    </xdr:from>
    <xdr:to>
      <xdr:col>177</xdr:col>
      <xdr:colOff>16328</xdr:colOff>
      <xdr:row>182</xdr:row>
      <xdr:rowOff>5443</xdr:rowOff>
    </xdr:to>
    <xdr:sp macro="" textlink="">
      <xdr:nvSpPr>
        <xdr:cNvPr id="148" name="Freeform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5132614" y="3788229"/>
          <a:ext cx="457200" cy="348343"/>
        </a:xfrm>
        <a:custGeom>
          <a:avLst/>
          <a:gdLst>
            <a:gd name="connsiteX0" fmla="*/ 0 w 457200"/>
            <a:gd name="connsiteY0" fmla="*/ 348343 h 348343"/>
            <a:gd name="connsiteX1" fmla="*/ 27214 w 457200"/>
            <a:gd name="connsiteY1" fmla="*/ 342900 h 348343"/>
            <a:gd name="connsiteX2" fmla="*/ 59872 w 457200"/>
            <a:gd name="connsiteY2" fmla="*/ 332014 h 348343"/>
            <a:gd name="connsiteX3" fmla="*/ 87086 w 457200"/>
            <a:gd name="connsiteY3" fmla="*/ 326571 h 348343"/>
            <a:gd name="connsiteX4" fmla="*/ 119743 w 457200"/>
            <a:gd name="connsiteY4" fmla="*/ 315685 h 348343"/>
            <a:gd name="connsiteX5" fmla="*/ 152400 w 457200"/>
            <a:gd name="connsiteY5" fmla="*/ 304800 h 348343"/>
            <a:gd name="connsiteX6" fmla="*/ 168729 w 457200"/>
            <a:gd name="connsiteY6" fmla="*/ 299357 h 348343"/>
            <a:gd name="connsiteX7" fmla="*/ 190500 w 457200"/>
            <a:gd name="connsiteY7" fmla="*/ 293914 h 348343"/>
            <a:gd name="connsiteX8" fmla="*/ 206829 w 457200"/>
            <a:gd name="connsiteY8" fmla="*/ 283028 h 348343"/>
            <a:gd name="connsiteX9" fmla="*/ 239486 w 457200"/>
            <a:gd name="connsiteY9" fmla="*/ 272143 h 348343"/>
            <a:gd name="connsiteX10" fmla="*/ 255814 w 457200"/>
            <a:gd name="connsiteY10" fmla="*/ 261257 h 348343"/>
            <a:gd name="connsiteX11" fmla="*/ 277586 w 457200"/>
            <a:gd name="connsiteY11" fmla="*/ 239485 h 348343"/>
            <a:gd name="connsiteX12" fmla="*/ 288472 w 457200"/>
            <a:gd name="connsiteY12" fmla="*/ 223157 h 348343"/>
            <a:gd name="connsiteX13" fmla="*/ 359229 w 457200"/>
            <a:gd name="connsiteY13" fmla="*/ 201385 h 348343"/>
            <a:gd name="connsiteX14" fmla="*/ 370114 w 457200"/>
            <a:gd name="connsiteY14" fmla="*/ 185057 h 348343"/>
            <a:gd name="connsiteX15" fmla="*/ 386443 w 457200"/>
            <a:gd name="connsiteY15" fmla="*/ 179614 h 348343"/>
            <a:gd name="connsiteX16" fmla="*/ 402772 w 457200"/>
            <a:gd name="connsiteY16" fmla="*/ 168728 h 348343"/>
            <a:gd name="connsiteX17" fmla="*/ 424543 w 457200"/>
            <a:gd name="connsiteY17" fmla="*/ 119743 h 348343"/>
            <a:gd name="connsiteX18" fmla="*/ 435429 w 457200"/>
            <a:gd name="connsiteY18" fmla="*/ 87085 h 348343"/>
            <a:gd name="connsiteX19" fmla="*/ 440872 w 457200"/>
            <a:gd name="connsiteY19" fmla="*/ 65314 h 348343"/>
            <a:gd name="connsiteX20" fmla="*/ 451757 w 457200"/>
            <a:gd name="connsiteY20" fmla="*/ 32657 h 348343"/>
            <a:gd name="connsiteX21" fmla="*/ 457200 w 457200"/>
            <a:gd name="connsiteY21" fmla="*/ 16328 h 348343"/>
            <a:gd name="connsiteX22" fmla="*/ 457200 w 457200"/>
            <a:gd name="connsiteY22" fmla="*/ 0 h 3483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457200" h="348343">
              <a:moveTo>
                <a:pt x="0" y="348343"/>
              </a:moveTo>
              <a:cubicBezTo>
                <a:pt x="9071" y="346529"/>
                <a:pt x="18289" y="345334"/>
                <a:pt x="27214" y="342900"/>
              </a:cubicBezTo>
              <a:cubicBezTo>
                <a:pt x="38285" y="339881"/>
                <a:pt x="48620" y="334264"/>
                <a:pt x="59872" y="332014"/>
              </a:cubicBezTo>
              <a:cubicBezTo>
                <a:pt x="68943" y="330200"/>
                <a:pt x="78161" y="329005"/>
                <a:pt x="87086" y="326571"/>
              </a:cubicBezTo>
              <a:cubicBezTo>
                <a:pt x="98156" y="323552"/>
                <a:pt x="108857" y="319313"/>
                <a:pt x="119743" y="315685"/>
              </a:cubicBezTo>
              <a:lnTo>
                <a:pt x="152400" y="304800"/>
              </a:lnTo>
              <a:cubicBezTo>
                <a:pt x="157843" y="302986"/>
                <a:pt x="163163" y="300749"/>
                <a:pt x="168729" y="299357"/>
              </a:cubicBezTo>
              <a:lnTo>
                <a:pt x="190500" y="293914"/>
              </a:lnTo>
              <a:cubicBezTo>
                <a:pt x="195943" y="290285"/>
                <a:pt x="200851" y="285685"/>
                <a:pt x="206829" y="283028"/>
              </a:cubicBezTo>
              <a:cubicBezTo>
                <a:pt x="217315" y="278368"/>
                <a:pt x="239486" y="272143"/>
                <a:pt x="239486" y="272143"/>
              </a:cubicBezTo>
              <a:cubicBezTo>
                <a:pt x="244929" y="268514"/>
                <a:pt x="251728" y="266365"/>
                <a:pt x="255814" y="261257"/>
              </a:cubicBezTo>
              <a:cubicBezTo>
                <a:pt x="276925" y="234867"/>
                <a:pt x="241960" y="251360"/>
                <a:pt x="277586" y="239485"/>
              </a:cubicBezTo>
              <a:cubicBezTo>
                <a:pt x="281215" y="234042"/>
                <a:pt x="283847" y="227782"/>
                <a:pt x="288472" y="223157"/>
              </a:cubicBezTo>
              <a:cubicBezTo>
                <a:pt x="306665" y="204964"/>
                <a:pt x="336147" y="204683"/>
                <a:pt x="359229" y="201385"/>
              </a:cubicBezTo>
              <a:cubicBezTo>
                <a:pt x="362857" y="195942"/>
                <a:pt x="365006" y="189143"/>
                <a:pt x="370114" y="185057"/>
              </a:cubicBezTo>
              <a:cubicBezTo>
                <a:pt x="374594" y="181473"/>
                <a:pt x="381311" y="182180"/>
                <a:pt x="386443" y="179614"/>
              </a:cubicBezTo>
              <a:cubicBezTo>
                <a:pt x="392294" y="176688"/>
                <a:pt x="397329" y="172357"/>
                <a:pt x="402772" y="168728"/>
              </a:cubicBezTo>
              <a:cubicBezTo>
                <a:pt x="415725" y="129865"/>
                <a:pt x="407292" y="145618"/>
                <a:pt x="424543" y="119743"/>
              </a:cubicBezTo>
              <a:cubicBezTo>
                <a:pt x="428172" y="108857"/>
                <a:pt x="432646" y="98217"/>
                <a:pt x="435429" y="87085"/>
              </a:cubicBezTo>
              <a:cubicBezTo>
                <a:pt x="437243" y="79828"/>
                <a:pt x="438723" y="72479"/>
                <a:pt x="440872" y="65314"/>
              </a:cubicBezTo>
              <a:cubicBezTo>
                <a:pt x="444169" y="54323"/>
                <a:pt x="448129" y="43543"/>
                <a:pt x="451757" y="32657"/>
              </a:cubicBezTo>
              <a:cubicBezTo>
                <a:pt x="453571" y="27214"/>
                <a:pt x="457200" y="22065"/>
                <a:pt x="457200" y="16328"/>
              </a:cubicBezTo>
              <a:lnTo>
                <a:pt x="457200" y="0"/>
              </a:lnTo>
            </a:path>
          </a:pathLst>
        </a:cu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16328</xdr:colOff>
      <xdr:row>167</xdr:row>
      <xdr:rowOff>1</xdr:rowOff>
    </xdr:from>
    <xdr:to>
      <xdr:col>185</xdr:col>
      <xdr:colOff>10886</xdr:colOff>
      <xdr:row>182</xdr:row>
      <xdr:rowOff>10886</xdr:rowOff>
    </xdr:to>
    <xdr:sp macro="" textlink="">
      <xdr:nvSpPr>
        <xdr:cNvPr id="150" name="Freeform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5589814" y="3804558"/>
          <a:ext cx="212272" cy="337457"/>
        </a:xfrm>
        <a:custGeom>
          <a:avLst/>
          <a:gdLst>
            <a:gd name="connsiteX0" fmla="*/ 0 w 212272"/>
            <a:gd name="connsiteY0" fmla="*/ 0 h 337457"/>
            <a:gd name="connsiteX1" fmla="*/ 32657 w 212272"/>
            <a:gd name="connsiteY1" fmla="*/ 43543 h 337457"/>
            <a:gd name="connsiteX2" fmla="*/ 38100 w 212272"/>
            <a:gd name="connsiteY2" fmla="*/ 59871 h 337457"/>
            <a:gd name="connsiteX3" fmla="*/ 54429 w 212272"/>
            <a:gd name="connsiteY3" fmla="*/ 92528 h 337457"/>
            <a:gd name="connsiteX4" fmla="*/ 65315 w 212272"/>
            <a:gd name="connsiteY4" fmla="*/ 179614 h 337457"/>
            <a:gd name="connsiteX5" fmla="*/ 76200 w 212272"/>
            <a:gd name="connsiteY5" fmla="*/ 195943 h 337457"/>
            <a:gd name="connsiteX6" fmla="*/ 87086 w 212272"/>
            <a:gd name="connsiteY6" fmla="*/ 228600 h 337457"/>
            <a:gd name="connsiteX7" fmla="*/ 92529 w 212272"/>
            <a:gd name="connsiteY7" fmla="*/ 266700 h 337457"/>
            <a:gd name="connsiteX8" fmla="*/ 97972 w 212272"/>
            <a:gd name="connsiteY8" fmla="*/ 283028 h 337457"/>
            <a:gd name="connsiteX9" fmla="*/ 114300 w 212272"/>
            <a:gd name="connsiteY9" fmla="*/ 288471 h 337457"/>
            <a:gd name="connsiteX10" fmla="*/ 125186 w 212272"/>
            <a:gd name="connsiteY10" fmla="*/ 304800 h 337457"/>
            <a:gd name="connsiteX11" fmla="*/ 157843 w 212272"/>
            <a:gd name="connsiteY11" fmla="*/ 315685 h 337457"/>
            <a:gd name="connsiteX12" fmla="*/ 190500 w 212272"/>
            <a:gd name="connsiteY12" fmla="*/ 326571 h 337457"/>
            <a:gd name="connsiteX13" fmla="*/ 212272 w 212272"/>
            <a:gd name="connsiteY13" fmla="*/ 337457 h 337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212272" h="337457">
              <a:moveTo>
                <a:pt x="0" y="0"/>
              </a:moveTo>
              <a:cubicBezTo>
                <a:pt x="5348" y="6685"/>
                <a:pt x="26877" y="31983"/>
                <a:pt x="32657" y="43543"/>
              </a:cubicBezTo>
              <a:cubicBezTo>
                <a:pt x="35223" y="48674"/>
                <a:pt x="35534" y="54740"/>
                <a:pt x="38100" y="59871"/>
              </a:cubicBezTo>
              <a:cubicBezTo>
                <a:pt x="59203" y="102075"/>
                <a:pt x="40748" y="51488"/>
                <a:pt x="54429" y="92528"/>
              </a:cubicBezTo>
              <a:cubicBezTo>
                <a:pt x="54994" y="98175"/>
                <a:pt x="60492" y="165143"/>
                <a:pt x="65315" y="179614"/>
              </a:cubicBezTo>
              <a:cubicBezTo>
                <a:pt x="67384" y="185820"/>
                <a:pt x="73543" y="189965"/>
                <a:pt x="76200" y="195943"/>
              </a:cubicBezTo>
              <a:cubicBezTo>
                <a:pt x="80860" y="206429"/>
                <a:pt x="87086" y="228600"/>
                <a:pt x="87086" y="228600"/>
              </a:cubicBezTo>
              <a:cubicBezTo>
                <a:pt x="88900" y="241300"/>
                <a:pt x="90013" y="254120"/>
                <a:pt x="92529" y="266700"/>
              </a:cubicBezTo>
              <a:cubicBezTo>
                <a:pt x="93654" y="272326"/>
                <a:pt x="93915" y="278971"/>
                <a:pt x="97972" y="283028"/>
              </a:cubicBezTo>
              <a:cubicBezTo>
                <a:pt x="102029" y="287085"/>
                <a:pt x="108857" y="286657"/>
                <a:pt x="114300" y="288471"/>
              </a:cubicBezTo>
              <a:cubicBezTo>
                <a:pt x="117929" y="293914"/>
                <a:pt x="119639" y="301333"/>
                <a:pt x="125186" y="304800"/>
              </a:cubicBezTo>
              <a:cubicBezTo>
                <a:pt x="134916" y="310881"/>
                <a:pt x="146957" y="312057"/>
                <a:pt x="157843" y="315685"/>
              </a:cubicBezTo>
              <a:lnTo>
                <a:pt x="190500" y="326571"/>
              </a:lnTo>
              <a:cubicBezTo>
                <a:pt x="209263" y="332826"/>
                <a:pt x="202772" y="327957"/>
                <a:pt x="212272" y="337457"/>
              </a:cubicBezTo>
            </a:path>
          </a:pathLst>
        </a:cu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135</xdr:col>
      <xdr:colOff>25540</xdr:colOff>
      <xdr:row>347</xdr:row>
      <xdr:rowOff>10539</xdr:rowOff>
    </xdr:from>
    <xdr:ext cx="1177630" cy="248722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4635640" y="6792339"/>
          <a:ext cx="1177630" cy="248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050" b="0">
              <a:solidFill>
                <a:sysClr val="windowText" lastClr="000000"/>
              </a:solidFill>
              <a:latin typeface="Trebuchet MS" panose="020B0603020202020204" pitchFamily="34" charset="0"/>
            </a:rPr>
            <a:t>Map not to scale</a:t>
          </a:r>
        </a:p>
      </xdr:txBody>
    </xdr:sp>
    <xdr:clientData/>
  </xdr:oneCellAnchor>
  <xdr:oneCellAnchor>
    <xdr:from>
      <xdr:col>130</xdr:col>
      <xdr:colOff>25514</xdr:colOff>
      <xdr:row>311</xdr:row>
      <xdr:rowOff>1014</xdr:rowOff>
    </xdr:from>
    <xdr:ext cx="2111154" cy="241220"/>
    <xdr:sp macro="" textlink="Geographic_Heat_Map!A41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4492739" y="6097014"/>
          <a:ext cx="2111154" cy="241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4A078D19-330F-4455-87D0-987BB0169E21}" type="TxLink">
            <a:rPr lang="en-US" sz="1000" b="1">
              <a:solidFill>
                <a:sysClr val="windowText" lastClr="000000"/>
              </a:solidFill>
              <a:latin typeface="Trebuchet MS" panose="020B0603020202020204" pitchFamily="34" charset="0"/>
            </a:rPr>
            <a:pPr algn="ctr"/>
            <a:t> </a:t>
          </a:fld>
          <a:endParaRPr lang="en-US" sz="1000" b="1">
            <a:solidFill>
              <a:sysClr val="windowText" lastClr="000000"/>
            </a:solidFill>
            <a:latin typeface="Trebuchet MS" panose="020B0603020202020204" pitchFamily="34" charset="0"/>
          </a:endParaRPr>
        </a:p>
      </xdr:txBody>
    </xdr:sp>
    <xdr:clientData/>
  </xdr:oneCellAnchor>
  <xdr:oneCellAnchor>
    <xdr:from>
      <xdr:col>151</xdr:col>
      <xdr:colOff>26617</xdr:colOff>
      <xdr:row>12</xdr:row>
      <xdr:rowOff>0</xdr:rowOff>
    </xdr:from>
    <xdr:ext cx="1385509" cy="2561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5093917" y="400050"/>
          <a:ext cx="1385509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rebuchet MS" panose="020B0603020202020204" pitchFamily="34" charset="0"/>
            </a:rPr>
            <a:t>www.indzara.com</a:t>
          </a:r>
        </a:p>
      </xdr:txBody>
    </xdr:sp>
    <xdr:clientData/>
  </xdr:oneCellAnchor>
  <xdr:twoCellAnchor>
    <xdr:from>
      <xdr:col>75</xdr:col>
      <xdr:colOff>14288</xdr:colOff>
      <xdr:row>142</xdr:row>
      <xdr:rowOff>9525</xdr:rowOff>
    </xdr:from>
    <xdr:to>
      <xdr:col>75</xdr:col>
      <xdr:colOff>23913</xdr:colOff>
      <xdr:row>144</xdr:row>
      <xdr:rowOff>9525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909888" y="2886075"/>
          <a:ext cx="9625" cy="38100"/>
        </a:xfrm>
        <a:custGeom>
          <a:avLst/>
          <a:gdLst>
            <a:gd name="connsiteX0" fmla="*/ 0 w 9625"/>
            <a:gd name="connsiteY0" fmla="*/ 0 h 38100"/>
            <a:gd name="connsiteX1" fmla="*/ 9525 w 9625"/>
            <a:gd name="connsiteY1" fmla="*/ 38100 h 38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625" h="38100">
              <a:moveTo>
                <a:pt x="0" y="0"/>
              </a:moveTo>
              <a:cubicBezTo>
                <a:pt x="11294" y="28235"/>
                <a:pt x="9525" y="15264"/>
                <a:pt x="9525" y="381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144</xdr:col>
      <xdr:colOff>0</xdr:colOff>
      <xdr:row>301</xdr:row>
      <xdr:rowOff>0</xdr:rowOff>
    </xdr:from>
    <xdr:ext cx="11000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867275" y="5905500"/>
          <a:ext cx="1100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Colour Gradient</a:t>
          </a:r>
        </a:p>
      </xdr:txBody>
    </xdr:sp>
    <xdr:clientData/>
  </xdr:oneCellAnchor>
  <xdr:twoCellAnchor>
    <xdr:from>
      <xdr:col>81</xdr:col>
      <xdr:colOff>6803</xdr:colOff>
      <xdr:row>226</xdr:row>
      <xdr:rowOff>20410</xdr:rowOff>
    </xdr:from>
    <xdr:to>
      <xdr:col>112</xdr:col>
      <xdr:colOff>17009</xdr:colOff>
      <xdr:row>249</xdr:row>
      <xdr:rowOff>13607</xdr:rowOff>
    </xdr:to>
    <xdr:sp macro="" textlink="">
      <xdr:nvSpPr>
        <xdr:cNvPr id="31" name="Freeform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966357" y="4803321"/>
          <a:ext cx="853848" cy="462643"/>
        </a:xfrm>
        <a:custGeom>
          <a:avLst/>
          <a:gdLst>
            <a:gd name="connsiteX0" fmla="*/ 0 w 853848"/>
            <a:gd name="connsiteY0" fmla="*/ 425224 h 462643"/>
            <a:gd name="connsiteX1" fmla="*/ 17009 w 853848"/>
            <a:gd name="connsiteY1" fmla="*/ 438831 h 462643"/>
            <a:gd name="connsiteX2" fmla="*/ 23813 w 853848"/>
            <a:gd name="connsiteY2" fmla="*/ 449036 h 462643"/>
            <a:gd name="connsiteX3" fmla="*/ 44223 w 853848"/>
            <a:gd name="connsiteY3" fmla="*/ 462643 h 462643"/>
            <a:gd name="connsiteX4" fmla="*/ 71438 w 853848"/>
            <a:gd name="connsiteY4" fmla="*/ 459242 h 462643"/>
            <a:gd name="connsiteX5" fmla="*/ 81643 w 853848"/>
            <a:gd name="connsiteY5" fmla="*/ 455840 h 462643"/>
            <a:gd name="connsiteX6" fmla="*/ 129268 w 853848"/>
            <a:gd name="connsiteY6" fmla="*/ 459242 h 462643"/>
            <a:gd name="connsiteX7" fmla="*/ 142875 w 853848"/>
            <a:gd name="connsiteY7" fmla="*/ 455840 h 462643"/>
            <a:gd name="connsiteX8" fmla="*/ 153081 w 853848"/>
            <a:gd name="connsiteY8" fmla="*/ 435429 h 462643"/>
            <a:gd name="connsiteX9" fmla="*/ 156482 w 853848"/>
            <a:gd name="connsiteY9" fmla="*/ 421822 h 462643"/>
            <a:gd name="connsiteX10" fmla="*/ 183697 w 853848"/>
            <a:gd name="connsiteY10" fmla="*/ 418420 h 462643"/>
            <a:gd name="connsiteX11" fmla="*/ 278947 w 853848"/>
            <a:gd name="connsiteY11" fmla="*/ 415018 h 462643"/>
            <a:gd name="connsiteX12" fmla="*/ 285750 w 853848"/>
            <a:gd name="connsiteY12" fmla="*/ 404813 h 462643"/>
            <a:gd name="connsiteX13" fmla="*/ 289152 w 853848"/>
            <a:gd name="connsiteY13" fmla="*/ 394608 h 462643"/>
            <a:gd name="connsiteX14" fmla="*/ 299357 w 853848"/>
            <a:gd name="connsiteY14" fmla="*/ 387804 h 462643"/>
            <a:gd name="connsiteX15" fmla="*/ 306161 w 853848"/>
            <a:gd name="connsiteY15" fmla="*/ 377599 h 462643"/>
            <a:gd name="connsiteX16" fmla="*/ 326572 w 853848"/>
            <a:gd name="connsiteY16" fmla="*/ 370795 h 462643"/>
            <a:gd name="connsiteX17" fmla="*/ 343581 w 853848"/>
            <a:gd name="connsiteY17" fmla="*/ 374197 h 462643"/>
            <a:gd name="connsiteX18" fmla="*/ 353786 w 853848"/>
            <a:gd name="connsiteY18" fmla="*/ 377599 h 462643"/>
            <a:gd name="connsiteX19" fmla="*/ 350384 w 853848"/>
            <a:gd name="connsiteY19" fmla="*/ 367393 h 462643"/>
            <a:gd name="connsiteX20" fmla="*/ 353786 w 853848"/>
            <a:gd name="connsiteY20" fmla="*/ 346983 h 462643"/>
            <a:gd name="connsiteX21" fmla="*/ 360589 w 853848"/>
            <a:gd name="connsiteY21" fmla="*/ 336777 h 462643"/>
            <a:gd name="connsiteX22" fmla="*/ 374197 w 853848"/>
            <a:gd name="connsiteY22" fmla="*/ 316367 h 462643"/>
            <a:gd name="connsiteX23" fmla="*/ 398009 w 853848"/>
            <a:gd name="connsiteY23" fmla="*/ 292554 h 462643"/>
            <a:gd name="connsiteX24" fmla="*/ 513670 w 853848"/>
            <a:gd name="connsiteY24" fmla="*/ 282349 h 462643"/>
            <a:gd name="connsiteX25" fmla="*/ 540884 w 853848"/>
            <a:gd name="connsiteY25" fmla="*/ 258536 h 462643"/>
            <a:gd name="connsiteX26" fmla="*/ 561295 w 853848"/>
            <a:gd name="connsiteY26" fmla="*/ 251733 h 462643"/>
            <a:gd name="connsiteX27" fmla="*/ 591911 w 853848"/>
            <a:gd name="connsiteY27" fmla="*/ 248331 h 462643"/>
            <a:gd name="connsiteX28" fmla="*/ 602116 w 853848"/>
            <a:gd name="connsiteY28" fmla="*/ 258536 h 462643"/>
            <a:gd name="connsiteX29" fmla="*/ 591911 w 853848"/>
            <a:gd name="connsiteY29" fmla="*/ 251733 h 462643"/>
            <a:gd name="connsiteX30" fmla="*/ 588509 w 853848"/>
            <a:gd name="connsiteY30" fmla="*/ 241527 h 462643"/>
            <a:gd name="connsiteX31" fmla="*/ 581706 w 853848"/>
            <a:gd name="connsiteY31" fmla="*/ 231322 h 462643"/>
            <a:gd name="connsiteX32" fmla="*/ 585107 w 853848"/>
            <a:gd name="connsiteY32" fmla="*/ 210911 h 462643"/>
            <a:gd name="connsiteX33" fmla="*/ 595313 w 853848"/>
            <a:gd name="connsiteY33" fmla="*/ 207509 h 462643"/>
            <a:gd name="connsiteX34" fmla="*/ 629331 w 853848"/>
            <a:gd name="connsiteY34" fmla="*/ 200706 h 462643"/>
            <a:gd name="connsiteX35" fmla="*/ 680357 w 853848"/>
            <a:gd name="connsiteY35" fmla="*/ 197304 h 462643"/>
            <a:gd name="connsiteX36" fmla="*/ 690563 w 853848"/>
            <a:gd name="connsiteY36" fmla="*/ 190500 h 462643"/>
            <a:gd name="connsiteX37" fmla="*/ 710973 w 853848"/>
            <a:gd name="connsiteY37" fmla="*/ 183697 h 462643"/>
            <a:gd name="connsiteX38" fmla="*/ 717777 w 853848"/>
            <a:gd name="connsiteY38" fmla="*/ 173492 h 462643"/>
            <a:gd name="connsiteX39" fmla="*/ 748393 w 853848"/>
            <a:gd name="connsiteY39" fmla="*/ 149679 h 462643"/>
            <a:gd name="connsiteX40" fmla="*/ 768804 w 853848"/>
            <a:gd name="connsiteY40" fmla="*/ 139474 h 462643"/>
            <a:gd name="connsiteX41" fmla="*/ 779009 w 853848"/>
            <a:gd name="connsiteY41" fmla="*/ 129268 h 462643"/>
            <a:gd name="connsiteX42" fmla="*/ 799420 w 853848"/>
            <a:gd name="connsiteY42" fmla="*/ 119063 h 462643"/>
            <a:gd name="connsiteX43" fmla="*/ 806223 w 853848"/>
            <a:gd name="connsiteY43" fmla="*/ 108858 h 462643"/>
            <a:gd name="connsiteX44" fmla="*/ 819831 w 853848"/>
            <a:gd name="connsiteY44" fmla="*/ 105456 h 462643"/>
            <a:gd name="connsiteX45" fmla="*/ 830036 w 853848"/>
            <a:gd name="connsiteY45" fmla="*/ 98652 h 462643"/>
            <a:gd name="connsiteX46" fmla="*/ 843643 w 853848"/>
            <a:gd name="connsiteY46" fmla="*/ 78242 h 462643"/>
            <a:gd name="connsiteX47" fmla="*/ 853848 w 853848"/>
            <a:gd name="connsiteY47" fmla="*/ 57831 h 462643"/>
            <a:gd name="connsiteX48" fmla="*/ 850447 w 853848"/>
            <a:gd name="connsiteY48" fmla="*/ 44224 h 462643"/>
            <a:gd name="connsiteX49" fmla="*/ 840241 w 853848"/>
            <a:gd name="connsiteY49" fmla="*/ 34018 h 462643"/>
            <a:gd name="connsiteX50" fmla="*/ 843643 w 853848"/>
            <a:gd name="connsiteY50" fmla="*/ 0 h 4626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853848" h="462643">
              <a:moveTo>
                <a:pt x="0" y="425224"/>
              </a:moveTo>
              <a:cubicBezTo>
                <a:pt x="5670" y="429760"/>
                <a:pt x="11875" y="433697"/>
                <a:pt x="17009" y="438831"/>
              </a:cubicBezTo>
              <a:cubicBezTo>
                <a:pt x="19900" y="441722"/>
                <a:pt x="20736" y="446344"/>
                <a:pt x="23813" y="449036"/>
              </a:cubicBezTo>
              <a:cubicBezTo>
                <a:pt x="29967" y="454420"/>
                <a:pt x="44223" y="462643"/>
                <a:pt x="44223" y="462643"/>
              </a:cubicBezTo>
              <a:cubicBezTo>
                <a:pt x="53295" y="461509"/>
                <a:pt x="62443" y="460877"/>
                <a:pt x="71438" y="459242"/>
              </a:cubicBezTo>
              <a:cubicBezTo>
                <a:pt x="74966" y="458601"/>
                <a:pt x="78057" y="455840"/>
                <a:pt x="81643" y="455840"/>
              </a:cubicBezTo>
              <a:cubicBezTo>
                <a:pt x="97558" y="455840"/>
                <a:pt x="113393" y="458108"/>
                <a:pt x="129268" y="459242"/>
              </a:cubicBezTo>
              <a:cubicBezTo>
                <a:pt x="133804" y="458108"/>
                <a:pt x="138985" y="458433"/>
                <a:pt x="142875" y="455840"/>
              </a:cubicBezTo>
              <a:cubicBezTo>
                <a:pt x="148136" y="452332"/>
                <a:pt x="151483" y="441022"/>
                <a:pt x="153081" y="435429"/>
              </a:cubicBezTo>
              <a:cubicBezTo>
                <a:pt x="154365" y="430934"/>
                <a:pt x="152395" y="424092"/>
                <a:pt x="156482" y="421822"/>
              </a:cubicBezTo>
              <a:cubicBezTo>
                <a:pt x="164474" y="417382"/>
                <a:pt x="174569" y="418927"/>
                <a:pt x="183697" y="418420"/>
              </a:cubicBezTo>
              <a:cubicBezTo>
                <a:pt x="215418" y="416658"/>
                <a:pt x="247197" y="416152"/>
                <a:pt x="278947" y="415018"/>
              </a:cubicBezTo>
              <a:cubicBezTo>
                <a:pt x="281215" y="411616"/>
                <a:pt x="283922" y="408470"/>
                <a:pt x="285750" y="404813"/>
              </a:cubicBezTo>
              <a:cubicBezTo>
                <a:pt x="287354" y="401606"/>
                <a:pt x="286912" y="397408"/>
                <a:pt x="289152" y="394608"/>
              </a:cubicBezTo>
              <a:cubicBezTo>
                <a:pt x="291706" y="391415"/>
                <a:pt x="295955" y="390072"/>
                <a:pt x="299357" y="387804"/>
              </a:cubicBezTo>
              <a:cubicBezTo>
                <a:pt x="301625" y="384402"/>
                <a:pt x="302694" y="379766"/>
                <a:pt x="306161" y="377599"/>
              </a:cubicBezTo>
              <a:cubicBezTo>
                <a:pt x="312243" y="373798"/>
                <a:pt x="326572" y="370795"/>
                <a:pt x="326572" y="370795"/>
              </a:cubicBezTo>
              <a:cubicBezTo>
                <a:pt x="332242" y="371929"/>
                <a:pt x="337972" y="372795"/>
                <a:pt x="343581" y="374197"/>
              </a:cubicBezTo>
              <a:cubicBezTo>
                <a:pt x="347060" y="375067"/>
                <a:pt x="351251" y="380135"/>
                <a:pt x="353786" y="377599"/>
              </a:cubicBezTo>
              <a:cubicBezTo>
                <a:pt x="356322" y="375063"/>
                <a:pt x="351518" y="370795"/>
                <a:pt x="350384" y="367393"/>
              </a:cubicBezTo>
              <a:cubicBezTo>
                <a:pt x="351518" y="360590"/>
                <a:pt x="351605" y="353526"/>
                <a:pt x="353786" y="346983"/>
              </a:cubicBezTo>
              <a:cubicBezTo>
                <a:pt x="355079" y="343104"/>
                <a:pt x="358761" y="340434"/>
                <a:pt x="360589" y="336777"/>
              </a:cubicBezTo>
              <a:cubicBezTo>
                <a:pt x="370433" y="317088"/>
                <a:pt x="354853" y="335709"/>
                <a:pt x="374197" y="316367"/>
              </a:cubicBezTo>
              <a:cubicBezTo>
                <a:pt x="380183" y="298403"/>
                <a:pt x="374614" y="308151"/>
                <a:pt x="398009" y="292554"/>
              </a:cubicBezTo>
              <a:cubicBezTo>
                <a:pt x="437480" y="266240"/>
                <a:pt x="404099" y="285883"/>
                <a:pt x="513670" y="282349"/>
              </a:cubicBezTo>
              <a:cubicBezTo>
                <a:pt x="521607" y="270442"/>
                <a:pt x="523874" y="264206"/>
                <a:pt x="540884" y="258536"/>
              </a:cubicBezTo>
              <a:lnTo>
                <a:pt x="561295" y="251733"/>
              </a:lnTo>
              <a:cubicBezTo>
                <a:pt x="573896" y="243332"/>
                <a:pt x="573107" y="240496"/>
                <a:pt x="591911" y="248331"/>
              </a:cubicBezTo>
              <a:cubicBezTo>
                <a:pt x="627036" y="262966"/>
                <a:pt x="614935" y="264945"/>
                <a:pt x="602116" y="258536"/>
              </a:cubicBezTo>
              <a:cubicBezTo>
                <a:pt x="598459" y="256708"/>
                <a:pt x="595313" y="254001"/>
                <a:pt x="591911" y="251733"/>
              </a:cubicBezTo>
              <a:cubicBezTo>
                <a:pt x="590777" y="248331"/>
                <a:pt x="590113" y="244734"/>
                <a:pt x="588509" y="241527"/>
              </a:cubicBezTo>
              <a:cubicBezTo>
                <a:pt x="586681" y="237870"/>
                <a:pt x="582157" y="235385"/>
                <a:pt x="581706" y="231322"/>
              </a:cubicBezTo>
              <a:cubicBezTo>
                <a:pt x="580944" y="224467"/>
                <a:pt x="581685" y="216900"/>
                <a:pt x="585107" y="210911"/>
              </a:cubicBezTo>
              <a:cubicBezTo>
                <a:pt x="586886" y="207797"/>
                <a:pt x="591865" y="208494"/>
                <a:pt x="595313" y="207509"/>
              </a:cubicBezTo>
              <a:cubicBezTo>
                <a:pt x="609516" y="203451"/>
                <a:pt x="613302" y="203378"/>
                <a:pt x="629331" y="200706"/>
              </a:cubicBezTo>
              <a:cubicBezTo>
                <a:pt x="648575" y="202844"/>
                <a:pt x="663126" y="208791"/>
                <a:pt x="680357" y="197304"/>
              </a:cubicBezTo>
              <a:cubicBezTo>
                <a:pt x="683759" y="195036"/>
                <a:pt x="686827" y="192161"/>
                <a:pt x="690563" y="190500"/>
              </a:cubicBezTo>
              <a:cubicBezTo>
                <a:pt x="697116" y="187587"/>
                <a:pt x="710973" y="183697"/>
                <a:pt x="710973" y="183697"/>
              </a:cubicBezTo>
              <a:cubicBezTo>
                <a:pt x="713241" y="180295"/>
                <a:pt x="715160" y="176633"/>
                <a:pt x="717777" y="173492"/>
              </a:cubicBezTo>
              <a:cubicBezTo>
                <a:pt x="724552" y="165362"/>
                <a:pt x="739636" y="152598"/>
                <a:pt x="748393" y="149679"/>
              </a:cubicBezTo>
              <a:cubicBezTo>
                <a:pt x="758618" y="146270"/>
                <a:pt x="760014" y="146799"/>
                <a:pt x="768804" y="139474"/>
              </a:cubicBezTo>
              <a:cubicBezTo>
                <a:pt x="772500" y="136394"/>
                <a:pt x="775313" y="132348"/>
                <a:pt x="779009" y="129268"/>
              </a:cubicBezTo>
              <a:cubicBezTo>
                <a:pt x="787800" y="121942"/>
                <a:pt x="789193" y="122472"/>
                <a:pt x="799420" y="119063"/>
              </a:cubicBezTo>
              <a:cubicBezTo>
                <a:pt x="801688" y="115661"/>
                <a:pt x="802821" y="111126"/>
                <a:pt x="806223" y="108858"/>
              </a:cubicBezTo>
              <a:cubicBezTo>
                <a:pt x="810113" y="106264"/>
                <a:pt x="815533" y="107298"/>
                <a:pt x="819831" y="105456"/>
              </a:cubicBezTo>
              <a:cubicBezTo>
                <a:pt x="823589" y="103845"/>
                <a:pt x="826634" y="100920"/>
                <a:pt x="830036" y="98652"/>
              </a:cubicBezTo>
              <a:cubicBezTo>
                <a:pt x="834572" y="91849"/>
                <a:pt x="841057" y="85999"/>
                <a:pt x="843643" y="78242"/>
              </a:cubicBezTo>
              <a:cubicBezTo>
                <a:pt x="848338" y="64158"/>
                <a:pt x="845056" y="71020"/>
                <a:pt x="853848" y="57831"/>
              </a:cubicBezTo>
              <a:cubicBezTo>
                <a:pt x="852714" y="53295"/>
                <a:pt x="852766" y="48283"/>
                <a:pt x="850447" y="44224"/>
              </a:cubicBezTo>
              <a:cubicBezTo>
                <a:pt x="848060" y="40047"/>
                <a:pt x="840973" y="38773"/>
                <a:pt x="840241" y="34018"/>
              </a:cubicBezTo>
              <a:cubicBezTo>
                <a:pt x="838508" y="22755"/>
                <a:pt x="843643" y="0"/>
                <a:pt x="843643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81</xdr:col>
      <xdr:colOff>6880</xdr:colOff>
      <xdr:row>220</xdr:row>
      <xdr:rowOff>18493</xdr:rowOff>
    </xdr:from>
    <xdr:ext cx="766364" cy="227819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3134011" y="4701862"/>
          <a:ext cx="766364" cy="227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>
              <a:latin typeface="Bookman Old Style" panose="02050604050505020204" pitchFamily="18" charset="0"/>
            </a:rPr>
            <a:t>Telangana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3"/>
  <sheetViews>
    <sheetView tabSelected="1" zoomScale="85" zoomScaleNormal="85" workbookViewId="0">
      <selection activeCell="A2" sqref="A1:XFD1048576"/>
    </sheetView>
  </sheetViews>
  <sheetFormatPr defaultColWidth="0" defaultRowHeight="14.5" zeroHeight="1" x14ac:dyDescent="0.35"/>
  <cols>
    <col min="1" max="1" width="28.1796875" bestFit="1" customWidth="1"/>
    <col min="2" max="2" width="17" customWidth="1"/>
    <col min="3" max="15" width="9.1796875" customWidth="1"/>
    <col min="16" max="16" width="1.453125" customWidth="1"/>
    <col min="17" max="18" width="9.1796875" hidden="1"/>
    <col min="19" max="19" width="28" hidden="1"/>
    <col min="20" max="20" width="14.54296875" hidden="1"/>
    <col min="21" max="21" width="13.54296875" hidden="1"/>
    <col min="22" max="22" width="28.7265625" hidden="1"/>
    <col min="23" max="24" width="12" hidden="1"/>
    <col min="25" max="27" width="9.1796875" hidden="1"/>
    <col min="28" max="29" width="20.81640625" hidden="1"/>
  </cols>
  <sheetData>
    <row r="1" spans="1:24" ht="23.5" x14ac:dyDescent="0.55000000000000004">
      <c r="A1" s="9" t="s">
        <v>38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4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4" ht="18.5" x14ac:dyDescent="0.45">
      <c r="A3" s="6" t="s">
        <v>37</v>
      </c>
      <c r="B3" s="6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U3" s="7"/>
      <c r="W3" s="7"/>
      <c r="X3" s="7"/>
    </row>
    <row r="4" spans="1:24" x14ac:dyDescent="0.35">
      <c r="A4" s="4" t="s">
        <v>26</v>
      </c>
      <c r="B4" s="4">
        <v>204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U4" s="7"/>
      <c r="W4" s="7"/>
      <c r="X4" s="7"/>
    </row>
    <row r="5" spans="1:24" x14ac:dyDescent="0.35">
      <c r="A5" s="4" t="s">
        <v>5</v>
      </c>
      <c r="B5" s="4">
        <v>60876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U5" s="7"/>
      <c r="W5" s="7"/>
      <c r="X5" s="7"/>
    </row>
    <row r="6" spans="1:24" x14ac:dyDescent="0.35">
      <c r="A6" s="4" t="s">
        <v>30</v>
      </c>
      <c r="B6" s="4">
        <v>234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U6" s="7"/>
      <c r="W6" s="7"/>
      <c r="X6" s="7"/>
    </row>
    <row r="7" spans="1:24" x14ac:dyDescent="0.35">
      <c r="A7" s="4" t="s">
        <v>31</v>
      </c>
      <c r="B7" s="4">
        <v>34780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U7" s="7"/>
      <c r="W7" s="7"/>
      <c r="X7" s="7"/>
    </row>
    <row r="8" spans="1:24" x14ac:dyDescent="0.35">
      <c r="A8" s="4" t="s">
        <v>11</v>
      </c>
      <c r="B8" s="4">
        <v>23304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U8" s="7"/>
      <c r="W8" s="7"/>
      <c r="X8" s="7"/>
    </row>
    <row r="9" spans="1:24" x14ac:dyDescent="0.35">
      <c r="A9" s="4" t="s">
        <v>25</v>
      </c>
      <c r="B9" s="4">
        <v>962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U9" s="7"/>
      <c r="W9" s="7"/>
      <c r="X9" s="7"/>
    </row>
    <row r="10" spans="1:24" x14ac:dyDescent="0.35">
      <c r="A10" s="4" t="s">
        <v>36</v>
      </c>
      <c r="B10" s="4">
        <v>13986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U10" s="7"/>
      <c r="W10" s="7"/>
      <c r="X10" s="7"/>
    </row>
    <row r="11" spans="1:24" x14ac:dyDescent="0.35">
      <c r="A11" s="4" t="s">
        <v>35</v>
      </c>
      <c r="B11" s="4">
        <v>38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U11" s="7"/>
      <c r="W11" s="7"/>
      <c r="X11" s="7"/>
    </row>
    <row r="12" spans="1:24" x14ac:dyDescent="0.35">
      <c r="A12" s="4" t="s">
        <v>27</v>
      </c>
      <c r="B12" s="4">
        <v>36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U12" s="7"/>
      <c r="W12" s="7"/>
      <c r="X12" s="7"/>
    </row>
    <row r="13" spans="1:24" x14ac:dyDescent="0.35">
      <c r="A13" s="4" t="s">
        <v>28</v>
      </c>
      <c r="B13" s="4">
        <v>25706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U13" s="7"/>
      <c r="W13" s="7"/>
      <c r="X13" s="7"/>
    </row>
    <row r="14" spans="1:24" x14ac:dyDescent="0.35">
      <c r="A14" s="4" t="s">
        <v>6</v>
      </c>
      <c r="B14" s="4">
        <v>824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U14" s="7"/>
      <c r="W14" s="7"/>
      <c r="X14" s="7"/>
    </row>
    <row r="15" spans="1:24" x14ac:dyDescent="0.35">
      <c r="A15" s="4" t="s">
        <v>9</v>
      </c>
      <c r="B15" s="4">
        <v>24246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U15" s="7"/>
      <c r="W15" s="7"/>
      <c r="X15" s="7"/>
    </row>
    <row r="16" spans="1:24" x14ac:dyDescent="0.35">
      <c r="A16" s="4" t="s">
        <v>13</v>
      </c>
      <c r="B16" s="4">
        <v>18026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U16" s="7"/>
      <c r="W16" s="7"/>
      <c r="X16" s="7"/>
    </row>
    <row r="17" spans="1:24" x14ac:dyDescent="0.35">
      <c r="A17" s="4" t="s">
        <v>14</v>
      </c>
      <c r="B17" s="4">
        <v>2944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U17" s="7"/>
      <c r="W17" s="7"/>
      <c r="X17" s="7"/>
    </row>
    <row r="18" spans="1:24" x14ac:dyDescent="0.35">
      <c r="A18" s="4" t="s">
        <v>15</v>
      </c>
      <c r="B18" s="4">
        <v>7010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U18" s="7"/>
      <c r="W18" s="7"/>
      <c r="X18" s="7"/>
    </row>
    <row r="19" spans="1:24" x14ac:dyDescent="0.35">
      <c r="A19" s="4" t="s">
        <v>33</v>
      </c>
      <c r="B19" s="4">
        <v>10130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U19" s="7"/>
      <c r="W19" s="7"/>
      <c r="X19" s="7"/>
    </row>
    <row r="20" spans="1:24" x14ac:dyDescent="0.35">
      <c r="A20" s="4" t="s">
        <v>4</v>
      </c>
      <c r="B20" s="4">
        <v>19984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U20" s="7"/>
      <c r="W20" s="7"/>
      <c r="X20" s="7"/>
    </row>
    <row r="21" spans="1:24" x14ac:dyDescent="0.35">
      <c r="A21" s="4" t="s">
        <v>3</v>
      </c>
      <c r="B21" s="4">
        <v>22026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U21" s="7"/>
      <c r="W21" s="7"/>
      <c r="X21" s="7"/>
    </row>
    <row r="22" spans="1:24" x14ac:dyDescent="0.35">
      <c r="A22" s="4" t="s">
        <v>29</v>
      </c>
      <c r="B22" s="4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U22" s="7"/>
      <c r="W22" s="7"/>
      <c r="X22" s="7"/>
    </row>
    <row r="23" spans="1:24" x14ac:dyDescent="0.35">
      <c r="A23" s="4" t="s">
        <v>10</v>
      </c>
      <c r="B23" s="4">
        <v>43934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U23" s="7"/>
      <c r="W23" s="7"/>
      <c r="X23" s="7"/>
    </row>
    <row r="24" spans="1:24" x14ac:dyDescent="0.35">
      <c r="A24" s="4" t="s">
        <v>8</v>
      </c>
      <c r="B24" s="4">
        <v>49126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U24" s="7"/>
      <c r="W24" s="7"/>
      <c r="X24" s="7"/>
    </row>
    <row r="25" spans="1:24" x14ac:dyDescent="0.35">
      <c r="A25" s="4" t="s">
        <v>16</v>
      </c>
      <c r="B25" s="4">
        <v>570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U25" s="7"/>
      <c r="W25" s="7"/>
      <c r="X25" s="7"/>
    </row>
    <row r="26" spans="1:24" x14ac:dyDescent="0.35">
      <c r="A26" s="4" t="s">
        <v>17</v>
      </c>
      <c r="B26" s="4">
        <v>678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U26" s="7"/>
      <c r="W26" s="7"/>
      <c r="X26" s="7"/>
    </row>
    <row r="27" spans="1:24" x14ac:dyDescent="0.35">
      <c r="A27" s="4" t="s">
        <v>18</v>
      </c>
      <c r="B27" s="4">
        <v>354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U27" s="7"/>
      <c r="W27" s="7"/>
      <c r="X27" s="7"/>
    </row>
    <row r="28" spans="1:24" x14ac:dyDescent="0.35">
      <c r="A28" s="4" t="s">
        <v>19</v>
      </c>
      <c r="B28" s="4">
        <v>132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U28" s="7"/>
      <c r="W28" s="7"/>
      <c r="X28" s="7"/>
    </row>
    <row r="29" spans="1:24" x14ac:dyDescent="0.35">
      <c r="A29" s="4" t="s">
        <v>7</v>
      </c>
      <c r="B29" s="4">
        <v>24260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U29" s="7"/>
      <c r="W29" s="7"/>
      <c r="X29" s="7"/>
    </row>
    <row r="30" spans="1:24" x14ac:dyDescent="0.35">
      <c r="A30" s="4" t="s">
        <v>32</v>
      </c>
      <c r="B30" s="4">
        <v>142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U30" s="7"/>
      <c r="W30" s="7"/>
      <c r="X30" s="7"/>
    </row>
    <row r="31" spans="1:24" x14ac:dyDescent="0.35">
      <c r="A31" s="4" t="s">
        <v>20</v>
      </c>
      <c r="B31" s="4">
        <v>9708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U31" s="7"/>
      <c r="W31" s="7"/>
      <c r="X31" s="7"/>
    </row>
    <row r="32" spans="1:24" x14ac:dyDescent="0.35">
      <c r="A32" s="4" t="s">
        <v>12</v>
      </c>
      <c r="B32" s="4">
        <v>55468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U32" s="7"/>
      <c r="W32" s="7"/>
      <c r="X32" s="7"/>
    </row>
    <row r="33" spans="1:24" x14ac:dyDescent="0.35">
      <c r="A33" s="4" t="s">
        <v>21</v>
      </c>
      <c r="B33" s="4">
        <v>186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U33" s="7"/>
      <c r="W33" s="7"/>
      <c r="X33" s="7"/>
    </row>
    <row r="34" spans="1:24" x14ac:dyDescent="0.35">
      <c r="A34" s="4" t="s">
        <v>2</v>
      </c>
      <c r="B34" s="4">
        <v>13224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U34" s="7"/>
      <c r="W34" s="7"/>
      <c r="X34" s="7"/>
    </row>
    <row r="35" spans="1:24" x14ac:dyDescent="0.35">
      <c r="A35" s="4" t="s">
        <v>39</v>
      </c>
      <c r="B35" s="4">
        <v>120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U35" s="7"/>
      <c r="W35" s="7"/>
      <c r="X35" s="7"/>
    </row>
    <row r="36" spans="1:24" x14ac:dyDescent="0.35">
      <c r="A36" s="4" t="s">
        <v>22</v>
      </c>
      <c r="B36" s="4">
        <v>3254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U36" s="7"/>
      <c r="W36" s="7"/>
      <c r="X36" s="7"/>
    </row>
    <row r="37" spans="1:24" x14ac:dyDescent="0.35">
      <c r="A37" s="4" t="s">
        <v>34</v>
      </c>
      <c r="B37" s="4">
        <v>3412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U37" s="7"/>
      <c r="W37" s="7"/>
      <c r="X37" s="7"/>
    </row>
    <row r="38" spans="1:24" x14ac:dyDescent="0.35">
      <c r="A38" s="4" t="s">
        <v>23</v>
      </c>
      <c r="B38" s="4">
        <v>62462</v>
      </c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U38" s="7"/>
      <c r="W38" s="7"/>
      <c r="X38" s="7"/>
    </row>
    <row r="39" spans="1:24" x14ac:dyDescent="0.35">
      <c r="A39" s="4" t="s">
        <v>24</v>
      </c>
      <c r="B39" s="4">
        <v>59222</v>
      </c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4" x14ac:dyDescent="0.35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4" x14ac:dyDescent="0.35">
      <c r="A41" s="10"/>
      <c r="B41" s="1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4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4" hidden="1" x14ac:dyDescent="0.35">
      <c r="A43" s="3"/>
      <c r="B43" s="3"/>
    </row>
  </sheetData>
  <sortState xmlns:xlrd2="http://schemas.microsoft.com/office/spreadsheetml/2017/richdata2" ref="A4:A38">
    <sortCondition ref="A4:A38"/>
  </sortState>
  <mergeCells count="2">
    <mergeCell ref="A1:P1"/>
    <mergeCell ref="A41:B41"/>
  </mergeCells>
  <conditionalFormatting sqref="A3:B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3:B39">
    <cfRule type="colorScale" priority="1">
      <colorScale>
        <cfvo type="min"/>
        <cfvo type="max"/>
        <color theme="5" tint="0.79998168889431442"/>
        <color theme="5" tint="-0.249977111117893"/>
      </colorScale>
    </cfRule>
  </conditionalFormatting>
  <pageMargins left="0.7" right="0.7" top="0.75" bottom="0.75" header="0.3" footer="0.3"/>
  <pageSetup scale="73" orientation="landscape" horizontalDpi="4294967292" verticalDpi="0" r:id="rId1"/>
  <headerFooter>
    <oddFooter>&amp;LGeographic Heat Map&amp;CIndia &amp;Rwww.indzara.blogspot.com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B11926"/>
  <sheetViews>
    <sheetView topLeftCell="K1" zoomScaleNormal="100" workbookViewId="0">
      <selection activeCell="K372" sqref="A372:XFD1048576"/>
    </sheetView>
  </sheetViews>
  <sheetFormatPr defaultColWidth="0" defaultRowHeight="14.5" zeroHeight="1" x14ac:dyDescent="0.35"/>
  <cols>
    <col min="1" max="1" width="11.7265625" customWidth="1"/>
    <col min="2" max="231" width="0.453125" customWidth="1"/>
    <col min="232" max="233" width="9.1796875" customWidth="1"/>
    <col min="234" max="234" width="9.1796875" hidden="1" customWidth="1"/>
    <col min="235" max="235" width="18.7265625" hidden="1" customWidth="1"/>
    <col min="236" max="236" width="25.81640625" hidden="1" customWidth="1"/>
    <col min="237" max="16384" width="9.1796875" hidden="1"/>
  </cols>
  <sheetData>
    <row r="1" spans="1:233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ht="1.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ht="1.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ht="1.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ht="1.5" customHeigh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ht="1.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</row>
    <row r="7" spans="1:233" ht="1.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33" ht="1.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33" ht="1.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33" ht="1.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</row>
    <row r="11" spans="1:233" ht="1.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</row>
    <row r="12" spans="1:233" ht="1.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ht="1.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>
        <f t="shared" ref="BM13:BM44" si="0">JK</f>
        <v>7010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ht="1.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>
        <f t="shared" ref="BL14:BL45" si="1">JK</f>
        <v>7010</v>
      </c>
      <c r="BM14" s="3">
        <f t="shared" si="0"/>
        <v>7010</v>
      </c>
      <c r="BN14" s="3">
        <f t="shared" ref="BN14:BQ33" si="2">JK</f>
        <v>7010</v>
      </c>
      <c r="BO14" s="3">
        <f t="shared" si="2"/>
        <v>7010</v>
      </c>
      <c r="BP14" s="3">
        <f t="shared" si="2"/>
        <v>7010</v>
      </c>
      <c r="BQ14" s="3">
        <f t="shared" si="2"/>
        <v>7010</v>
      </c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</row>
    <row r="15" spans="1:233" ht="1.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>
        <f t="shared" ref="BI15:BK34" si="3">JK</f>
        <v>7010</v>
      </c>
      <c r="BJ15" s="3">
        <f t="shared" si="3"/>
        <v>7010</v>
      </c>
      <c r="BK15" s="3">
        <f t="shared" si="3"/>
        <v>7010</v>
      </c>
      <c r="BL15" s="3">
        <f t="shared" si="1"/>
        <v>7010</v>
      </c>
      <c r="BM15" s="3">
        <f t="shared" si="0"/>
        <v>7010</v>
      </c>
      <c r="BN15" s="3">
        <f t="shared" si="2"/>
        <v>7010</v>
      </c>
      <c r="BO15" s="3">
        <f t="shared" si="2"/>
        <v>7010</v>
      </c>
      <c r="BP15" s="3">
        <f t="shared" si="2"/>
        <v>7010</v>
      </c>
      <c r="BQ15" s="3">
        <f t="shared" si="2"/>
        <v>7010</v>
      </c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</row>
    <row r="16" spans="1:233" ht="1.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>
        <f t="shared" ref="BD16:BH27" si="4">JK</f>
        <v>7010</v>
      </c>
      <c r="BE16" s="3">
        <f t="shared" si="4"/>
        <v>7010</v>
      </c>
      <c r="BF16" s="3">
        <f t="shared" si="4"/>
        <v>7010</v>
      </c>
      <c r="BG16" s="3">
        <f t="shared" si="4"/>
        <v>7010</v>
      </c>
      <c r="BH16" s="3">
        <f t="shared" si="4"/>
        <v>7010</v>
      </c>
      <c r="BI16" s="3">
        <f t="shared" si="3"/>
        <v>7010</v>
      </c>
      <c r="BJ16" s="3">
        <f t="shared" si="3"/>
        <v>7010</v>
      </c>
      <c r="BK16" s="3">
        <f t="shared" si="3"/>
        <v>7010</v>
      </c>
      <c r="BL16" s="3">
        <f t="shared" si="1"/>
        <v>7010</v>
      </c>
      <c r="BM16" s="3">
        <f t="shared" si="0"/>
        <v>7010</v>
      </c>
      <c r="BN16" s="3">
        <f t="shared" si="2"/>
        <v>7010</v>
      </c>
      <c r="BO16" s="3">
        <f t="shared" si="2"/>
        <v>7010</v>
      </c>
      <c r="BP16" s="3">
        <f t="shared" si="2"/>
        <v>7010</v>
      </c>
      <c r="BQ16" s="3">
        <f t="shared" si="2"/>
        <v>7010</v>
      </c>
      <c r="BR16" s="3">
        <f t="shared" ref="BR16:BR47" si="5">JK</f>
        <v>7010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</row>
    <row r="17" spans="1:233" ht="1.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>
        <f t="shared" si="4"/>
        <v>7010</v>
      </c>
      <c r="BE17" s="3">
        <f t="shared" si="4"/>
        <v>7010</v>
      </c>
      <c r="BF17" s="3">
        <f t="shared" si="4"/>
        <v>7010</v>
      </c>
      <c r="BG17" s="3">
        <f t="shared" si="4"/>
        <v>7010</v>
      </c>
      <c r="BH17" s="3">
        <f t="shared" si="4"/>
        <v>7010</v>
      </c>
      <c r="BI17" s="3">
        <f t="shared" si="3"/>
        <v>7010</v>
      </c>
      <c r="BJ17" s="3">
        <f t="shared" si="3"/>
        <v>7010</v>
      </c>
      <c r="BK17" s="3">
        <f t="shared" si="3"/>
        <v>7010</v>
      </c>
      <c r="BL17" s="3">
        <f t="shared" si="1"/>
        <v>7010</v>
      </c>
      <c r="BM17" s="3">
        <f t="shared" si="0"/>
        <v>7010</v>
      </c>
      <c r="BN17" s="3">
        <f t="shared" si="2"/>
        <v>7010</v>
      </c>
      <c r="BO17" s="3">
        <f t="shared" si="2"/>
        <v>7010</v>
      </c>
      <c r="BP17" s="3">
        <f t="shared" si="2"/>
        <v>7010</v>
      </c>
      <c r="BQ17" s="3">
        <f t="shared" si="2"/>
        <v>7010</v>
      </c>
      <c r="BR17" s="3">
        <f t="shared" si="5"/>
        <v>7010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</row>
    <row r="18" spans="1:233" ht="1.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>
        <f t="shared" si="4"/>
        <v>7010</v>
      </c>
      <c r="BE18" s="3">
        <f t="shared" si="4"/>
        <v>7010</v>
      </c>
      <c r="BF18" s="3">
        <f t="shared" si="4"/>
        <v>7010</v>
      </c>
      <c r="BG18" s="3">
        <f t="shared" si="4"/>
        <v>7010</v>
      </c>
      <c r="BH18" s="3">
        <f t="shared" si="4"/>
        <v>7010</v>
      </c>
      <c r="BI18" s="3">
        <f t="shared" si="3"/>
        <v>7010</v>
      </c>
      <c r="BJ18" s="3">
        <f t="shared" si="3"/>
        <v>7010</v>
      </c>
      <c r="BK18" s="3">
        <f t="shared" si="3"/>
        <v>7010</v>
      </c>
      <c r="BL18" s="3">
        <f t="shared" si="1"/>
        <v>7010</v>
      </c>
      <c r="BM18" s="3">
        <f t="shared" si="0"/>
        <v>7010</v>
      </c>
      <c r="BN18" s="3">
        <f t="shared" si="2"/>
        <v>7010</v>
      </c>
      <c r="BO18" s="3">
        <f t="shared" si="2"/>
        <v>7010</v>
      </c>
      <c r="BP18" s="3">
        <f t="shared" si="2"/>
        <v>7010</v>
      </c>
      <c r="BQ18" s="3">
        <f t="shared" si="2"/>
        <v>7010</v>
      </c>
      <c r="BR18" s="3">
        <f t="shared" si="5"/>
        <v>7010</v>
      </c>
      <c r="BS18" s="3">
        <f t="shared" ref="BS18:BS49" si="6">JK</f>
        <v>7010</v>
      </c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</row>
    <row r="19" spans="1:233" ht="1.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>
        <f t="shared" ref="BC19:BC25" si="7">JK</f>
        <v>7010</v>
      </c>
      <c r="BD19" s="3">
        <f t="shared" si="4"/>
        <v>7010</v>
      </c>
      <c r="BE19" s="3">
        <f t="shared" si="4"/>
        <v>7010</v>
      </c>
      <c r="BF19" s="3">
        <f t="shared" si="4"/>
        <v>7010</v>
      </c>
      <c r="BG19" s="3">
        <f t="shared" si="4"/>
        <v>7010</v>
      </c>
      <c r="BH19" s="3">
        <f t="shared" si="4"/>
        <v>7010</v>
      </c>
      <c r="BI19" s="3">
        <f t="shared" si="3"/>
        <v>7010</v>
      </c>
      <c r="BJ19" s="3">
        <f t="shared" si="3"/>
        <v>7010</v>
      </c>
      <c r="BK19" s="3">
        <f t="shared" si="3"/>
        <v>7010</v>
      </c>
      <c r="BL19" s="3">
        <f t="shared" si="1"/>
        <v>7010</v>
      </c>
      <c r="BM19" s="3">
        <f t="shared" si="0"/>
        <v>7010</v>
      </c>
      <c r="BN19" s="3">
        <f t="shared" si="2"/>
        <v>7010</v>
      </c>
      <c r="BO19" s="3">
        <f t="shared" si="2"/>
        <v>7010</v>
      </c>
      <c r="BP19" s="3">
        <f t="shared" si="2"/>
        <v>7010</v>
      </c>
      <c r="BQ19" s="3">
        <f t="shared" si="2"/>
        <v>7010</v>
      </c>
      <c r="BR19" s="3">
        <f t="shared" si="5"/>
        <v>7010</v>
      </c>
      <c r="BS19" s="3">
        <f t="shared" si="6"/>
        <v>7010</v>
      </c>
      <c r="BT19" s="3">
        <f t="shared" ref="BT19:BT64" si="8">JK</f>
        <v>7010</v>
      </c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</row>
    <row r="20" spans="1:233" ht="1.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>
        <f t="shared" ref="BB20:BB25" si="9">JK</f>
        <v>7010</v>
      </c>
      <c r="BC20" s="3">
        <f t="shared" si="7"/>
        <v>7010</v>
      </c>
      <c r="BD20" s="3">
        <f t="shared" si="4"/>
        <v>7010</v>
      </c>
      <c r="BE20" s="3">
        <f t="shared" si="4"/>
        <v>7010</v>
      </c>
      <c r="BF20" s="3">
        <f t="shared" si="4"/>
        <v>7010</v>
      </c>
      <c r="BG20" s="3">
        <f t="shared" si="4"/>
        <v>7010</v>
      </c>
      <c r="BH20" s="3">
        <f t="shared" si="4"/>
        <v>7010</v>
      </c>
      <c r="BI20" s="3">
        <f t="shared" si="3"/>
        <v>7010</v>
      </c>
      <c r="BJ20" s="3">
        <f t="shared" si="3"/>
        <v>7010</v>
      </c>
      <c r="BK20" s="3">
        <f t="shared" si="3"/>
        <v>7010</v>
      </c>
      <c r="BL20" s="3">
        <f t="shared" si="1"/>
        <v>7010</v>
      </c>
      <c r="BM20" s="3">
        <f t="shared" si="0"/>
        <v>7010</v>
      </c>
      <c r="BN20" s="3">
        <f t="shared" si="2"/>
        <v>7010</v>
      </c>
      <c r="BO20" s="3">
        <f t="shared" si="2"/>
        <v>7010</v>
      </c>
      <c r="BP20" s="3">
        <f t="shared" si="2"/>
        <v>7010</v>
      </c>
      <c r="BQ20" s="3">
        <f t="shared" si="2"/>
        <v>7010</v>
      </c>
      <c r="BR20" s="3">
        <f t="shared" si="5"/>
        <v>7010</v>
      </c>
      <c r="BS20" s="3">
        <f t="shared" si="6"/>
        <v>7010</v>
      </c>
      <c r="BT20" s="3">
        <f t="shared" si="8"/>
        <v>7010</v>
      </c>
      <c r="BU20" s="3">
        <f t="shared" ref="BU20:BU59" si="10">JK</f>
        <v>7010</v>
      </c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</row>
    <row r="21" spans="1:233" ht="1.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>
        <f t="shared" ref="AZ21:BA25" si="11">JK</f>
        <v>7010</v>
      </c>
      <c r="BA21" s="3">
        <f t="shared" si="11"/>
        <v>7010</v>
      </c>
      <c r="BB21" s="3">
        <f t="shared" si="9"/>
        <v>7010</v>
      </c>
      <c r="BC21" s="3">
        <f t="shared" si="7"/>
        <v>7010</v>
      </c>
      <c r="BD21" s="3">
        <f t="shared" si="4"/>
        <v>7010</v>
      </c>
      <c r="BE21" s="3">
        <f t="shared" si="4"/>
        <v>7010</v>
      </c>
      <c r="BF21" s="3">
        <f t="shared" si="4"/>
        <v>7010</v>
      </c>
      <c r="BG21" s="3">
        <f t="shared" si="4"/>
        <v>7010</v>
      </c>
      <c r="BH21" s="3">
        <f t="shared" si="4"/>
        <v>7010</v>
      </c>
      <c r="BI21" s="3">
        <f t="shared" si="3"/>
        <v>7010</v>
      </c>
      <c r="BJ21" s="3">
        <f t="shared" si="3"/>
        <v>7010</v>
      </c>
      <c r="BK21" s="3">
        <f t="shared" si="3"/>
        <v>7010</v>
      </c>
      <c r="BL21" s="3">
        <f t="shared" si="1"/>
        <v>7010</v>
      </c>
      <c r="BM21" s="3">
        <f t="shared" si="0"/>
        <v>7010</v>
      </c>
      <c r="BN21" s="3">
        <f t="shared" si="2"/>
        <v>7010</v>
      </c>
      <c r="BO21" s="3">
        <f t="shared" si="2"/>
        <v>7010</v>
      </c>
      <c r="BP21" s="3">
        <f t="shared" si="2"/>
        <v>7010</v>
      </c>
      <c r="BQ21" s="3">
        <f t="shared" si="2"/>
        <v>7010</v>
      </c>
      <c r="BR21" s="3">
        <f t="shared" si="5"/>
        <v>7010</v>
      </c>
      <c r="BS21" s="3">
        <f t="shared" si="6"/>
        <v>7010</v>
      </c>
      <c r="BT21" s="3">
        <f t="shared" si="8"/>
        <v>7010</v>
      </c>
      <c r="BU21" s="3">
        <f t="shared" si="10"/>
        <v>7010</v>
      </c>
      <c r="BV21" s="3">
        <f t="shared" ref="BV21:BV59" si="12">JK</f>
        <v>7010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</row>
    <row r="22" spans="1:233" ht="1.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f t="shared" si="11"/>
        <v>7010</v>
      </c>
      <c r="BA22" s="3">
        <f t="shared" si="11"/>
        <v>7010</v>
      </c>
      <c r="BB22" s="3">
        <f t="shared" si="9"/>
        <v>7010</v>
      </c>
      <c r="BC22" s="3">
        <f t="shared" si="7"/>
        <v>7010</v>
      </c>
      <c r="BD22" s="3">
        <f t="shared" si="4"/>
        <v>7010</v>
      </c>
      <c r="BE22" s="3">
        <f t="shared" si="4"/>
        <v>7010</v>
      </c>
      <c r="BF22" s="3">
        <f t="shared" si="4"/>
        <v>7010</v>
      </c>
      <c r="BG22" s="3">
        <f t="shared" si="4"/>
        <v>7010</v>
      </c>
      <c r="BH22" s="3">
        <f t="shared" si="4"/>
        <v>7010</v>
      </c>
      <c r="BI22" s="3">
        <f t="shared" si="3"/>
        <v>7010</v>
      </c>
      <c r="BJ22" s="3">
        <f t="shared" si="3"/>
        <v>7010</v>
      </c>
      <c r="BK22" s="3">
        <f t="shared" si="3"/>
        <v>7010</v>
      </c>
      <c r="BL22" s="3">
        <f t="shared" si="1"/>
        <v>7010</v>
      </c>
      <c r="BM22" s="3">
        <f t="shared" si="0"/>
        <v>7010</v>
      </c>
      <c r="BN22" s="3">
        <f t="shared" si="2"/>
        <v>7010</v>
      </c>
      <c r="BO22" s="3">
        <f t="shared" si="2"/>
        <v>7010</v>
      </c>
      <c r="BP22" s="3">
        <f t="shared" si="2"/>
        <v>7010</v>
      </c>
      <c r="BQ22" s="3">
        <f t="shared" si="2"/>
        <v>7010</v>
      </c>
      <c r="BR22" s="3">
        <f t="shared" si="5"/>
        <v>7010</v>
      </c>
      <c r="BS22" s="3">
        <f t="shared" si="6"/>
        <v>7010</v>
      </c>
      <c r="BT22" s="3">
        <f t="shared" si="8"/>
        <v>7010</v>
      </c>
      <c r="BU22" s="3">
        <f t="shared" si="10"/>
        <v>7010</v>
      </c>
      <c r="BV22" s="3">
        <f t="shared" si="12"/>
        <v>7010</v>
      </c>
      <c r="BW22" s="3">
        <f t="shared" ref="BW22:BW58" si="13">JK</f>
        <v>7010</v>
      </c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</row>
    <row r="23" spans="1:233" ht="1.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f t="shared" si="11"/>
        <v>7010</v>
      </c>
      <c r="BA23" s="3">
        <f t="shared" si="11"/>
        <v>7010</v>
      </c>
      <c r="BB23" s="3">
        <f t="shared" si="9"/>
        <v>7010</v>
      </c>
      <c r="BC23" s="3">
        <f t="shared" si="7"/>
        <v>7010</v>
      </c>
      <c r="BD23" s="3">
        <f t="shared" si="4"/>
        <v>7010</v>
      </c>
      <c r="BE23" s="3">
        <f t="shared" si="4"/>
        <v>7010</v>
      </c>
      <c r="BF23" s="3">
        <f t="shared" si="4"/>
        <v>7010</v>
      </c>
      <c r="BG23" s="3">
        <f t="shared" si="4"/>
        <v>7010</v>
      </c>
      <c r="BH23" s="3">
        <f t="shared" si="4"/>
        <v>7010</v>
      </c>
      <c r="BI23" s="3">
        <f t="shared" si="3"/>
        <v>7010</v>
      </c>
      <c r="BJ23" s="3">
        <f t="shared" si="3"/>
        <v>7010</v>
      </c>
      <c r="BK23" s="3">
        <f t="shared" si="3"/>
        <v>7010</v>
      </c>
      <c r="BL23" s="3">
        <f t="shared" si="1"/>
        <v>7010</v>
      </c>
      <c r="BM23" s="3">
        <f t="shared" si="0"/>
        <v>7010</v>
      </c>
      <c r="BN23" s="3">
        <f t="shared" si="2"/>
        <v>7010</v>
      </c>
      <c r="BO23" s="3">
        <f t="shared" si="2"/>
        <v>7010</v>
      </c>
      <c r="BP23" s="3">
        <f t="shared" si="2"/>
        <v>7010</v>
      </c>
      <c r="BQ23" s="3">
        <f t="shared" si="2"/>
        <v>7010</v>
      </c>
      <c r="BR23" s="3">
        <f t="shared" si="5"/>
        <v>7010</v>
      </c>
      <c r="BS23" s="3">
        <f t="shared" si="6"/>
        <v>7010</v>
      </c>
      <c r="BT23" s="3">
        <f t="shared" si="8"/>
        <v>7010</v>
      </c>
      <c r="BU23" s="3">
        <f t="shared" si="10"/>
        <v>7010</v>
      </c>
      <c r="BV23" s="3">
        <f t="shared" si="12"/>
        <v>7010</v>
      </c>
      <c r="BW23" s="3">
        <f t="shared" si="13"/>
        <v>7010</v>
      </c>
      <c r="BX23" s="3">
        <f t="shared" ref="BX23:BX57" si="14">JK</f>
        <v>7010</v>
      </c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</row>
    <row r="24" spans="1:233" ht="1.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>
        <f t="shared" si="11"/>
        <v>7010</v>
      </c>
      <c r="BA24" s="3">
        <f t="shared" si="11"/>
        <v>7010</v>
      </c>
      <c r="BB24" s="3">
        <f t="shared" si="9"/>
        <v>7010</v>
      </c>
      <c r="BC24" s="3">
        <f t="shared" si="7"/>
        <v>7010</v>
      </c>
      <c r="BD24" s="3">
        <f t="shared" si="4"/>
        <v>7010</v>
      </c>
      <c r="BE24" s="3">
        <f t="shared" si="4"/>
        <v>7010</v>
      </c>
      <c r="BF24" s="3">
        <f t="shared" si="4"/>
        <v>7010</v>
      </c>
      <c r="BG24" s="3">
        <f t="shared" si="4"/>
        <v>7010</v>
      </c>
      <c r="BH24" s="3">
        <f t="shared" si="4"/>
        <v>7010</v>
      </c>
      <c r="BI24" s="3">
        <f t="shared" si="3"/>
        <v>7010</v>
      </c>
      <c r="BJ24" s="3">
        <f t="shared" si="3"/>
        <v>7010</v>
      </c>
      <c r="BK24" s="3">
        <f t="shared" si="3"/>
        <v>7010</v>
      </c>
      <c r="BL24" s="3">
        <f t="shared" si="1"/>
        <v>7010</v>
      </c>
      <c r="BM24" s="3">
        <f t="shared" si="0"/>
        <v>7010</v>
      </c>
      <c r="BN24" s="3">
        <f t="shared" si="2"/>
        <v>7010</v>
      </c>
      <c r="BO24" s="3">
        <f t="shared" si="2"/>
        <v>7010</v>
      </c>
      <c r="BP24" s="3">
        <f t="shared" si="2"/>
        <v>7010</v>
      </c>
      <c r="BQ24" s="3">
        <f t="shared" si="2"/>
        <v>7010</v>
      </c>
      <c r="BR24" s="3">
        <f t="shared" si="5"/>
        <v>7010</v>
      </c>
      <c r="BS24" s="3">
        <f t="shared" si="6"/>
        <v>7010</v>
      </c>
      <c r="BT24" s="3">
        <f t="shared" si="8"/>
        <v>7010</v>
      </c>
      <c r="BU24" s="3">
        <f t="shared" si="10"/>
        <v>7010</v>
      </c>
      <c r="BV24" s="3">
        <f t="shared" si="12"/>
        <v>7010</v>
      </c>
      <c r="BW24" s="3">
        <f t="shared" si="13"/>
        <v>7010</v>
      </c>
      <c r="BX24" s="3">
        <f t="shared" si="14"/>
        <v>7010</v>
      </c>
      <c r="BY24" s="3">
        <f t="shared" ref="BY24:BY57" si="15">JK</f>
        <v>7010</v>
      </c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</row>
    <row r="25" spans="1:233" ht="1.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>
        <f t="shared" si="11"/>
        <v>7010</v>
      </c>
      <c r="BA25" s="3">
        <f t="shared" si="11"/>
        <v>7010</v>
      </c>
      <c r="BB25" s="3">
        <f t="shared" si="9"/>
        <v>7010</v>
      </c>
      <c r="BC25" s="3">
        <f t="shared" si="7"/>
        <v>7010</v>
      </c>
      <c r="BD25" s="3">
        <f t="shared" si="4"/>
        <v>7010</v>
      </c>
      <c r="BE25" s="3">
        <f t="shared" si="4"/>
        <v>7010</v>
      </c>
      <c r="BF25" s="3">
        <f t="shared" si="4"/>
        <v>7010</v>
      </c>
      <c r="BG25" s="3">
        <f t="shared" si="4"/>
        <v>7010</v>
      </c>
      <c r="BH25" s="3">
        <f t="shared" si="4"/>
        <v>7010</v>
      </c>
      <c r="BI25" s="3">
        <f t="shared" si="3"/>
        <v>7010</v>
      </c>
      <c r="BJ25" s="3">
        <f t="shared" si="3"/>
        <v>7010</v>
      </c>
      <c r="BK25" s="3">
        <f t="shared" si="3"/>
        <v>7010</v>
      </c>
      <c r="BL25" s="3">
        <f t="shared" si="1"/>
        <v>7010</v>
      </c>
      <c r="BM25" s="3">
        <f t="shared" si="0"/>
        <v>7010</v>
      </c>
      <c r="BN25" s="3">
        <f t="shared" si="2"/>
        <v>7010</v>
      </c>
      <c r="BO25" s="3">
        <f t="shared" si="2"/>
        <v>7010</v>
      </c>
      <c r="BP25" s="3">
        <f t="shared" si="2"/>
        <v>7010</v>
      </c>
      <c r="BQ25" s="3">
        <f t="shared" si="2"/>
        <v>7010</v>
      </c>
      <c r="BR25" s="3">
        <f t="shared" si="5"/>
        <v>7010</v>
      </c>
      <c r="BS25" s="3">
        <f t="shared" si="6"/>
        <v>7010</v>
      </c>
      <c r="BT25" s="3">
        <f t="shared" si="8"/>
        <v>7010</v>
      </c>
      <c r="BU25" s="3">
        <f t="shared" si="10"/>
        <v>7010</v>
      </c>
      <c r="BV25" s="3">
        <f t="shared" si="12"/>
        <v>7010</v>
      </c>
      <c r="BW25" s="3">
        <f t="shared" si="13"/>
        <v>7010</v>
      </c>
      <c r="BX25" s="3">
        <f t="shared" si="14"/>
        <v>7010</v>
      </c>
      <c r="BY25" s="3">
        <f t="shared" si="15"/>
        <v>7010</v>
      </c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>
        <f t="shared" ref="CO25:CO46" si="16">JK</f>
        <v>7010</v>
      </c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</row>
    <row r="26" spans="1:233" ht="1.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>
        <f t="shared" si="4"/>
        <v>7010</v>
      </c>
      <c r="BE26" s="3">
        <f t="shared" si="4"/>
        <v>7010</v>
      </c>
      <c r="BF26" s="3">
        <f t="shared" si="4"/>
        <v>7010</v>
      </c>
      <c r="BG26" s="3">
        <f t="shared" si="4"/>
        <v>7010</v>
      </c>
      <c r="BH26" s="3">
        <f t="shared" si="4"/>
        <v>7010</v>
      </c>
      <c r="BI26" s="3">
        <f t="shared" si="3"/>
        <v>7010</v>
      </c>
      <c r="BJ26" s="3">
        <f t="shared" si="3"/>
        <v>7010</v>
      </c>
      <c r="BK26" s="3">
        <f t="shared" si="3"/>
        <v>7010</v>
      </c>
      <c r="BL26" s="3">
        <f t="shared" si="1"/>
        <v>7010</v>
      </c>
      <c r="BM26" s="3">
        <f t="shared" si="0"/>
        <v>7010</v>
      </c>
      <c r="BN26" s="3">
        <f t="shared" si="2"/>
        <v>7010</v>
      </c>
      <c r="BO26" s="3">
        <f t="shared" si="2"/>
        <v>7010</v>
      </c>
      <c r="BP26" s="3">
        <f t="shared" si="2"/>
        <v>7010</v>
      </c>
      <c r="BQ26" s="3">
        <f t="shared" si="2"/>
        <v>7010</v>
      </c>
      <c r="BR26" s="3">
        <f t="shared" si="5"/>
        <v>7010</v>
      </c>
      <c r="BS26" s="3">
        <f t="shared" si="6"/>
        <v>7010</v>
      </c>
      <c r="BT26" s="3">
        <f t="shared" si="8"/>
        <v>7010</v>
      </c>
      <c r="BU26" s="3">
        <f t="shared" si="10"/>
        <v>7010</v>
      </c>
      <c r="BV26" s="3">
        <f t="shared" si="12"/>
        <v>7010</v>
      </c>
      <c r="BW26" s="3">
        <f t="shared" si="13"/>
        <v>7010</v>
      </c>
      <c r="BX26" s="3">
        <f t="shared" si="14"/>
        <v>7010</v>
      </c>
      <c r="BY26" s="3">
        <f t="shared" si="15"/>
        <v>7010</v>
      </c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>
        <f t="shared" si="16"/>
        <v>7010</v>
      </c>
      <c r="CP26" s="3">
        <f t="shared" ref="CP26:CR41" si="17">JK</f>
        <v>7010</v>
      </c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</row>
    <row r="27" spans="1:233" ht="1.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>
        <f t="shared" si="4"/>
        <v>7010</v>
      </c>
      <c r="BE27" s="3">
        <f t="shared" si="4"/>
        <v>7010</v>
      </c>
      <c r="BF27" s="3">
        <f t="shared" si="4"/>
        <v>7010</v>
      </c>
      <c r="BG27" s="3">
        <f t="shared" si="4"/>
        <v>7010</v>
      </c>
      <c r="BH27" s="3">
        <f t="shared" si="4"/>
        <v>7010</v>
      </c>
      <c r="BI27" s="3">
        <f t="shared" si="3"/>
        <v>7010</v>
      </c>
      <c r="BJ27" s="3">
        <f t="shared" si="3"/>
        <v>7010</v>
      </c>
      <c r="BK27" s="3">
        <f t="shared" si="3"/>
        <v>7010</v>
      </c>
      <c r="BL27" s="3">
        <f t="shared" si="1"/>
        <v>7010</v>
      </c>
      <c r="BM27" s="3">
        <f t="shared" si="0"/>
        <v>7010</v>
      </c>
      <c r="BN27" s="3">
        <f t="shared" si="2"/>
        <v>7010</v>
      </c>
      <c r="BO27" s="3">
        <f t="shared" si="2"/>
        <v>7010</v>
      </c>
      <c r="BP27" s="3">
        <f t="shared" si="2"/>
        <v>7010</v>
      </c>
      <c r="BQ27" s="3">
        <f t="shared" si="2"/>
        <v>7010</v>
      </c>
      <c r="BR27" s="3">
        <f t="shared" si="5"/>
        <v>7010</v>
      </c>
      <c r="BS27" s="3">
        <f t="shared" si="6"/>
        <v>7010</v>
      </c>
      <c r="BT27" s="3">
        <f t="shared" si="8"/>
        <v>7010</v>
      </c>
      <c r="BU27" s="3">
        <f t="shared" si="10"/>
        <v>7010</v>
      </c>
      <c r="BV27" s="3">
        <f t="shared" si="12"/>
        <v>7010</v>
      </c>
      <c r="BW27" s="3">
        <f t="shared" si="13"/>
        <v>7010</v>
      </c>
      <c r="BX27" s="3">
        <f t="shared" si="14"/>
        <v>7010</v>
      </c>
      <c r="BY27" s="3">
        <f t="shared" si="15"/>
        <v>7010</v>
      </c>
      <c r="BZ27" s="3">
        <f t="shared" ref="BZ27:BZ57" si="18">JK</f>
        <v>7010</v>
      </c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>
        <f t="shared" ref="CL27:CN46" si="19">JK</f>
        <v>7010</v>
      </c>
      <c r="CM27" s="3">
        <f t="shared" si="19"/>
        <v>7010</v>
      </c>
      <c r="CN27" s="3">
        <f t="shared" si="19"/>
        <v>7010</v>
      </c>
      <c r="CO27" s="3">
        <f t="shared" si="16"/>
        <v>7010</v>
      </c>
      <c r="CP27" s="3">
        <f t="shared" si="17"/>
        <v>7010</v>
      </c>
      <c r="CQ27" s="3">
        <f t="shared" si="17"/>
        <v>7010</v>
      </c>
      <c r="CR27" s="3">
        <f t="shared" si="17"/>
        <v>7010</v>
      </c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</row>
    <row r="28" spans="1:233" ht="1.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>
        <f>JK</f>
        <v>7010</v>
      </c>
      <c r="BF28" s="3">
        <f>JK</f>
        <v>7010</v>
      </c>
      <c r="BG28" s="3">
        <f>JK</f>
        <v>7010</v>
      </c>
      <c r="BH28" s="3">
        <f>JK</f>
        <v>7010</v>
      </c>
      <c r="BI28" s="3">
        <f t="shared" si="3"/>
        <v>7010</v>
      </c>
      <c r="BJ28" s="3">
        <f t="shared" si="3"/>
        <v>7010</v>
      </c>
      <c r="BK28" s="3">
        <f t="shared" si="3"/>
        <v>7010</v>
      </c>
      <c r="BL28" s="3">
        <f t="shared" si="1"/>
        <v>7010</v>
      </c>
      <c r="BM28" s="3">
        <f t="shared" si="0"/>
        <v>7010</v>
      </c>
      <c r="BN28" s="3">
        <f t="shared" si="2"/>
        <v>7010</v>
      </c>
      <c r="BO28" s="3">
        <f t="shared" si="2"/>
        <v>7010</v>
      </c>
      <c r="BP28" s="3">
        <f t="shared" si="2"/>
        <v>7010</v>
      </c>
      <c r="BQ28" s="3">
        <f t="shared" si="2"/>
        <v>7010</v>
      </c>
      <c r="BR28" s="3">
        <f t="shared" si="5"/>
        <v>7010</v>
      </c>
      <c r="BS28" s="3">
        <f t="shared" si="6"/>
        <v>7010</v>
      </c>
      <c r="BT28" s="3">
        <f t="shared" si="8"/>
        <v>7010</v>
      </c>
      <c r="BU28" s="3">
        <f t="shared" si="10"/>
        <v>7010</v>
      </c>
      <c r="BV28" s="3">
        <f t="shared" si="12"/>
        <v>7010</v>
      </c>
      <c r="BW28" s="3">
        <f t="shared" si="13"/>
        <v>7010</v>
      </c>
      <c r="BX28" s="3">
        <f t="shared" si="14"/>
        <v>7010</v>
      </c>
      <c r="BY28" s="3">
        <f t="shared" si="15"/>
        <v>7010</v>
      </c>
      <c r="BZ28" s="3">
        <f t="shared" si="18"/>
        <v>7010</v>
      </c>
      <c r="CA28" s="3"/>
      <c r="CB28" s="3"/>
      <c r="CC28" s="3"/>
      <c r="CD28" s="3"/>
      <c r="CE28" s="3"/>
      <c r="CF28" s="3"/>
      <c r="CG28" s="3"/>
      <c r="CH28" s="3"/>
      <c r="CI28" s="3"/>
      <c r="CJ28" s="3">
        <f t="shared" ref="CJ28:CK47" si="20">JK</f>
        <v>7010</v>
      </c>
      <c r="CK28" s="3">
        <f t="shared" si="20"/>
        <v>7010</v>
      </c>
      <c r="CL28" s="3">
        <f t="shared" si="19"/>
        <v>7010</v>
      </c>
      <c r="CM28" s="3">
        <f t="shared" si="19"/>
        <v>7010</v>
      </c>
      <c r="CN28" s="3">
        <f t="shared" si="19"/>
        <v>7010</v>
      </c>
      <c r="CO28" s="3">
        <f t="shared" si="16"/>
        <v>7010</v>
      </c>
      <c r="CP28" s="3">
        <f t="shared" si="17"/>
        <v>7010</v>
      </c>
      <c r="CQ28" s="3">
        <f t="shared" si="17"/>
        <v>7010</v>
      </c>
      <c r="CR28" s="3">
        <f t="shared" si="17"/>
        <v>7010</v>
      </c>
      <c r="CS28" s="3">
        <f t="shared" ref="CS28:CU39" si="21">JK</f>
        <v>7010</v>
      </c>
      <c r="CT28" s="3">
        <f t="shared" si="21"/>
        <v>7010</v>
      </c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</row>
    <row r="29" spans="1:233" ht="1.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>
        <f>JK</f>
        <v>7010</v>
      </c>
      <c r="BG29" s="3">
        <f>JK</f>
        <v>7010</v>
      </c>
      <c r="BH29" s="3">
        <f>JK</f>
        <v>7010</v>
      </c>
      <c r="BI29" s="3">
        <f t="shared" si="3"/>
        <v>7010</v>
      </c>
      <c r="BJ29" s="3">
        <f t="shared" si="3"/>
        <v>7010</v>
      </c>
      <c r="BK29" s="3">
        <f t="shared" si="3"/>
        <v>7010</v>
      </c>
      <c r="BL29" s="3">
        <f t="shared" si="1"/>
        <v>7010</v>
      </c>
      <c r="BM29" s="3">
        <f t="shared" si="0"/>
        <v>7010</v>
      </c>
      <c r="BN29" s="3">
        <f t="shared" si="2"/>
        <v>7010</v>
      </c>
      <c r="BO29" s="3">
        <f t="shared" si="2"/>
        <v>7010</v>
      </c>
      <c r="BP29" s="3">
        <f t="shared" si="2"/>
        <v>7010</v>
      </c>
      <c r="BQ29" s="3">
        <f t="shared" si="2"/>
        <v>7010</v>
      </c>
      <c r="BR29" s="3">
        <f t="shared" si="5"/>
        <v>7010</v>
      </c>
      <c r="BS29" s="3">
        <f t="shared" si="6"/>
        <v>7010</v>
      </c>
      <c r="BT29" s="3">
        <f t="shared" si="8"/>
        <v>7010</v>
      </c>
      <c r="BU29" s="3">
        <f t="shared" si="10"/>
        <v>7010</v>
      </c>
      <c r="BV29" s="3">
        <f t="shared" si="12"/>
        <v>7010</v>
      </c>
      <c r="BW29" s="3">
        <f t="shared" si="13"/>
        <v>7010</v>
      </c>
      <c r="BX29" s="3">
        <f t="shared" si="14"/>
        <v>7010</v>
      </c>
      <c r="BY29" s="3">
        <f t="shared" si="15"/>
        <v>7010</v>
      </c>
      <c r="BZ29" s="3">
        <f t="shared" si="18"/>
        <v>7010</v>
      </c>
      <c r="CA29" s="3">
        <f t="shared" ref="CA29:CE60" si="22">JK</f>
        <v>7010</v>
      </c>
      <c r="CB29" s="3">
        <f t="shared" si="22"/>
        <v>7010</v>
      </c>
      <c r="CC29" s="3">
        <f t="shared" si="22"/>
        <v>7010</v>
      </c>
      <c r="CD29" s="3"/>
      <c r="CE29" s="3"/>
      <c r="CF29" s="3"/>
      <c r="CG29" s="3"/>
      <c r="CH29" s="3"/>
      <c r="CI29" s="3">
        <f t="shared" ref="CI29:CI63" si="23">JK</f>
        <v>7010</v>
      </c>
      <c r="CJ29" s="3">
        <f t="shared" si="20"/>
        <v>7010</v>
      </c>
      <c r="CK29" s="3">
        <f t="shared" si="20"/>
        <v>7010</v>
      </c>
      <c r="CL29" s="3">
        <f t="shared" si="19"/>
        <v>7010</v>
      </c>
      <c r="CM29" s="3">
        <f t="shared" si="19"/>
        <v>7010</v>
      </c>
      <c r="CN29" s="3">
        <f t="shared" si="19"/>
        <v>7010</v>
      </c>
      <c r="CO29" s="3">
        <f t="shared" si="16"/>
        <v>7010</v>
      </c>
      <c r="CP29" s="3">
        <f t="shared" si="17"/>
        <v>7010</v>
      </c>
      <c r="CQ29" s="3">
        <f t="shared" si="17"/>
        <v>7010</v>
      </c>
      <c r="CR29" s="3">
        <f t="shared" si="17"/>
        <v>7010</v>
      </c>
      <c r="CS29" s="3">
        <f t="shared" si="21"/>
        <v>7010</v>
      </c>
      <c r="CT29" s="3">
        <f t="shared" si="21"/>
        <v>7010</v>
      </c>
      <c r="CU29" s="3">
        <f t="shared" ref="CU29:CU34" si="24">JK</f>
        <v>7010</v>
      </c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</row>
    <row r="30" spans="1:233" ht="1.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>
        <f t="shared" ref="BG30:BH33" si="25">JK</f>
        <v>7010</v>
      </c>
      <c r="BH30" s="3">
        <f t="shared" si="25"/>
        <v>7010</v>
      </c>
      <c r="BI30" s="3">
        <f t="shared" si="3"/>
        <v>7010</v>
      </c>
      <c r="BJ30" s="3">
        <f t="shared" si="3"/>
        <v>7010</v>
      </c>
      <c r="BK30" s="3">
        <f t="shared" si="3"/>
        <v>7010</v>
      </c>
      <c r="BL30" s="3">
        <f t="shared" si="1"/>
        <v>7010</v>
      </c>
      <c r="BM30" s="3">
        <f t="shared" si="0"/>
        <v>7010</v>
      </c>
      <c r="BN30" s="3">
        <f t="shared" si="2"/>
        <v>7010</v>
      </c>
      <c r="BO30" s="3">
        <f t="shared" si="2"/>
        <v>7010</v>
      </c>
      <c r="BP30" s="3">
        <f t="shared" si="2"/>
        <v>7010</v>
      </c>
      <c r="BQ30" s="3">
        <f t="shared" si="2"/>
        <v>7010</v>
      </c>
      <c r="BR30" s="3">
        <f t="shared" si="5"/>
        <v>7010</v>
      </c>
      <c r="BS30" s="3">
        <f t="shared" si="6"/>
        <v>7010</v>
      </c>
      <c r="BT30" s="3">
        <f t="shared" si="8"/>
        <v>7010</v>
      </c>
      <c r="BU30" s="3">
        <f t="shared" si="10"/>
        <v>7010</v>
      </c>
      <c r="BV30" s="3">
        <f t="shared" si="12"/>
        <v>7010</v>
      </c>
      <c r="BW30" s="3">
        <f t="shared" si="13"/>
        <v>7010</v>
      </c>
      <c r="BX30" s="3">
        <f t="shared" si="14"/>
        <v>7010</v>
      </c>
      <c r="BY30" s="3">
        <f t="shared" si="15"/>
        <v>7010</v>
      </c>
      <c r="BZ30" s="3">
        <f t="shared" si="18"/>
        <v>7010</v>
      </c>
      <c r="CA30" s="3">
        <f t="shared" si="22"/>
        <v>7010</v>
      </c>
      <c r="CB30" s="3">
        <f t="shared" si="22"/>
        <v>7010</v>
      </c>
      <c r="CC30" s="3">
        <f t="shared" si="22"/>
        <v>7010</v>
      </c>
      <c r="CD30" s="3"/>
      <c r="CE30" s="3"/>
      <c r="CF30" s="3"/>
      <c r="CG30" s="3"/>
      <c r="CH30" s="3">
        <f t="shared" ref="CH30:CH63" si="26">JK</f>
        <v>7010</v>
      </c>
      <c r="CI30" s="3">
        <f t="shared" si="23"/>
        <v>7010</v>
      </c>
      <c r="CJ30" s="3">
        <f t="shared" si="20"/>
        <v>7010</v>
      </c>
      <c r="CK30" s="3">
        <f t="shared" si="20"/>
        <v>7010</v>
      </c>
      <c r="CL30" s="3">
        <f t="shared" si="19"/>
        <v>7010</v>
      </c>
      <c r="CM30" s="3">
        <f t="shared" si="19"/>
        <v>7010</v>
      </c>
      <c r="CN30" s="3">
        <f t="shared" si="19"/>
        <v>7010</v>
      </c>
      <c r="CO30" s="3">
        <f t="shared" si="16"/>
        <v>7010</v>
      </c>
      <c r="CP30" s="3">
        <f t="shared" si="17"/>
        <v>7010</v>
      </c>
      <c r="CQ30" s="3">
        <f t="shared" si="17"/>
        <v>7010</v>
      </c>
      <c r="CR30" s="3">
        <f t="shared" si="17"/>
        <v>7010</v>
      </c>
      <c r="CS30" s="3">
        <f t="shared" si="21"/>
        <v>7010</v>
      </c>
      <c r="CT30" s="3">
        <f t="shared" si="21"/>
        <v>7010</v>
      </c>
      <c r="CU30" s="3">
        <f t="shared" si="24"/>
        <v>7010</v>
      </c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</row>
    <row r="31" spans="1:233" ht="1.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>
        <f t="shared" si="25"/>
        <v>7010</v>
      </c>
      <c r="BH31" s="3">
        <f t="shared" si="25"/>
        <v>7010</v>
      </c>
      <c r="BI31" s="3">
        <f t="shared" si="3"/>
        <v>7010</v>
      </c>
      <c r="BJ31" s="3">
        <f t="shared" si="3"/>
        <v>7010</v>
      </c>
      <c r="BK31" s="3">
        <f t="shared" si="3"/>
        <v>7010</v>
      </c>
      <c r="BL31" s="3">
        <f t="shared" si="1"/>
        <v>7010</v>
      </c>
      <c r="BM31" s="3">
        <f t="shared" si="0"/>
        <v>7010</v>
      </c>
      <c r="BN31" s="3">
        <f t="shared" si="2"/>
        <v>7010</v>
      </c>
      <c r="BO31" s="3">
        <f t="shared" si="2"/>
        <v>7010</v>
      </c>
      <c r="BP31" s="3">
        <f t="shared" si="2"/>
        <v>7010</v>
      </c>
      <c r="BQ31" s="3">
        <f t="shared" si="2"/>
        <v>7010</v>
      </c>
      <c r="BR31" s="3">
        <f t="shared" si="5"/>
        <v>7010</v>
      </c>
      <c r="BS31" s="3">
        <f t="shared" si="6"/>
        <v>7010</v>
      </c>
      <c r="BT31" s="3">
        <f t="shared" si="8"/>
        <v>7010</v>
      </c>
      <c r="BU31" s="3">
        <f t="shared" si="10"/>
        <v>7010</v>
      </c>
      <c r="BV31" s="3">
        <f t="shared" si="12"/>
        <v>7010</v>
      </c>
      <c r="BW31" s="3">
        <f t="shared" si="13"/>
        <v>7010</v>
      </c>
      <c r="BX31" s="3">
        <f t="shared" si="14"/>
        <v>7010</v>
      </c>
      <c r="BY31" s="3">
        <f t="shared" si="15"/>
        <v>7010</v>
      </c>
      <c r="BZ31" s="3">
        <f t="shared" si="18"/>
        <v>7010</v>
      </c>
      <c r="CA31" s="3">
        <f t="shared" si="22"/>
        <v>7010</v>
      </c>
      <c r="CB31" s="3">
        <f t="shared" si="22"/>
        <v>7010</v>
      </c>
      <c r="CC31" s="3">
        <f t="shared" si="22"/>
        <v>7010</v>
      </c>
      <c r="CD31" s="3"/>
      <c r="CE31" s="3"/>
      <c r="CF31" s="3"/>
      <c r="CG31" s="3"/>
      <c r="CH31" s="3">
        <f t="shared" si="26"/>
        <v>7010</v>
      </c>
      <c r="CI31" s="3">
        <f t="shared" si="23"/>
        <v>7010</v>
      </c>
      <c r="CJ31" s="3">
        <f t="shared" si="20"/>
        <v>7010</v>
      </c>
      <c r="CK31" s="3">
        <f t="shared" si="20"/>
        <v>7010</v>
      </c>
      <c r="CL31" s="3">
        <f t="shared" si="19"/>
        <v>7010</v>
      </c>
      <c r="CM31" s="3">
        <f t="shared" si="19"/>
        <v>7010</v>
      </c>
      <c r="CN31" s="3">
        <f t="shared" si="19"/>
        <v>7010</v>
      </c>
      <c r="CO31" s="3">
        <f t="shared" si="16"/>
        <v>7010</v>
      </c>
      <c r="CP31" s="3">
        <f t="shared" si="17"/>
        <v>7010</v>
      </c>
      <c r="CQ31" s="3">
        <f t="shared" si="17"/>
        <v>7010</v>
      </c>
      <c r="CR31" s="3">
        <f t="shared" si="17"/>
        <v>7010</v>
      </c>
      <c r="CS31" s="3">
        <f t="shared" si="21"/>
        <v>7010</v>
      </c>
      <c r="CT31" s="3">
        <f t="shared" si="21"/>
        <v>7010</v>
      </c>
      <c r="CU31" s="3">
        <f t="shared" si="24"/>
        <v>7010</v>
      </c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</row>
    <row r="32" spans="1:233" ht="1.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>
        <f t="shared" si="25"/>
        <v>7010</v>
      </c>
      <c r="BH32" s="3">
        <f t="shared" si="25"/>
        <v>7010</v>
      </c>
      <c r="BI32" s="3">
        <f t="shared" si="3"/>
        <v>7010</v>
      </c>
      <c r="BJ32" s="3">
        <f t="shared" si="3"/>
        <v>7010</v>
      </c>
      <c r="BK32" s="3">
        <f t="shared" si="3"/>
        <v>7010</v>
      </c>
      <c r="BL32" s="3">
        <f t="shared" si="1"/>
        <v>7010</v>
      </c>
      <c r="BM32" s="3">
        <f t="shared" si="0"/>
        <v>7010</v>
      </c>
      <c r="BN32" s="3">
        <f t="shared" si="2"/>
        <v>7010</v>
      </c>
      <c r="BO32" s="3">
        <f t="shared" si="2"/>
        <v>7010</v>
      </c>
      <c r="BP32" s="3">
        <f t="shared" si="2"/>
        <v>7010</v>
      </c>
      <c r="BQ32" s="3">
        <f t="shared" si="2"/>
        <v>7010</v>
      </c>
      <c r="BR32" s="3">
        <f t="shared" si="5"/>
        <v>7010</v>
      </c>
      <c r="BS32" s="3">
        <f t="shared" si="6"/>
        <v>7010</v>
      </c>
      <c r="BT32" s="3">
        <f t="shared" si="8"/>
        <v>7010</v>
      </c>
      <c r="BU32" s="3">
        <f t="shared" si="10"/>
        <v>7010</v>
      </c>
      <c r="BV32" s="3">
        <f t="shared" si="12"/>
        <v>7010</v>
      </c>
      <c r="BW32" s="3">
        <f t="shared" si="13"/>
        <v>7010</v>
      </c>
      <c r="BX32" s="3">
        <f t="shared" si="14"/>
        <v>7010</v>
      </c>
      <c r="BY32" s="3">
        <f t="shared" si="15"/>
        <v>7010</v>
      </c>
      <c r="BZ32" s="3">
        <f t="shared" si="18"/>
        <v>7010</v>
      </c>
      <c r="CA32" s="3">
        <f t="shared" si="22"/>
        <v>7010</v>
      </c>
      <c r="CB32" s="3">
        <f t="shared" si="22"/>
        <v>7010</v>
      </c>
      <c r="CC32" s="3">
        <f t="shared" si="22"/>
        <v>7010</v>
      </c>
      <c r="CD32" s="3">
        <f t="shared" ref="CC32:CG61" si="27">JK</f>
        <v>7010</v>
      </c>
      <c r="CE32" s="3">
        <f t="shared" si="27"/>
        <v>7010</v>
      </c>
      <c r="CF32" s="3">
        <f t="shared" si="27"/>
        <v>7010</v>
      </c>
      <c r="CG32" s="3">
        <f t="shared" si="27"/>
        <v>7010</v>
      </c>
      <c r="CH32" s="3">
        <f t="shared" si="26"/>
        <v>7010</v>
      </c>
      <c r="CI32" s="3">
        <f t="shared" si="23"/>
        <v>7010</v>
      </c>
      <c r="CJ32" s="3">
        <f t="shared" si="20"/>
        <v>7010</v>
      </c>
      <c r="CK32" s="3">
        <f t="shared" si="20"/>
        <v>7010</v>
      </c>
      <c r="CL32" s="3">
        <f t="shared" si="19"/>
        <v>7010</v>
      </c>
      <c r="CM32" s="3">
        <f t="shared" si="19"/>
        <v>7010</v>
      </c>
      <c r="CN32" s="3">
        <f t="shared" si="19"/>
        <v>7010</v>
      </c>
      <c r="CO32" s="3">
        <f t="shared" si="16"/>
        <v>7010</v>
      </c>
      <c r="CP32" s="3">
        <f t="shared" si="17"/>
        <v>7010</v>
      </c>
      <c r="CQ32" s="3">
        <f t="shared" si="17"/>
        <v>7010</v>
      </c>
      <c r="CR32" s="3">
        <f t="shared" si="17"/>
        <v>7010</v>
      </c>
      <c r="CS32" s="3">
        <f t="shared" si="21"/>
        <v>7010</v>
      </c>
      <c r="CT32" s="3">
        <f t="shared" si="21"/>
        <v>7010</v>
      </c>
      <c r="CU32" s="3">
        <f t="shared" si="24"/>
        <v>7010</v>
      </c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</row>
    <row r="33" spans="1:233" ht="1.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>
        <f t="shared" si="25"/>
        <v>7010</v>
      </c>
      <c r="BH33" s="3">
        <f t="shared" si="25"/>
        <v>7010</v>
      </c>
      <c r="BI33" s="3">
        <f t="shared" si="3"/>
        <v>7010</v>
      </c>
      <c r="BJ33" s="3">
        <f t="shared" si="3"/>
        <v>7010</v>
      </c>
      <c r="BK33" s="3">
        <f t="shared" si="3"/>
        <v>7010</v>
      </c>
      <c r="BL33" s="3">
        <f t="shared" si="1"/>
        <v>7010</v>
      </c>
      <c r="BM33" s="3">
        <f t="shared" si="0"/>
        <v>7010</v>
      </c>
      <c r="BN33" s="3">
        <f t="shared" si="2"/>
        <v>7010</v>
      </c>
      <c r="BO33" s="3">
        <f t="shared" si="2"/>
        <v>7010</v>
      </c>
      <c r="BP33" s="3">
        <f t="shared" si="2"/>
        <v>7010</v>
      </c>
      <c r="BQ33" s="3">
        <f t="shared" si="2"/>
        <v>7010</v>
      </c>
      <c r="BR33" s="3">
        <f t="shared" si="5"/>
        <v>7010</v>
      </c>
      <c r="BS33" s="3">
        <f t="shared" si="6"/>
        <v>7010</v>
      </c>
      <c r="BT33" s="3">
        <f t="shared" si="8"/>
        <v>7010</v>
      </c>
      <c r="BU33" s="3">
        <f t="shared" si="10"/>
        <v>7010</v>
      </c>
      <c r="BV33" s="3">
        <f t="shared" si="12"/>
        <v>7010</v>
      </c>
      <c r="BW33" s="3">
        <f t="shared" si="13"/>
        <v>7010</v>
      </c>
      <c r="BX33" s="3">
        <f t="shared" si="14"/>
        <v>7010</v>
      </c>
      <c r="BY33" s="3">
        <f t="shared" si="15"/>
        <v>7010</v>
      </c>
      <c r="BZ33" s="3">
        <f t="shared" si="18"/>
        <v>7010</v>
      </c>
      <c r="CA33" s="3">
        <f t="shared" si="22"/>
        <v>7010</v>
      </c>
      <c r="CB33" s="3">
        <f t="shared" si="22"/>
        <v>7010</v>
      </c>
      <c r="CC33" s="3">
        <f t="shared" si="22"/>
        <v>7010</v>
      </c>
      <c r="CD33" s="3">
        <f t="shared" si="27"/>
        <v>7010</v>
      </c>
      <c r="CE33" s="3">
        <f t="shared" si="27"/>
        <v>7010</v>
      </c>
      <c r="CF33" s="3">
        <f t="shared" si="27"/>
        <v>7010</v>
      </c>
      <c r="CG33" s="3">
        <f t="shared" si="27"/>
        <v>7010</v>
      </c>
      <c r="CH33" s="3">
        <f t="shared" si="26"/>
        <v>7010</v>
      </c>
      <c r="CI33" s="3">
        <f t="shared" si="23"/>
        <v>7010</v>
      </c>
      <c r="CJ33" s="3">
        <f t="shared" si="20"/>
        <v>7010</v>
      </c>
      <c r="CK33" s="3">
        <f t="shared" si="20"/>
        <v>7010</v>
      </c>
      <c r="CL33" s="3">
        <f t="shared" si="19"/>
        <v>7010</v>
      </c>
      <c r="CM33" s="3">
        <f t="shared" si="19"/>
        <v>7010</v>
      </c>
      <c r="CN33" s="3">
        <f t="shared" si="19"/>
        <v>7010</v>
      </c>
      <c r="CO33" s="3">
        <f t="shared" si="16"/>
        <v>7010</v>
      </c>
      <c r="CP33" s="3">
        <f t="shared" si="17"/>
        <v>7010</v>
      </c>
      <c r="CQ33" s="3">
        <f t="shared" si="17"/>
        <v>7010</v>
      </c>
      <c r="CR33" s="3">
        <f t="shared" si="17"/>
        <v>7010</v>
      </c>
      <c r="CS33" s="3">
        <f t="shared" si="21"/>
        <v>7010</v>
      </c>
      <c r="CT33" s="3">
        <f t="shared" si="21"/>
        <v>7010</v>
      </c>
      <c r="CU33" s="3">
        <f t="shared" si="24"/>
        <v>7010</v>
      </c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</row>
    <row r="34" spans="1:233" ht="1.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>
        <f t="shared" si="3"/>
        <v>7010</v>
      </c>
      <c r="BJ34" s="3">
        <f t="shared" si="3"/>
        <v>7010</v>
      </c>
      <c r="BK34" s="3">
        <f t="shared" si="3"/>
        <v>7010</v>
      </c>
      <c r="BL34" s="3">
        <f t="shared" si="1"/>
        <v>7010</v>
      </c>
      <c r="BM34" s="3">
        <f t="shared" si="0"/>
        <v>7010</v>
      </c>
      <c r="BN34" s="3">
        <f t="shared" ref="BN34:BQ53" si="28">JK</f>
        <v>7010</v>
      </c>
      <c r="BO34" s="3">
        <f t="shared" si="28"/>
        <v>7010</v>
      </c>
      <c r="BP34" s="3">
        <f t="shared" si="28"/>
        <v>7010</v>
      </c>
      <c r="BQ34" s="3">
        <f t="shared" si="28"/>
        <v>7010</v>
      </c>
      <c r="BR34" s="3">
        <f t="shared" si="5"/>
        <v>7010</v>
      </c>
      <c r="BS34" s="3">
        <f t="shared" si="6"/>
        <v>7010</v>
      </c>
      <c r="BT34" s="3">
        <f t="shared" si="8"/>
        <v>7010</v>
      </c>
      <c r="BU34" s="3">
        <f t="shared" si="10"/>
        <v>7010</v>
      </c>
      <c r="BV34" s="3">
        <f t="shared" si="12"/>
        <v>7010</v>
      </c>
      <c r="BW34" s="3">
        <f t="shared" si="13"/>
        <v>7010</v>
      </c>
      <c r="BX34" s="3">
        <f t="shared" si="14"/>
        <v>7010</v>
      </c>
      <c r="BY34" s="3">
        <f t="shared" si="15"/>
        <v>7010</v>
      </c>
      <c r="BZ34" s="3">
        <f t="shared" si="18"/>
        <v>7010</v>
      </c>
      <c r="CA34" s="3">
        <f t="shared" si="22"/>
        <v>7010</v>
      </c>
      <c r="CB34" s="3">
        <f t="shared" si="22"/>
        <v>7010</v>
      </c>
      <c r="CC34" s="3">
        <f t="shared" si="22"/>
        <v>7010</v>
      </c>
      <c r="CD34" s="3">
        <f t="shared" si="27"/>
        <v>7010</v>
      </c>
      <c r="CE34" s="3">
        <f t="shared" si="27"/>
        <v>7010</v>
      </c>
      <c r="CF34" s="3">
        <f t="shared" si="27"/>
        <v>7010</v>
      </c>
      <c r="CG34" s="3">
        <f t="shared" si="27"/>
        <v>7010</v>
      </c>
      <c r="CH34" s="3">
        <f t="shared" si="26"/>
        <v>7010</v>
      </c>
      <c r="CI34" s="3">
        <f t="shared" si="23"/>
        <v>7010</v>
      </c>
      <c r="CJ34" s="3">
        <f t="shared" si="20"/>
        <v>7010</v>
      </c>
      <c r="CK34" s="3">
        <f t="shared" si="20"/>
        <v>7010</v>
      </c>
      <c r="CL34" s="3">
        <f t="shared" si="19"/>
        <v>7010</v>
      </c>
      <c r="CM34" s="3">
        <f t="shared" si="19"/>
        <v>7010</v>
      </c>
      <c r="CN34" s="3">
        <f t="shared" si="19"/>
        <v>7010</v>
      </c>
      <c r="CO34" s="3">
        <f t="shared" si="16"/>
        <v>7010</v>
      </c>
      <c r="CP34" s="3">
        <f t="shared" si="17"/>
        <v>7010</v>
      </c>
      <c r="CQ34" s="3">
        <f t="shared" si="17"/>
        <v>7010</v>
      </c>
      <c r="CR34" s="3">
        <f t="shared" si="17"/>
        <v>7010</v>
      </c>
      <c r="CS34" s="3">
        <f t="shared" si="21"/>
        <v>7010</v>
      </c>
      <c r="CT34" s="3">
        <f t="shared" si="21"/>
        <v>7010</v>
      </c>
      <c r="CU34" s="3">
        <f t="shared" si="24"/>
        <v>7010</v>
      </c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ht="1.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>
        <f t="shared" ref="BI35:BK59" si="29">JK</f>
        <v>7010</v>
      </c>
      <c r="BJ35" s="3">
        <f t="shared" si="29"/>
        <v>7010</v>
      </c>
      <c r="BK35" s="3">
        <f t="shared" si="29"/>
        <v>7010</v>
      </c>
      <c r="BL35" s="3">
        <f t="shared" si="1"/>
        <v>7010</v>
      </c>
      <c r="BM35" s="3">
        <f t="shared" si="0"/>
        <v>7010</v>
      </c>
      <c r="BN35" s="3">
        <f t="shared" si="28"/>
        <v>7010</v>
      </c>
      <c r="BO35" s="3">
        <f t="shared" si="28"/>
        <v>7010</v>
      </c>
      <c r="BP35" s="3">
        <f t="shared" si="28"/>
        <v>7010</v>
      </c>
      <c r="BQ35" s="3">
        <f t="shared" si="28"/>
        <v>7010</v>
      </c>
      <c r="BR35" s="3">
        <f t="shared" si="5"/>
        <v>7010</v>
      </c>
      <c r="BS35" s="3">
        <f t="shared" si="6"/>
        <v>7010</v>
      </c>
      <c r="BT35" s="3">
        <f t="shared" si="8"/>
        <v>7010</v>
      </c>
      <c r="BU35" s="3">
        <f t="shared" si="10"/>
        <v>7010</v>
      </c>
      <c r="BV35" s="3">
        <f t="shared" si="12"/>
        <v>7010</v>
      </c>
      <c r="BW35" s="3">
        <f t="shared" si="13"/>
        <v>7010</v>
      </c>
      <c r="BX35" s="3">
        <f t="shared" si="14"/>
        <v>7010</v>
      </c>
      <c r="BY35" s="3">
        <f t="shared" si="15"/>
        <v>7010</v>
      </c>
      <c r="BZ35" s="3">
        <f t="shared" si="18"/>
        <v>7010</v>
      </c>
      <c r="CA35" s="3">
        <f t="shared" si="22"/>
        <v>7010</v>
      </c>
      <c r="CB35" s="3">
        <f t="shared" si="22"/>
        <v>7010</v>
      </c>
      <c r="CC35" s="3">
        <f t="shared" si="22"/>
        <v>7010</v>
      </c>
      <c r="CD35" s="3">
        <f t="shared" si="27"/>
        <v>7010</v>
      </c>
      <c r="CE35" s="3">
        <f t="shared" si="27"/>
        <v>7010</v>
      </c>
      <c r="CF35" s="3">
        <f t="shared" si="27"/>
        <v>7010</v>
      </c>
      <c r="CG35" s="3">
        <f t="shared" si="27"/>
        <v>7010</v>
      </c>
      <c r="CH35" s="3">
        <f t="shared" si="26"/>
        <v>7010</v>
      </c>
      <c r="CI35" s="3">
        <f t="shared" si="23"/>
        <v>7010</v>
      </c>
      <c r="CJ35" s="3">
        <f t="shared" si="20"/>
        <v>7010</v>
      </c>
      <c r="CK35" s="3">
        <f t="shared" si="20"/>
        <v>7010</v>
      </c>
      <c r="CL35" s="3">
        <f t="shared" si="19"/>
        <v>7010</v>
      </c>
      <c r="CM35" s="3">
        <f t="shared" si="19"/>
        <v>7010</v>
      </c>
      <c r="CN35" s="3">
        <f t="shared" si="19"/>
        <v>7010</v>
      </c>
      <c r="CO35" s="3">
        <f t="shared" si="16"/>
        <v>7010</v>
      </c>
      <c r="CP35" s="3">
        <f t="shared" si="17"/>
        <v>7010</v>
      </c>
      <c r="CQ35" s="3">
        <f t="shared" si="17"/>
        <v>7010</v>
      </c>
      <c r="CR35" s="3">
        <f t="shared" si="17"/>
        <v>7010</v>
      </c>
      <c r="CS35" s="3">
        <f t="shared" si="21"/>
        <v>7010</v>
      </c>
      <c r="CT35" s="3">
        <f t="shared" si="21"/>
        <v>7010</v>
      </c>
      <c r="CU35" s="3">
        <f t="shared" si="21"/>
        <v>7010</v>
      </c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ht="1.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>
        <f t="shared" si="29"/>
        <v>7010</v>
      </c>
      <c r="BJ36" s="3">
        <f t="shared" si="29"/>
        <v>7010</v>
      </c>
      <c r="BK36" s="3">
        <f t="shared" si="29"/>
        <v>7010</v>
      </c>
      <c r="BL36" s="3">
        <f t="shared" si="1"/>
        <v>7010</v>
      </c>
      <c r="BM36" s="3">
        <f t="shared" si="0"/>
        <v>7010</v>
      </c>
      <c r="BN36" s="3">
        <f t="shared" si="28"/>
        <v>7010</v>
      </c>
      <c r="BO36" s="3">
        <f t="shared" si="28"/>
        <v>7010</v>
      </c>
      <c r="BP36" s="3">
        <f t="shared" si="28"/>
        <v>7010</v>
      </c>
      <c r="BQ36" s="3">
        <f t="shared" si="28"/>
        <v>7010</v>
      </c>
      <c r="BR36" s="3">
        <f t="shared" si="5"/>
        <v>7010</v>
      </c>
      <c r="BS36" s="3">
        <f t="shared" si="6"/>
        <v>7010</v>
      </c>
      <c r="BT36" s="3">
        <f t="shared" si="8"/>
        <v>7010</v>
      </c>
      <c r="BU36" s="3">
        <f t="shared" si="10"/>
        <v>7010</v>
      </c>
      <c r="BV36" s="3">
        <f t="shared" si="12"/>
        <v>7010</v>
      </c>
      <c r="BW36" s="3">
        <f t="shared" si="13"/>
        <v>7010</v>
      </c>
      <c r="BX36" s="3">
        <f t="shared" si="14"/>
        <v>7010</v>
      </c>
      <c r="BY36" s="3">
        <f t="shared" si="15"/>
        <v>7010</v>
      </c>
      <c r="BZ36" s="3">
        <f t="shared" si="18"/>
        <v>7010</v>
      </c>
      <c r="CA36" s="3">
        <f t="shared" si="22"/>
        <v>7010</v>
      </c>
      <c r="CB36" s="3">
        <f t="shared" si="22"/>
        <v>7010</v>
      </c>
      <c r="CC36" s="3">
        <f t="shared" si="22"/>
        <v>7010</v>
      </c>
      <c r="CD36" s="3">
        <f t="shared" si="27"/>
        <v>7010</v>
      </c>
      <c r="CE36" s="3">
        <f t="shared" si="27"/>
        <v>7010</v>
      </c>
      <c r="CF36" s="3">
        <f t="shared" si="27"/>
        <v>7010</v>
      </c>
      <c r="CG36" s="3">
        <f t="shared" si="27"/>
        <v>7010</v>
      </c>
      <c r="CH36" s="3">
        <f t="shared" si="26"/>
        <v>7010</v>
      </c>
      <c r="CI36" s="3">
        <f t="shared" si="23"/>
        <v>7010</v>
      </c>
      <c r="CJ36" s="3">
        <f t="shared" si="20"/>
        <v>7010</v>
      </c>
      <c r="CK36" s="3">
        <f t="shared" si="20"/>
        <v>7010</v>
      </c>
      <c r="CL36" s="3">
        <f t="shared" si="19"/>
        <v>7010</v>
      </c>
      <c r="CM36" s="3">
        <f t="shared" si="19"/>
        <v>7010</v>
      </c>
      <c r="CN36" s="3">
        <f t="shared" si="19"/>
        <v>7010</v>
      </c>
      <c r="CO36" s="3">
        <f t="shared" si="16"/>
        <v>7010</v>
      </c>
      <c r="CP36" s="3">
        <f t="shared" si="17"/>
        <v>7010</v>
      </c>
      <c r="CQ36" s="3">
        <f t="shared" si="17"/>
        <v>7010</v>
      </c>
      <c r="CR36" s="3">
        <f t="shared" si="17"/>
        <v>7010</v>
      </c>
      <c r="CS36" s="3">
        <f t="shared" si="21"/>
        <v>7010</v>
      </c>
      <c r="CT36" s="3">
        <f t="shared" si="21"/>
        <v>7010</v>
      </c>
      <c r="CU36" s="3">
        <f t="shared" si="21"/>
        <v>7010</v>
      </c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ht="1.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>
        <f t="shared" si="29"/>
        <v>7010</v>
      </c>
      <c r="BJ37" s="3">
        <f t="shared" si="29"/>
        <v>7010</v>
      </c>
      <c r="BK37" s="3">
        <f t="shared" si="29"/>
        <v>7010</v>
      </c>
      <c r="BL37" s="3">
        <f t="shared" si="1"/>
        <v>7010</v>
      </c>
      <c r="BM37" s="3">
        <f t="shared" si="0"/>
        <v>7010</v>
      </c>
      <c r="BN37" s="3">
        <f t="shared" si="28"/>
        <v>7010</v>
      </c>
      <c r="BO37" s="3">
        <f t="shared" si="28"/>
        <v>7010</v>
      </c>
      <c r="BP37" s="3">
        <f t="shared" si="28"/>
        <v>7010</v>
      </c>
      <c r="BQ37" s="3">
        <f t="shared" si="28"/>
        <v>7010</v>
      </c>
      <c r="BR37" s="3">
        <f t="shared" si="5"/>
        <v>7010</v>
      </c>
      <c r="BS37" s="3">
        <f t="shared" si="6"/>
        <v>7010</v>
      </c>
      <c r="BT37" s="3">
        <f t="shared" si="8"/>
        <v>7010</v>
      </c>
      <c r="BU37" s="3">
        <f t="shared" si="10"/>
        <v>7010</v>
      </c>
      <c r="BV37" s="3">
        <f t="shared" si="12"/>
        <v>7010</v>
      </c>
      <c r="BW37" s="3">
        <f t="shared" si="13"/>
        <v>7010</v>
      </c>
      <c r="BX37" s="3">
        <f t="shared" si="14"/>
        <v>7010</v>
      </c>
      <c r="BY37" s="3">
        <f t="shared" si="15"/>
        <v>7010</v>
      </c>
      <c r="BZ37" s="3">
        <f t="shared" si="18"/>
        <v>7010</v>
      </c>
      <c r="CA37" s="3">
        <f t="shared" si="22"/>
        <v>7010</v>
      </c>
      <c r="CB37" s="3">
        <f t="shared" si="22"/>
        <v>7010</v>
      </c>
      <c r="CC37" s="3">
        <f t="shared" si="22"/>
        <v>7010</v>
      </c>
      <c r="CD37" s="3">
        <f t="shared" si="27"/>
        <v>7010</v>
      </c>
      <c r="CE37" s="3">
        <f t="shared" si="27"/>
        <v>7010</v>
      </c>
      <c r="CF37" s="3">
        <f t="shared" si="27"/>
        <v>7010</v>
      </c>
      <c r="CG37" s="3">
        <f t="shared" si="27"/>
        <v>7010</v>
      </c>
      <c r="CH37" s="3">
        <f t="shared" si="26"/>
        <v>7010</v>
      </c>
      <c r="CI37" s="3">
        <f t="shared" si="23"/>
        <v>7010</v>
      </c>
      <c r="CJ37" s="3">
        <f t="shared" si="20"/>
        <v>7010</v>
      </c>
      <c r="CK37" s="3">
        <f t="shared" si="20"/>
        <v>7010</v>
      </c>
      <c r="CL37" s="3">
        <f t="shared" si="19"/>
        <v>7010</v>
      </c>
      <c r="CM37" s="3">
        <f t="shared" si="19"/>
        <v>7010</v>
      </c>
      <c r="CN37" s="3">
        <f t="shared" si="19"/>
        <v>7010</v>
      </c>
      <c r="CO37" s="3">
        <f t="shared" si="16"/>
        <v>7010</v>
      </c>
      <c r="CP37" s="3">
        <f t="shared" si="17"/>
        <v>7010</v>
      </c>
      <c r="CQ37" s="3">
        <f t="shared" si="17"/>
        <v>7010</v>
      </c>
      <c r="CR37" s="3">
        <f t="shared" si="17"/>
        <v>7010</v>
      </c>
      <c r="CS37" s="3">
        <f t="shared" si="21"/>
        <v>7010</v>
      </c>
      <c r="CT37" s="3">
        <f t="shared" si="21"/>
        <v>7010</v>
      </c>
      <c r="CU37" s="3">
        <f t="shared" si="21"/>
        <v>7010</v>
      </c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ht="1.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>
        <f t="shared" ref="BH38:BI60" si="30">JK</f>
        <v>7010</v>
      </c>
      <c r="BI38" s="3">
        <f t="shared" si="29"/>
        <v>7010</v>
      </c>
      <c r="BJ38" s="3">
        <f t="shared" si="29"/>
        <v>7010</v>
      </c>
      <c r="BK38" s="3">
        <f t="shared" si="29"/>
        <v>7010</v>
      </c>
      <c r="BL38" s="3">
        <f t="shared" si="1"/>
        <v>7010</v>
      </c>
      <c r="BM38" s="3">
        <f t="shared" si="0"/>
        <v>7010</v>
      </c>
      <c r="BN38" s="3">
        <f t="shared" si="28"/>
        <v>7010</v>
      </c>
      <c r="BO38" s="3">
        <f t="shared" si="28"/>
        <v>7010</v>
      </c>
      <c r="BP38" s="3">
        <f t="shared" si="28"/>
        <v>7010</v>
      </c>
      <c r="BQ38" s="3">
        <f t="shared" si="28"/>
        <v>7010</v>
      </c>
      <c r="BR38" s="3">
        <f t="shared" si="5"/>
        <v>7010</v>
      </c>
      <c r="BS38" s="3">
        <f t="shared" si="6"/>
        <v>7010</v>
      </c>
      <c r="BT38" s="3">
        <f t="shared" si="8"/>
        <v>7010</v>
      </c>
      <c r="BU38" s="3">
        <f t="shared" si="10"/>
        <v>7010</v>
      </c>
      <c r="BV38" s="3">
        <f t="shared" si="12"/>
        <v>7010</v>
      </c>
      <c r="BW38" s="3">
        <f t="shared" si="13"/>
        <v>7010</v>
      </c>
      <c r="BX38" s="3">
        <f t="shared" si="14"/>
        <v>7010</v>
      </c>
      <c r="BY38" s="3">
        <f t="shared" si="15"/>
        <v>7010</v>
      </c>
      <c r="BZ38" s="3">
        <f t="shared" si="18"/>
        <v>7010</v>
      </c>
      <c r="CA38" s="3">
        <f t="shared" si="22"/>
        <v>7010</v>
      </c>
      <c r="CB38" s="3">
        <f t="shared" si="22"/>
        <v>7010</v>
      </c>
      <c r="CC38" s="3">
        <f t="shared" si="22"/>
        <v>7010</v>
      </c>
      <c r="CD38" s="3">
        <f t="shared" si="27"/>
        <v>7010</v>
      </c>
      <c r="CE38" s="3">
        <f t="shared" si="27"/>
        <v>7010</v>
      </c>
      <c r="CF38" s="3">
        <f t="shared" si="27"/>
        <v>7010</v>
      </c>
      <c r="CG38" s="3">
        <f t="shared" si="27"/>
        <v>7010</v>
      </c>
      <c r="CH38" s="3">
        <f t="shared" si="26"/>
        <v>7010</v>
      </c>
      <c r="CI38" s="3">
        <f t="shared" si="23"/>
        <v>7010</v>
      </c>
      <c r="CJ38" s="3">
        <f t="shared" si="20"/>
        <v>7010</v>
      </c>
      <c r="CK38" s="3">
        <f t="shared" si="20"/>
        <v>7010</v>
      </c>
      <c r="CL38" s="3">
        <f t="shared" si="19"/>
        <v>7010</v>
      </c>
      <c r="CM38" s="3">
        <f t="shared" si="19"/>
        <v>7010</v>
      </c>
      <c r="CN38" s="3">
        <f t="shared" si="19"/>
        <v>7010</v>
      </c>
      <c r="CO38" s="3">
        <f t="shared" si="16"/>
        <v>7010</v>
      </c>
      <c r="CP38" s="3">
        <f t="shared" si="17"/>
        <v>7010</v>
      </c>
      <c r="CQ38" s="3">
        <f t="shared" si="17"/>
        <v>7010</v>
      </c>
      <c r="CR38" s="3">
        <f t="shared" si="17"/>
        <v>7010</v>
      </c>
      <c r="CS38" s="3">
        <f t="shared" si="21"/>
        <v>7010</v>
      </c>
      <c r="CT38" s="3">
        <f t="shared" si="21"/>
        <v>7010</v>
      </c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ht="1.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>
        <f t="shared" ref="BG39:BG57" si="31">JK</f>
        <v>7010</v>
      </c>
      <c r="BH39" s="3">
        <f t="shared" si="30"/>
        <v>7010</v>
      </c>
      <c r="BI39" s="3">
        <f t="shared" si="29"/>
        <v>7010</v>
      </c>
      <c r="BJ39" s="3">
        <f t="shared" si="29"/>
        <v>7010</v>
      </c>
      <c r="BK39" s="3">
        <f t="shared" si="29"/>
        <v>7010</v>
      </c>
      <c r="BL39" s="3">
        <f t="shared" si="1"/>
        <v>7010</v>
      </c>
      <c r="BM39" s="3">
        <f t="shared" si="0"/>
        <v>7010</v>
      </c>
      <c r="BN39" s="3">
        <f t="shared" si="28"/>
        <v>7010</v>
      </c>
      <c r="BO39" s="3">
        <f t="shared" si="28"/>
        <v>7010</v>
      </c>
      <c r="BP39" s="3">
        <f t="shared" si="28"/>
        <v>7010</v>
      </c>
      <c r="BQ39" s="3">
        <f t="shared" si="28"/>
        <v>7010</v>
      </c>
      <c r="BR39" s="3">
        <f t="shared" si="5"/>
        <v>7010</v>
      </c>
      <c r="BS39" s="3">
        <f t="shared" si="6"/>
        <v>7010</v>
      </c>
      <c r="BT39" s="3">
        <f t="shared" si="8"/>
        <v>7010</v>
      </c>
      <c r="BU39" s="3">
        <f t="shared" si="10"/>
        <v>7010</v>
      </c>
      <c r="BV39" s="3">
        <f t="shared" si="12"/>
        <v>7010</v>
      </c>
      <c r="BW39" s="3">
        <f t="shared" si="13"/>
        <v>7010</v>
      </c>
      <c r="BX39" s="3">
        <f t="shared" si="14"/>
        <v>7010</v>
      </c>
      <c r="BY39" s="3">
        <f t="shared" si="15"/>
        <v>7010</v>
      </c>
      <c r="BZ39" s="3">
        <f t="shared" si="18"/>
        <v>7010</v>
      </c>
      <c r="CA39" s="3">
        <f t="shared" si="22"/>
        <v>7010</v>
      </c>
      <c r="CB39" s="3">
        <f t="shared" si="22"/>
        <v>7010</v>
      </c>
      <c r="CC39" s="3">
        <f t="shared" si="22"/>
        <v>7010</v>
      </c>
      <c r="CD39" s="3">
        <f t="shared" si="27"/>
        <v>7010</v>
      </c>
      <c r="CE39" s="3">
        <f t="shared" si="27"/>
        <v>7010</v>
      </c>
      <c r="CF39" s="3">
        <f t="shared" si="27"/>
        <v>7010</v>
      </c>
      <c r="CG39" s="3">
        <f t="shared" si="27"/>
        <v>7010</v>
      </c>
      <c r="CH39" s="3">
        <f t="shared" si="26"/>
        <v>7010</v>
      </c>
      <c r="CI39" s="3">
        <f t="shared" si="23"/>
        <v>7010</v>
      </c>
      <c r="CJ39" s="3">
        <f t="shared" si="20"/>
        <v>7010</v>
      </c>
      <c r="CK39" s="3">
        <f t="shared" si="20"/>
        <v>7010</v>
      </c>
      <c r="CL39" s="3">
        <f t="shared" si="19"/>
        <v>7010</v>
      </c>
      <c r="CM39" s="3">
        <f t="shared" si="19"/>
        <v>7010</v>
      </c>
      <c r="CN39" s="3">
        <f t="shared" si="19"/>
        <v>7010</v>
      </c>
      <c r="CO39" s="3">
        <f t="shared" si="16"/>
        <v>7010</v>
      </c>
      <c r="CP39" s="3">
        <f t="shared" si="17"/>
        <v>7010</v>
      </c>
      <c r="CQ39" s="3">
        <f t="shared" si="17"/>
        <v>7010</v>
      </c>
      <c r="CR39" s="3">
        <f t="shared" si="17"/>
        <v>7010</v>
      </c>
      <c r="CS39" s="3">
        <f>JK</f>
        <v>7010</v>
      </c>
      <c r="CT39" s="3">
        <f t="shared" si="21"/>
        <v>7010</v>
      </c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  <row r="40" spans="1:233" ht="1.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>
        <f t="shared" si="31"/>
        <v>7010</v>
      </c>
      <c r="BH40" s="3">
        <f t="shared" si="30"/>
        <v>7010</v>
      </c>
      <c r="BI40" s="3">
        <f t="shared" si="29"/>
        <v>7010</v>
      </c>
      <c r="BJ40" s="3">
        <f t="shared" si="29"/>
        <v>7010</v>
      </c>
      <c r="BK40" s="3">
        <f t="shared" si="29"/>
        <v>7010</v>
      </c>
      <c r="BL40" s="3">
        <f t="shared" si="1"/>
        <v>7010</v>
      </c>
      <c r="BM40" s="3">
        <f t="shared" si="0"/>
        <v>7010</v>
      </c>
      <c r="BN40" s="3">
        <f t="shared" si="28"/>
        <v>7010</v>
      </c>
      <c r="BO40" s="3">
        <f t="shared" si="28"/>
        <v>7010</v>
      </c>
      <c r="BP40" s="3">
        <f t="shared" si="28"/>
        <v>7010</v>
      </c>
      <c r="BQ40" s="3">
        <f t="shared" si="28"/>
        <v>7010</v>
      </c>
      <c r="BR40" s="3">
        <f t="shared" si="5"/>
        <v>7010</v>
      </c>
      <c r="BS40" s="3">
        <f t="shared" si="6"/>
        <v>7010</v>
      </c>
      <c r="BT40" s="3">
        <f t="shared" si="8"/>
        <v>7010</v>
      </c>
      <c r="BU40" s="3">
        <f t="shared" si="10"/>
        <v>7010</v>
      </c>
      <c r="BV40" s="3">
        <f t="shared" si="12"/>
        <v>7010</v>
      </c>
      <c r="BW40" s="3">
        <f t="shared" si="13"/>
        <v>7010</v>
      </c>
      <c r="BX40" s="3">
        <f t="shared" si="14"/>
        <v>7010</v>
      </c>
      <c r="BY40" s="3">
        <f t="shared" si="15"/>
        <v>7010</v>
      </c>
      <c r="BZ40" s="3">
        <f t="shared" si="18"/>
        <v>7010</v>
      </c>
      <c r="CA40" s="3">
        <f t="shared" si="22"/>
        <v>7010</v>
      </c>
      <c r="CB40" s="3">
        <f t="shared" si="22"/>
        <v>7010</v>
      </c>
      <c r="CC40" s="3">
        <f t="shared" si="22"/>
        <v>7010</v>
      </c>
      <c r="CD40" s="3">
        <f t="shared" si="27"/>
        <v>7010</v>
      </c>
      <c r="CE40" s="3">
        <f t="shared" si="27"/>
        <v>7010</v>
      </c>
      <c r="CF40" s="3">
        <f t="shared" si="27"/>
        <v>7010</v>
      </c>
      <c r="CG40" s="3">
        <f t="shared" si="27"/>
        <v>7010</v>
      </c>
      <c r="CH40" s="3">
        <f t="shared" si="26"/>
        <v>7010</v>
      </c>
      <c r="CI40" s="3">
        <f t="shared" si="23"/>
        <v>7010</v>
      </c>
      <c r="CJ40" s="3">
        <f t="shared" si="20"/>
        <v>7010</v>
      </c>
      <c r="CK40" s="3">
        <f t="shared" si="20"/>
        <v>7010</v>
      </c>
      <c r="CL40" s="3">
        <f t="shared" si="19"/>
        <v>7010</v>
      </c>
      <c r="CM40" s="3">
        <f t="shared" si="19"/>
        <v>7010</v>
      </c>
      <c r="CN40" s="3">
        <f t="shared" si="19"/>
        <v>7010</v>
      </c>
      <c r="CO40" s="3">
        <f t="shared" si="16"/>
        <v>7010</v>
      </c>
      <c r="CP40" s="3">
        <f t="shared" si="17"/>
        <v>7010</v>
      </c>
      <c r="CQ40" s="3">
        <f t="shared" si="17"/>
        <v>7010</v>
      </c>
      <c r="CR40" s="3">
        <f t="shared" si="17"/>
        <v>7010</v>
      </c>
      <c r="CS40" s="3">
        <f>JK</f>
        <v>7010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</row>
    <row r="41" spans="1:233" ht="1.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>
        <f t="shared" ref="BE41:BF47" si="32">JK</f>
        <v>7010</v>
      </c>
      <c r="BF41" s="3">
        <f t="shared" si="32"/>
        <v>7010</v>
      </c>
      <c r="BG41" s="3">
        <f t="shared" si="31"/>
        <v>7010</v>
      </c>
      <c r="BH41" s="3">
        <f t="shared" si="30"/>
        <v>7010</v>
      </c>
      <c r="BI41" s="3">
        <f t="shared" si="29"/>
        <v>7010</v>
      </c>
      <c r="BJ41" s="3">
        <f t="shared" si="29"/>
        <v>7010</v>
      </c>
      <c r="BK41" s="3">
        <f t="shared" si="29"/>
        <v>7010</v>
      </c>
      <c r="BL41" s="3">
        <f t="shared" si="1"/>
        <v>7010</v>
      </c>
      <c r="BM41" s="3">
        <f t="shared" si="0"/>
        <v>7010</v>
      </c>
      <c r="BN41" s="3">
        <f t="shared" si="28"/>
        <v>7010</v>
      </c>
      <c r="BO41" s="3">
        <f t="shared" si="28"/>
        <v>7010</v>
      </c>
      <c r="BP41" s="3">
        <f t="shared" si="28"/>
        <v>7010</v>
      </c>
      <c r="BQ41" s="3">
        <f t="shared" si="28"/>
        <v>7010</v>
      </c>
      <c r="BR41" s="3">
        <f t="shared" si="5"/>
        <v>7010</v>
      </c>
      <c r="BS41" s="3">
        <f t="shared" si="6"/>
        <v>7010</v>
      </c>
      <c r="BT41" s="3">
        <f t="shared" si="8"/>
        <v>7010</v>
      </c>
      <c r="BU41" s="3">
        <f t="shared" si="10"/>
        <v>7010</v>
      </c>
      <c r="BV41" s="3">
        <f t="shared" si="12"/>
        <v>7010</v>
      </c>
      <c r="BW41" s="3">
        <f t="shared" si="13"/>
        <v>7010</v>
      </c>
      <c r="BX41" s="3">
        <f t="shared" si="14"/>
        <v>7010</v>
      </c>
      <c r="BY41" s="3">
        <f t="shared" si="15"/>
        <v>7010</v>
      </c>
      <c r="BZ41" s="3">
        <f t="shared" si="18"/>
        <v>7010</v>
      </c>
      <c r="CA41" s="3">
        <f t="shared" si="22"/>
        <v>7010</v>
      </c>
      <c r="CB41" s="3">
        <f t="shared" si="22"/>
        <v>7010</v>
      </c>
      <c r="CC41" s="3">
        <f t="shared" si="22"/>
        <v>7010</v>
      </c>
      <c r="CD41" s="3">
        <f t="shared" si="27"/>
        <v>7010</v>
      </c>
      <c r="CE41" s="3">
        <f t="shared" si="27"/>
        <v>7010</v>
      </c>
      <c r="CF41" s="3">
        <f t="shared" si="27"/>
        <v>7010</v>
      </c>
      <c r="CG41" s="3">
        <f t="shared" si="27"/>
        <v>7010</v>
      </c>
      <c r="CH41" s="3">
        <f t="shared" si="26"/>
        <v>7010</v>
      </c>
      <c r="CI41" s="3">
        <f t="shared" si="23"/>
        <v>7010</v>
      </c>
      <c r="CJ41" s="3">
        <f t="shared" si="20"/>
        <v>7010</v>
      </c>
      <c r="CK41" s="3">
        <f t="shared" si="20"/>
        <v>7010</v>
      </c>
      <c r="CL41" s="3">
        <f t="shared" si="19"/>
        <v>7010</v>
      </c>
      <c r="CM41" s="3">
        <f t="shared" si="19"/>
        <v>7010</v>
      </c>
      <c r="CN41" s="3">
        <f t="shared" si="19"/>
        <v>7010</v>
      </c>
      <c r="CO41" s="3">
        <f t="shared" si="16"/>
        <v>7010</v>
      </c>
      <c r="CP41" s="3">
        <f t="shared" si="17"/>
        <v>7010</v>
      </c>
      <c r="CQ41" s="3">
        <f t="shared" si="17"/>
        <v>7010</v>
      </c>
      <c r="CR41" s="3">
        <f t="shared" si="17"/>
        <v>7010</v>
      </c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</row>
    <row r="42" spans="1:233" ht="1.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>
        <f t="shared" si="32"/>
        <v>7010</v>
      </c>
      <c r="BF42" s="3">
        <f t="shared" si="32"/>
        <v>7010</v>
      </c>
      <c r="BG42" s="3">
        <f t="shared" si="31"/>
        <v>7010</v>
      </c>
      <c r="BH42" s="3">
        <f t="shared" si="30"/>
        <v>7010</v>
      </c>
      <c r="BI42" s="3">
        <f t="shared" si="29"/>
        <v>7010</v>
      </c>
      <c r="BJ42" s="3">
        <f t="shared" si="29"/>
        <v>7010</v>
      </c>
      <c r="BK42" s="3">
        <f t="shared" si="29"/>
        <v>7010</v>
      </c>
      <c r="BL42" s="3">
        <f t="shared" si="1"/>
        <v>7010</v>
      </c>
      <c r="BM42" s="3">
        <f t="shared" si="0"/>
        <v>7010</v>
      </c>
      <c r="BN42" s="3">
        <f t="shared" si="28"/>
        <v>7010</v>
      </c>
      <c r="BO42" s="3">
        <f t="shared" si="28"/>
        <v>7010</v>
      </c>
      <c r="BP42" s="3">
        <f t="shared" si="28"/>
        <v>7010</v>
      </c>
      <c r="BQ42" s="3">
        <f t="shared" si="28"/>
        <v>7010</v>
      </c>
      <c r="BR42" s="3">
        <f t="shared" si="5"/>
        <v>7010</v>
      </c>
      <c r="BS42" s="3">
        <f t="shared" si="6"/>
        <v>7010</v>
      </c>
      <c r="BT42" s="3">
        <f t="shared" si="8"/>
        <v>7010</v>
      </c>
      <c r="BU42" s="3">
        <f t="shared" si="10"/>
        <v>7010</v>
      </c>
      <c r="BV42" s="3">
        <f t="shared" si="12"/>
        <v>7010</v>
      </c>
      <c r="BW42" s="3">
        <f t="shared" si="13"/>
        <v>7010</v>
      </c>
      <c r="BX42" s="3">
        <f t="shared" si="14"/>
        <v>7010</v>
      </c>
      <c r="BY42" s="3">
        <f t="shared" si="15"/>
        <v>7010</v>
      </c>
      <c r="BZ42" s="3">
        <f t="shared" si="18"/>
        <v>7010</v>
      </c>
      <c r="CA42" s="3">
        <f t="shared" si="22"/>
        <v>7010</v>
      </c>
      <c r="CB42" s="3">
        <f t="shared" si="22"/>
        <v>7010</v>
      </c>
      <c r="CC42" s="3">
        <f t="shared" si="22"/>
        <v>7010</v>
      </c>
      <c r="CD42" s="3">
        <f t="shared" si="27"/>
        <v>7010</v>
      </c>
      <c r="CE42" s="3">
        <f t="shared" si="27"/>
        <v>7010</v>
      </c>
      <c r="CF42" s="3">
        <f t="shared" si="27"/>
        <v>7010</v>
      </c>
      <c r="CG42" s="3">
        <f t="shared" si="27"/>
        <v>7010</v>
      </c>
      <c r="CH42" s="3">
        <f t="shared" si="26"/>
        <v>7010</v>
      </c>
      <c r="CI42" s="3">
        <f t="shared" si="23"/>
        <v>7010</v>
      </c>
      <c r="CJ42" s="3">
        <f t="shared" si="20"/>
        <v>7010</v>
      </c>
      <c r="CK42" s="3">
        <f t="shared" si="20"/>
        <v>7010</v>
      </c>
      <c r="CL42" s="3">
        <f t="shared" si="19"/>
        <v>7010</v>
      </c>
      <c r="CM42" s="3">
        <f t="shared" si="19"/>
        <v>7010</v>
      </c>
      <c r="CN42" s="3">
        <f t="shared" si="19"/>
        <v>7010</v>
      </c>
      <c r="CO42" s="3">
        <f t="shared" si="16"/>
        <v>7010</v>
      </c>
      <c r="CP42" s="3">
        <f t="shared" ref="CP42:CQ45" si="33">JK</f>
        <v>7010</v>
      </c>
      <c r="CQ42" s="3">
        <f t="shared" si="33"/>
        <v>7010</v>
      </c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</row>
    <row r="43" spans="1:233" ht="1.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>
        <f t="shared" si="32"/>
        <v>7010</v>
      </c>
      <c r="BF43" s="3">
        <f t="shared" si="32"/>
        <v>7010</v>
      </c>
      <c r="BG43" s="3">
        <f t="shared" si="31"/>
        <v>7010</v>
      </c>
      <c r="BH43" s="3">
        <f t="shared" si="30"/>
        <v>7010</v>
      </c>
      <c r="BI43" s="3">
        <f t="shared" si="29"/>
        <v>7010</v>
      </c>
      <c r="BJ43" s="3">
        <f t="shared" si="29"/>
        <v>7010</v>
      </c>
      <c r="BK43" s="3">
        <f t="shared" si="29"/>
        <v>7010</v>
      </c>
      <c r="BL43" s="3">
        <f t="shared" si="1"/>
        <v>7010</v>
      </c>
      <c r="BM43" s="3">
        <f t="shared" si="0"/>
        <v>7010</v>
      </c>
      <c r="BN43" s="3">
        <f t="shared" si="28"/>
        <v>7010</v>
      </c>
      <c r="BO43" s="3">
        <f t="shared" si="28"/>
        <v>7010</v>
      </c>
      <c r="BP43" s="3">
        <f t="shared" si="28"/>
        <v>7010</v>
      </c>
      <c r="BQ43" s="3">
        <f t="shared" si="28"/>
        <v>7010</v>
      </c>
      <c r="BR43" s="3">
        <f t="shared" si="5"/>
        <v>7010</v>
      </c>
      <c r="BS43" s="3">
        <f t="shared" si="6"/>
        <v>7010</v>
      </c>
      <c r="BT43" s="3">
        <f t="shared" si="8"/>
        <v>7010</v>
      </c>
      <c r="BU43" s="3">
        <f t="shared" si="10"/>
        <v>7010</v>
      </c>
      <c r="BV43" s="3">
        <f t="shared" si="12"/>
        <v>7010</v>
      </c>
      <c r="BW43" s="3">
        <f t="shared" si="13"/>
        <v>7010</v>
      </c>
      <c r="BX43" s="3">
        <f t="shared" si="14"/>
        <v>7010</v>
      </c>
      <c r="BY43" s="3">
        <f t="shared" si="15"/>
        <v>7010</v>
      </c>
      <c r="BZ43" s="3">
        <f t="shared" si="18"/>
        <v>7010</v>
      </c>
      <c r="CA43" s="3">
        <f t="shared" si="22"/>
        <v>7010</v>
      </c>
      <c r="CB43" s="3">
        <f t="shared" si="22"/>
        <v>7010</v>
      </c>
      <c r="CC43" s="3">
        <f t="shared" si="22"/>
        <v>7010</v>
      </c>
      <c r="CD43" s="3">
        <f t="shared" si="27"/>
        <v>7010</v>
      </c>
      <c r="CE43" s="3">
        <f t="shared" si="27"/>
        <v>7010</v>
      </c>
      <c r="CF43" s="3">
        <f t="shared" si="27"/>
        <v>7010</v>
      </c>
      <c r="CG43" s="3">
        <f t="shared" si="27"/>
        <v>7010</v>
      </c>
      <c r="CH43" s="3">
        <f t="shared" si="26"/>
        <v>7010</v>
      </c>
      <c r="CI43" s="3">
        <f t="shared" si="23"/>
        <v>7010</v>
      </c>
      <c r="CJ43" s="3">
        <f t="shared" si="20"/>
        <v>7010</v>
      </c>
      <c r="CK43" s="3">
        <f t="shared" si="20"/>
        <v>7010</v>
      </c>
      <c r="CL43" s="3">
        <f t="shared" si="19"/>
        <v>7010</v>
      </c>
      <c r="CM43" s="3">
        <f t="shared" si="19"/>
        <v>7010</v>
      </c>
      <c r="CN43" s="3">
        <f t="shared" si="19"/>
        <v>7010</v>
      </c>
      <c r="CO43" s="3">
        <f t="shared" si="16"/>
        <v>7010</v>
      </c>
      <c r="CP43" s="3">
        <f t="shared" si="33"/>
        <v>7010</v>
      </c>
      <c r="CQ43" s="3">
        <f t="shared" si="33"/>
        <v>7010</v>
      </c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</row>
    <row r="44" spans="1:233" ht="1.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>
        <f t="shared" si="32"/>
        <v>7010</v>
      </c>
      <c r="BF44" s="3">
        <f t="shared" si="32"/>
        <v>7010</v>
      </c>
      <c r="BG44" s="3">
        <f t="shared" si="31"/>
        <v>7010</v>
      </c>
      <c r="BH44" s="3">
        <f t="shared" si="30"/>
        <v>7010</v>
      </c>
      <c r="BI44" s="3">
        <f t="shared" si="29"/>
        <v>7010</v>
      </c>
      <c r="BJ44" s="3">
        <f t="shared" si="29"/>
        <v>7010</v>
      </c>
      <c r="BK44" s="3">
        <f t="shared" si="29"/>
        <v>7010</v>
      </c>
      <c r="BL44" s="3">
        <f t="shared" si="1"/>
        <v>7010</v>
      </c>
      <c r="BM44" s="3">
        <f t="shared" si="0"/>
        <v>7010</v>
      </c>
      <c r="BN44" s="3">
        <f t="shared" si="28"/>
        <v>7010</v>
      </c>
      <c r="BO44" s="3">
        <f t="shared" si="28"/>
        <v>7010</v>
      </c>
      <c r="BP44" s="3">
        <f t="shared" si="28"/>
        <v>7010</v>
      </c>
      <c r="BQ44" s="3">
        <f t="shared" si="28"/>
        <v>7010</v>
      </c>
      <c r="BR44" s="3">
        <f t="shared" si="5"/>
        <v>7010</v>
      </c>
      <c r="BS44" s="3">
        <f t="shared" si="6"/>
        <v>7010</v>
      </c>
      <c r="BT44" s="3">
        <f t="shared" si="8"/>
        <v>7010</v>
      </c>
      <c r="BU44" s="3">
        <f t="shared" si="10"/>
        <v>7010</v>
      </c>
      <c r="BV44" s="3">
        <f t="shared" si="12"/>
        <v>7010</v>
      </c>
      <c r="BW44" s="3">
        <f t="shared" si="13"/>
        <v>7010</v>
      </c>
      <c r="BX44" s="3">
        <f t="shared" si="14"/>
        <v>7010</v>
      </c>
      <c r="BY44" s="3">
        <f t="shared" si="15"/>
        <v>7010</v>
      </c>
      <c r="BZ44" s="3">
        <f t="shared" si="18"/>
        <v>7010</v>
      </c>
      <c r="CA44" s="3">
        <f t="shared" si="22"/>
        <v>7010</v>
      </c>
      <c r="CB44" s="3">
        <f t="shared" si="22"/>
        <v>7010</v>
      </c>
      <c r="CC44" s="3">
        <f t="shared" si="22"/>
        <v>7010</v>
      </c>
      <c r="CD44" s="3">
        <f t="shared" si="27"/>
        <v>7010</v>
      </c>
      <c r="CE44" s="3">
        <f t="shared" si="27"/>
        <v>7010</v>
      </c>
      <c r="CF44" s="3">
        <f t="shared" si="27"/>
        <v>7010</v>
      </c>
      <c r="CG44" s="3">
        <f t="shared" si="27"/>
        <v>7010</v>
      </c>
      <c r="CH44" s="3">
        <f t="shared" si="26"/>
        <v>7010</v>
      </c>
      <c r="CI44" s="3">
        <f t="shared" si="23"/>
        <v>7010</v>
      </c>
      <c r="CJ44" s="3">
        <f t="shared" si="20"/>
        <v>7010</v>
      </c>
      <c r="CK44" s="3">
        <f t="shared" si="20"/>
        <v>7010</v>
      </c>
      <c r="CL44" s="3">
        <f t="shared" si="19"/>
        <v>7010</v>
      </c>
      <c r="CM44" s="3">
        <f t="shared" si="19"/>
        <v>7010</v>
      </c>
      <c r="CN44" s="3">
        <f t="shared" si="19"/>
        <v>7010</v>
      </c>
      <c r="CO44" s="3">
        <f t="shared" si="16"/>
        <v>7010</v>
      </c>
      <c r="CP44" s="3">
        <f t="shared" si="33"/>
        <v>7010</v>
      </c>
      <c r="CQ44" s="3">
        <f t="shared" si="33"/>
        <v>7010</v>
      </c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</row>
    <row r="45" spans="1:233" ht="1.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>
        <f t="shared" si="32"/>
        <v>7010</v>
      </c>
      <c r="BF45" s="3">
        <f t="shared" si="32"/>
        <v>7010</v>
      </c>
      <c r="BG45" s="3">
        <f t="shared" si="31"/>
        <v>7010</v>
      </c>
      <c r="BH45" s="3">
        <f t="shared" si="30"/>
        <v>7010</v>
      </c>
      <c r="BI45" s="3">
        <f t="shared" si="29"/>
        <v>7010</v>
      </c>
      <c r="BJ45" s="3">
        <f t="shared" si="29"/>
        <v>7010</v>
      </c>
      <c r="BK45" s="3">
        <f t="shared" si="29"/>
        <v>7010</v>
      </c>
      <c r="BL45" s="3">
        <f t="shared" si="1"/>
        <v>7010</v>
      </c>
      <c r="BM45" s="3">
        <f t="shared" ref="BK45:BM65" si="34">JK</f>
        <v>7010</v>
      </c>
      <c r="BN45" s="3">
        <f t="shared" si="28"/>
        <v>7010</v>
      </c>
      <c r="BO45" s="3">
        <f t="shared" si="28"/>
        <v>7010</v>
      </c>
      <c r="BP45" s="3">
        <f t="shared" si="28"/>
        <v>7010</v>
      </c>
      <c r="BQ45" s="3">
        <f t="shared" si="28"/>
        <v>7010</v>
      </c>
      <c r="BR45" s="3">
        <f t="shared" si="5"/>
        <v>7010</v>
      </c>
      <c r="BS45" s="3">
        <f t="shared" si="6"/>
        <v>7010</v>
      </c>
      <c r="BT45" s="3">
        <f t="shared" si="8"/>
        <v>7010</v>
      </c>
      <c r="BU45" s="3">
        <f t="shared" si="10"/>
        <v>7010</v>
      </c>
      <c r="BV45" s="3">
        <f t="shared" si="12"/>
        <v>7010</v>
      </c>
      <c r="BW45" s="3">
        <f t="shared" si="13"/>
        <v>7010</v>
      </c>
      <c r="BX45" s="3">
        <f t="shared" si="14"/>
        <v>7010</v>
      </c>
      <c r="BY45" s="3">
        <f t="shared" si="15"/>
        <v>7010</v>
      </c>
      <c r="BZ45" s="3">
        <f t="shared" si="18"/>
        <v>7010</v>
      </c>
      <c r="CA45" s="3">
        <f t="shared" si="22"/>
        <v>7010</v>
      </c>
      <c r="CB45" s="3">
        <f t="shared" si="22"/>
        <v>7010</v>
      </c>
      <c r="CC45" s="3">
        <f t="shared" si="22"/>
        <v>7010</v>
      </c>
      <c r="CD45" s="3">
        <f t="shared" si="27"/>
        <v>7010</v>
      </c>
      <c r="CE45" s="3">
        <f t="shared" si="27"/>
        <v>7010</v>
      </c>
      <c r="CF45" s="3">
        <f t="shared" si="27"/>
        <v>7010</v>
      </c>
      <c r="CG45" s="3">
        <f t="shared" si="27"/>
        <v>7010</v>
      </c>
      <c r="CH45" s="3">
        <f t="shared" si="26"/>
        <v>7010</v>
      </c>
      <c r="CI45" s="3">
        <f t="shared" si="23"/>
        <v>7010</v>
      </c>
      <c r="CJ45" s="3">
        <f t="shared" si="20"/>
        <v>7010</v>
      </c>
      <c r="CK45" s="3">
        <f t="shared" si="20"/>
        <v>7010</v>
      </c>
      <c r="CL45" s="3">
        <f t="shared" si="19"/>
        <v>7010</v>
      </c>
      <c r="CM45" s="3">
        <f t="shared" si="19"/>
        <v>7010</v>
      </c>
      <c r="CN45" s="3">
        <f t="shared" si="19"/>
        <v>7010</v>
      </c>
      <c r="CO45" s="3">
        <f t="shared" si="16"/>
        <v>7010</v>
      </c>
      <c r="CP45" s="3">
        <f t="shared" si="33"/>
        <v>7010</v>
      </c>
      <c r="CQ45" s="3">
        <f t="shared" si="33"/>
        <v>7010</v>
      </c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</row>
    <row r="46" spans="1:233" ht="1.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>
        <f t="shared" si="32"/>
        <v>7010</v>
      </c>
      <c r="BF46" s="3">
        <f t="shared" si="32"/>
        <v>7010</v>
      </c>
      <c r="BG46" s="3">
        <f t="shared" si="31"/>
        <v>7010</v>
      </c>
      <c r="BH46" s="3">
        <f t="shared" si="30"/>
        <v>7010</v>
      </c>
      <c r="BI46" s="3">
        <f t="shared" si="29"/>
        <v>7010</v>
      </c>
      <c r="BJ46" s="3">
        <f t="shared" si="29"/>
        <v>7010</v>
      </c>
      <c r="BK46" s="3">
        <f t="shared" si="29"/>
        <v>7010</v>
      </c>
      <c r="BL46" s="3">
        <f t="shared" ref="BJ46:BL64" si="35">JK</f>
        <v>7010</v>
      </c>
      <c r="BM46" s="3">
        <f t="shared" si="34"/>
        <v>7010</v>
      </c>
      <c r="BN46" s="3">
        <f t="shared" si="28"/>
        <v>7010</v>
      </c>
      <c r="BO46" s="3">
        <f t="shared" si="28"/>
        <v>7010</v>
      </c>
      <c r="BP46" s="3">
        <f t="shared" si="28"/>
        <v>7010</v>
      </c>
      <c r="BQ46" s="3">
        <f t="shared" si="28"/>
        <v>7010</v>
      </c>
      <c r="BR46" s="3">
        <f t="shared" si="5"/>
        <v>7010</v>
      </c>
      <c r="BS46" s="3">
        <f t="shared" si="6"/>
        <v>7010</v>
      </c>
      <c r="BT46" s="3">
        <f t="shared" si="8"/>
        <v>7010</v>
      </c>
      <c r="BU46" s="3">
        <f t="shared" si="10"/>
        <v>7010</v>
      </c>
      <c r="BV46" s="3">
        <f t="shared" si="12"/>
        <v>7010</v>
      </c>
      <c r="BW46" s="3">
        <f t="shared" si="13"/>
        <v>7010</v>
      </c>
      <c r="BX46" s="3">
        <f t="shared" si="14"/>
        <v>7010</v>
      </c>
      <c r="BY46" s="3">
        <f t="shared" si="15"/>
        <v>7010</v>
      </c>
      <c r="BZ46" s="3">
        <f t="shared" si="18"/>
        <v>7010</v>
      </c>
      <c r="CA46" s="3">
        <f t="shared" si="22"/>
        <v>7010</v>
      </c>
      <c r="CB46" s="3">
        <f t="shared" si="22"/>
        <v>7010</v>
      </c>
      <c r="CC46" s="3">
        <f t="shared" si="22"/>
        <v>7010</v>
      </c>
      <c r="CD46" s="3">
        <f t="shared" si="27"/>
        <v>7010</v>
      </c>
      <c r="CE46" s="3">
        <f t="shared" si="27"/>
        <v>7010</v>
      </c>
      <c r="CF46" s="3">
        <f t="shared" si="27"/>
        <v>7010</v>
      </c>
      <c r="CG46" s="3">
        <f t="shared" si="27"/>
        <v>7010</v>
      </c>
      <c r="CH46" s="3">
        <f t="shared" si="26"/>
        <v>7010</v>
      </c>
      <c r="CI46" s="3">
        <f t="shared" si="23"/>
        <v>7010</v>
      </c>
      <c r="CJ46" s="3">
        <f t="shared" si="20"/>
        <v>7010</v>
      </c>
      <c r="CK46" s="3">
        <f t="shared" si="20"/>
        <v>7010</v>
      </c>
      <c r="CL46" s="3">
        <f t="shared" si="19"/>
        <v>7010</v>
      </c>
      <c r="CM46" s="3">
        <f t="shared" si="19"/>
        <v>7010</v>
      </c>
      <c r="CN46" s="3">
        <f t="shared" si="19"/>
        <v>7010</v>
      </c>
      <c r="CO46" s="3">
        <f t="shared" si="16"/>
        <v>7010</v>
      </c>
      <c r="CP46" s="3">
        <f>JK</f>
        <v>7010</v>
      </c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</row>
    <row r="47" spans="1:233" ht="1.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>
        <f t="shared" si="32"/>
        <v>7010</v>
      </c>
      <c r="BF47" s="3">
        <f t="shared" ref="BF47:BG58" si="36">JK</f>
        <v>7010</v>
      </c>
      <c r="BG47" s="3">
        <f t="shared" si="31"/>
        <v>7010</v>
      </c>
      <c r="BH47" s="3">
        <f t="shared" si="30"/>
        <v>7010</v>
      </c>
      <c r="BI47" s="3">
        <f t="shared" si="29"/>
        <v>7010</v>
      </c>
      <c r="BJ47" s="3">
        <f t="shared" si="29"/>
        <v>7010</v>
      </c>
      <c r="BK47" s="3">
        <f t="shared" si="29"/>
        <v>7010</v>
      </c>
      <c r="BL47" s="3">
        <f t="shared" si="35"/>
        <v>7010</v>
      </c>
      <c r="BM47" s="3">
        <f t="shared" si="34"/>
        <v>7010</v>
      </c>
      <c r="BN47" s="3">
        <f t="shared" si="28"/>
        <v>7010</v>
      </c>
      <c r="BO47" s="3">
        <f t="shared" si="28"/>
        <v>7010</v>
      </c>
      <c r="BP47" s="3">
        <f t="shared" si="28"/>
        <v>7010</v>
      </c>
      <c r="BQ47" s="3">
        <f t="shared" si="28"/>
        <v>7010</v>
      </c>
      <c r="BR47" s="3">
        <f t="shared" si="5"/>
        <v>7010</v>
      </c>
      <c r="BS47" s="3">
        <f t="shared" si="6"/>
        <v>7010</v>
      </c>
      <c r="BT47" s="3">
        <f t="shared" si="8"/>
        <v>7010</v>
      </c>
      <c r="BU47" s="3">
        <f t="shared" si="10"/>
        <v>7010</v>
      </c>
      <c r="BV47" s="3">
        <f t="shared" si="12"/>
        <v>7010</v>
      </c>
      <c r="BW47" s="3">
        <f t="shared" si="13"/>
        <v>7010</v>
      </c>
      <c r="BX47" s="3">
        <f t="shared" si="14"/>
        <v>7010</v>
      </c>
      <c r="BY47" s="3">
        <f t="shared" si="15"/>
        <v>7010</v>
      </c>
      <c r="BZ47" s="3">
        <f t="shared" si="18"/>
        <v>7010</v>
      </c>
      <c r="CA47" s="3">
        <f t="shared" si="22"/>
        <v>7010</v>
      </c>
      <c r="CB47" s="3">
        <f t="shared" si="22"/>
        <v>7010</v>
      </c>
      <c r="CC47" s="3">
        <f t="shared" si="22"/>
        <v>7010</v>
      </c>
      <c r="CD47" s="3">
        <f t="shared" si="27"/>
        <v>7010</v>
      </c>
      <c r="CE47" s="3">
        <f t="shared" si="27"/>
        <v>7010</v>
      </c>
      <c r="CF47" s="3">
        <f t="shared" si="27"/>
        <v>7010</v>
      </c>
      <c r="CG47" s="3">
        <f t="shared" si="27"/>
        <v>7010</v>
      </c>
      <c r="CH47" s="3">
        <f t="shared" si="26"/>
        <v>7010</v>
      </c>
      <c r="CI47" s="3">
        <f t="shared" si="23"/>
        <v>7010</v>
      </c>
      <c r="CJ47" s="3">
        <f t="shared" si="20"/>
        <v>7010</v>
      </c>
      <c r="CK47" s="3">
        <f t="shared" si="20"/>
        <v>7010</v>
      </c>
      <c r="CL47" s="3">
        <f t="shared" ref="CL47:CP62" si="37">JK</f>
        <v>7010</v>
      </c>
      <c r="CM47" s="3">
        <f t="shared" si="37"/>
        <v>7010</v>
      </c>
      <c r="CN47" s="3">
        <f t="shared" si="37"/>
        <v>7010</v>
      </c>
      <c r="CO47" s="3">
        <f t="shared" si="37"/>
        <v>7010</v>
      </c>
      <c r="CP47" s="3">
        <f t="shared" si="37"/>
        <v>7010</v>
      </c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</row>
    <row r="48" spans="1:233" ht="1.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>
        <f>JK</f>
        <v>7010</v>
      </c>
      <c r="BF48" s="3">
        <f t="shared" si="36"/>
        <v>7010</v>
      </c>
      <c r="BG48" s="3">
        <f t="shared" si="31"/>
        <v>7010</v>
      </c>
      <c r="BH48" s="3">
        <f t="shared" si="30"/>
        <v>7010</v>
      </c>
      <c r="BI48" s="3">
        <f t="shared" si="29"/>
        <v>7010</v>
      </c>
      <c r="BJ48" s="3">
        <f t="shared" si="29"/>
        <v>7010</v>
      </c>
      <c r="BK48" s="3">
        <f t="shared" si="29"/>
        <v>7010</v>
      </c>
      <c r="BL48" s="3">
        <f t="shared" si="35"/>
        <v>7010</v>
      </c>
      <c r="BM48" s="3">
        <f t="shared" si="34"/>
        <v>7010</v>
      </c>
      <c r="BN48" s="3">
        <f t="shared" si="28"/>
        <v>7010</v>
      </c>
      <c r="BO48" s="3">
        <f t="shared" si="28"/>
        <v>7010</v>
      </c>
      <c r="BP48" s="3">
        <f t="shared" si="28"/>
        <v>7010</v>
      </c>
      <c r="BQ48" s="3">
        <f t="shared" si="28"/>
        <v>7010</v>
      </c>
      <c r="BR48" s="3">
        <f t="shared" ref="BR48:BR67" si="38">JK</f>
        <v>7010</v>
      </c>
      <c r="BS48" s="3">
        <f t="shared" si="6"/>
        <v>7010</v>
      </c>
      <c r="BT48" s="3">
        <f t="shared" si="8"/>
        <v>7010</v>
      </c>
      <c r="BU48" s="3">
        <f t="shared" si="10"/>
        <v>7010</v>
      </c>
      <c r="BV48" s="3">
        <f t="shared" si="12"/>
        <v>7010</v>
      </c>
      <c r="BW48" s="3">
        <f t="shared" si="13"/>
        <v>7010</v>
      </c>
      <c r="BX48" s="3">
        <f t="shared" si="14"/>
        <v>7010</v>
      </c>
      <c r="BY48" s="3">
        <f t="shared" si="15"/>
        <v>7010</v>
      </c>
      <c r="BZ48" s="3">
        <f t="shared" si="18"/>
        <v>7010</v>
      </c>
      <c r="CA48" s="3">
        <f t="shared" si="22"/>
        <v>7010</v>
      </c>
      <c r="CB48" s="3">
        <f t="shared" si="22"/>
        <v>7010</v>
      </c>
      <c r="CC48" s="3">
        <f t="shared" si="22"/>
        <v>7010</v>
      </c>
      <c r="CD48" s="3">
        <f t="shared" si="27"/>
        <v>7010</v>
      </c>
      <c r="CE48" s="3">
        <f t="shared" si="27"/>
        <v>7010</v>
      </c>
      <c r="CF48" s="3">
        <f t="shared" si="27"/>
        <v>7010</v>
      </c>
      <c r="CG48" s="3">
        <f t="shared" si="27"/>
        <v>7010</v>
      </c>
      <c r="CH48" s="3">
        <f t="shared" si="26"/>
        <v>7010</v>
      </c>
      <c r="CI48" s="3">
        <f t="shared" si="23"/>
        <v>7010</v>
      </c>
      <c r="CJ48" s="3">
        <f t="shared" ref="CJ48:CK62" si="39">JK</f>
        <v>7010</v>
      </c>
      <c r="CK48" s="3">
        <f t="shared" si="39"/>
        <v>7010</v>
      </c>
      <c r="CL48" s="3">
        <f t="shared" si="37"/>
        <v>7010</v>
      </c>
      <c r="CM48" s="3">
        <f t="shared" si="37"/>
        <v>7010</v>
      </c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</row>
    <row r="49" spans="1:233" ht="1.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>
        <f t="shared" si="36"/>
        <v>7010</v>
      </c>
      <c r="BG49" s="3">
        <f t="shared" si="31"/>
        <v>7010</v>
      </c>
      <c r="BH49" s="3">
        <f t="shared" si="30"/>
        <v>7010</v>
      </c>
      <c r="BI49" s="3">
        <f t="shared" si="29"/>
        <v>7010</v>
      </c>
      <c r="BJ49" s="3">
        <f t="shared" si="29"/>
        <v>7010</v>
      </c>
      <c r="BK49" s="3">
        <f t="shared" si="29"/>
        <v>7010</v>
      </c>
      <c r="BL49" s="3">
        <f t="shared" si="35"/>
        <v>7010</v>
      </c>
      <c r="BM49" s="3">
        <f t="shared" si="34"/>
        <v>7010</v>
      </c>
      <c r="BN49" s="3">
        <f t="shared" si="28"/>
        <v>7010</v>
      </c>
      <c r="BO49" s="3">
        <f t="shared" si="28"/>
        <v>7010</v>
      </c>
      <c r="BP49" s="3">
        <f t="shared" si="28"/>
        <v>7010</v>
      </c>
      <c r="BQ49" s="3">
        <f t="shared" si="28"/>
        <v>7010</v>
      </c>
      <c r="BR49" s="3">
        <f t="shared" si="38"/>
        <v>7010</v>
      </c>
      <c r="BS49" s="3">
        <f t="shared" si="6"/>
        <v>7010</v>
      </c>
      <c r="BT49" s="3">
        <f t="shared" si="8"/>
        <v>7010</v>
      </c>
      <c r="BU49" s="3">
        <f t="shared" si="10"/>
        <v>7010</v>
      </c>
      <c r="BV49" s="3">
        <f t="shared" si="12"/>
        <v>7010</v>
      </c>
      <c r="BW49" s="3">
        <f t="shared" si="13"/>
        <v>7010</v>
      </c>
      <c r="BX49" s="3">
        <f t="shared" si="14"/>
        <v>7010</v>
      </c>
      <c r="BY49" s="3">
        <f t="shared" si="15"/>
        <v>7010</v>
      </c>
      <c r="BZ49" s="3">
        <f t="shared" si="18"/>
        <v>7010</v>
      </c>
      <c r="CA49" s="3">
        <f t="shared" si="22"/>
        <v>7010</v>
      </c>
      <c r="CB49" s="3">
        <f t="shared" si="22"/>
        <v>7010</v>
      </c>
      <c r="CC49" s="3">
        <f t="shared" si="22"/>
        <v>7010</v>
      </c>
      <c r="CD49" s="3">
        <f t="shared" si="27"/>
        <v>7010</v>
      </c>
      <c r="CE49" s="3">
        <f t="shared" si="27"/>
        <v>7010</v>
      </c>
      <c r="CF49" s="3">
        <f t="shared" si="27"/>
        <v>7010</v>
      </c>
      <c r="CG49" s="3">
        <f t="shared" si="27"/>
        <v>7010</v>
      </c>
      <c r="CH49" s="3">
        <f t="shared" si="26"/>
        <v>7010</v>
      </c>
      <c r="CI49" s="3">
        <f t="shared" si="23"/>
        <v>7010</v>
      </c>
      <c r="CJ49" s="3">
        <f t="shared" si="39"/>
        <v>7010</v>
      </c>
      <c r="CK49" s="3">
        <f t="shared" si="39"/>
        <v>7010</v>
      </c>
      <c r="CL49" s="3">
        <f t="shared" si="37"/>
        <v>7010</v>
      </c>
      <c r="CM49" s="3">
        <f t="shared" si="37"/>
        <v>7010</v>
      </c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</row>
    <row r="50" spans="1:233" ht="1.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>
        <f t="shared" si="36"/>
        <v>7010</v>
      </c>
      <c r="BG50" s="3">
        <f t="shared" si="31"/>
        <v>7010</v>
      </c>
      <c r="BH50" s="3">
        <f t="shared" si="30"/>
        <v>7010</v>
      </c>
      <c r="BI50" s="3">
        <f t="shared" si="29"/>
        <v>7010</v>
      </c>
      <c r="BJ50" s="3">
        <f t="shared" si="29"/>
        <v>7010</v>
      </c>
      <c r="BK50" s="3">
        <f t="shared" si="29"/>
        <v>7010</v>
      </c>
      <c r="BL50" s="3">
        <f t="shared" si="35"/>
        <v>7010</v>
      </c>
      <c r="BM50" s="3">
        <f t="shared" si="34"/>
        <v>7010</v>
      </c>
      <c r="BN50" s="3">
        <f t="shared" si="28"/>
        <v>7010</v>
      </c>
      <c r="BO50" s="3">
        <f t="shared" si="28"/>
        <v>7010</v>
      </c>
      <c r="BP50" s="3">
        <f t="shared" si="28"/>
        <v>7010</v>
      </c>
      <c r="BQ50" s="3">
        <f t="shared" si="28"/>
        <v>7010</v>
      </c>
      <c r="BR50" s="3">
        <f t="shared" si="38"/>
        <v>7010</v>
      </c>
      <c r="BS50" s="3">
        <f t="shared" ref="BS50:BS65" si="40">JK</f>
        <v>7010</v>
      </c>
      <c r="BT50" s="3">
        <f t="shared" si="8"/>
        <v>7010</v>
      </c>
      <c r="BU50" s="3">
        <f t="shared" si="10"/>
        <v>7010</v>
      </c>
      <c r="BV50" s="3">
        <f t="shared" si="12"/>
        <v>7010</v>
      </c>
      <c r="BW50" s="3">
        <f t="shared" si="13"/>
        <v>7010</v>
      </c>
      <c r="BX50" s="3">
        <f t="shared" si="14"/>
        <v>7010</v>
      </c>
      <c r="BY50" s="3">
        <f t="shared" si="15"/>
        <v>7010</v>
      </c>
      <c r="BZ50" s="3">
        <f t="shared" si="18"/>
        <v>7010</v>
      </c>
      <c r="CA50" s="3">
        <f t="shared" si="22"/>
        <v>7010</v>
      </c>
      <c r="CB50" s="3">
        <f t="shared" si="22"/>
        <v>7010</v>
      </c>
      <c r="CC50" s="3">
        <f t="shared" si="22"/>
        <v>7010</v>
      </c>
      <c r="CD50" s="3">
        <f t="shared" si="27"/>
        <v>7010</v>
      </c>
      <c r="CE50" s="3">
        <f t="shared" si="27"/>
        <v>7010</v>
      </c>
      <c r="CF50" s="3">
        <f t="shared" si="27"/>
        <v>7010</v>
      </c>
      <c r="CG50" s="3">
        <f t="shared" si="27"/>
        <v>7010</v>
      </c>
      <c r="CH50" s="3">
        <f t="shared" si="26"/>
        <v>7010</v>
      </c>
      <c r="CI50" s="3">
        <f t="shared" si="23"/>
        <v>7010</v>
      </c>
      <c r="CJ50" s="3">
        <f t="shared" si="39"/>
        <v>7010</v>
      </c>
      <c r="CK50" s="3">
        <f t="shared" si="39"/>
        <v>7010</v>
      </c>
      <c r="CL50" s="3">
        <f t="shared" si="37"/>
        <v>7010</v>
      </c>
      <c r="CM50" s="3">
        <f t="shared" si="37"/>
        <v>7010</v>
      </c>
      <c r="CN50" s="3">
        <f t="shared" si="37"/>
        <v>7010</v>
      </c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</row>
    <row r="51" spans="1:233" ht="1.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>
        <f t="shared" si="36"/>
        <v>7010</v>
      </c>
      <c r="BG51" s="3">
        <f t="shared" si="31"/>
        <v>7010</v>
      </c>
      <c r="BH51" s="3">
        <f t="shared" si="30"/>
        <v>7010</v>
      </c>
      <c r="BI51" s="3">
        <f t="shared" si="29"/>
        <v>7010</v>
      </c>
      <c r="BJ51" s="3">
        <f t="shared" si="29"/>
        <v>7010</v>
      </c>
      <c r="BK51" s="3">
        <f t="shared" si="29"/>
        <v>7010</v>
      </c>
      <c r="BL51" s="3">
        <f t="shared" si="35"/>
        <v>7010</v>
      </c>
      <c r="BM51" s="3">
        <f t="shared" si="34"/>
        <v>7010</v>
      </c>
      <c r="BN51" s="3">
        <f t="shared" si="28"/>
        <v>7010</v>
      </c>
      <c r="BO51" s="3">
        <f t="shared" si="28"/>
        <v>7010</v>
      </c>
      <c r="BP51" s="3">
        <f t="shared" si="28"/>
        <v>7010</v>
      </c>
      <c r="BQ51" s="3">
        <f t="shared" si="28"/>
        <v>7010</v>
      </c>
      <c r="BR51" s="3">
        <f t="shared" si="38"/>
        <v>7010</v>
      </c>
      <c r="BS51" s="3">
        <f t="shared" si="40"/>
        <v>7010</v>
      </c>
      <c r="BT51" s="3">
        <f t="shared" si="8"/>
        <v>7010</v>
      </c>
      <c r="BU51" s="3">
        <f t="shared" si="10"/>
        <v>7010</v>
      </c>
      <c r="BV51" s="3">
        <f t="shared" si="12"/>
        <v>7010</v>
      </c>
      <c r="BW51" s="3">
        <f t="shared" si="13"/>
        <v>7010</v>
      </c>
      <c r="BX51" s="3">
        <f t="shared" si="14"/>
        <v>7010</v>
      </c>
      <c r="BY51" s="3">
        <f t="shared" si="15"/>
        <v>7010</v>
      </c>
      <c r="BZ51" s="3">
        <f t="shared" si="18"/>
        <v>7010</v>
      </c>
      <c r="CA51" s="3">
        <f t="shared" si="22"/>
        <v>7010</v>
      </c>
      <c r="CB51" s="3">
        <f t="shared" si="22"/>
        <v>7010</v>
      </c>
      <c r="CC51" s="3">
        <f t="shared" si="22"/>
        <v>7010</v>
      </c>
      <c r="CD51" s="3">
        <f t="shared" si="27"/>
        <v>7010</v>
      </c>
      <c r="CE51" s="3">
        <f t="shared" si="27"/>
        <v>7010</v>
      </c>
      <c r="CF51" s="3">
        <f t="shared" si="27"/>
        <v>7010</v>
      </c>
      <c r="CG51" s="3">
        <f t="shared" si="27"/>
        <v>7010</v>
      </c>
      <c r="CH51" s="3">
        <f t="shared" si="26"/>
        <v>7010</v>
      </c>
      <c r="CI51" s="3">
        <f t="shared" si="23"/>
        <v>7010</v>
      </c>
      <c r="CJ51" s="3">
        <f t="shared" si="39"/>
        <v>7010</v>
      </c>
      <c r="CK51" s="3">
        <f t="shared" si="39"/>
        <v>7010</v>
      </c>
      <c r="CL51" s="3">
        <f t="shared" si="37"/>
        <v>7010</v>
      </c>
      <c r="CM51" s="3">
        <f t="shared" si="37"/>
        <v>7010</v>
      </c>
      <c r="CN51" s="3">
        <f t="shared" si="37"/>
        <v>7010</v>
      </c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</row>
    <row r="52" spans="1:233" ht="1.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>
        <f t="shared" si="36"/>
        <v>7010</v>
      </c>
      <c r="BG52" s="3">
        <f t="shared" si="31"/>
        <v>7010</v>
      </c>
      <c r="BH52" s="3">
        <f t="shared" si="30"/>
        <v>7010</v>
      </c>
      <c r="BI52" s="3">
        <f t="shared" si="29"/>
        <v>7010</v>
      </c>
      <c r="BJ52" s="3">
        <f t="shared" si="29"/>
        <v>7010</v>
      </c>
      <c r="BK52" s="3">
        <f t="shared" si="29"/>
        <v>7010</v>
      </c>
      <c r="BL52" s="3">
        <f t="shared" si="35"/>
        <v>7010</v>
      </c>
      <c r="BM52" s="3">
        <f t="shared" si="34"/>
        <v>7010</v>
      </c>
      <c r="BN52" s="3">
        <f t="shared" si="28"/>
        <v>7010</v>
      </c>
      <c r="BO52" s="3">
        <f t="shared" si="28"/>
        <v>7010</v>
      </c>
      <c r="BP52" s="3">
        <f t="shared" si="28"/>
        <v>7010</v>
      </c>
      <c r="BQ52" s="3">
        <f t="shared" si="28"/>
        <v>7010</v>
      </c>
      <c r="BR52" s="3">
        <f t="shared" si="38"/>
        <v>7010</v>
      </c>
      <c r="BS52" s="3">
        <f t="shared" si="40"/>
        <v>7010</v>
      </c>
      <c r="BT52" s="3">
        <f t="shared" si="8"/>
        <v>7010</v>
      </c>
      <c r="BU52" s="3">
        <f t="shared" si="10"/>
        <v>7010</v>
      </c>
      <c r="BV52" s="3">
        <f t="shared" si="12"/>
        <v>7010</v>
      </c>
      <c r="BW52" s="3">
        <f t="shared" si="13"/>
        <v>7010</v>
      </c>
      <c r="BX52" s="3">
        <f t="shared" si="14"/>
        <v>7010</v>
      </c>
      <c r="BY52" s="3">
        <f t="shared" si="15"/>
        <v>7010</v>
      </c>
      <c r="BZ52" s="3">
        <f t="shared" si="18"/>
        <v>7010</v>
      </c>
      <c r="CA52" s="3">
        <f t="shared" si="22"/>
        <v>7010</v>
      </c>
      <c r="CB52" s="3">
        <f t="shared" si="22"/>
        <v>7010</v>
      </c>
      <c r="CC52" s="3">
        <f t="shared" si="22"/>
        <v>7010</v>
      </c>
      <c r="CD52" s="3">
        <f t="shared" si="27"/>
        <v>7010</v>
      </c>
      <c r="CE52" s="3">
        <f t="shared" si="27"/>
        <v>7010</v>
      </c>
      <c r="CF52" s="3">
        <f t="shared" si="27"/>
        <v>7010</v>
      </c>
      <c r="CG52" s="3">
        <f t="shared" si="27"/>
        <v>7010</v>
      </c>
      <c r="CH52" s="3">
        <f t="shared" si="26"/>
        <v>7010</v>
      </c>
      <c r="CI52" s="3">
        <f t="shared" si="23"/>
        <v>7010</v>
      </c>
      <c r="CJ52" s="3">
        <f t="shared" si="39"/>
        <v>7010</v>
      </c>
      <c r="CK52" s="3">
        <f t="shared" si="39"/>
        <v>7010</v>
      </c>
      <c r="CL52" s="3">
        <f t="shared" si="37"/>
        <v>7010</v>
      </c>
      <c r="CM52" s="3">
        <f t="shared" si="37"/>
        <v>7010</v>
      </c>
      <c r="CN52" s="3">
        <f t="shared" si="37"/>
        <v>7010</v>
      </c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</row>
    <row r="53" spans="1:233" ht="1.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>
        <f t="shared" si="36"/>
        <v>7010</v>
      </c>
      <c r="BG53" s="3">
        <f t="shared" si="31"/>
        <v>7010</v>
      </c>
      <c r="BH53" s="3">
        <f t="shared" si="30"/>
        <v>7010</v>
      </c>
      <c r="BI53" s="3">
        <f t="shared" si="29"/>
        <v>7010</v>
      </c>
      <c r="BJ53" s="3">
        <f t="shared" si="29"/>
        <v>7010</v>
      </c>
      <c r="BK53" s="3">
        <f t="shared" si="29"/>
        <v>7010</v>
      </c>
      <c r="BL53" s="3">
        <f t="shared" si="35"/>
        <v>7010</v>
      </c>
      <c r="BM53" s="3">
        <f t="shared" si="34"/>
        <v>7010</v>
      </c>
      <c r="BN53" s="3">
        <f t="shared" si="28"/>
        <v>7010</v>
      </c>
      <c r="BO53" s="3">
        <f t="shared" si="28"/>
        <v>7010</v>
      </c>
      <c r="BP53" s="3">
        <f t="shared" si="28"/>
        <v>7010</v>
      </c>
      <c r="BQ53" s="3">
        <f t="shared" si="28"/>
        <v>7010</v>
      </c>
      <c r="BR53" s="3">
        <f t="shared" si="38"/>
        <v>7010</v>
      </c>
      <c r="BS53" s="3">
        <f t="shared" si="40"/>
        <v>7010</v>
      </c>
      <c r="BT53" s="3">
        <f t="shared" si="8"/>
        <v>7010</v>
      </c>
      <c r="BU53" s="3">
        <f t="shared" si="10"/>
        <v>7010</v>
      </c>
      <c r="BV53" s="3">
        <f t="shared" si="12"/>
        <v>7010</v>
      </c>
      <c r="BW53" s="3">
        <f t="shared" si="13"/>
        <v>7010</v>
      </c>
      <c r="BX53" s="3">
        <f t="shared" si="14"/>
        <v>7010</v>
      </c>
      <c r="BY53" s="3">
        <f t="shared" si="15"/>
        <v>7010</v>
      </c>
      <c r="BZ53" s="3">
        <f t="shared" si="18"/>
        <v>7010</v>
      </c>
      <c r="CA53" s="3">
        <f t="shared" si="22"/>
        <v>7010</v>
      </c>
      <c r="CB53" s="3">
        <f t="shared" si="22"/>
        <v>7010</v>
      </c>
      <c r="CC53" s="3">
        <f t="shared" si="22"/>
        <v>7010</v>
      </c>
      <c r="CD53" s="3">
        <f t="shared" si="27"/>
        <v>7010</v>
      </c>
      <c r="CE53" s="3">
        <f t="shared" si="27"/>
        <v>7010</v>
      </c>
      <c r="CF53" s="3">
        <f t="shared" si="27"/>
        <v>7010</v>
      </c>
      <c r="CG53" s="3">
        <f t="shared" si="27"/>
        <v>7010</v>
      </c>
      <c r="CH53" s="3">
        <f t="shared" si="26"/>
        <v>7010</v>
      </c>
      <c r="CI53" s="3">
        <f t="shared" si="23"/>
        <v>7010</v>
      </c>
      <c r="CJ53" s="3">
        <f t="shared" si="39"/>
        <v>7010</v>
      </c>
      <c r="CK53" s="3">
        <f t="shared" si="39"/>
        <v>7010</v>
      </c>
      <c r="CL53" s="3">
        <f t="shared" si="37"/>
        <v>7010</v>
      </c>
      <c r="CM53" s="3">
        <f t="shared" si="37"/>
        <v>7010</v>
      </c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</row>
    <row r="54" spans="1:233" ht="1.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>
        <f t="shared" si="36"/>
        <v>7010</v>
      </c>
      <c r="BG54" s="3">
        <f t="shared" si="31"/>
        <v>7010</v>
      </c>
      <c r="BH54" s="3">
        <f t="shared" si="30"/>
        <v>7010</v>
      </c>
      <c r="BI54" s="3">
        <f t="shared" si="29"/>
        <v>7010</v>
      </c>
      <c r="BJ54" s="3">
        <f t="shared" si="29"/>
        <v>7010</v>
      </c>
      <c r="BK54" s="3">
        <f t="shared" si="29"/>
        <v>7010</v>
      </c>
      <c r="BL54" s="3">
        <f t="shared" si="35"/>
        <v>7010</v>
      </c>
      <c r="BM54" s="3">
        <f t="shared" si="34"/>
        <v>7010</v>
      </c>
      <c r="BN54" s="3">
        <f t="shared" ref="BN54:BQ65" si="41">JK</f>
        <v>7010</v>
      </c>
      <c r="BO54" s="3">
        <f t="shared" si="41"/>
        <v>7010</v>
      </c>
      <c r="BP54" s="3">
        <f t="shared" si="41"/>
        <v>7010</v>
      </c>
      <c r="BQ54" s="3">
        <f t="shared" si="41"/>
        <v>7010</v>
      </c>
      <c r="BR54" s="3">
        <f t="shared" si="38"/>
        <v>7010</v>
      </c>
      <c r="BS54" s="3">
        <f t="shared" si="40"/>
        <v>7010</v>
      </c>
      <c r="BT54" s="3">
        <f t="shared" si="8"/>
        <v>7010</v>
      </c>
      <c r="BU54" s="3">
        <f t="shared" si="10"/>
        <v>7010</v>
      </c>
      <c r="BV54" s="3">
        <f t="shared" si="12"/>
        <v>7010</v>
      </c>
      <c r="BW54" s="3">
        <f t="shared" si="13"/>
        <v>7010</v>
      </c>
      <c r="BX54" s="3">
        <f t="shared" si="14"/>
        <v>7010</v>
      </c>
      <c r="BY54" s="3">
        <f t="shared" si="15"/>
        <v>7010</v>
      </c>
      <c r="BZ54" s="3">
        <f t="shared" si="18"/>
        <v>7010</v>
      </c>
      <c r="CA54" s="3">
        <f t="shared" si="22"/>
        <v>7010</v>
      </c>
      <c r="CB54" s="3">
        <f t="shared" si="22"/>
        <v>7010</v>
      </c>
      <c r="CC54" s="3">
        <f t="shared" si="22"/>
        <v>7010</v>
      </c>
      <c r="CD54" s="3">
        <f t="shared" si="27"/>
        <v>7010</v>
      </c>
      <c r="CE54" s="3">
        <f t="shared" si="27"/>
        <v>7010</v>
      </c>
      <c r="CF54" s="3">
        <f t="shared" si="27"/>
        <v>7010</v>
      </c>
      <c r="CG54" s="3">
        <f t="shared" si="27"/>
        <v>7010</v>
      </c>
      <c r="CH54" s="3">
        <f t="shared" si="26"/>
        <v>7010</v>
      </c>
      <c r="CI54" s="3">
        <f t="shared" si="23"/>
        <v>7010</v>
      </c>
      <c r="CJ54" s="3">
        <f t="shared" si="39"/>
        <v>7010</v>
      </c>
      <c r="CK54" s="3">
        <f t="shared" si="39"/>
        <v>7010</v>
      </c>
      <c r="CL54" s="3">
        <f t="shared" si="37"/>
        <v>7010</v>
      </c>
      <c r="CM54" s="3">
        <f t="shared" si="37"/>
        <v>7010</v>
      </c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</row>
    <row r="55" spans="1:233" ht="1.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>
        <f t="shared" si="36"/>
        <v>7010</v>
      </c>
      <c r="BG55" s="3">
        <f t="shared" si="31"/>
        <v>7010</v>
      </c>
      <c r="BH55" s="3">
        <f t="shared" si="30"/>
        <v>7010</v>
      </c>
      <c r="BI55" s="3">
        <f t="shared" si="29"/>
        <v>7010</v>
      </c>
      <c r="BJ55" s="3">
        <f t="shared" si="29"/>
        <v>7010</v>
      </c>
      <c r="BK55" s="3">
        <f t="shared" si="29"/>
        <v>7010</v>
      </c>
      <c r="BL55" s="3">
        <f t="shared" si="35"/>
        <v>7010</v>
      </c>
      <c r="BM55" s="3">
        <f t="shared" si="34"/>
        <v>7010</v>
      </c>
      <c r="BN55" s="3">
        <f t="shared" si="41"/>
        <v>7010</v>
      </c>
      <c r="BO55" s="3">
        <f t="shared" si="41"/>
        <v>7010</v>
      </c>
      <c r="BP55" s="3">
        <f t="shared" si="41"/>
        <v>7010</v>
      </c>
      <c r="BQ55" s="3">
        <f t="shared" si="41"/>
        <v>7010</v>
      </c>
      <c r="BR55" s="3">
        <f t="shared" si="38"/>
        <v>7010</v>
      </c>
      <c r="BS55" s="3">
        <f t="shared" si="40"/>
        <v>7010</v>
      </c>
      <c r="BT55" s="3">
        <f t="shared" si="8"/>
        <v>7010</v>
      </c>
      <c r="BU55" s="3">
        <f t="shared" si="10"/>
        <v>7010</v>
      </c>
      <c r="BV55" s="3">
        <f t="shared" si="12"/>
        <v>7010</v>
      </c>
      <c r="BW55" s="3">
        <f t="shared" si="13"/>
        <v>7010</v>
      </c>
      <c r="BX55" s="3">
        <f t="shared" si="14"/>
        <v>7010</v>
      </c>
      <c r="BY55" s="3">
        <f t="shared" si="15"/>
        <v>7010</v>
      </c>
      <c r="BZ55" s="3">
        <f t="shared" si="18"/>
        <v>7010</v>
      </c>
      <c r="CA55" s="3">
        <f t="shared" si="22"/>
        <v>7010</v>
      </c>
      <c r="CB55" s="3">
        <f t="shared" si="22"/>
        <v>7010</v>
      </c>
      <c r="CC55" s="3">
        <f t="shared" si="22"/>
        <v>7010</v>
      </c>
      <c r="CD55" s="3">
        <f t="shared" si="27"/>
        <v>7010</v>
      </c>
      <c r="CE55" s="3">
        <f t="shared" si="27"/>
        <v>7010</v>
      </c>
      <c r="CF55" s="3">
        <f t="shared" si="27"/>
        <v>7010</v>
      </c>
      <c r="CG55" s="3">
        <f t="shared" si="27"/>
        <v>7010</v>
      </c>
      <c r="CH55" s="3">
        <f t="shared" si="26"/>
        <v>7010</v>
      </c>
      <c r="CI55" s="3">
        <f t="shared" si="23"/>
        <v>7010</v>
      </c>
      <c r="CJ55" s="3">
        <f t="shared" si="39"/>
        <v>7010</v>
      </c>
      <c r="CK55" s="3">
        <f t="shared" si="39"/>
        <v>7010</v>
      </c>
      <c r="CL55" s="3">
        <f t="shared" si="37"/>
        <v>7010</v>
      </c>
      <c r="CM55" s="3">
        <f t="shared" si="37"/>
        <v>7010</v>
      </c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</row>
    <row r="56" spans="1:233" ht="1.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>
        <f t="shared" si="36"/>
        <v>7010</v>
      </c>
      <c r="BG56" s="3">
        <f t="shared" si="31"/>
        <v>7010</v>
      </c>
      <c r="BH56" s="3">
        <f t="shared" si="30"/>
        <v>7010</v>
      </c>
      <c r="BI56" s="3">
        <f t="shared" si="29"/>
        <v>7010</v>
      </c>
      <c r="BJ56" s="3">
        <f t="shared" si="29"/>
        <v>7010</v>
      </c>
      <c r="BK56" s="3">
        <f t="shared" si="29"/>
        <v>7010</v>
      </c>
      <c r="BL56" s="3">
        <f t="shared" si="35"/>
        <v>7010</v>
      </c>
      <c r="BM56" s="3">
        <f t="shared" si="34"/>
        <v>7010</v>
      </c>
      <c r="BN56" s="3">
        <f t="shared" si="41"/>
        <v>7010</v>
      </c>
      <c r="BO56" s="3">
        <f t="shared" si="41"/>
        <v>7010</v>
      </c>
      <c r="BP56" s="3">
        <f t="shared" si="41"/>
        <v>7010</v>
      </c>
      <c r="BQ56" s="3">
        <f t="shared" si="41"/>
        <v>7010</v>
      </c>
      <c r="BR56" s="3">
        <f t="shared" si="38"/>
        <v>7010</v>
      </c>
      <c r="BS56" s="3">
        <f t="shared" si="40"/>
        <v>7010</v>
      </c>
      <c r="BT56" s="3">
        <f t="shared" si="8"/>
        <v>7010</v>
      </c>
      <c r="BU56" s="3">
        <f t="shared" si="10"/>
        <v>7010</v>
      </c>
      <c r="BV56" s="3">
        <f t="shared" si="12"/>
        <v>7010</v>
      </c>
      <c r="BW56" s="3">
        <f t="shared" si="13"/>
        <v>7010</v>
      </c>
      <c r="BX56" s="3">
        <f t="shared" si="14"/>
        <v>7010</v>
      </c>
      <c r="BY56" s="3">
        <f t="shared" si="15"/>
        <v>7010</v>
      </c>
      <c r="BZ56" s="3">
        <f t="shared" si="18"/>
        <v>7010</v>
      </c>
      <c r="CA56" s="3">
        <f t="shared" si="22"/>
        <v>7010</v>
      </c>
      <c r="CB56" s="3">
        <f t="shared" si="22"/>
        <v>7010</v>
      </c>
      <c r="CC56" s="3">
        <f t="shared" si="22"/>
        <v>7010</v>
      </c>
      <c r="CD56" s="3">
        <f t="shared" si="27"/>
        <v>7010</v>
      </c>
      <c r="CE56" s="3">
        <f t="shared" si="27"/>
        <v>7010</v>
      </c>
      <c r="CF56" s="3">
        <f t="shared" si="27"/>
        <v>7010</v>
      </c>
      <c r="CG56" s="3">
        <f t="shared" si="27"/>
        <v>7010</v>
      </c>
      <c r="CH56" s="3">
        <f t="shared" si="26"/>
        <v>7010</v>
      </c>
      <c r="CI56" s="3">
        <f t="shared" si="23"/>
        <v>7010</v>
      </c>
      <c r="CJ56" s="3">
        <f t="shared" si="39"/>
        <v>7010</v>
      </c>
      <c r="CK56" s="3">
        <f t="shared" si="39"/>
        <v>7010</v>
      </c>
      <c r="CL56" s="3">
        <f t="shared" si="37"/>
        <v>7010</v>
      </c>
      <c r="CM56" s="3">
        <f t="shared" si="37"/>
        <v>7010</v>
      </c>
      <c r="CN56" s="3">
        <f t="shared" si="37"/>
        <v>7010</v>
      </c>
      <c r="CO56" s="3">
        <f t="shared" si="37"/>
        <v>7010</v>
      </c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</row>
    <row r="57" spans="1:233" ht="1.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>
        <f t="shared" si="36"/>
        <v>7010</v>
      </c>
      <c r="BG57" s="3">
        <f t="shared" si="31"/>
        <v>7010</v>
      </c>
      <c r="BH57" s="3">
        <f t="shared" si="30"/>
        <v>7010</v>
      </c>
      <c r="BI57" s="3">
        <f t="shared" si="29"/>
        <v>7010</v>
      </c>
      <c r="BJ57" s="3">
        <f t="shared" si="29"/>
        <v>7010</v>
      </c>
      <c r="BK57" s="3">
        <f t="shared" si="29"/>
        <v>7010</v>
      </c>
      <c r="BL57" s="3">
        <f t="shared" si="35"/>
        <v>7010</v>
      </c>
      <c r="BM57" s="3">
        <f t="shared" si="34"/>
        <v>7010</v>
      </c>
      <c r="BN57" s="3">
        <f t="shared" si="41"/>
        <v>7010</v>
      </c>
      <c r="BO57" s="3">
        <f t="shared" si="41"/>
        <v>7010</v>
      </c>
      <c r="BP57" s="3">
        <f t="shared" si="41"/>
        <v>7010</v>
      </c>
      <c r="BQ57" s="3">
        <f t="shared" si="41"/>
        <v>7010</v>
      </c>
      <c r="BR57" s="3">
        <f t="shared" si="38"/>
        <v>7010</v>
      </c>
      <c r="BS57" s="3">
        <f t="shared" si="40"/>
        <v>7010</v>
      </c>
      <c r="BT57" s="3">
        <f t="shared" si="8"/>
        <v>7010</v>
      </c>
      <c r="BU57" s="3">
        <f t="shared" si="10"/>
        <v>7010</v>
      </c>
      <c r="BV57" s="3">
        <f t="shared" si="12"/>
        <v>7010</v>
      </c>
      <c r="BW57" s="3">
        <f t="shared" si="13"/>
        <v>7010</v>
      </c>
      <c r="BX57" s="3">
        <f t="shared" si="14"/>
        <v>7010</v>
      </c>
      <c r="BY57" s="3">
        <f t="shared" si="15"/>
        <v>7010</v>
      </c>
      <c r="BZ57" s="3">
        <f t="shared" si="18"/>
        <v>7010</v>
      </c>
      <c r="CA57" s="3">
        <f t="shared" si="22"/>
        <v>7010</v>
      </c>
      <c r="CB57" s="3">
        <f t="shared" si="22"/>
        <v>7010</v>
      </c>
      <c r="CC57" s="3">
        <f t="shared" si="22"/>
        <v>7010</v>
      </c>
      <c r="CD57" s="3">
        <f t="shared" si="27"/>
        <v>7010</v>
      </c>
      <c r="CE57" s="3">
        <f t="shared" si="27"/>
        <v>7010</v>
      </c>
      <c r="CF57" s="3">
        <f t="shared" si="27"/>
        <v>7010</v>
      </c>
      <c r="CG57" s="3">
        <f t="shared" si="27"/>
        <v>7010</v>
      </c>
      <c r="CH57" s="3">
        <f t="shared" si="26"/>
        <v>7010</v>
      </c>
      <c r="CI57" s="3">
        <f t="shared" si="23"/>
        <v>7010</v>
      </c>
      <c r="CJ57" s="3">
        <f t="shared" si="39"/>
        <v>7010</v>
      </c>
      <c r="CK57" s="3">
        <f t="shared" si="39"/>
        <v>7010</v>
      </c>
      <c r="CL57" s="3">
        <f t="shared" si="37"/>
        <v>7010</v>
      </c>
      <c r="CM57" s="3">
        <f t="shared" si="37"/>
        <v>7010</v>
      </c>
      <c r="CN57" s="3">
        <f t="shared" ref="CK57:CP66" si="42">JK</f>
        <v>7010</v>
      </c>
      <c r="CO57" s="3">
        <f t="shared" si="42"/>
        <v>7010</v>
      </c>
      <c r="CP57" s="3">
        <f t="shared" si="42"/>
        <v>7010</v>
      </c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</row>
    <row r="58" spans="1:233" ht="1.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>
        <f t="shared" si="36"/>
        <v>7010</v>
      </c>
      <c r="BG58" s="3">
        <f t="shared" si="36"/>
        <v>7010</v>
      </c>
      <c r="BH58" s="3">
        <f t="shared" si="30"/>
        <v>7010</v>
      </c>
      <c r="BI58" s="3">
        <f t="shared" si="29"/>
        <v>7010</v>
      </c>
      <c r="BJ58" s="3">
        <f t="shared" si="29"/>
        <v>7010</v>
      </c>
      <c r="BK58" s="3">
        <f t="shared" si="29"/>
        <v>7010</v>
      </c>
      <c r="BL58" s="3">
        <f t="shared" si="35"/>
        <v>7010</v>
      </c>
      <c r="BM58" s="3">
        <f t="shared" si="34"/>
        <v>7010</v>
      </c>
      <c r="BN58" s="3">
        <f t="shared" si="41"/>
        <v>7010</v>
      </c>
      <c r="BO58" s="3">
        <f t="shared" si="41"/>
        <v>7010</v>
      </c>
      <c r="BP58" s="3">
        <f t="shared" si="41"/>
        <v>7010</v>
      </c>
      <c r="BQ58" s="3">
        <f t="shared" si="41"/>
        <v>7010</v>
      </c>
      <c r="BR58" s="3">
        <f t="shared" si="38"/>
        <v>7010</v>
      </c>
      <c r="BS58" s="3">
        <f t="shared" si="40"/>
        <v>7010</v>
      </c>
      <c r="BT58" s="3">
        <f t="shared" si="8"/>
        <v>7010</v>
      </c>
      <c r="BU58" s="3">
        <f t="shared" si="10"/>
        <v>7010</v>
      </c>
      <c r="BV58" s="3">
        <f t="shared" si="12"/>
        <v>7010</v>
      </c>
      <c r="BW58" s="3">
        <f t="shared" si="13"/>
        <v>7010</v>
      </c>
      <c r="BX58" s="3">
        <f t="shared" ref="BX58:BZ78" si="43">HP</f>
        <v>2944</v>
      </c>
      <c r="BY58" s="3">
        <f t="shared" si="43"/>
        <v>2944</v>
      </c>
      <c r="BZ58" s="3">
        <f t="shared" si="43"/>
        <v>2944</v>
      </c>
      <c r="CA58" s="3">
        <f t="shared" si="22"/>
        <v>7010</v>
      </c>
      <c r="CB58" s="3">
        <f t="shared" si="22"/>
        <v>7010</v>
      </c>
      <c r="CC58" s="3">
        <f t="shared" si="22"/>
        <v>7010</v>
      </c>
      <c r="CD58" s="3">
        <f t="shared" si="27"/>
        <v>7010</v>
      </c>
      <c r="CE58" s="3">
        <f t="shared" si="27"/>
        <v>7010</v>
      </c>
      <c r="CF58" s="3">
        <f t="shared" si="27"/>
        <v>7010</v>
      </c>
      <c r="CG58" s="3">
        <f t="shared" si="27"/>
        <v>7010</v>
      </c>
      <c r="CH58" s="3">
        <f t="shared" si="26"/>
        <v>7010</v>
      </c>
      <c r="CI58" s="3">
        <f t="shared" si="23"/>
        <v>7010</v>
      </c>
      <c r="CJ58" s="3">
        <f t="shared" si="39"/>
        <v>7010</v>
      </c>
      <c r="CK58" s="3">
        <f t="shared" si="39"/>
        <v>7010</v>
      </c>
      <c r="CL58" s="3">
        <f t="shared" si="37"/>
        <v>7010</v>
      </c>
      <c r="CM58" s="3">
        <f t="shared" si="37"/>
        <v>7010</v>
      </c>
      <c r="CN58" s="3">
        <f t="shared" si="42"/>
        <v>7010</v>
      </c>
      <c r="CO58" s="3">
        <f t="shared" si="42"/>
        <v>7010</v>
      </c>
      <c r="CP58" s="3">
        <f t="shared" si="42"/>
        <v>7010</v>
      </c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</row>
    <row r="59" spans="1:233" ht="1.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>
        <f t="shared" si="30"/>
        <v>7010</v>
      </c>
      <c r="BI59" s="3">
        <f t="shared" si="29"/>
        <v>7010</v>
      </c>
      <c r="BJ59" s="3">
        <f t="shared" si="29"/>
        <v>7010</v>
      </c>
      <c r="BK59" s="3">
        <f t="shared" si="29"/>
        <v>7010</v>
      </c>
      <c r="BL59" s="3">
        <f t="shared" si="35"/>
        <v>7010</v>
      </c>
      <c r="BM59" s="3">
        <f t="shared" si="34"/>
        <v>7010</v>
      </c>
      <c r="BN59" s="3">
        <f t="shared" si="41"/>
        <v>7010</v>
      </c>
      <c r="BO59" s="3">
        <f t="shared" si="41"/>
        <v>7010</v>
      </c>
      <c r="BP59" s="3">
        <f t="shared" si="41"/>
        <v>7010</v>
      </c>
      <c r="BQ59" s="3">
        <f t="shared" si="41"/>
        <v>7010</v>
      </c>
      <c r="BR59" s="3">
        <f t="shared" si="38"/>
        <v>7010</v>
      </c>
      <c r="BS59" s="3">
        <f t="shared" si="40"/>
        <v>7010</v>
      </c>
      <c r="BT59" s="3">
        <f t="shared" si="8"/>
        <v>7010</v>
      </c>
      <c r="BU59" s="3">
        <f t="shared" si="10"/>
        <v>7010</v>
      </c>
      <c r="BV59" s="3">
        <f t="shared" si="12"/>
        <v>7010</v>
      </c>
      <c r="BW59" s="3">
        <f t="shared" ref="BW59:BW77" si="44">HP</f>
        <v>2944</v>
      </c>
      <c r="BX59" s="3">
        <f t="shared" si="43"/>
        <v>2944</v>
      </c>
      <c r="BY59" s="3">
        <f t="shared" si="43"/>
        <v>2944</v>
      </c>
      <c r="BZ59" s="3">
        <f t="shared" si="43"/>
        <v>2944</v>
      </c>
      <c r="CA59" s="3">
        <f t="shared" si="22"/>
        <v>7010</v>
      </c>
      <c r="CB59" s="3">
        <f t="shared" si="22"/>
        <v>7010</v>
      </c>
      <c r="CC59" s="3">
        <f t="shared" si="22"/>
        <v>7010</v>
      </c>
      <c r="CD59" s="3">
        <f t="shared" si="27"/>
        <v>7010</v>
      </c>
      <c r="CE59" s="3">
        <f t="shared" si="27"/>
        <v>7010</v>
      </c>
      <c r="CF59" s="3">
        <f t="shared" si="27"/>
        <v>7010</v>
      </c>
      <c r="CG59" s="3">
        <f t="shared" si="27"/>
        <v>7010</v>
      </c>
      <c r="CH59" s="3">
        <f t="shared" si="26"/>
        <v>7010</v>
      </c>
      <c r="CI59" s="3">
        <f t="shared" si="23"/>
        <v>7010</v>
      </c>
      <c r="CJ59" s="3">
        <f t="shared" si="39"/>
        <v>7010</v>
      </c>
      <c r="CK59" s="3">
        <f t="shared" si="39"/>
        <v>7010</v>
      </c>
      <c r="CL59" s="3">
        <f t="shared" si="37"/>
        <v>7010</v>
      </c>
      <c r="CM59" s="3">
        <f t="shared" si="37"/>
        <v>7010</v>
      </c>
      <c r="CN59" s="3">
        <f t="shared" si="42"/>
        <v>7010</v>
      </c>
      <c r="CO59" s="3">
        <f t="shared" si="42"/>
        <v>7010</v>
      </c>
      <c r="CP59" s="3">
        <f t="shared" si="42"/>
        <v>7010</v>
      </c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</row>
    <row r="60" spans="1:233" ht="1.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>
        <f t="shared" si="30"/>
        <v>7010</v>
      </c>
      <c r="BI60" s="3">
        <f t="shared" si="30"/>
        <v>7010</v>
      </c>
      <c r="BJ60" s="3">
        <f>JK</f>
        <v>7010</v>
      </c>
      <c r="BK60" s="3">
        <f>JK</f>
        <v>7010</v>
      </c>
      <c r="BL60" s="3">
        <f t="shared" si="35"/>
        <v>7010</v>
      </c>
      <c r="BM60" s="3">
        <f t="shared" si="34"/>
        <v>7010</v>
      </c>
      <c r="BN60" s="3">
        <f t="shared" si="41"/>
        <v>7010</v>
      </c>
      <c r="BO60" s="3">
        <f t="shared" si="41"/>
        <v>7010</v>
      </c>
      <c r="BP60" s="3">
        <f t="shared" si="41"/>
        <v>7010</v>
      </c>
      <c r="BQ60" s="3">
        <f t="shared" si="41"/>
        <v>7010</v>
      </c>
      <c r="BR60" s="3">
        <f t="shared" si="38"/>
        <v>7010</v>
      </c>
      <c r="BS60" s="3">
        <f t="shared" si="40"/>
        <v>7010</v>
      </c>
      <c r="BT60" s="3">
        <f t="shared" si="8"/>
        <v>7010</v>
      </c>
      <c r="BU60" s="3">
        <f t="shared" ref="BU60" si="45">HP</f>
        <v>2944</v>
      </c>
      <c r="BV60" s="3">
        <f t="shared" ref="BV60:BV77" si="46">HP</f>
        <v>2944</v>
      </c>
      <c r="BW60" s="3">
        <f t="shared" si="44"/>
        <v>2944</v>
      </c>
      <c r="BX60" s="3">
        <f t="shared" si="43"/>
        <v>2944</v>
      </c>
      <c r="BY60" s="3">
        <f t="shared" si="43"/>
        <v>2944</v>
      </c>
      <c r="BZ60" s="3">
        <f t="shared" si="43"/>
        <v>2944</v>
      </c>
      <c r="CA60" s="3">
        <f t="shared" ref="CA60:CA83" si="47">HP</f>
        <v>2944</v>
      </c>
      <c r="CB60" s="3">
        <f t="shared" si="22"/>
        <v>7010</v>
      </c>
      <c r="CC60" s="3">
        <f t="shared" si="22"/>
        <v>7010</v>
      </c>
      <c r="CD60" s="3">
        <f t="shared" si="22"/>
        <v>7010</v>
      </c>
      <c r="CE60" s="3">
        <f t="shared" si="22"/>
        <v>7010</v>
      </c>
      <c r="CF60" s="3">
        <f t="shared" ref="CF60:CG60" si="48">JK</f>
        <v>7010</v>
      </c>
      <c r="CG60" s="3">
        <f t="shared" si="48"/>
        <v>7010</v>
      </c>
      <c r="CH60" s="3">
        <f t="shared" si="26"/>
        <v>7010</v>
      </c>
      <c r="CI60" s="3">
        <f t="shared" si="23"/>
        <v>7010</v>
      </c>
      <c r="CJ60" s="3">
        <f t="shared" si="39"/>
        <v>7010</v>
      </c>
      <c r="CK60" s="3">
        <f t="shared" si="39"/>
        <v>7010</v>
      </c>
      <c r="CL60" s="3">
        <f t="shared" si="37"/>
        <v>7010</v>
      </c>
      <c r="CM60" s="3">
        <f t="shared" si="37"/>
        <v>7010</v>
      </c>
      <c r="CN60" s="3">
        <f t="shared" si="42"/>
        <v>7010</v>
      </c>
      <c r="CO60" s="3">
        <f t="shared" si="42"/>
        <v>7010</v>
      </c>
      <c r="CP60" s="3">
        <f t="shared" si="42"/>
        <v>7010</v>
      </c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</row>
    <row r="61" spans="1:233" ht="1.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>
        <f t="shared" si="35"/>
        <v>7010</v>
      </c>
      <c r="BK61" s="3">
        <f t="shared" si="34"/>
        <v>7010</v>
      </c>
      <c r="BL61" s="3">
        <f t="shared" si="35"/>
        <v>7010</v>
      </c>
      <c r="BM61" s="3">
        <f t="shared" si="34"/>
        <v>7010</v>
      </c>
      <c r="BN61" s="3">
        <f t="shared" si="41"/>
        <v>7010</v>
      </c>
      <c r="BO61" s="3">
        <f t="shared" si="41"/>
        <v>7010</v>
      </c>
      <c r="BP61" s="3">
        <f t="shared" si="41"/>
        <v>7010</v>
      </c>
      <c r="BQ61" s="3">
        <f t="shared" si="41"/>
        <v>7010</v>
      </c>
      <c r="BR61" s="3">
        <f t="shared" si="38"/>
        <v>7010</v>
      </c>
      <c r="BS61" s="3">
        <f t="shared" si="40"/>
        <v>7010</v>
      </c>
      <c r="BT61" s="3">
        <f t="shared" si="8"/>
        <v>7010</v>
      </c>
      <c r="BU61" s="3">
        <f t="shared" ref="BT61:BU74" si="49">HP</f>
        <v>2944</v>
      </c>
      <c r="BV61" s="3">
        <f t="shared" si="46"/>
        <v>2944</v>
      </c>
      <c r="BW61" s="3">
        <f t="shared" si="44"/>
        <v>2944</v>
      </c>
      <c r="BX61" s="3">
        <f t="shared" si="43"/>
        <v>2944</v>
      </c>
      <c r="BY61" s="3">
        <f t="shared" si="43"/>
        <v>2944</v>
      </c>
      <c r="BZ61" s="3">
        <f t="shared" si="43"/>
        <v>2944</v>
      </c>
      <c r="CA61" s="3">
        <f t="shared" si="47"/>
        <v>2944</v>
      </c>
      <c r="CB61" s="3">
        <f t="shared" ref="CB61:CB84" si="50">HP</f>
        <v>2944</v>
      </c>
      <c r="CC61" s="3">
        <f t="shared" si="27"/>
        <v>7010</v>
      </c>
      <c r="CD61" s="3">
        <f t="shared" si="27"/>
        <v>7010</v>
      </c>
      <c r="CE61" s="3">
        <f t="shared" ref="CE61:CF87" si="51">HP</f>
        <v>2944</v>
      </c>
      <c r="CF61" s="3">
        <f t="shared" si="51"/>
        <v>2944</v>
      </c>
      <c r="CG61" s="3">
        <f>JK</f>
        <v>7010</v>
      </c>
      <c r="CH61" s="3">
        <f t="shared" si="26"/>
        <v>7010</v>
      </c>
      <c r="CI61" s="3">
        <f t="shared" si="23"/>
        <v>7010</v>
      </c>
      <c r="CJ61" s="3">
        <f t="shared" si="39"/>
        <v>7010</v>
      </c>
      <c r="CK61" s="3">
        <f t="shared" si="39"/>
        <v>7010</v>
      </c>
      <c r="CL61" s="3">
        <f t="shared" si="37"/>
        <v>7010</v>
      </c>
      <c r="CM61" s="3">
        <f t="shared" si="37"/>
        <v>7010</v>
      </c>
      <c r="CN61" s="3">
        <f t="shared" si="42"/>
        <v>7010</v>
      </c>
      <c r="CO61" s="3">
        <f t="shared" si="42"/>
        <v>7010</v>
      </c>
      <c r="CP61" s="3">
        <f t="shared" si="42"/>
        <v>7010</v>
      </c>
      <c r="CQ61" s="3">
        <f>JK</f>
        <v>7010</v>
      </c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</row>
    <row r="62" spans="1:233" ht="1.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>
        <f t="shared" si="35"/>
        <v>7010</v>
      </c>
      <c r="BM62" s="3">
        <f t="shared" si="34"/>
        <v>7010</v>
      </c>
      <c r="BN62" s="3">
        <f t="shared" si="41"/>
        <v>7010</v>
      </c>
      <c r="BO62" s="3">
        <f t="shared" si="41"/>
        <v>7010</v>
      </c>
      <c r="BP62" s="3">
        <f t="shared" si="41"/>
        <v>7010</v>
      </c>
      <c r="BQ62" s="3">
        <f t="shared" si="41"/>
        <v>7010</v>
      </c>
      <c r="BR62" s="3">
        <f t="shared" si="38"/>
        <v>7010</v>
      </c>
      <c r="BS62" s="3">
        <f t="shared" si="40"/>
        <v>7010</v>
      </c>
      <c r="BT62" s="3">
        <f t="shared" si="8"/>
        <v>7010</v>
      </c>
      <c r="BU62" s="3">
        <f t="shared" si="49"/>
        <v>2944</v>
      </c>
      <c r="BV62" s="3">
        <f t="shared" si="46"/>
        <v>2944</v>
      </c>
      <c r="BW62" s="3">
        <f t="shared" si="44"/>
        <v>2944</v>
      </c>
      <c r="BX62" s="3">
        <f t="shared" si="43"/>
        <v>2944</v>
      </c>
      <c r="BY62" s="3">
        <f t="shared" si="43"/>
        <v>2944</v>
      </c>
      <c r="BZ62" s="3">
        <f t="shared" si="43"/>
        <v>2944</v>
      </c>
      <c r="CA62" s="3">
        <f t="shared" si="47"/>
        <v>2944</v>
      </c>
      <c r="CB62" s="3">
        <f t="shared" si="50"/>
        <v>2944</v>
      </c>
      <c r="CC62" s="3">
        <f t="shared" ref="CC62:CD87" si="52">HP</f>
        <v>2944</v>
      </c>
      <c r="CD62" s="3">
        <f t="shared" si="52"/>
        <v>2944</v>
      </c>
      <c r="CE62" s="3">
        <f t="shared" si="51"/>
        <v>2944</v>
      </c>
      <c r="CF62" s="3">
        <f t="shared" si="51"/>
        <v>2944</v>
      </c>
      <c r="CG62" s="3">
        <f>JK</f>
        <v>7010</v>
      </c>
      <c r="CH62" s="3">
        <f t="shared" si="26"/>
        <v>7010</v>
      </c>
      <c r="CI62" s="3">
        <f t="shared" si="23"/>
        <v>7010</v>
      </c>
      <c r="CJ62" s="3">
        <f t="shared" si="39"/>
        <v>7010</v>
      </c>
      <c r="CK62" s="3">
        <f t="shared" si="39"/>
        <v>7010</v>
      </c>
      <c r="CL62" s="3">
        <f t="shared" si="37"/>
        <v>7010</v>
      </c>
      <c r="CM62" s="3">
        <f t="shared" si="37"/>
        <v>7010</v>
      </c>
      <c r="CN62" s="3">
        <f t="shared" si="42"/>
        <v>7010</v>
      </c>
      <c r="CO62" s="3">
        <f t="shared" si="42"/>
        <v>7010</v>
      </c>
      <c r="CP62" s="3">
        <f t="shared" si="42"/>
        <v>7010</v>
      </c>
      <c r="CQ62" s="3">
        <f>JK</f>
        <v>7010</v>
      </c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</row>
    <row r="63" spans="1:233" ht="1.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>
        <f t="shared" si="35"/>
        <v>7010</v>
      </c>
      <c r="BM63" s="3">
        <f t="shared" si="34"/>
        <v>7010</v>
      </c>
      <c r="BN63" s="3">
        <f t="shared" si="41"/>
        <v>7010</v>
      </c>
      <c r="BO63" s="3">
        <f t="shared" si="41"/>
        <v>7010</v>
      </c>
      <c r="BP63" s="3">
        <f t="shared" si="41"/>
        <v>7010</v>
      </c>
      <c r="BQ63" s="3">
        <f t="shared" si="41"/>
        <v>7010</v>
      </c>
      <c r="BR63" s="3">
        <f t="shared" si="38"/>
        <v>7010</v>
      </c>
      <c r="BS63" s="3">
        <f t="shared" si="40"/>
        <v>7010</v>
      </c>
      <c r="BT63" s="3">
        <f t="shared" si="8"/>
        <v>7010</v>
      </c>
      <c r="BU63" s="3">
        <f t="shared" si="49"/>
        <v>2944</v>
      </c>
      <c r="BV63" s="3">
        <f t="shared" si="46"/>
        <v>2944</v>
      </c>
      <c r="BW63" s="3">
        <f t="shared" si="44"/>
        <v>2944</v>
      </c>
      <c r="BX63" s="3">
        <f t="shared" si="43"/>
        <v>2944</v>
      </c>
      <c r="BY63" s="3">
        <f t="shared" si="43"/>
        <v>2944</v>
      </c>
      <c r="BZ63" s="3">
        <f t="shared" si="43"/>
        <v>2944</v>
      </c>
      <c r="CA63" s="3">
        <f t="shared" si="47"/>
        <v>2944</v>
      </c>
      <c r="CB63" s="3">
        <f t="shared" si="50"/>
        <v>2944</v>
      </c>
      <c r="CC63" s="3">
        <f t="shared" si="52"/>
        <v>2944</v>
      </c>
      <c r="CD63" s="3">
        <f t="shared" si="52"/>
        <v>2944</v>
      </c>
      <c r="CE63" s="3">
        <f t="shared" si="51"/>
        <v>2944</v>
      </c>
      <c r="CF63" s="3">
        <f t="shared" si="51"/>
        <v>2944</v>
      </c>
      <c r="CG63" s="3">
        <f t="shared" ref="CG63:CG81" si="53">HP</f>
        <v>2944</v>
      </c>
      <c r="CH63" s="3">
        <f t="shared" si="26"/>
        <v>7010</v>
      </c>
      <c r="CI63" s="3">
        <f t="shared" si="23"/>
        <v>7010</v>
      </c>
      <c r="CJ63" s="3">
        <f>JK</f>
        <v>7010</v>
      </c>
      <c r="CK63" s="3">
        <f t="shared" si="42"/>
        <v>7010</v>
      </c>
      <c r="CL63" s="3">
        <f t="shared" si="42"/>
        <v>7010</v>
      </c>
      <c r="CM63" s="3">
        <f t="shared" si="42"/>
        <v>7010</v>
      </c>
      <c r="CN63" s="3">
        <f t="shared" si="42"/>
        <v>7010</v>
      </c>
      <c r="CO63" s="3">
        <f t="shared" si="42"/>
        <v>7010</v>
      </c>
      <c r="CP63" s="3">
        <f t="shared" si="42"/>
        <v>7010</v>
      </c>
      <c r="CQ63" s="3">
        <f>JK</f>
        <v>7010</v>
      </c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</row>
    <row r="64" spans="1:233" ht="1.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>
        <f t="shared" si="35"/>
        <v>7010</v>
      </c>
      <c r="BM64" s="3">
        <f t="shared" si="34"/>
        <v>7010</v>
      </c>
      <c r="BN64" s="3">
        <f t="shared" si="41"/>
        <v>7010</v>
      </c>
      <c r="BO64" s="3">
        <f t="shared" si="41"/>
        <v>7010</v>
      </c>
      <c r="BP64" s="3">
        <f t="shared" si="41"/>
        <v>7010</v>
      </c>
      <c r="BQ64" s="3">
        <f t="shared" si="41"/>
        <v>7010</v>
      </c>
      <c r="BR64" s="3">
        <f t="shared" si="38"/>
        <v>7010</v>
      </c>
      <c r="BS64" s="3">
        <f t="shared" si="40"/>
        <v>7010</v>
      </c>
      <c r="BT64" s="3">
        <f t="shared" si="8"/>
        <v>7010</v>
      </c>
      <c r="BU64" s="3">
        <f t="shared" si="49"/>
        <v>2944</v>
      </c>
      <c r="BV64" s="3">
        <f t="shared" si="46"/>
        <v>2944</v>
      </c>
      <c r="BW64" s="3">
        <f t="shared" si="44"/>
        <v>2944</v>
      </c>
      <c r="BX64" s="3">
        <f t="shared" si="43"/>
        <v>2944</v>
      </c>
      <c r="BY64" s="3">
        <f t="shared" si="43"/>
        <v>2944</v>
      </c>
      <c r="BZ64" s="3">
        <f t="shared" si="43"/>
        <v>2944</v>
      </c>
      <c r="CA64" s="3">
        <f t="shared" si="47"/>
        <v>2944</v>
      </c>
      <c r="CB64" s="3">
        <f t="shared" si="50"/>
        <v>2944</v>
      </c>
      <c r="CC64" s="3">
        <f t="shared" si="52"/>
        <v>2944</v>
      </c>
      <c r="CD64" s="3">
        <f t="shared" si="52"/>
        <v>2944</v>
      </c>
      <c r="CE64" s="3">
        <f t="shared" si="51"/>
        <v>2944</v>
      </c>
      <c r="CF64" s="3">
        <f t="shared" si="51"/>
        <v>2944</v>
      </c>
      <c r="CG64" s="3">
        <f t="shared" si="53"/>
        <v>2944</v>
      </c>
      <c r="CH64" s="3">
        <f t="shared" ref="CH64:CI79" si="54">HP</f>
        <v>2944</v>
      </c>
      <c r="CI64" s="3">
        <f t="shared" si="54"/>
        <v>2944</v>
      </c>
      <c r="CJ64" s="3">
        <f t="shared" ref="CJ64:CJ78" si="55">HP</f>
        <v>2944</v>
      </c>
      <c r="CK64" s="3"/>
      <c r="CL64" s="3"/>
      <c r="CM64" s="3">
        <f t="shared" si="42"/>
        <v>7010</v>
      </c>
      <c r="CN64" s="3">
        <f t="shared" si="42"/>
        <v>7010</v>
      </c>
      <c r="CO64" s="3">
        <f t="shared" si="42"/>
        <v>7010</v>
      </c>
      <c r="CP64" s="3">
        <f t="shared" si="42"/>
        <v>7010</v>
      </c>
      <c r="CQ64" s="3">
        <f>JK</f>
        <v>7010</v>
      </c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</row>
    <row r="65" spans="1:233" ht="1.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>
        <f t="shared" si="34"/>
        <v>7010</v>
      </c>
      <c r="BN65" s="3">
        <f t="shared" si="41"/>
        <v>7010</v>
      </c>
      <c r="BO65" s="3">
        <f t="shared" si="41"/>
        <v>7010</v>
      </c>
      <c r="BP65" s="3">
        <f>JK</f>
        <v>7010</v>
      </c>
      <c r="BQ65" s="3">
        <f>JK</f>
        <v>7010</v>
      </c>
      <c r="BR65" s="3">
        <f t="shared" si="38"/>
        <v>7010</v>
      </c>
      <c r="BS65" s="3">
        <f t="shared" si="40"/>
        <v>7010</v>
      </c>
      <c r="BT65" s="3">
        <f t="shared" ref="BT65" si="56">HP</f>
        <v>2944</v>
      </c>
      <c r="BU65" s="3">
        <f t="shared" si="49"/>
        <v>2944</v>
      </c>
      <c r="BV65" s="3">
        <f t="shared" si="46"/>
        <v>2944</v>
      </c>
      <c r="BW65" s="3">
        <f t="shared" si="44"/>
        <v>2944</v>
      </c>
      <c r="BX65" s="3">
        <f t="shared" si="43"/>
        <v>2944</v>
      </c>
      <c r="BY65" s="3">
        <f t="shared" si="43"/>
        <v>2944</v>
      </c>
      <c r="BZ65" s="3">
        <f t="shared" si="43"/>
        <v>2944</v>
      </c>
      <c r="CA65" s="3">
        <f t="shared" si="47"/>
        <v>2944</v>
      </c>
      <c r="CB65" s="3">
        <f t="shared" si="50"/>
        <v>2944</v>
      </c>
      <c r="CC65" s="3">
        <f t="shared" si="52"/>
        <v>2944</v>
      </c>
      <c r="CD65" s="3">
        <f t="shared" si="52"/>
        <v>2944</v>
      </c>
      <c r="CE65" s="3">
        <f t="shared" si="51"/>
        <v>2944</v>
      </c>
      <c r="CF65" s="3">
        <f t="shared" si="51"/>
        <v>2944</v>
      </c>
      <c r="CG65" s="3">
        <f t="shared" si="53"/>
        <v>2944</v>
      </c>
      <c r="CH65" s="3">
        <f t="shared" si="54"/>
        <v>2944</v>
      </c>
      <c r="CI65" s="3">
        <f t="shared" si="54"/>
        <v>2944</v>
      </c>
      <c r="CJ65" s="3">
        <f t="shared" si="55"/>
        <v>2944</v>
      </c>
      <c r="CK65" s="3"/>
      <c r="CL65" s="3"/>
      <c r="CM65" s="3"/>
      <c r="CN65" s="3">
        <f t="shared" si="42"/>
        <v>7010</v>
      </c>
      <c r="CO65" s="3">
        <f t="shared" si="42"/>
        <v>7010</v>
      </c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</row>
    <row r="66" spans="1:233" ht="1.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>
        <f>JK</f>
        <v>7010</v>
      </c>
      <c r="BQ66" s="3">
        <f>JK</f>
        <v>7010</v>
      </c>
      <c r="BR66" s="3">
        <f t="shared" si="38"/>
        <v>7010</v>
      </c>
      <c r="BS66" s="3">
        <f t="shared" ref="BS66" si="57">HP</f>
        <v>2944</v>
      </c>
      <c r="BT66" s="3">
        <f>HP</f>
        <v>2944</v>
      </c>
      <c r="BU66" s="3">
        <f t="shared" si="49"/>
        <v>2944</v>
      </c>
      <c r="BV66" s="3">
        <f t="shared" si="46"/>
        <v>2944</v>
      </c>
      <c r="BW66" s="3">
        <f t="shared" si="44"/>
        <v>2944</v>
      </c>
      <c r="BX66" s="3">
        <f t="shared" si="43"/>
        <v>2944</v>
      </c>
      <c r="BY66" s="3">
        <f t="shared" si="43"/>
        <v>2944</v>
      </c>
      <c r="BZ66" s="3">
        <f t="shared" si="43"/>
        <v>2944</v>
      </c>
      <c r="CA66" s="3">
        <f t="shared" si="47"/>
        <v>2944</v>
      </c>
      <c r="CB66" s="3">
        <f t="shared" si="50"/>
        <v>2944</v>
      </c>
      <c r="CC66" s="3">
        <f t="shared" si="52"/>
        <v>2944</v>
      </c>
      <c r="CD66" s="3">
        <f t="shared" si="52"/>
        <v>2944</v>
      </c>
      <c r="CE66" s="3">
        <f t="shared" si="51"/>
        <v>2944</v>
      </c>
      <c r="CF66" s="3">
        <f t="shared" si="51"/>
        <v>2944</v>
      </c>
      <c r="CG66" s="3">
        <f t="shared" si="53"/>
        <v>2944</v>
      </c>
      <c r="CH66" s="3">
        <f t="shared" si="54"/>
        <v>2944</v>
      </c>
      <c r="CI66" s="3">
        <f t="shared" si="54"/>
        <v>2944</v>
      </c>
      <c r="CJ66" s="3">
        <f t="shared" si="55"/>
        <v>2944</v>
      </c>
      <c r="CK66" s="3"/>
      <c r="CL66" s="3"/>
      <c r="CM66" s="3"/>
      <c r="CN66" s="3">
        <f t="shared" si="42"/>
        <v>7010</v>
      </c>
      <c r="CO66" s="3">
        <f t="shared" si="42"/>
        <v>7010</v>
      </c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</row>
    <row r="67" spans="1:233" ht="1.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>
        <f t="shared" ref="BO67:BQ96" si="58">PB</f>
        <v>9708</v>
      </c>
      <c r="BR67" s="3">
        <f t="shared" si="38"/>
        <v>7010</v>
      </c>
      <c r="BS67" s="3">
        <f t="shared" ref="BS67" si="59">HP</f>
        <v>2944</v>
      </c>
      <c r="BT67" s="3">
        <f>HP</f>
        <v>2944</v>
      </c>
      <c r="BU67" s="3">
        <f t="shared" si="49"/>
        <v>2944</v>
      </c>
      <c r="BV67" s="3">
        <f t="shared" si="46"/>
        <v>2944</v>
      </c>
      <c r="BW67" s="3">
        <f t="shared" si="44"/>
        <v>2944</v>
      </c>
      <c r="BX67" s="3">
        <f t="shared" si="43"/>
        <v>2944</v>
      </c>
      <c r="BY67" s="3">
        <f t="shared" si="43"/>
        <v>2944</v>
      </c>
      <c r="BZ67" s="3">
        <f t="shared" si="43"/>
        <v>2944</v>
      </c>
      <c r="CA67" s="3">
        <f t="shared" si="47"/>
        <v>2944</v>
      </c>
      <c r="CB67" s="3">
        <f t="shared" si="50"/>
        <v>2944</v>
      </c>
      <c r="CC67" s="3">
        <f t="shared" si="52"/>
        <v>2944</v>
      </c>
      <c r="CD67" s="3">
        <f t="shared" si="52"/>
        <v>2944</v>
      </c>
      <c r="CE67" s="3">
        <f t="shared" si="51"/>
        <v>2944</v>
      </c>
      <c r="CF67" s="3">
        <f t="shared" si="51"/>
        <v>2944</v>
      </c>
      <c r="CG67" s="3">
        <f t="shared" si="53"/>
        <v>2944</v>
      </c>
      <c r="CH67" s="3">
        <f t="shared" si="54"/>
        <v>2944</v>
      </c>
      <c r="CI67" s="3">
        <f t="shared" si="54"/>
        <v>2944</v>
      </c>
      <c r="CJ67" s="3">
        <f t="shared" si="55"/>
        <v>2944</v>
      </c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</row>
    <row r="68" spans="1:233" ht="1.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>
        <f t="shared" si="58"/>
        <v>9708</v>
      </c>
      <c r="BR68" s="3">
        <f t="shared" ref="BR68:BR95" si="60">PB</f>
        <v>9708</v>
      </c>
      <c r="BS68" s="3">
        <f>HP</f>
        <v>2944</v>
      </c>
      <c r="BT68" s="3">
        <f>HP</f>
        <v>2944</v>
      </c>
      <c r="BU68" s="3">
        <f t="shared" si="49"/>
        <v>2944</v>
      </c>
      <c r="BV68" s="3">
        <f t="shared" si="46"/>
        <v>2944</v>
      </c>
      <c r="BW68" s="3">
        <f t="shared" si="44"/>
        <v>2944</v>
      </c>
      <c r="BX68" s="3">
        <f t="shared" si="43"/>
        <v>2944</v>
      </c>
      <c r="BY68" s="3">
        <f t="shared" si="43"/>
        <v>2944</v>
      </c>
      <c r="BZ68" s="3">
        <f t="shared" si="43"/>
        <v>2944</v>
      </c>
      <c r="CA68" s="3">
        <f t="shared" si="47"/>
        <v>2944</v>
      </c>
      <c r="CB68" s="3">
        <f t="shared" si="50"/>
        <v>2944</v>
      </c>
      <c r="CC68" s="3">
        <f t="shared" si="52"/>
        <v>2944</v>
      </c>
      <c r="CD68" s="3">
        <f t="shared" si="52"/>
        <v>2944</v>
      </c>
      <c r="CE68" s="3">
        <f t="shared" si="51"/>
        <v>2944</v>
      </c>
      <c r="CF68" s="3">
        <f t="shared" si="51"/>
        <v>2944</v>
      </c>
      <c r="CG68" s="3">
        <f t="shared" si="53"/>
        <v>2944</v>
      </c>
      <c r="CH68" s="3">
        <f t="shared" si="54"/>
        <v>2944</v>
      </c>
      <c r="CI68" s="3">
        <f t="shared" si="54"/>
        <v>2944</v>
      </c>
      <c r="CJ68" s="3">
        <f t="shared" si="55"/>
        <v>2944</v>
      </c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</row>
    <row r="69" spans="1:233" ht="1.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>
        <f t="shared" ref="BQ69:BQ95" si="61">PB</f>
        <v>9708</v>
      </c>
      <c r="BR69" s="3">
        <f t="shared" si="60"/>
        <v>9708</v>
      </c>
      <c r="BS69" s="3">
        <f>HP</f>
        <v>2944</v>
      </c>
      <c r="BT69" s="3">
        <f>HP</f>
        <v>2944</v>
      </c>
      <c r="BU69" s="3">
        <f t="shared" si="49"/>
        <v>2944</v>
      </c>
      <c r="BV69" s="3">
        <f t="shared" si="46"/>
        <v>2944</v>
      </c>
      <c r="BW69" s="3">
        <f t="shared" si="44"/>
        <v>2944</v>
      </c>
      <c r="BX69" s="3">
        <f t="shared" si="43"/>
        <v>2944</v>
      </c>
      <c r="BY69" s="3">
        <f t="shared" si="43"/>
        <v>2944</v>
      </c>
      <c r="BZ69" s="3">
        <f t="shared" si="43"/>
        <v>2944</v>
      </c>
      <c r="CA69" s="3">
        <f t="shared" si="47"/>
        <v>2944</v>
      </c>
      <c r="CB69" s="3">
        <f t="shared" si="50"/>
        <v>2944</v>
      </c>
      <c r="CC69" s="3">
        <f t="shared" si="52"/>
        <v>2944</v>
      </c>
      <c r="CD69" s="3">
        <f t="shared" si="52"/>
        <v>2944</v>
      </c>
      <c r="CE69" s="3">
        <f t="shared" si="51"/>
        <v>2944</v>
      </c>
      <c r="CF69" s="3">
        <f t="shared" si="51"/>
        <v>2944</v>
      </c>
      <c r="CG69" s="3">
        <f t="shared" si="53"/>
        <v>2944</v>
      </c>
      <c r="CH69" s="3">
        <f t="shared" si="54"/>
        <v>2944</v>
      </c>
      <c r="CI69" s="3">
        <f t="shared" si="54"/>
        <v>2944</v>
      </c>
      <c r="CJ69" s="3">
        <f t="shared" si="55"/>
        <v>2944</v>
      </c>
      <c r="CK69" s="3">
        <f t="shared" ref="CK69:CK79" si="62">HP</f>
        <v>2944</v>
      </c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</row>
    <row r="70" spans="1:233" ht="1.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>
        <f t="shared" si="58"/>
        <v>9708</v>
      </c>
      <c r="BP70" s="3">
        <f t="shared" si="58"/>
        <v>9708</v>
      </c>
      <c r="BQ70" s="3">
        <f t="shared" si="61"/>
        <v>9708</v>
      </c>
      <c r="BR70" s="3">
        <f t="shared" si="60"/>
        <v>9708</v>
      </c>
      <c r="BS70" s="3">
        <f t="shared" ref="BS70:BS95" si="63">PB</f>
        <v>9708</v>
      </c>
      <c r="BT70" s="3">
        <f t="shared" si="49"/>
        <v>2944</v>
      </c>
      <c r="BU70" s="3">
        <f t="shared" si="49"/>
        <v>2944</v>
      </c>
      <c r="BV70" s="3">
        <f t="shared" si="46"/>
        <v>2944</v>
      </c>
      <c r="BW70" s="3">
        <f t="shared" si="44"/>
        <v>2944</v>
      </c>
      <c r="BX70" s="3">
        <f t="shared" si="43"/>
        <v>2944</v>
      </c>
      <c r="BY70" s="3">
        <f t="shared" si="43"/>
        <v>2944</v>
      </c>
      <c r="BZ70" s="3">
        <f t="shared" si="43"/>
        <v>2944</v>
      </c>
      <c r="CA70" s="3">
        <f t="shared" si="47"/>
        <v>2944</v>
      </c>
      <c r="CB70" s="3">
        <f t="shared" si="50"/>
        <v>2944</v>
      </c>
      <c r="CC70" s="3">
        <f t="shared" si="52"/>
        <v>2944</v>
      </c>
      <c r="CD70" s="3">
        <f t="shared" si="52"/>
        <v>2944</v>
      </c>
      <c r="CE70" s="3">
        <f t="shared" si="51"/>
        <v>2944</v>
      </c>
      <c r="CF70" s="3">
        <f t="shared" si="51"/>
        <v>2944</v>
      </c>
      <c r="CG70" s="3">
        <f t="shared" si="53"/>
        <v>2944</v>
      </c>
      <c r="CH70" s="3">
        <f t="shared" si="54"/>
        <v>2944</v>
      </c>
      <c r="CI70" s="3">
        <f t="shared" si="54"/>
        <v>2944</v>
      </c>
      <c r="CJ70" s="3">
        <f t="shared" si="55"/>
        <v>2944</v>
      </c>
      <c r="CK70" s="3">
        <f t="shared" si="62"/>
        <v>2944</v>
      </c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</row>
    <row r="71" spans="1:233" ht="1.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>
        <f t="shared" ref="BN71:BN92" si="64">PB</f>
        <v>9708</v>
      </c>
      <c r="BO71" s="3">
        <f t="shared" si="58"/>
        <v>9708</v>
      </c>
      <c r="BP71" s="3">
        <f t="shared" si="58"/>
        <v>9708</v>
      </c>
      <c r="BQ71" s="3">
        <f t="shared" si="61"/>
        <v>9708</v>
      </c>
      <c r="BR71" s="3">
        <f t="shared" si="60"/>
        <v>9708</v>
      </c>
      <c r="BS71" s="3">
        <f t="shared" si="63"/>
        <v>9708</v>
      </c>
      <c r="BT71" s="3">
        <f t="shared" si="49"/>
        <v>2944</v>
      </c>
      <c r="BU71" s="3">
        <f t="shared" si="49"/>
        <v>2944</v>
      </c>
      <c r="BV71" s="3">
        <f t="shared" si="46"/>
        <v>2944</v>
      </c>
      <c r="BW71" s="3">
        <f t="shared" si="44"/>
        <v>2944</v>
      </c>
      <c r="BX71" s="3">
        <f t="shared" si="43"/>
        <v>2944</v>
      </c>
      <c r="BY71" s="3">
        <f t="shared" si="43"/>
        <v>2944</v>
      </c>
      <c r="BZ71" s="3">
        <f t="shared" si="43"/>
        <v>2944</v>
      </c>
      <c r="CA71" s="3">
        <f t="shared" si="47"/>
        <v>2944</v>
      </c>
      <c r="CB71" s="3">
        <f t="shared" si="50"/>
        <v>2944</v>
      </c>
      <c r="CC71" s="3">
        <f t="shared" si="52"/>
        <v>2944</v>
      </c>
      <c r="CD71" s="3">
        <f t="shared" si="52"/>
        <v>2944</v>
      </c>
      <c r="CE71" s="3">
        <f t="shared" si="51"/>
        <v>2944</v>
      </c>
      <c r="CF71" s="3">
        <f t="shared" si="51"/>
        <v>2944</v>
      </c>
      <c r="CG71" s="3">
        <f t="shared" si="53"/>
        <v>2944</v>
      </c>
      <c r="CH71" s="3">
        <f t="shared" si="54"/>
        <v>2944</v>
      </c>
      <c r="CI71" s="3">
        <f t="shared" si="54"/>
        <v>2944</v>
      </c>
      <c r="CJ71" s="3">
        <f t="shared" si="55"/>
        <v>2944</v>
      </c>
      <c r="CK71" s="3">
        <f t="shared" si="62"/>
        <v>2944</v>
      </c>
      <c r="CL71" s="3">
        <f t="shared" ref="CL71:CL79" si="65">HP</f>
        <v>2944</v>
      </c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</row>
    <row r="72" spans="1:233" ht="1.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>
        <f t="shared" ref="BL72" si="66">PB</f>
        <v>9708</v>
      </c>
      <c r="BM72" s="3">
        <f t="shared" ref="BM72:BN94" si="67">PB</f>
        <v>9708</v>
      </c>
      <c r="BN72" s="3">
        <f t="shared" si="64"/>
        <v>9708</v>
      </c>
      <c r="BO72" s="3">
        <f t="shared" si="58"/>
        <v>9708</v>
      </c>
      <c r="BP72" s="3">
        <f t="shared" si="58"/>
        <v>9708</v>
      </c>
      <c r="BQ72" s="3">
        <f t="shared" si="61"/>
        <v>9708</v>
      </c>
      <c r="BR72" s="3">
        <f t="shared" si="60"/>
        <v>9708</v>
      </c>
      <c r="BS72" s="3">
        <f t="shared" si="63"/>
        <v>9708</v>
      </c>
      <c r="BT72" s="3">
        <f t="shared" ref="BT72:BT95" si="68">PB</f>
        <v>9708</v>
      </c>
      <c r="BU72" s="3">
        <f t="shared" si="49"/>
        <v>2944</v>
      </c>
      <c r="BV72" s="3">
        <f t="shared" si="46"/>
        <v>2944</v>
      </c>
      <c r="BW72" s="3">
        <f t="shared" si="44"/>
        <v>2944</v>
      </c>
      <c r="BX72" s="3">
        <f t="shared" si="43"/>
        <v>2944</v>
      </c>
      <c r="BY72" s="3">
        <f t="shared" si="43"/>
        <v>2944</v>
      </c>
      <c r="BZ72" s="3">
        <f t="shared" si="43"/>
        <v>2944</v>
      </c>
      <c r="CA72" s="3">
        <f t="shared" si="47"/>
        <v>2944</v>
      </c>
      <c r="CB72" s="3">
        <f t="shared" si="50"/>
        <v>2944</v>
      </c>
      <c r="CC72" s="3">
        <f t="shared" si="52"/>
        <v>2944</v>
      </c>
      <c r="CD72" s="3">
        <f t="shared" si="52"/>
        <v>2944</v>
      </c>
      <c r="CE72" s="3">
        <f t="shared" si="51"/>
        <v>2944</v>
      </c>
      <c r="CF72" s="3">
        <f t="shared" si="51"/>
        <v>2944</v>
      </c>
      <c r="CG72" s="3">
        <f t="shared" si="53"/>
        <v>2944</v>
      </c>
      <c r="CH72" s="3">
        <f t="shared" si="54"/>
        <v>2944</v>
      </c>
      <c r="CI72" s="3">
        <f t="shared" si="54"/>
        <v>2944</v>
      </c>
      <c r="CJ72" s="3">
        <f t="shared" si="55"/>
        <v>2944</v>
      </c>
      <c r="CK72" s="3">
        <f t="shared" si="62"/>
        <v>2944</v>
      </c>
      <c r="CL72" s="3">
        <f t="shared" si="65"/>
        <v>2944</v>
      </c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</row>
    <row r="73" spans="1:233" ht="1.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>
        <f t="shared" ref="BL73:BL93" si="69">PB</f>
        <v>9708</v>
      </c>
      <c r="BM73" s="3">
        <f t="shared" si="67"/>
        <v>9708</v>
      </c>
      <c r="BN73" s="3">
        <f t="shared" si="64"/>
        <v>9708</v>
      </c>
      <c r="BO73" s="3">
        <f t="shared" si="58"/>
        <v>9708</v>
      </c>
      <c r="BP73" s="3">
        <f t="shared" si="58"/>
        <v>9708</v>
      </c>
      <c r="BQ73" s="3">
        <f t="shared" si="61"/>
        <v>9708</v>
      </c>
      <c r="BR73" s="3">
        <f t="shared" si="60"/>
        <v>9708</v>
      </c>
      <c r="BS73" s="3">
        <f t="shared" si="63"/>
        <v>9708</v>
      </c>
      <c r="BT73" s="3">
        <f t="shared" si="68"/>
        <v>9708</v>
      </c>
      <c r="BU73" s="3">
        <f t="shared" si="49"/>
        <v>2944</v>
      </c>
      <c r="BV73" s="3">
        <f t="shared" si="46"/>
        <v>2944</v>
      </c>
      <c r="BW73" s="3">
        <f t="shared" si="44"/>
        <v>2944</v>
      </c>
      <c r="BX73" s="3">
        <f t="shared" si="43"/>
        <v>2944</v>
      </c>
      <c r="BY73" s="3">
        <f t="shared" si="43"/>
        <v>2944</v>
      </c>
      <c r="BZ73" s="3">
        <f t="shared" si="43"/>
        <v>2944</v>
      </c>
      <c r="CA73" s="3">
        <f t="shared" si="47"/>
        <v>2944</v>
      </c>
      <c r="CB73" s="3">
        <f t="shared" si="50"/>
        <v>2944</v>
      </c>
      <c r="CC73" s="3">
        <f t="shared" si="52"/>
        <v>2944</v>
      </c>
      <c r="CD73" s="3">
        <f t="shared" si="52"/>
        <v>2944</v>
      </c>
      <c r="CE73" s="3">
        <f t="shared" si="51"/>
        <v>2944</v>
      </c>
      <c r="CF73" s="3">
        <f t="shared" si="51"/>
        <v>2944</v>
      </c>
      <c r="CG73" s="3">
        <f t="shared" si="53"/>
        <v>2944</v>
      </c>
      <c r="CH73" s="3">
        <f t="shared" si="54"/>
        <v>2944</v>
      </c>
      <c r="CI73" s="3">
        <f t="shared" si="54"/>
        <v>2944</v>
      </c>
      <c r="CJ73" s="3">
        <f t="shared" si="55"/>
        <v>2944</v>
      </c>
      <c r="CK73" s="3">
        <f t="shared" si="62"/>
        <v>2944</v>
      </c>
      <c r="CL73" s="3">
        <f t="shared" si="65"/>
        <v>2944</v>
      </c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</row>
    <row r="74" spans="1:233" ht="1.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>
        <f>PB</f>
        <v>9708</v>
      </c>
      <c r="BM74" s="3">
        <f t="shared" si="67"/>
        <v>9708</v>
      </c>
      <c r="BN74" s="3">
        <f t="shared" si="64"/>
        <v>9708</v>
      </c>
      <c r="BO74" s="3">
        <f t="shared" si="58"/>
        <v>9708</v>
      </c>
      <c r="BP74" s="3">
        <f t="shared" si="58"/>
        <v>9708</v>
      </c>
      <c r="BQ74" s="3">
        <f t="shared" si="61"/>
        <v>9708</v>
      </c>
      <c r="BR74" s="3">
        <f t="shared" si="60"/>
        <v>9708</v>
      </c>
      <c r="BS74" s="3">
        <f t="shared" si="63"/>
        <v>9708</v>
      </c>
      <c r="BT74" s="3">
        <f t="shared" si="68"/>
        <v>9708</v>
      </c>
      <c r="BU74" s="3">
        <f t="shared" si="49"/>
        <v>2944</v>
      </c>
      <c r="BV74" s="3">
        <f t="shared" si="46"/>
        <v>2944</v>
      </c>
      <c r="BW74" s="3">
        <f t="shared" si="44"/>
        <v>2944</v>
      </c>
      <c r="BX74" s="3">
        <f t="shared" si="43"/>
        <v>2944</v>
      </c>
      <c r="BY74" s="3">
        <f t="shared" si="43"/>
        <v>2944</v>
      </c>
      <c r="BZ74" s="3">
        <f t="shared" si="43"/>
        <v>2944</v>
      </c>
      <c r="CA74" s="3">
        <f t="shared" si="47"/>
        <v>2944</v>
      </c>
      <c r="CB74" s="3">
        <f t="shared" si="50"/>
        <v>2944</v>
      </c>
      <c r="CC74" s="3">
        <f t="shared" si="52"/>
        <v>2944</v>
      </c>
      <c r="CD74" s="3">
        <f t="shared" si="52"/>
        <v>2944</v>
      </c>
      <c r="CE74" s="3">
        <f t="shared" si="51"/>
        <v>2944</v>
      </c>
      <c r="CF74" s="3">
        <f t="shared" si="51"/>
        <v>2944</v>
      </c>
      <c r="CG74" s="3">
        <f t="shared" si="53"/>
        <v>2944</v>
      </c>
      <c r="CH74" s="3">
        <f t="shared" si="54"/>
        <v>2944</v>
      </c>
      <c r="CI74" s="3">
        <f t="shared" si="54"/>
        <v>2944</v>
      </c>
      <c r="CJ74" s="3">
        <f t="shared" si="55"/>
        <v>2944</v>
      </c>
      <c r="CK74" s="3">
        <f t="shared" si="62"/>
        <v>2944</v>
      </c>
      <c r="CL74" s="3">
        <f t="shared" si="65"/>
        <v>2944</v>
      </c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</row>
    <row r="75" spans="1:233" ht="1.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>
        <f t="shared" si="69"/>
        <v>9708</v>
      </c>
      <c r="BM75" s="3">
        <f t="shared" si="67"/>
        <v>9708</v>
      </c>
      <c r="BN75" s="3">
        <f t="shared" si="64"/>
        <v>9708</v>
      </c>
      <c r="BO75" s="3">
        <f t="shared" si="58"/>
        <v>9708</v>
      </c>
      <c r="BP75" s="3">
        <f t="shared" si="58"/>
        <v>9708</v>
      </c>
      <c r="BQ75" s="3">
        <f t="shared" si="61"/>
        <v>9708</v>
      </c>
      <c r="BR75" s="3">
        <f t="shared" si="60"/>
        <v>9708</v>
      </c>
      <c r="BS75" s="3">
        <f t="shared" si="63"/>
        <v>9708</v>
      </c>
      <c r="BT75" s="3">
        <f t="shared" si="68"/>
        <v>9708</v>
      </c>
      <c r="BU75" s="3">
        <f t="shared" ref="BU75:BU95" si="70">PB</f>
        <v>9708</v>
      </c>
      <c r="BV75" s="3">
        <f t="shared" si="46"/>
        <v>2944</v>
      </c>
      <c r="BW75" s="3">
        <f t="shared" si="44"/>
        <v>2944</v>
      </c>
      <c r="BX75" s="3">
        <f t="shared" si="43"/>
        <v>2944</v>
      </c>
      <c r="BY75" s="3">
        <f t="shared" si="43"/>
        <v>2944</v>
      </c>
      <c r="BZ75" s="3">
        <f t="shared" si="43"/>
        <v>2944</v>
      </c>
      <c r="CA75" s="3">
        <f t="shared" si="47"/>
        <v>2944</v>
      </c>
      <c r="CB75" s="3">
        <f t="shared" si="50"/>
        <v>2944</v>
      </c>
      <c r="CC75" s="3">
        <f t="shared" si="52"/>
        <v>2944</v>
      </c>
      <c r="CD75" s="3">
        <f t="shared" si="52"/>
        <v>2944</v>
      </c>
      <c r="CE75" s="3">
        <f t="shared" si="51"/>
        <v>2944</v>
      </c>
      <c r="CF75" s="3">
        <f t="shared" si="51"/>
        <v>2944</v>
      </c>
      <c r="CG75" s="3">
        <f t="shared" si="53"/>
        <v>2944</v>
      </c>
      <c r="CH75" s="3">
        <f t="shared" si="54"/>
        <v>2944</v>
      </c>
      <c r="CI75" s="3">
        <f t="shared" si="54"/>
        <v>2944</v>
      </c>
      <c r="CJ75" s="3">
        <f t="shared" si="55"/>
        <v>2944</v>
      </c>
      <c r="CK75" s="3">
        <f t="shared" si="62"/>
        <v>2944</v>
      </c>
      <c r="CL75" s="3">
        <f t="shared" si="65"/>
        <v>2944</v>
      </c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</row>
    <row r="76" spans="1:233" ht="1.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>
        <f t="shared" si="69"/>
        <v>9708</v>
      </c>
      <c r="BM76" s="3">
        <f t="shared" si="67"/>
        <v>9708</v>
      </c>
      <c r="BN76" s="3">
        <f t="shared" si="64"/>
        <v>9708</v>
      </c>
      <c r="BO76" s="3">
        <f t="shared" si="58"/>
        <v>9708</v>
      </c>
      <c r="BP76" s="3">
        <f t="shared" si="58"/>
        <v>9708</v>
      </c>
      <c r="BQ76" s="3">
        <f t="shared" si="61"/>
        <v>9708</v>
      </c>
      <c r="BR76" s="3">
        <f t="shared" si="60"/>
        <v>9708</v>
      </c>
      <c r="BS76" s="3">
        <f t="shared" si="63"/>
        <v>9708</v>
      </c>
      <c r="BT76" s="3">
        <f t="shared" si="68"/>
        <v>9708</v>
      </c>
      <c r="BU76" s="3">
        <f t="shared" si="70"/>
        <v>9708</v>
      </c>
      <c r="BV76" s="3">
        <f t="shared" si="46"/>
        <v>2944</v>
      </c>
      <c r="BW76" s="3">
        <f t="shared" si="44"/>
        <v>2944</v>
      </c>
      <c r="BX76" s="3">
        <f t="shared" si="43"/>
        <v>2944</v>
      </c>
      <c r="BY76" s="3">
        <f t="shared" si="43"/>
        <v>2944</v>
      </c>
      <c r="BZ76" s="3">
        <f t="shared" si="43"/>
        <v>2944</v>
      </c>
      <c r="CA76" s="3">
        <f t="shared" si="47"/>
        <v>2944</v>
      </c>
      <c r="CB76" s="3">
        <f t="shared" si="50"/>
        <v>2944</v>
      </c>
      <c r="CC76" s="3">
        <f t="shared" si="52"/>
        <v>2944</v>
      </c>
      <c r="CD76" s="3">
        <f t="shared" si="52"/>
        <v>2944</v>
      </c>
      <c r="CE76" s="3">
        <f t="shared" si="51"/>
        <v>2944</v>
      </c>
      <c r="CF76" s="3">
        <f t="shared" si="51"/>
        <v>2944</v>
      </c>
      <c r="CG76" s="3">
        <f t="shared" si="53"/>
        <v>2944</v>
      </c>
      <c r="CH76" s="3">
        <f t="shared" si="54"/>
        <v>2944</v>
      </c>
      <c r="CI76" s="3">
        <f t="shared" si="54"/>
        <v>2944</v>
      </c>
      <c r="CJ76" s="3">
        <f t="shared" si="55"/>
        <v>2944</v>
      </c>
      <c r="CK76" s="3">
        <f t="shared" si="62"/>
        <v>2944</v>
      </c>
      <c r="CL76" s="3">
        <f t="shared" si="65"/>
        <v>2944</v>
      </c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</row>
    <row r="77" spans="1:233" ht="1.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>
        <f t="shared" si="69"/>
        <v>9708</v>
      </c>
      <c r="BM77" s="3">
        <f t="shared" si="67"/>
        <v>9708</v>
      </c>
      <c r="BN77" s="3">
        <f t="shared" si="64"/>
        <v>9708</v>
      </c>
      <c r="BO77" s="3">
        <f t="shared" si="58"/>
        <v>9708</v>
      </c>
      <c r="BP77" s="3">
        <f t="shared" si="58"/>
        <v>9708</v>
      </c>
      <c r="BQ77" s="3">
        <f t="shared" si="61"/>
        <v>9708</v>
      </c>
      <c r="BR77" s="3">
        <f t="shared" si="60"/>
        <v>9708</v>
      </c>
      <c r="BS77" s="3">
        <f t="shared" si="63"/>
        <v>9708</v>
      </c>
      <c r="BT77" s="3">
        <f t="shared" si="68"/>
        <v>9708</v>
      </c>
      <c r="BU77" s="3">
        <f t="shared" si="70"/>
        <v>9708</v>
      </c>
      <c r="BV77" s="3">
        <f t="shared" si="46"/>
        <v>2944</v>
      </c>
      <c r="BW77" s="3">
        <f t="shared" si="44"/>
        <v>2944</v>
      </c>
      <c r="BX77" s="3">
        <f t="shared" si="43"/>
        <v>2944</v>
      </c>
      <c r="BY77" s="3">
        <f t="shared" si="43"/>
        <v>2944</v>
      </c>
      <c r="BZ77" s="3">
        <f t="shared" si="43"/>
        <v>2944</v>
      </c>
      <c r="CA77" s="3">
        <f t="shared" si="47"/>
        <v>2944</v>
      </c>
      <c r="CB77" s="3">
        <f t="shared" si="50"/>
        <v>2944</v>
      </c>
      <c r="CC77" s="3">
        <f t="shared" si="52"/>
        <v>2944</v>
      </c>
      <c r="CD77" s="3">
        <f t="shared" si="52"/>
        <v>2944</v>
      </c>
      <c r="CE77" s="3">
        <f t="shared" si="51"/>
        <v>2944</v>
      </c>
      <c r="CF77" s="3">
        <f t="shared" si="51"/>
        <v>2944</v>
      </c>
      <c r="CG77" s="3">
        <f t="shared" si="53"/>
        <v>2944</v>
      </c>
      <c r="CH77" s="3">
        <f t="shared" si="54"/>
        <v>2944</v>
      </c>
      <c r="CI77" s="3">
        <f t="shared" si="54"/>
        <v>2944</v>
      </c>
      <c r="CJ77" s="3">
        <f t="shared" si="55"/>
        <v>2944</v>
      </c>
      <c r="CK77" s="3">
        <f t="shared" si="62"/>
        <v>2944</v>
      </c>
      <c r="CL77" s="3">
        <f t="shared" si="65"/>
        <v>2944</v>
      </c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</row>
    <row r="78" spans="1:233" ht="1.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>
        <f t="shared" si="69"/>
        <v>9708</v>
      </c>
      <c r="BM78" s="3">
        <f t="shared" si="67"/>
        <v>9708</v>
      </c>
      <c r="BN78" s="3">
        <f t="shared" si="64"/>
        <v>9708</v>
      </c>
      <c r="BO78" s="3">
        <f t="shared" si="58"/>
        <v>9708</v>
      </c>
      <c r="BP78" s="3">
        <f t="shared" si="58"/>
        <v>9708</v>
      </c>
      <c r="BQ78" s="3">
        <f t="shared" si="61"/>
        <v>9708</v>
      </c>
      <c r="BR78" s="3">
        <f t="shared" si="60"/>
        <v>9708</v>
      </c>
      <c r="BS78" s="3">
        <f t="shared" si="63"/>
        <v>9708</v>
      </c>
      <c r="BT78" s="3">
        <f t="shared" si="68"/>
        <v>9708</v>
      </c>
      <c r="BU78" s="3">
        <f t="shared" si="70"/>
        <v>9708</v>
      </c>
      <c r="BV78" s="3">
        <f t="shared" ref="BV78:BW91" si="71">PB</f>
        <v>9708</v>
      </c>
      <c r="BW78" s="3">
        <f t="shared" si="71"/>
        <v>9708</v>
      </c>
      <c r="BX78" s="3">
        <f t="shared" si="43"/>
        <v>2944</v>
      </c>
      <c r="BY78" s="3">
        <f t="shared" si="43"/>
        <v>2944</v>
      </c>
      <c r="BZ78" s="3">
        <f t="shared" si="43"/>
        <v>2944</v>
      </c>
      <c r="CA78" s="3">
        <f t="shared" si="47"/>
        <v>2944</v>
      </c>
      <c r="CB78" s="3">
        <f t="shared" si="50"/>
        <v>2944</v>
      </c>
      <c r="CC78" s="3">
        <f t="shared" si="52"/>
        <v>2944</v>
      </c>
      <c r="CD78" s="3">
        <f t="shared" si="52"/>
        <v>2944</v>
      </c>
      <c r="CE78" s="3">
        <f t="shared" si="51"/>
        <v>2944</v>
      </c>
      <c r="CF78" s="3">
        <f t="shared" si="51"/>
        <v>2944</v>
      </c>
      <c r="CG78" s="3">
        <f t="shared" si="53"/>
        <v>2944</v>
      </c>
      <c r="CH78" s="3">
        <f t="shared" si="54"/>
        <v>2944</v>
      </c>
      <c r="CI78" s="3">
        <f t="shared" si="54"/>
        <v>2944</v>
      </c>
      <c r="CJ78" s="3">
        <f t="shared" si="55"/>
        <v>2944</v>
      </c>
      <c r="CK78" s="3">
        <f t="shared" si="62"/>
        <v>2944</v>
      </c>
      <c r="CL78" s="3">
        <f t="shared" si="65"/>
        <v>2944</v>
      </c>
      <c r="CM78" s="3">
        <f>HP</f>
        <v>2944</v>
      </c>
      <c r="CN78" s="3"/>
      <c r="CO78" s="3">
        <f t="shared" ref="CO78:CP103" si="72">UT</f>
        <v>3412</v>
      </c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</row>
    <row r="79" spans="1:233" ht="1.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>
        <f t="shared" si="69"/>
        <v>9708</v>
      </c>
      <c r="BM79" s="3">
        <f t="shared" si="67"/>
        <v>9708</v>
      </c>
      <c r="BN79" s="3">
        <f t="shared" si="64"/>
        <v>9708</v>
      </c>
      <c r="BO79" s="3">
        <f t="shared" si="58"/>
        <v>9708</v>
      </c>
      <c r="BP79" s="3">
        <f t="shared" si="58"/>
        <v>9708</v>
      </c>
      <c r="BQ79" s="3">
        <f t="shared" si="61"/>
        <v>9708</v>
      </c>
      <c r="BR79" s="3">
        <f t="shared" si="60"/>
        <v>9708</v>
      </c>
      <c r="BS79" s="3">
        <f t="shared" si="63"/>
        <v>9708</v>
      </c>
      <c r="BT79" s="3">
        <f t="shared" si="68"/>
        <v>9708</v>
      </c>
      <c r="BU79" s="3">
        <f t="shared" si="70"/>
        <v>9708</v>
      </c>
      <c r="BV79" s="3">
        <f t="shared" si="71"/>
        <v>9708</v>
      </c>
      <c r="BW79" s="3">
        <f t="shared" si="71"/>
        <v>9708</v>
      </c>
      <c r="BX79" s="3">
        <f>HP</f>
        <v>2944</v>
      </c>
      <c r="BY79" s="3">
        <f>HP</f>
        <v>2944</v>
      </c>
      <c r="BZ79" s="3">
        <f>HP</f>
        <v>2944</v>
      </c>
      <c r="CA79" s="3">
        <f t="shared" si="47"/>
        <v>2944</v>
      </c>
      <c r="CB79" s="3">
        <f t="shared" si="50"/>
        <v>2944</v>
      </c>
      <c r="CC79" s="3">
        <f t="shared" si="52"/>
        <v>2944</v>
      </c>
      <c r="CD79" s="3">
        <f t="shared" si="52"/>
        <v>2944</v>
      </c>
      <c r="CE79" s="3">
        <f t="shared" si="51"/>
        <v>2944</v>
      </c>
      <c r="CF79" s="3">
        <f t="shared" si="51"/>
        <v>2944</v>
      </c>
      <c r="CG79" s="3">
        <f t="shared" si="53"/>
        <v>2944</v>
      </c>
      <c r="CH79" s="3">
        <f t="shared" si="54"/>
        <v>2944</v>
      </c>
      <c r="CI79" s="3">
        <f t="shared" si="54"/>
        <v>2944</v>
      </c>
      <c r="CJ79" s="3">
        <f t="shared" ref="CJ79:CJ94" si="73">UT</f>
        <v>3412</v>
      </c>
      <c r="CK79" s="3">
        <f t="shared" si="62"/>
        <v>2944</v>
      </c>
      <c r="CL79" s="3">
        <f t="shared" si="65"/>
        <v>2944</v>
      </c>
      <c r="CM79" s="3">
        <f>HP</f>
        <v>2944</v>
      </c>
      <c r="CN79" s="3">
        <f t="shared" ref="CL79:CN102" si="74">UT</f>
        <v>3412</v>
      </c>
      <c r="CO79" s="3">
        <f t="shared" si="72"/>
        <v>3412</v>
      </c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</row>
    <row r="80" spans="1:233" ht="1.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>
        <f t="shared" si="69"/>
        <v>9708</v>
      </c>
      <c r="BM80" s="3">
        <f t="shared" si="67"/>
        <v>9708</v>
      </c>
      <c r="BN80" s="3">
        <f t="shared" si="64"/>
        <v>9708</v>
      </c>
      <c r="BO80" s="3">
        <f t="shared" si="58"/>
        <v>9708</v>
      </c>
      <c r="BP80" s="3">
        <f t="shared" si="58"/>
        <v>9708</v>
      </c>
      <c r="BQ80" s="3">
        <f t="shared" si="61"/>
        <v>9708</v>
      </c>
      <c r="BR80" s="3">
        <f t="shared" si="60"/>
        <v>9708</v>
      </c>
      <c r="BS80" s="3">
        <f t="shared" si="63"/>
        <v>9708</v>
      </c>
      <c r="BT80" s="3">
        <f t="shared" si="68"/>
        <v>9708</v>
      </c>
      <c r="BU80" s="3">
        <f t="shared" si="70"/>
        <v>9708</v>
      </c>
      <c r="BV80" s="3">
        <f t="shared" si="71"/>
        <v>9708</v>
      </c>
      <c r="BW80" s="3">
        <f t="shared" si="71"/>
        <v>9708</v>
      </c>
      <c r="BX80" s="3">
        <f t="shared" ref="BX80:BX91" si="75">PB</f>
        <v>9708</v>
      </c>
      <c r="BY80" s="3">
        <f>HP</f>
        <v>2944</v>
      </c>
      <c r="BZ80" s="3">
        <f>HP</f>
        <v>2944</v>
      </c>
      <c r="CA80" s="3">
        <f t="shared" si="47"/>
        <v>2944</v>
      </c>
      <c r="CB80" s="3">
        <f t="shared" si="50"/>
        <v>2944</v>
      </c>
      <c r="CC80" s="3">
        <f t="shared" si="52"/>
        <v>2944</v>
      </c>
      <c r="CD80" s="3">
        <f t="shared" si="52"/>
        <v>2944</v>
      </c>
      <c r="CE80" s="3">
        <f t="shared" si="51"/>
        <v>2944</v>
      </c>
      <c r="CF80" s="3">
        <f t="shared" si="51"/>
        <v>2944</v>
      </c>
      <c r="CG80" s="3">
        <f t="shared" si="53"/>
        <v>2944</v>
      </c>
      <c r="CH80" s="3">
        <f t="shared" ref="CH80:CJ96" si="76">UT</f>
        <v>3412</v>
      </c>
      <c r="CI80" s="3">
        <f t="shared" si="76"/>
        <v>3412</v>
      </c>
      <c r="CJ80" s="3">
        <f t="shared" si="73"/>
        <v>3412</v>
      </c>
      <c r="CK80" s="3">
        <f t="shared" ref="CK80:CM97" si="77">UT</f>
        <v>3412</v>
      </c>
      <c r="CL80" s="3">
        <f t="shared" si="77"/>
        <v>3412</v>
      </c>
      <c r="CM80" s="3">
        <f t="shared" si="77"/>
        <v>3412</v>
      </c>
      <c r="CN80" s="3">
        <f t="shared" si="74"/>
        <v>3412</v>
      </c>
      <c r="CO80" s="3">
        <f t="shared" si="72"/>
        <v>3412</v>
      </c>
      <c r="CP80" s="3">
        <f t="shared" si="72"/>
        <v>3412</v>
      </c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</row>
    <row r="81" spans="1:233" ht="1.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>
        <f t="shared" si="69"/>
        <v>9708</v>
      </c>
      <c r="BM81" s="3">
        <f t="shared" si="67"/>
        <v>9708</v>
      </c>
      <c r="BN81" s="3">
        <f t="shared" si="64"/>
        <v>9708</v>
      </c>
      <c r="BO81" s="3">
        <f t="shared" si="58"/>
        <v>9708</v>
      </c>
      <c r="BP81" s="3">
        <f t="shared" si="58"/>
        <v>9708</v>
      </c>
      <c r="BQ81" s="3">
        <f t="shared" si="61"/>
        <v>9708</v>
      </c>
      <c r="BR81" s="3">
        <f t="shared" si="60"/>
        <v>9708</v>
      </c>
      <c r="BS81" s="3">
        <f t="shared" si="63"/>
        <v>9708</v>
      </c>
      <c r="BT81" s="3">
        <f t="shared" si="68"/>
        <v>9708</v>
      </c>
      <c r="BU81" s="3">
        <f t="shared" si="70"/>
        <v>9708</v>
      </c>
      <c r="BV81" s="3">
        <f t="shared" si="71"/>
        <v>9708</v>
      </c>
      <c r="BW81" s="3">
        <f t="shared" si="71"/>
        <v>9708</v>
      </c>
      <c r="BX81" s="3">
        <f t="shared" si="75"/>
        <v>9708</v>
      </c>
      <c r="BY81" s="3">
        <f>HP</f>
        <v>2944</v>
      </c>
      <c r="BZ81" s="3">
        <f>HP</f>
        <v>2944</v>
      </c>
      <c r="CA81" s="3">
        <f t="shared" si="47"/>
        <v>2944</v>
      </c>
      <c r="CB81" s="3">
        <f t="shared" si="50"/>
        <v>2944</v>
      </c>
      <c r="CC81" s="3">
        <f t="shared" si="52"/>
        <v>2944</v>
      </c>
      <c r="CD81" s="3">
        <f t="shared" si="52"/>
        <v>2944</v>
      </c>
      <c r="CE81" s="3">
        <f t="shared" si="51"/>
        <v>2944</v>
      </c>
      <c r="CF81" s="3">
        <f t="shared" si="51"/>
        <v>2944</v>
      </c>
      <c r="CG81" s="3">
        <f t="shared" si="53"/>
        <v>2944</v>
      </c>
      <c r="CH81" s="3">
        <f t="shared" si="76"/>
        <v>3412</v>
      </c>
      <c r="CI81" s="3">
        <f t="shared" si="76"/>
        <v>3412</v>
      </c>
      <c r="CJ81" s="3">
        <f t="shared" si="73"/>
        <v>3412</v>
      </c>
      <c r="CK81" s="3">
        <f t="shared" si="77"/>
        <v>3412</v>
      </c>
      <c r="CL81" s="3">
        <f t="shared" si="77"/>
        <v>3412</v>
      </c>
      <c r="CM81" s="3">
        <f t="shared" si="77"/>
        <v>3412</v>
      </c>
      <c r="CN81" s="3">
        <f t="shared" si="74"/>
        <v>3412</v>
      </c>
      <c r="CO81" s="3">
        <f t="shared" si="72"/>
        <v>3412</v>
      </c>
      <c r="CP81" s="3">
        <f t="shared" ref="CP81:CP104" si="78">UT</f>
        <v>3412</v>
      </c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</row>
    <row r="82" spans="1:233" ht="1.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f t="shared" ref="BK82:BK83" si="79">PB</f>
        <v>9708</v>
      </c>
      <c r="BL82" s="3">
        <f t="shared" si="69"/>
        <v>9708</v>
      </c>
      <c r="BM82" s="3">
        <f t="shared" si="67"/>
        <v>9708</v>
      </c>
      <c r="BN82" s="3">
        <f t="shared" si="64"/>
        <v>9708</v>
      </c>
      <c r="BO82" s="3">
        <f t="shared" si="58"/>
        <v>9708</v>
      </c>
      <c r="BP82" s="3">
        <f t="shared" si="58"/>
        <v>9708</v>
      </c>
      <c r="BQ82" s="3">
        <f t="shared" si="61"/>
        <v>9708</v>
      </c>
      <c r="BR82" s="3">
        <f t="shared" si="60"/>
        <v>9708</v>
      </c>
      <c r="BS82" s="3">
        <f t="shared" si="63"/>
        <v>9708</v>
      </c>
      <c r="BT82" s="3">
        <f t="shared" si="68"/>
        <v>9708</v>
      </c>
      <c r="BU82" s="3">
        <f t="shared" si="70"/>
        <v>9708</v>
      </c>
      <c r="BV82" s="3">
        <f t="shared" si="71"/>
        <v>9708</v>
      </c>
      <c r="BW82" s="3">
        <f t="shared" si="71"/>
        <v>9708</v>
      </c>
      <c r="BX82" s="3">
        <f t="shared" si="75"/>
        <v>9708</v>
      </c>
      <c r="BY82" s="3">
        <f t="shared" ref="BY82:BY89" si="80">PB</f>
        <v>9708</v>
      </c>
      <c r="BZ82" s="3">
        <f t="shared" ref="BZ82:BZ83" si="81">HP</f>
        <v>2944</v>
      </c>
      <c r="CA82" s="3">
        <f t="shared" si="47"/>
        <v>2944</v>
      </c>
      <c r="CB82" s="3">
        <f t="shared" si="50"/>
        <v>2944</v>
      </c>
      <c r="CC82" s="3">
        <f t="shared" si="52"/>
        <v>2944</v>
      </c>
      <c r="CD82" s="3">
        <f t="shared" si="52"/>
        <v>2944</v>
      </c>
      <c r="CE82" s="3">
        <f t="shared" si="51"/>
        <v>2944</v>
      </c>
      <c r="CF82" s="3">
        <f t="shared" si="51"/>
        <v>2944</v>
      </c>
      <c r="CG82" s="3">
        <f t="shared" ref="CG82:CG96" si="82">UT</f>
        <v>3412</v>
      </c>
      <c r="CH82" s="3">
        <f t="shared" si="76"/>
        <v>3412</v>
      </c>
      <c r="CI82" s="3">
        <f t="shared" si="76"/>
        <v>3412</v>
      </c>
      <c r="CJ82" s="3">
        <f t="shared" si="73"/>
        <v>3412</v>
      </c>
      <c r="CK82" s="3">
        <f t="shared" si="77"/>
        <v>3412</v>
      </c>
      <c r="CL82" s="3">
        <f t="shared" si="77"/>
        <v>3412</v>
      </c>
      <c r="CM82" s="3">
        <f t="shared" si="77"/>
        <v>3412</v>
      </c>
      <c r="CN82" s="3">
        <f t="shared" si="74"/>
        <v>3412</v>
      </c>
      <c r="CO82" s="3">
        <f t="shared" si="72"/>
        <v>3412</v>
      </c>
      <c r="CP82" s="3">
        <f t="shared" si="78"/>
        <v>3412</v>
      </c>
      <c r="CQ82" s="3">
        <f t="shared" ref="CQ82:CQ105" si="83">UT</f>
        <v>3412</v>
      </c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</row>
    <row r="83" spans="1:233" ht="1.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f t="shared" si="79"/>
        <v>9708</v>
      </c>
      <c r="BL83" s="3">
        <f t="shared" si="69"/>
        <v>9708</v>
      </c>
      <c r="BM83" s="3">
        <f t="shared" si="67"/>
        <v>9708</v>
      </c>
      <c r="BN83" s="3">
        <f t="shared" si="64"/>
        <v>9708</v>
      </c>
      <c r="BO83" s="3">
        <f t="shared" si="58"/>
        <v>9708</v>
      </c>
      <c r="BP83" s="3">
        <f t="shared" si="58"/>
        <v>9708</v>
      </c>
      <c r="BQ83" s="3">
        <f t="shared" si="61"/>
        <v>9708</v>
      </c>
      <c r="BR83" s="3">
        <f t="shared" si="60"/>
        <v>9708</v>
      </c>
      <c r="BS83" s="3">
        <f t="shared" si="63"/>
        <v>9708</v>
      </c>
      <c r="BT83" s="3">
        <f t="shared" si="68"/>
        <v>9708</v>
      </c>
      <c r="BU83" s="3">
        <f t="shared" si="70"/>
        <v>9708</v>
      </c>
      <c r="BV83" s="3">
        <f t="shared" si="71"/>
        <v>9708</v>
      </c>
      <c r="BW83" s="3">
        <f t="shared" si="71"/>
        <v>9708</v>
      </c>
      <c r="BX83" s="3">
        <f t="shared" si="75"/>
        <v>9708</v>
      </c>
      <c r="BY83" s="3">
        <f t="shared" si="80"/>
        <v>9708</v>
      </c>
      <c r="BZ83" s="3">
        <f t="shared" si="81"/>
        <v>2944</v>
      </c>
      <c r="CA83" s="3">
        <f t="shared" si="47"/>
        <v>2944</v>
      </c>
      <c r="CB83" s="3">
        <f t="shared" si="50"/>
        <v>2944</v>
      </c>
      <c r="CC83" s="3">
        <f t="shared" si="52"/>
        <v>2944</v>
      </c>
      <c r="CD83" s="3">
        <f t="shared" si="52"/>
        <v>2944</v>
      </c>
      <c r="CE83" s="3">
        <f t="shared" si="51"/>
        <v>2944</v>
      </c>
      <c r="CF83" s="3">
        <f t="shared" si="51"/>
        <v>2944</v>
      </c>
      <c r="CG83" s="3">
        <f t="shared" si="82"/>
        <v>3412</v>
      </c>
      <c r="CH83" s="3">
        <f t="shared" si="76"/>
        <v>3412</v>
      </c>
      <c r="CI83" s="3">
        <f t="shared" si="76"/>
        <v>3412</v>
      </c>
      <c r="CJ83" s="3">
        <f t="shared" si="73"/>
        <v>3412</v>
      </c>
      <c r="CK83" s="3">
        <f t="shared" si="77"/>
        <v>3412</v>
      </c>
      <c r="CL83" s="3">
        <f t="shared" si="77"/>
        <v>3412</v>
      </c>
      <c r="CM83" s="3">
        <f t="shared" si="77"/>
        <v>3412</v>
      </c>
      <c r="CN83" s="3">
        <f t="shared" si="74"/>
        <v>3412</v>
      </c>
      <c r="CO83" s="3">
        <f t="shared" si="72"/>
        <v>3412</v>
      </c>
      <c r="CP83" s="3">
        <f t="shared" si="78"/>
        <v>3412</v>
      </c>
      <c r="CQ83" s="3">
        <f t="shared" si="83"/>
        <v>3412</v>
      </c>
      <c r="CR83" s="3">
        <f t="shared" ref="CR83:CS105" si="84">UT</f>
        <v>3412</v>
      </c>
      <c r="CS83" s="3">
        <f t="shared" si="84"/>
        <v>3412</v>
      </c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</row>
    <row r="84" spans="1:233" ht="1.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>
        <f t="shared" ref="BJ84" si="85">PB</f>
        <v>9708</v>
      </c>
      <c r="BK84" s="3">
        <f t="shared" ref="BK84:BK93" si="86">PB</f>
        <v>9708</v>
      </c>
      <c r="BL84" s="3">
        <f t="shared" si="69"/>
        <v>9708</v>
      </c>
      <c r="BM84" s="3">
        <f t="shared" si="67"/>
        <v>9708</v>
      </c>
      <c r="BN84" s="3">
        <f t="shared" si="64"/>
        <v>9708</v>
      </c>
      <c r="BO84" s="3">
        <f t="shared" si="58"/>
        <v>9708</v>
      </c>
      <c r="BP84" s="3">
        <f t="shared" si="58"/>
        <v>9708</v>
      </c>
      <c r="BQ84" s="3">
        <f t="shared" si="61"/>
        <v>9708</v>
      </c>
      <c r="BR84" s="3">
        <f t="shared" si="60"/>
        <v>9708</v>
      </c>
      <c r="BS84" s="3">
        <f t="shared" si="63"/>
        <v>9708</v>
      </c>
      <c r="BT84" s="3">
        <f t="shared" si="68"/>
        <v>9708</v>
      </c>
      <c r="BU84" s="3">
        <f t="shared" si="70"/>
        <v>9708</v>
      </c>
      <c r="BV84" s="3">
        <f t="shared" si="71"/>
        <v>9708</v>
      </c>
      <c r="BW84" s="3">
        <f t="shared" si="71"/>
        <v>9708</v>
      </c>
      <c r="BX84" s="3">
        <f t="shared" si="75"/>
        <v>9708</v>
      </c>
      <c r="BY84" s="3">
        <f t="shared" si="80"/>
        <v>9708</v>
      </c>
      <c r="BZ84" s="3">
        <f>PB</f>
        <v>9708</v>
      </c>
      <c r="CA84" s="3">
        <f>PB</f>
        <v>9708</v>
      </c>
      <c r="CB84" s="3">
        <f t="shared" si="50"/>
        <v>2944</v>
      </c>
      <c r="CC84" s="3">
        <f t="shared" si="52"/>
        <v>2944</v>
      </c>
      <c r="CD84" s="3">
        <f t="shared" si="52"/>
        <v>2944</v>
      </c>
      <c r="CE84" s="3">
        <f t="shared" si="51"/>
        <v>2944</v>
      </c>
      <c r="CF84" s="3">
        <f t="shared" si="51"/>
        <v>2944</v>
      </c>
      <c r="CG84" s="3">
        <f t="shared" si="82"/>
        <v>3412</v>
      </c>
      <c r="CH84" s="3">
        <f t="shared" si="76"/>
        <v>3412</v>
      </c>
      <c r="CI84" s="3">
        <f t="shared" si="76"/>
        <v>3412</v>
      </c>
      <c r="CJ84" s="3">
        <f t="shared" si="73"/>
        <v>3412</v>
      </c>
      <c r="CK84" s="3">
        <f t="shared" si="77"/>
        <v>3412</v>
      </c>
      <c r="CL84" s="3">
        <f t="shared" si="77"/>
        <v>3412</v>
      </c>
      <c r="CM84" s="3">
        <f t="shared" si="77"/>
        <v>3412</v>
      </c>
      <c r="CN84" s="3">
        <f t="shared" si="74"/>
        <v>3412</v>
      </c>
      <c r="CO84" s="3">
        <f t="shared" si="72"/>
        <v>3412</v>
      </c>
      <c r="CP84" s="3">
        <f t="shared" si="78"/>
        <v>3412</v>
      </c>
      <c r="CQ84" s="3">
        <f t="shared" si="83"/>
        <v>3412</v>
      </c>
      <c r="CR84" s="3">
        <f t="shared" si="84"/>
        <v>3412</v>
      </c>
      <c r="CS84" s="3">
        <f t="shared" si="84"/>
        <v>3412</v>
      </c>
      <c r="CT84" s="3">
        <f t="shared" ref="CT84:CU105" si="87">UT</f>
        <v>3412</v>
      </c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</row>
    <row r="85" spans="1:233" ht="1.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>
        <f t="shared" ref="BI85:BJ86" si="88">PB</f>
        <v>9708</v>
      </c>
      <c r="BJ85" s="3">
        <f t="shared" si="88"/>
        <v>9708</v>
      </c>
      <c r="BK85" s="3">
        <f t="shared" si="86"/>
        <v>9708</v>
      </c>
      <c r="BL85" s="3">
        <f t="shared" si="69"/>
        <v>9708</v>
      </c>
      <c r="BM85" s="3">
        <f t="shared" si="67"/>
        <v>9708</v>
      </c>
      <c r="BN85" s="3">
        <f t="shared" si="64"/>
        <v>9708</v>
      </c>
      <c r="BO85" s="3">
        <f t="shared" si="58"/>
        <v>9708</v>
      </c>
      <c r="BP85" s="3">
        <f t="shared" si="58"/>
        <v>9708</v>
      </c>
      <c r="BQ85" s="3">
        <f t="shared" si="61"/>
        <v>9708</v>
      </c>
      <c r="BR85" s="3">
        <f t="shared" si="60"/>
        <v>9708</v>
      </c>
      <c r="BS85" s="3">
        <f t="shared" si="63"/>
        <v>9708</v>
      </c>
      <c r="BT85" s="3">
        <f t="shared" si="68"/>
        <v>9708</v>
      </c>
      <c r="BU85" s="3">
        <f t="shared" si="70"/>
        <v>9708</v>
      </c>
      <c r="BV85" s="3">
        <f t="shared" si="71"/>
        <v>9708</v>
      </c>
      <c r="BW85" s="3">
        <f t="shared" si="71"/>
        <v>9708</v>
      </c>
      <c r="BX85" s="3">
        <f t="shared" si="75"/>
        <v>9708</v>
      </c>
      <c r="BY85" s="3">
        <f t="shared" si="80"/>
        <v>9708</v>
      </c>
      <c r="BZ85" s="3">
        <f t="shared" ref="BZ85:CA89" si="89">CH</f>
        <v>962</v>
      </c>
      <c r="CA85" s="3">
        <f t="shared" si="89"/>
        <v>962</v>
      </c>
      <c r="CB85" s="3">
        <f t="shared" ref="CB85:CB97" si="90">HR</f>
        <v>18026</v>
      </c>
      <c r="CC85" s="3">
        <f t="shared" si="52"/>
        <v>2944</v>
      </c>
      <c r="CD85" s="3">
        <f t="shared" si="52"/>
        <v>2944</v>
      </c>
      <c r="CE85" s="3">
        <f t="shared" si="51"/>
        <v>2944</v>
      </c>
      <c r="CF85" s="3">
        <f t="shared" si="51"/>
        <v>2944</v>
      </c>
      <c r="CG85" s="3">
        <f t="shared" si="82"/>
        <v>3412</v>
      </c>
      <c r="CH85" s="3">
        <f t="shared" si="76"/>
        <v>3412</v>
      </c>
      <c r="CI85" s="3">
        <f t="shared" si="76"/>
        <v>3412</v>
      </c>
      <c r="CJ85" s="3">
        <f t="shared" si="73"/>
        <v>3412</v>
      </c>
      <c r="CK85" s="3">
        <f t="shared" si="77"/>
        <v>3412</v>
      </c>
      <c r="CL85" s="3">
        <f t="shared" si="77"/>
        <v>3412</v>
      </c>
      <c r="CM85" s="3">
        <f t="shared" si="77"/>
        <v>3412</v>
      </c>
      <c r="CN85" s="3">
        <f t="shared" si="74"/>
        <v>3412</v>
      </c>
      <c r="CO85" s="3">
        <f t="shared" si="72"/>
        <v>3412</v>
      </c>
      <c r="CP85" s="3">
        <f t="shared" si="78"/>
        <v>3412</v>
      </c>
      <c r="CQ85" s="3">
        <f t="shared" si="83"/>
        <v>3412</v>
      </c>
      <c r="CR85" s="3">
        <f t="shared" si="84"/>
        <v>3412</v>
      </c>
      <c r="CS85" s="3">
        <f t="shared" si="84"/>
        <v>3412</v>
      </c>
      <c r="CT85" s="3">
        <f t="shared" si="87"/>
        <v>3412</v>
      </c>
      <c r="CU85" s="3">
        <f t="shared" ref="CU85:CV104" si="91">UT</f>
        <v>3412</v>
      </c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ht="1.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>
        <f t="shared" si="88"/>
        <v>9708</v>
      </c>
      <c r="BJ86" s="3">
        <f t="shared" si="88"/>
        <v>9708</v>
      </c>
      <c r="BK86" s="3">
        <f t="shared" si="86"/>
        <v>9708</v>
      </c>
      <c r="BL86" s="3">
        <f t="shared" si="69"/>
        <v>9708</v>
      </c>
      <c r="BM86" s="3">
        <f t="shared" si="67"/>
        <v>9708</v>
      </c>
      <c r="BN86" s="3">
        <f t="shared" si="64"/>
        <v>9708</v>
      </c>
      <c r="BO86" s="3">
        <f t="shared" si="58"/>
        <v>9708</v>
      </c>
      <c r="BP86" s="3">
        <f t="shared" si="58"/>
        <v>9708</v>
      </c>
      <c r="BQ86" s="3">
        <f t="shared" si="61"/>
        <v>9708</v>
      </c>
      <c r="BR86" s="3">
        <f t="shared" si="60"/>
        <v>9708</v>
      </c>
      <c r="BS86" s="3">
        <f t="shared" si="63"/>
        <v>9708</v>
      </c>
      <c r="BT86" s="3">
        <f t="shared" si="68"/>
        <v>9708</v>
      </c>
      <c r="BU86" s="3">
        <f t="shared" si="70"/>
        <v>9708</v>
      </c>
      <c r="BV86" s="3">
        <f t="shared" si="71"/>
        <v>9708</v>
      </c>
      <c r="BW86" s="3">
        <f t="shared" si="71"/>
        <v>9708</v>
      </c>
      <c r="BX86" s="3">
        <f t="shared" si="75"/>
        <v>9708</v>
      </c>
      <c r="BY86" s="3">
        <f t="shared" si="80"/>
        <v>9708</v>
      </c>
      <c r="BZ86" s="3">
        <f t="shared" si="89"/>
        <v>962</v>
      </c>
      <c r="CA86" s="3">
        <f t="shared" si="89"/>
        <v>962</v>
      </c>
      <c r="CB86" s="3">
        <f t="shared" si="90"/>
        <v>18026</v>
      </c>
      <c r="CC86" s="3">
        <f t="shared" si="52"/>
        <v>2944</v>
      </c>
      <c r="CD86" s="3">
        <f t="shared" si="52"/>
        <v>2944</v>
      </c>
      <c r="CE86" s="3">
        <f t="shared" si="51"/>
        <v>2944</v>
      </c>
      <c r="CF86" s="3">
        <f t="shared" si="51"/>
        <v>2944</v>
      </c>
      <c r="CG86" s="3">
        <f t="shared" si="82"/>
        <v>3412</v>
      </c>
      <c r="CH86" s="3">
        <f t="shared" si="76"/>
        <v>3412</v>
      </c>
      <c r="CI86" s="3">
        <f t="shared" si="76"/>
        <v>3412</v>
      </c>
      <c r="CJ86" s="3">
        <f t="shared" si="73"/>
        <v>3412</v>
      </c>
      <c r="CK86" s="3">
        <f t="shared" si="77"/>
        <v>3412</v>
      </c>
      <c r="CL86" s="3">
        <f t="shared" si="77"/>
        <v>3412</v>
      </c>
      <c r="CM86" s="3">
        <f t="shared" si="77"/>
        <v>3412</v>
      </c>
      <c r="CN86" s="3">
        <f t="shared" si="74"/>
        <v>3412</v>
      </c>
      <c r="CO86" s="3">
        <f t="shared" si="72"/>
        <v>3412</v>
      </c>
      <c r="CP86" s="3">
        <f t="shared" si="78"/>
        <v>3412</v>
      </c>
      <c r="CQ86" s="3">
        <f t="shared" si="83"/>
        <v>3412</v>
      </c>
      <c r="CR86" s="3">
        <f t="shared" si="84"/>
        <v>3412</v>
      </c>
      <c r="CS86" s="3">
        <f t="shared" si="84"/>
        <v>3412</v>
      </c>
      <c r="CT86" s="3">
        <f t="shared" si="87"/>
        <v>3412</v>
      </c>
      <c r="CU86" s="3">
        <f t="shared" si="91"/>
        <v>3412</v>
      </c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ht="1.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>
        <f t="shared" ref="BH87:BI93" si="92">PB</f>
        <v>9708</v>
      </c>
      <c r="BI87" s="3">
        <f t="shared" si="92"/>
        <v>9708</v>
      </c>
      <c r="BJ87" s="3">
        <f t="shared" ref="BJ87:BJ93" si="93">PB</f>
        <v>9708</v>
      </c>
      <c r="BK87" s="3">
        <f t="shared" si="86"/>
        <v>9708</v>
      </c>
      <c r="BL87" s="3">
        <f t="shared" si="69"/>
        <v>9708</v>
      </c>
      <c r="BM87" s="3">
        <f t="shared" si="67"/>
        <v>9708</v>
      </c>
      <c r="BN87" s="3">
        <f t="shared" si="64"/>
        <v>9708</v>
      </c>
      <c r="BO87" s="3">
        <f t="shared" si="58"/>
        <v>9708</v>
      </c>
      <c r="BP87" s="3">
        <f t="shared" si="58"/>
        <v>9708</v>
      </c>
      <c r="BQ87" s="3">
        <f t="shared" si="61"/>
        <v>9708</v>
      </c>
      <c r="BR87" s="3">
        <f t="shared" si="60"/>
        <v>9708</v>
      </c>
      <c r="BS87" s="3">
        <f t="shared" si="63"/>
        <v>9708</v>
      </c>
      <c r="BT87" s="3">
        <f t="shared" si="68"/>
        <v>9708</v>
      </c>
      <c r="BU87" s="3">
        <f t="shared" si="70"/>
        <v>9708</v>
      </c>
      <c r="BV87" s="3">
        <f t="shared" si="71"/>
        <v>9708</v>
      </c>
      <c r="BW87" s="3">
        <f t="shared" si="71"/>
        <v>9708</v>
      </c>
      <c r="BX87" s="3">
        <f t="shared" si="75"/>
        <v>9708</v>
      </c>
      <c r="BY87" s="3">
        <f t="shared" si="80"/>
        <v>9708</v>
      </c>
      <c r="BZ87" s="3">
        <f t="shared" si="89"/>
        <v>962</v>
      </c>
      <c r="CA87" s="3">
        <f t="shared" si="89"/>
        <v>962</v>
      </c>
      <c r="CB87" s="3">
        <f t="shared" si="90"/>
        <v>18026</v>
      </c>
      <c r="CC87" s="3">
        <f t="shared" si="52"/>
        <v>2944</v>
      </c>
      <c r="CD87" s="3">
        <f t="shared" si="52"/>
        <v>2944</v>
      </c>
      <c r="CE87" s="3">
        <f t="shared" si="51"/>
        <v>2944</v>
      </c>
      <c r="CF87" s="3">
        <f t="shared" si="51"/>
        <v>2944</v>
      </c>
      <c r="CG87" s="3">
        <f t="shared" si="82"/>
        <v>3412</v>
      </c>
      <c r="CH87" s="3">
        <f t="shared" si="76"/>
        <v>3412</v>
      </c>
      <c r="CI87" s="3">
        <f t="shared" si="76"/>
        <v>3412</v>
      </c>
      <c r="CJ87" s="3">
        <f t="shared" si="73"/>
        <v>3412</v>
      </c>
      <c r="CK87" s="3">
        <f t="shared" si="77"/>
        <v>3412</v>
      </c>
      <c r="CL87" s="3">
        <f t="shared" si="77"/>
        <v>3412</v>
      </c>
      <c r="CM87" s="3">
        <f t="shared" si="77"/>
        <v>3412</v>
      </c>
      <c r="CN87" s="3">
        <f t="shared" si="74"/>
        <v>3412</v>
      </c>
      <c r="CO87" s="3">
        <f t="shared" si="72"/>
        <v>3412</v>
      </c>
      <c r="CP87" s="3">
        <f t="shared" si="78"/>
        <v>3412</v>
      </c>
      <c r="CQ87" s="3">
        <f t="shared" si="83"/>
        <v>3412</v>
      </c>
      <c r="CR87" s="3">
        <f t="shared" si="84"/>
        <v>3412</v>
      </c>
      <c r="CS87" s="3">
        <f t="shared" si="84"/>
        <v>3412</v>
      </c>
      <c r="CT87" s="3">
        <f t="shared" si="87"/>
        <v>3412</v>
      </c>
      <c r="CU87" s="3">
        <f t="shared" si="91"/>
        <v>3412</v>
      </c>
      <c r="CV87" s="3">
        <f t="shared" ref="CV87:CV101" si="94">UT</f>
        <v>3412</v>
      </c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ht="1.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>
        <f t="shared" si="92"/>
        <v>9708</v>
      </c>
      <c r="BI88" s="3">
        <f t="shared" si="92"/>
        <v>9708</v>
      </c>
      <c r="BJ88" s="3">
        <f t="shared" si="93"/>
        <v>9708</v>
      </c>
      <c r="BK88" s="3">
        <f t="shared" si="86"/>
        <v>9708</v>
      </c>
      <c r="BL88" s="3">
        <f t="shared" si="69"/>
        <v>9708</v>
      </c>
      <c r="BM88" s="3">
        <f t="shared" si="67"/>
        <v>9708</v>
      </c>
      <c r="BN88" s="3">
        <f t="shared" si="64"/>
        <v>9708</v>
      </c>
      <c r="BO88" s="3">
        <f t="shared" si="58"/>
        <v>9708</v>
      </c>
      <c r="BP88" s="3">
        <f t="shared" si="58"/>
        <v>9708</v>
      </c>
      <c r="BQ88" s="3">
        <f t="shared" si="61"/>
        <v>9708</v>
      </c>
      <c r="BR88" s="3">
        <f t="shared" si="60"/>
        <v>9708</v>
      </c>
      <c r="BS88" s="3">
        <f t="shared" si="63"/>
        <v>9708</v>
      </c>
      <c r="BT88" s="3">
        <f t="shared" si="68"/>
        <v>9708</v>
      </c>
      <c r="BU88" s="3">
        <f t="shared" si="70"/>
        <v>9708</v>
      </c>
      <c r="BV88" s="3">
        <f t="shared" si="71"/>
        <v>9708</v>
      </c>
      <c r="BW88" s="3">
        <f t="shared" si="71"/>
        <v>9708</v>
      </c>
      <c r="BX88" s="3">
        <f t="shared" si="75"/>
        <v>9708</v>
      </c>
      <c r="BY88" s="3">
        <f t="shared" si="80"/>
        <v>9708</v>
      </c>
      <c r="BZ88" s="3">
        <f t="shared" si="89"/>
        <v>962</v>
      </c>
      <c r="CA88" s="3">
        <f t="shared" ref="BZ88:CA106" si="95">HR</f>
        <v>18026</v>
      </c>
      <c r="CB88" s="3">
        <f t="shared" si="90"/>
        <v>18026</v>
      </c>
      <c r="CC88" s="3">
        <f t="shared" ref="CC88:CE93" si="96">HR</f>
        <v>18026</v>
      </c>
      <c r="CD88" s="3">
        <f>HP</f>
        <v>2944</v>
      </c>
      <c r="CE88" s="3">
        <f>HP</f>
        <v>2944</v>
      </c>
      <c r="CF88" s="3">
        <f>UT</f>
        <v>3412</v>
      </c>
      <c r="CG88" s="3">
        <f t="shared" si="82"/>
        <v>3412</v>
      </c>
      <c r="CH88" s="3">
        <f t="shared" si="76"/>
        <v>3412</v>
      </c>
      <c r="CI88" s="3">
        <f t="shared" si="76"/>
        <v>3412</v>
      </c>
      <c r="CJ88" s="3">
        <f t="shared" si="73"/>
        <v>3412</v>
      </c>
      <c r="CK88" s="3">
        <f t="shared" si="77"/>
        <v>3412</v>
      </c>
      <c r="CL88" s="3">
        <f t="shared" si="77"/>
        <v>3412</v>
      </c>
      <c r="CM88" s="3">
        <f t="shared" si="77"/>
        <v>3412</v>
      </c>
      <c r="CN88" s="3">
        <f t="shared" si="74"/>
        <v>3412</v>
      </c>
      <c r="CO88" s="3">
        <f t="shared" si="72"/>
        <v>3412</v>
      </c>
      <c r="CP88" s="3">
        <f t="shared" si="78"/>
        <v>3412</v>
      </c>
      <c r="CQ88" s="3">
        <f t="shared" si="83"/>
        <v>3412</v>
      </c>
      <c r="CR88" s="3">
        <f t="shared" si="84"/>
        <v>3412</v>
      </c>
      <c r="CS88" s="3">
        <f t="shared" si="84"/>
        <v>3412</v>
      </c>
      <c r="CT88" s="3">
        <f t="shared" si="87"/>
        <v>3412</v>
      </c>
      <c r="CU88" s="3">
        <f t="shared" si="91"/>
        <v>3412</v>
      </c>
      <c r="CV88" s="3">
        <f t="shared" si="94"/>
        <v>3412</v>
      </c>
      <c r="CW88" s="3">
        <f t="shared" ref="CW88:CX98" si="97">UT</f>
        <v>3412</v>
      </c>
      <c r="CX88" s="3">
        <f t="shared" si="97"/>
        <v>3412</v>
      </c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</row>
    <row r="89" spans="1:233" ht="1.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>
        <f t="shared" ref="BG89:BG90" si="98">PB</f>
        <v>9708</v>
      </c>
      <c r="BH89" s="3">
        <f t="shared" si="92"/>
        <v>9708</v>
      </c>
      <c r="BI89" s="3">
        <f t="shared" si="92"/>
        <v>9708</v>
      </c>
      <c r="BJ89" s="3">
        <f t="shared" si="93"/>
        <v>9708</v>
      </c>
      <c r="BK89" s="3">
        <f t="shared" si="86"/>
        <v>9708</v>
      </c>
      <c r="BL89" s="3">
        <f t="shared" si="69"/>
        <v>9708</v>
      </c>
      <c r="BM89" s="3">
        <f t="shared" si="67"/>
        <v>9708</v>
      </c>
      <c r="BN89" s="3">
        <f t="shared" si="64"/>
        <v>9708</v>
      </c>
      <c r="BO89" s="3">
        <f t="shared" si="58"/>
        <v>9708</v>
      </c>
      <c r="BP89" s="3">
        <f t="shared" si="58"/>
        <v>9708</v>
      </c>
      <c r="BQ89" s="3">
        <f t="shared" si="61"/>
        <v>9708</v>
      </c>
      <c r="BR89" s="3">
        <f t="shared" si="60"/>
        <v>9708</v>
      </c>
      <c r="BS89" s="3">
        <f t="shared" si="63"/>
        <v>9708</v>
      </c>
      <c r="BT89" s="3">
        <f t="shared" si="68"/>
        <v>9708</v>
      </c>
      <c r="BU89" s="3">
        <f t="shared" si="70"/>
        <v>9708</v>
      </c>
      <c r="BV89" s="3">
        <f t="shared" si="71"/>
        <v>9708</v>
      </c>
      <c r="BW89" s="3">
        <f t="shared" si="71"/>
        <v>9708</v>
      </c>
      <c r="BX89" s="3">
        <f t="shared" si="75"/>
        <v>9708</v>
      </c>
      <c r="BY89" s="3">
        <f t="shared" si="80"/>
        <v>9708</v>
      </c>
      <c r="BZ89" s="3">
        <f t="shared" si="89"/>
        <v>962</v>
      </c>
      <c r="CA89" s="3">
        <f t="shared" si="95"/>
        <v>18026</v>
      </c>
      <c r="CB89" s="3">
        <f t="shared" si="90"/>
        <v>18026</v>
      </c>
      <c r="CC89" s="3">
        <f t="shared" si="96"/>
        <v>18026</v>
      </c>
      <c r="CD89" s="3">
        <f t="shared" si="96"/>
        <v>18026</v>
      </c>
      <c r="CE89" s="3">
        <f t="shared" si="96"/>
        <v>18026</v>
      </c>
      <c r="CF89" s="3">
        <f t="shared" ref="CC89:CF124" si="99">UP</f>
        <v>62462</v>
      </c>
      <c r="CG89" s="3">
        <f t="shared" si="82"/>
        <v>3412</v>
      </c>
      <c r="CH89" s="3">
        <f t="shared" si="76"/>
        <v>3412</v>
      </c>
      <c r="CI89" s="3">
        <f t="shared" si="76"/>
        <v>3412</v>
      </c>
      <c r="CJ89" s="3">
        <f t="shared" si="73"/>
        <v>3412</v>
      </c>
      <c r="CK89" s="3">
        <f t="shared" si="77"/>
        <v>3412</v>
      </c>
      <c r="CL89" s="3">
        <f t="shared" si="77"/>
        <v>3412</v>
      </c>
      <c r="CM89" s="3">
        <f t="shared" si="77"/>
        <v>3412</v>
      </c>
      <c r="CN89" s="3">
        <f t="shared" si="74"/>
        <v>3412</v>
      </c>
      <c r="CO89" s="3">
        <f t="shared" si="72"/>
        <v>3412</v>
      </c>
      <c r="CP89" s="3">
        <f t="shared" si="78"/>
        <v>3412</v>
      </c>
      <c r="CQ89" s="3">
        <f t="shared" si="83"/>
        <v>3412</v>
      </c>
      <c r="CR89" s="3">
        <f t="shared" si="84"/>
        <v>3412</v>
      </c>
      <c r="CS89" s="3">
        <f t="shared" si="84"/>
        <v>3412</v>
      </c>
      <c r="CT89" s="3">
        <f t="shared" si="87"/>
        <v>3412</v>
      </c>
      <c r="CU89" s="3">
        <f t="shared" si="91"/>
        <v>3412</v>
      </c>
      <c r="CV89" s="3">
        <f t="shared" si="94"/>
        <v>3412</v>
      </c>
      <c r="CW89" s="3">
        <f t="shared" si="97"/>
        <v>3412</v>
      </c>
      <c r="CX89" s="3">
        <f t="shared" si="97"/>
        <v>3412</v>
      </c>
      <c r="CY89" s="3">
        <f>UT</f>
        <v>3412</v>
      </c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</row>
    <row r="90" spans="1:233" ht="1.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>
        <f t="shared" si="98"/>
        <v>9708</v>
      </c>
      <c r="BH90" s="3">
        <f t="shared" si="92"/>
        <v>9708</v>
      </c>
      <c r="BI90" s="3">
        <f t="shared" si="92"/>
        <v>9708</v>
      </c>
      <c r="BJ90" s="3">
        <f t="shared" si="93"/>
        <v>9708</v>
      </c>
      <c r="BK90" s="3">
        <f t="shared" si="86"/>
        <v>9708</v>
      </c>
      <c r="BL90" s="3">
        <f t="shared" si="69"/>
        <v>9708</v>
      </c>
      <c r="BM90" s="3">
        <f t="shared" si="67"/>
        <v>9708</v>
      </c>
      <c r="BN90" s="3">
        <f t="shared" si="64"/>
        <v>9708</v>
      </c>
      <c r="BO90" s="3">
        <f t="shared" si="58"/>
        <v>9708</v>
      </c>
      <c r="BP90" s="3">
        <f t="shared" si="58"/>
        <v>9708</v>
      </c>
      <c r="BQ90" s="3">
        <f t="shared" si="61"/>
        <v>9708</v>
      </c>
      <c r="BR90" s="3">
        <f t="shared" si="60"/>
        <v>9708</v>
      </c>
      <c r="BS90" s="3">
        <f t="shared" si="63"/>
        <v>9708</v>
      </c>
      <c r="BT90" s="3">
        <f t="shared" si="68"/>
        <v>9708</v>
      </c>
      <c r="BU90" s="3">
        <f t="shared" si="70"/>
        <v>9708</v>
      </c>
      <c r="BV90" s="3">
        <f t="shared" si="71"/>
        <v>9708</v>
      </c>
      <c r="BW90" s="3">
        <f t="shared" si="71"/>
        <v>9708</v>
      </c>
      <c r="BX90" s="3">
        <f t="shared" si="75"/>
        <v>9708</v>
      </c>
      <c r="BY90" s="3">
        <f t="shared" ref="BV90:CA114" si="100">HR</f>
        <v>18026</v>
      </c>
      <c r="BZ90" s="3">
        <f t="shared" si="95"/>
        <v>18026</v>
      </c>
      <c r="CA90" s="3">
        <f t="shared" si="95"/>
        <v>18026</v>
      </c>
      <c r="CB90" s="3">
        <f t="shared" si="90"/>
        <v>18026</v>
      </c>
      <c r="CC90" s="3">
        <f t="shared" si="96"/>
        <v>18026</v>
      </c>
      <c r="CD90" s="3">
        <f t="shared" si="96"/>
        <v>18026</v>
      </c>
      <c r="CE90" s="3">
        <f t="shared" si="96"/>
        <v>18026</v>
      </c>
      <c r="CF90" s="3">
        <f t="shared" si="99"/>
        <v>62462</v>
      </c>
      <c r="CG90" s="3">
        <f t="shared" si="82"/>
        <v>3412</v>
      </c>
      <c r="CH90" s="3">
        <f t="shared" si="76"/>
        <v>3412</v>
      </c>
      <c r="CI90" s="3">
        <f t="shared" si="76"/>
        <v>3412</v>
      </c>
      <c r="CJ90" s="3">
        <f t="shared" si="73"/>
        <v>3412</v>
      </c>
      <c r="CK90" s="3">
        <f t="shared" si="77"/>
        <v>3412</v>
      </c>
      <c r="CL90" s="3">
        <f t="shared" si="77"/>
        <v>3412</v>
      </c>
      <c r="CM90" s="3">
        <f t="shared" si="77"/>
        <v>3412</v>
      </c>
      <c r="CN90" s="3">
        <f t="shared" si="74"/>
        <v>3412</v>
      </c>
      <c r="CO90" s="3">
        <f t="shared" si="72"/>
        <v>3412</v>
      </c>
      <c r="CP90" s="3">
        <f t="shared" si="78"/>
        <v>3412</v>
      </c>
      <c r="CQ90" s="3">
        <f t="shared" si="83"/>
        <v>3412</v>
      </c>
      <c r="CR90" s="3">
        <f t="shared" si="84"/>
        <v>3412</v>
      </c>
      <c r="CS90" s="3">
        <f t="shared" si="84"/>
        <v>3412</v>
      </c>
      <c r="CT90" s="3">
        <f t="shared" si="87"/>
        <v>3412</v>
      </c>
      <c r="CU90" s="3">
        <f t="shared" si="91"/>
        <v>3412</v>
      </c>
      <c r="CV90" s="3">
        <f t="shared" si="94"/>
        <v>3412</v>
      </c>
      <c r="CW90" s="3">
        <f t="shared" si="97"/>
        <v>3412</v>
      </c>
      <c r="CX90" s="3">
        <f t="shared" si="97"/>
        <v>3412</v>
      </c>
      <c r="CY90" s="3">
        <f>UT</f>
        <v>3412</v>
      </c>
      <c r="CZ90" s="3">
        <f>UT</f>
        <v>3412</v>
      </c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</row>
    <row r="91" spans="1:233" ht="1.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>
        <f t="shared" si="92"/>
        <v>9708</v>
      </c>
      <c r="BI91" s="3">
        <f t="shared" si="92"/>
        <v>9708</v>
      </c>
      <c r="BJ91" s="3">
        <f t="shared" si="93"/>
        <v>9708</v>
      </c>
      <c r="BK91" s="3">
        <f t="shared" si="86"/>
        <v>9708</v>
      </c>
      <c r="BL91" s="3">
        <f t="shared" si="69"/>
        <v>9708</v>
      </c>
      <c r="BM91" s="3">
        <f t="shared" si="67"/>
        <v>9708</v>
      </c>
      <c r="BN91" s="3">
        <f t="shared" si="64"/>
        <v>9708</v>
      </c>
      <c r="BO91" s="3">
        <f t="shared" si="58"/>
        <v>9708</v>
      </c>
      <c r="BP91" s="3">
        <f t="shared" si="58"/>
        <v>9708</v>
      </c>
      <c r="BQ91" s="3">
        <f t="shared" si="61"/>
        <v>9708</v>
      </c>
      <c r="BR91" s="3">
        <f t="shared" si="60"/>
        <v>9708</v>
      </c>
      <c r="BS91" s="3">
        <f t="shared" si="63"/>
        <v>9708</v>
      </c>
      <c r="BT91" s="3">
        <f t="shared" si="68"/>
        <v>9708</v>
      </c>
      <c r="BU91" s="3">
        <f t="shared" si="70"/>
        <v>9708</v>
      </c>
      <c r="BV91" s="3">
        <f t="shared" si="71"/>
        <v>9708</v>
      </c>
      <c r="BW91" s="3">
        <f t="shared" si="71"/>
        <v>9708</v>
      </c>
      <c r="BX91" s="3">
        <f t="shared" si="75"/>
        <v>9708</v>
      </c>
      <c r="BY91" s="3">
        <f t="shared" ref="BY91:BY113" si="101">HR</f>
        <v>18026</v>
      </c>
      <c r="BZ91" s="3">
        <f t="shared" si="95"/>
        <v>18026</v>
      </c>
      <c r="CA91" s="3">
        <f t="shared" si="95"/>
        <v>18026</v>
      </c>
      <c r="CB91" s="3">
        <f t="shared" si="90"/>
        <v>18026</v>
      </c>
      <c r="CC91" s="3">
        <f t="shared" si="96"/>
        <v>18026</v>
      </c>
      <c r="CD91" s="3">
        <f t="shared" si="96"/>
        <v>18026</v>
      </c>
      <c r="CE91" s="3">
        <f t="shared" ref="CE91:CE122" si="102">UP</f>
        <v>62462</v>
      </c>
      <c r="CF91" s="3">
        <f t="shared" si="99"/>
        <v>62462</v>
      </c>
      <c r="CG91" s="3">
        <f t="shared" si="82"/>
        <v>3412</v>
      </c>
      <c r="CH91" s="3">
        <f t="shared" si="76"/>
        <v>3412</v>
      </c>
      <c r="CI91" s="3">
        <f t="shared" si="76"/>
        <v>3412</v>
      </c>
      <c r="CJ91" s="3">
        <f t="shared" si="73"/>
        <v>3412</v>
      </c>
      <c r="CK91" s="3">
        <f t="shared" si="77"/>
        <v>3412</v>
      </c>
      <c r="CL91" s="3">
        <f t="shared" si="77"/>
        <v>3412</v>
      </c>
      <c r="CM91" s="3">
        <f t="shared" si="77"/>
        <v>3412</v>
      </c>
      <c r="CN91" s="3">
        <f t="shared" si="74"/>
        <v>3412</v>
      </c>
      <c r="CO91" s="3">
        <f t="shared" si="72"/>
        <v>3412</v>
      </c>
      <c r="CP91" s="3">
        <f t="shared" si="78"/>
        <v>3412</v>
      </c>
      <c r="CQ91" s="3">
        <f t="shared" si="83"/>
        <v>3412</v>
      </c>
      <c r="CR91" s="3">
        <f t="shared" si="84"/>
        <v>3412</v>
      </c>
      <c r="CS91" s="3">
        <f t="shared" si="84"/>
        <v>3412</v>
      </c>
      <c r="CT91" s="3">
        <f t="shared" si="87"/>
        <v>3412</v>
      </c>
      <c r="CU91" s="3">
        <f t="shared" si="91"/>
        <v>3412</v>
      </c>
      <c r="CV91" s="3">
        <f t="shared" si="94"/>
        <v>3412</v>
      </c>
      <c r="CW91" s="3">
        <f t="shared" si="97"/>
        <v>3412</v>
      </c>
      <c r="CX91" s="3">
        <f t="shared" si="97"/>
        <v>3412</v>
      </c>
      <c r="CY91" s="3">
        <f>UT</f>
        <v>3412</v>
      </c>
      <c r="CZ91" s="3">
        <f>UT</f>
        <v>3412</v>
      </c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>
        <f t="shared" ref="GT91:GX107" si="103">AR</f>
        <v>234</v>
      </c>
      <c r="GU91" s="3">
        <f t="shared" si="103"/>
        <v>234</v>
      </c>
      <c r="GV91" s="3">
        <f t="shared" si="103"/>
        <v>234</v>
      </c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</row>
    <row r="92" spans="1:233" ht="1.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>
        <f>PB</f>
        <v>9708</v>
      </c>
      <c r="BG92" s="3">
        <f>PB</f>
        <v>9708</v>
      </c>
      <c r="BH92" s="3">
        <f t="shared" si="92"/>
        <v>9708</v>
      </c>
      <c r="BI92" s="3">
        <f t="shared" si="92"/>
        <v>9708</v>
      </c>
      <c r="BJ92" s="3">
        <f t="shared" si="93"/>
        <v>9708</v>
      </c>
      <c r="BK92" s="3">
        <f t="shared" si="86"/>
        <v>9708</v>
      </c>
      <c r="BL92" s="3">
        <f t="shared" si="69"/>
        <v>9708</v>
      </c>
      <c r="BM92" s="3">
        <f t="shared" si="67"/>
        <v>9708</v>
      </c>
      <c r="BN92" s="3">
        <f t="shared" si="64"/>
        <v>9708</v>
      </c>
      <c r="BO92" s="3">
        <f t="shared" si="58"/>
        <v>9708</v>
      </c>
      <c r="BP92" s="3">
        <f t="shared" si="58"/>
        <v>9708</v>
      </c>
      <c r="BQ92" s="3">
        <f t="shared" si="61"/>
        <v>9708</v>
      </c>
      <c r="BR92" s="3">
        <f t="shared" si="60"/>
        <v>9708</v>
      </c>
      <c r="BS92" s="3">
        <f t="shared" si="63"/>
        <v>9708</v>
      </c>
      <c r="BT92" s="3">
        <f t="shared" si="68"/>
        <v>9708</v>
      </c>
      <c r="BU92" s="3">
        <f t="shared" si="70"/>
        <v>9708</v>
      </c>
      <c r="BV92" s="3">
        <f>PB</f>
        <v>9708</v>
      </c>
      <c r="BW92" s="3"/>
      <c r="BX92" s="3">
        <f t="shared" si="100"/>
        <v>18026</v>
      </c>
      <c r="BY92" s="3">
        <f t="shared" si="101"/>
        <v>18026</v>
      </c>
      <c r="BZ92" s="3">
        <f t="shared" si="95"/>
        <v>18026</v>
      </c>
      <c r="CA92" s="3">
        <f t="shared" si="95"/>
        <v>18026</v>
      </c>
      <c r="CB92" s="3">
        <f t="shared" si="90"/>
        <v>18026</v>
      </c>
      <c r="CC92" s="3">
        <f t="shared" si="96"/>
        <v>18026</v>
      </c>
      <c r="CD92" s="3">
        <f t="shared" si="96"/>
        <v>18026</v>
      </c>
      <c r="CE92" s="3">
        <f t="shared" si="102"/>
        <v>62462</v>
      </c>
      <c r="CF92" s="3">
        <f t="shared" si="99"/>
        <v>62462</v>
      </c>
      <c r="CG92" s="3">
        <f t="shared" si="82"/>
        <v>3412</v>
      </c>
      <c r="CH92" s="3">
        <f t="shared" si="76"/>
        <v>3412</v>
      </c>
      <c r="CI92" s="3">
        <f t="shared" si="76"/>
        <v>3412</v>
      </c>
      <c r="CJ92" s="3">
        <f t="shared" si="73"/>
        <v>3412</v>
      </c>
      <c r="CK92" s="3">
        <f t="shared" si="77"/>
        <v>3412</v>
      </c>
      <c r="CL92" s="3">
        <f t="shared" si="77"/>
        <v>3412</v>
      </c>
      <c r="CM92" s="3">
        <f t="shared" si="77"/>
        <v>3412</v>
      </c>
      <c r="CN92" s="3">
        <f t="shared" si="74"/>
        <v>3412</v>
      </c>
      <c r="CO92" s="3">
        <f t="shared" si="72"/>
        <v>3412</v>
      </c>
      <c r="CP92" s="3">
        <f t="shared" si="78"/>
        <v>3412</v>
      </c>
      <c r="CQ92" s="3">
        <f t="shared" si="83"/>
        <v>3412</v>
      </c>
      <c r="CR92" s="3">
        <f t="shared" si="84"/>
        <v>3412</v>
      </c>
      <c r="CS92" s="3">
        <f t="shared" si="84"/>
        <v>3412</v>
      </c>
      <c r="CT92" s="3">
        <f t="shared" si="87"/>
        <v>3412</v>
      </c>
      <c r="CU92" s="3">
        <f t="shared" si="91"/>
        <v>3412</v>
      </c>
      <c r="CV92" s="3">
        <f t="shared" si="94"/>
        <v>3412</v>
      </c>
      <c r="CW92" s="3">
        <f t="shared" si="97"/>
        <v>3412</v>
      </c>
      <c r="CX92" s="3">
        <f t="shared" si="97"/>
        <v>3412</v>
      </c>
      <c r="CY92" s="3">
        <f>UT</f>
        <v>3412</v>
      </c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>
        <f t="shared" si="103"/>
        <v>234</v>
      </c>
      <c r="GU92" s="3">
        <f t="shared" si="103"/>
        <v>234</v>
      </c>
      <c r="GV92" s="3">
        <f t="shared" si="103"/>
        <v>234</v>
      </c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</row>
    <row r="93" spans="1:233" ht="1.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>
        <f t="shared" ref="BE93:BE124" si="104">RJ</f>
        <v>55468</v>
      </c>
      <c r="BF93" s="3">
        <f>PB</f>
        <v>9708</v>
      </c>
      <c r="BG93" s="3">
        <f>PB</f>
        <v>9708</v>
      </c>
      <c r="BH93" s="3">
        <f t="shared" si="92"/>
        <v>9708</v>
      </c>
      <c r="BI93" s="3">
        <f t="shared" si="92"/>
        <v>9708</v>
      </c>
      <c r="BJ93" s="3">
        <f t="shared" si="93"/>
        <v>9708</v>
      </c>
      <c r="BK93" s="3">
        <f t="shared" si="86"/>
        <v>9708</v>
      </c>
      <c r="BL93" s="3">
        <f t="shared" si="69"/>
        <v>9708</v>
      </c>
      <c r="BM93" s="3">
        <f t="shared" si="67"/>
        <v>9708</v>
      </c>
      <c r="BN93" s="3">
        <f t="shared" si="67"/>
        <v>9708</v>
      </c>
      <c r="BO93" s="3">
        <f t="shared" si="58"/>
        <v>9708</v>
      </c>
      <c r="BP93" s="3">
        <f t="shared" si="58"/>
        <v>9708</v>
      </c>
      <c r="BQ93" s="3">
        <f t="shared" si="61"/>
        <v>9708</v>
      </c>
      <c r="BR93" s="3">
        <f t="shared" si="60"/>
        <v>9708</v>
      </c>
      <c r="BS93" s="3">
        <f t="shared" si="63"/>
        <v>9708</v>
      </c>
      <c r="BT93" s="3">
        <f t="shared" si="68"/>
        <v>9708</v>
      </c>
      <c r="BU93" s="3">
        <f t="shared" si="70"/>
        <v>9708</v>
      </c>
      <c r="BV93" s="3">
        <f>PB</f>
        <v>9708</v>
      </c>
      <c r="BW93" s="3">
        <f t="shared" si="100"/>
        <v>18026</v>
      </c>
      <c r="BX93" s="3">
        <f t="shared" si="100"/>
        <v>18026</v>
      </c>
      <c r="BY93" s="3">
        <f t="shared" si="101"/>
        <v>18026</v>
      </c>
      <c r="BZ93" s="3">
        <f t="shared" si="95"/>
        <v>18026</v>
      </c>
      <c r="CA93" s="3">
        <f t="shared" si="95"/>
        <v>18026</v>
      </c>
      <c r="CB93" s="3">
        <f t="shared" si="90"/>
        <v>18026</v>
      </c>
      <c r="CC93" s="3">
        <f t="shared" si="96"/>
        <v>18026</v>
      </c>
      <c r="CD93" s="3">
        <f t="shared" ref="CB93:CD109" si="105">UP</f>
        <v>62462</v>
      </c>
      <c r="CE93" s="3">
        <f t="shared" si="102"/>
        <v>62462</v>
      </c>
      <c r="CF93" s="3">
        <f t="shared" si="99"/>
        <v>62462</v>
      </c>
      <c r="CG93" s="3">
        <f t="shared" si="82"/>
        <v>3412</v>
      </c>
      <c r="CH93" s="3">
        <f t="shared" si="76"/>
        <v>3412</v>
      </c>
      <c r="CI93" s="3">
        <f t="shared" si="76"/>
        <v>3412</v>
      </c>
      <c r="CJ93" s="3">
        <f t="shared" si="73"/>
        <v>3412</v>
      </c>
      <c r="CK93" s="3">
        <f t="shared" si="77"/>
        <v>3412</v>
      </c>
      <c r="CL93" s="3">
        <f t="shared" si="77"/>
        <v>3412</v>
      </c>
      <c r="CM93" s="3">
        <f t="shared" si="77"/>
        <v>3412</v>
      </c>
      <c r="CN93" s="3">
        <f t="shared" si="74"/>
        <v>3412</v>
      </c>
      <c r="CO93" s="3">
        <f t="shared" si="72"/>
        <v>3412</v>
      </c>
      <c r="CP93" s="3">
        <f t="shared" si="78"/>
        <v>3412</v>
      </c>
      <c r="CQ93" s="3">
        <f t="shared" si="83"/>
        <v>3412</v>
      </c>
      <c r="CR93" s="3">
        <f t="shared" si="84"/>
        <v>3412</v>
      </c>
      <c r="CS93" s="3">
        <f t="shared" si="84"/>
        <v>3412</v>
      </c>
      <c r="CT93" s="3">
        <f t="shared" si="87"/>
        <v>3412</v>
      </c>
      <c r="CU93" s="3">
        <f t="shared" si="91"/>
        <v>3412</v>
      </c>
      <c r="CV93" s="3">
        <f t="shared" si="94"/>
        <v>3412</v>
      </c>
      <c r="CW93" s="3">
        <f t="shared" si="97"/>
        <v>3412</v>
      </c>
      <c r="CX93" s="3">
        <f t="shared" si="97"/>
        <v>3412</v>
      </c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>
        <f t="shared" ref="GS93:GS108" si="106">AR</f>
        <v>234</v>
      </c>
      <c r="GT93" s="3">
        <f t="shared" si="103"/>
        <v>234</v>
      </c>
      <c r="GU93" s="3">
        <f t="shared" si="103"/>
        <v>234</v>
      </c>
      <c r="GV93" s="3">
        <f t="shared" si="103"/>
        <v>234</v>
      </c>
      <c r="GW93" s="3">
        <f t="shared" si="103"/>
        <v>234</v>
      </c>
      <c r="GX93" s="3">
        <f t="shared" si="103"/>
        <v>234</v>
      </c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</row>
    <row r="94" spans="1:233" ht="1.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>
        <f t="shared" ref="BC94:BD125" si="107">RJ</f>
        <v>55468</v>
      </c>
      <c r="BE94" s="3">
        <f t="shared" si="104"/>
        <v>55468</v>
      </c>
      <c r="BF94" s="3">
        <f t="shared" ref="BF94:BK103" si="108">RJ</f>
        <v>55468</v>
      </c>
      <c r="BG94" s="3">
        <f t="shared" si="108"/>
        <v>55468</v>
      </c>
      <c r="BH94" s="3">
        <f t="shared" si="108"/>
        <v>55468</v>
      </c>
      <c r="BI94" s="3">
        <f t="shared" si="108"/>
        <v>55468</v>
      </c>
      <c r="BJ94" s="3">
        <f t="shared" si="108"/>
        <v>55468</v>
      </c>
      <c r="BK94" s="3">
        <f t="shared" si="108"/>
        <v>55468</v>
      </c>
      <c r="BL94" s="3">
        <f t="shared" ref="BL94:BL99" si="109">HR</f>
        <v>18026</v>
      </c>
      <c r="BM94" s="3">
        <f t="shared" ref="BK94:BP101" si="110">HR</f>
        <v>18026</v>
      </c>
      <c r="BN94" s="3">
        <f t="shared" si="67"/>
        <v>9708</v>
      </c>
      <c r="BO94" s="3">
        <f t="shared" si="58"/>
        <v>9708</v>
      </c>
      <c r="BP94" s="3">
        <f>PB</f>
        <v>9708</v>
      </c>
      <c r="BQ94" s="3">
        <f t="shared" si="61"/>
        <v>9708</v>
      </c>
      <c r="BR94" s="3">
        <f t="shared" si="60"/>
        <v>9708</v>
      </c>
      <c r="BS94" s="3">
        <f t="shared" si="63"/>
        <v>9708</v>
      </c>
      <c r="BT94" s="3">
        <f t="shared" si="68"/>
        <v>9708</v>
      </c>
      <c r="BU94" s="3">
        <f t="shared" si="70"/>
        <v>9708</v>
      </c>
      <c r="BV94" s="3">
        <f t="shared" si="100"/>
        <v>18026</v>
      </c>
      <c r="BW94" s="3">
        <f t="shared" si="100"/>
        <v>18026</v>
      </c>
      <c r="BX94" s="3">
        <f t="shared" si="100"/>
        <v>18026</v>
      </c>
      <c r="BY94" s="3">
        <f t="shared" si="101"/>
        <v>18026</v>
      </c>
      <c r="BZ94" s="3">
        <f t="shared" si="95"/>
        <v>18026</v>
      </c>
      <c r="CA94" s="3">
        <f t="shared" si="95"/>
        <v>18026</v>
      </c>
      <c r="CB94" s="3">
        <f t="shared" si="90"/>
        <v>18026</v>
      </c>
      <c r="CC94" s="3">
        <f t="shared" ref="CC94:CC106" si="111">UP</f>
        <v>62462</v>
      </c>
      <c r="CD94" s="3">
        <f t="shared" si="105"/>
        <v>62462</v>
      </c>
      <c r="CE94" s="3">
        <f t="shared" si="102"/>
        <v>62462</v>
      </c>
      <c r="CF94" s="3">
        <f t="shared" si="99"/>
        <v>62462</v>
      </c>
      <c r="CG94" s="3">
        <f t="shared" si="82"/>
        <v>3412</v>
      </c>
      <c r="CH94" s="3">
        <f t="shared" si="76"/>
        <v>3412</v>
      </c>
      <c r="CI94" s="3">
        <f t="shared" si="76"/>
        <v>3412</v>
      </c>
      <c r="CJ94" s="3">
        <f t="shared" si="73"/>
        <v>3412</v>
      </c>
      <c r="CK94" s="3">
        <f t="shared" si="77"/>
        <v>3412</v>
      </c>
      <c r="CL94" s="3">
        <f t="shared" si="77"/>
        <v>3412</v>
      </c>
      <c r="CM94" s="3">
        <f t="shared" si="77"/>
        <v>3412</v>
      </c>
      <c r="CN94" s="3">
        <f t="shared" si="74"/>
        <v>3412</v>
      </c>
      <c r="CO94" s="3">
        <f t="shared" si="72"/>
        <v>3412</v>
      </c>
      <c r="CP94" s="3">
        <f t="shared" si="78"/>
        <v>3412</v>
      </c>
      <c r="CQ94" s="3">
        <f t="shared" si="83"/>
        <v>3412</v>
      </c>
      <c r="CR94" s="3">
        <f t="shared" si="84"/>
        <v>3412</v>
      </c>
      <c r="CS94" s="3">
        <f t="shared" si="84"/>
        <v>3412</v>
      </c>
      <c r="CT94" s="3">
        <f t="shared" si="87"/>
        <v>3412</v>
      </c>
      <c r="CU94" s="3">
        <f t="shared" si="91"/>
        <v>3412</v>
      </c>
      <c r="CV94" s="3">
        <f t="shared" si="94"/>
        <v>3412</v>
      </c>
      <c r="CW94" s="3">
        <f t="shared" si="97"/>
        <v>3412</v>
      </c>
      <c r="CX94" s="3">
        <f t="shared" si="97"/>
        <v>3412</v>
      </c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>
        <f t="shared" ref="GL94:GM111" si="112">AR</f>
        <v>234</v>
      </c>
      <c r="GM94" s="3">
        <f t="shared" si="112"/>
        <v>234</v>
      </c>
      <c r="GN94" s="3"/>
      <c r="GO94" s="3"/>
      <c r="GP94" s="3"/>
      <c r="GQ94" s="3"/>
      <c r="GR94" s="3"/>
      <c r="GS94" s="3">
        <f t="shared" si="106"/>
        <v>234</v>
      </c>
      <c r="GT94" s="3">
        <f t="shared" si="103"/>
        <v>234</v>
      </c>
      <c r="GU94" s="3">
        <f t="shared" si="103"/>
        <v>234</v>
      </c>
      <c r="GV94" s="3">
        <f t="shared" si="103"/>
        <v>234</v>
      </c>
      <c r="GW94" s="3">
        <f t="shared" si="103"/>
        <v>234</v>
      </c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</row>
    <row r="95" spans="1:233" ht="1.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>
        <f t="shared" si="107"/>
        <v>55468</v>
      </c>
      <c r="BD95" s="3">
        <f t="shared" si="107"/>
        <v>55468</v>
      </c>
      <c r="BE95" s="3">
        <f t="shared" si="104"/>
        <v>55468</v>
      </c>
      <c r="BF95" s="3">
        <f t="shared" si="108"/>
        <v>55468</v>
      </c>
      <c r="BG95" s="3">
        <f t="shared" si="108"/>
        <v>55468</v>
      </c>
      <c r="BH95" s="3">
        <f t="shared" si="108"/>
        <v>55468</v>
      </c>
      <c r="BI95" s="3">
        <f t="shared" si="108"/>
        <v>55468</v>
      </c>
      <c r="BJ95" s="3">
        <f t="shared" si="108"/>
        <v>55468</v>
      </c>
      <c r="BK95" s="3">
        <f t="shared" si="110"/>
        <v>18026</v>
      </c>
      <c r="BL95" s="3">
        <f t="shared" si="109"/>
        <v>18026</v>
      </c>
      <c r="BM95" s="3">
        <f t="shared" si="110"/>
        <v>18026</v>
      </c>
      <c r="BN95" s="3">
        <f t="shared" si="110"/>
        <v>18026</v>
      </c>
      <c r="BO95" s="3">
        <f t="shared" si="58"/>
        <v>9708</v>
      </c>
      <c r="BP95" s="3">
        <f t="shared" ref="BP95:BP96" si="113">HR</f>
        <v>18026</v>
      </c>
      <c r="BQ95" s="3">
        <f t="shared" si="61"/>
        <v>9708</v>
      </c>
      <c r="BR95" s="3">
        <f t="shared" si="60"/>
        <v>9708</v>
      </c>
      <c r="BS95" s="3">
        <f t="shared" si="63"/>
        <v>9708</v>
      </c>
      <c r="BT95" s="3">
        <f t="shared" si="68"/>
        <v>9708</v>
      </c>
      <c r="BU95" s="3">
        <f t="shared" si="70"/>
        <v>9708</v>
      </c>
      <c r="BV95" s="3">
        <f t="shared" si="100"/>
        <v>18026</v>
      </c>
      <c r="BW95" s="3">
        <f t="shared" si="100"/>
        <v>18026</v>
      </c>
      <c r="BX95" s="3">
        <f t="shared" si="100"/>
        <v>18026</v>
      </c>
      <c r="BY95" s="3">
        <f t="shared" si="101"/>
        <v>18026</v>
      </c>
      <c r="BZ95" s="3">
        <f t="shared" si="95"/>
        <v>18026</v>
      </c>
      <c r="CA95" s="3">
        <f t="shared" si="95"/>
        <v>18026</v>
      </c>
      <c r="CB95" s="3">
        <f t="shared" si="90"/>
        <v>18026</v>
      </c>
      <c r="CC95" s="3">
        <f t="shared" si="111"/>
        <v>62462</v>
      </c>
      <c r="CD95" s="3">
        <f t="shared" si="105"/>
        <v>62462</v>
      </c>
      <c r="CE95" s="3">
        <f t="shared" si="102"/>
        <v>62462</v>
      </c>
      <c r="CF95" s="3">
        <f t="shared" si="99"/>
        <v>62462</v>
      </c>
      <c r="CG95" s="3">
        <f t="shared" si="82"/>
        <v>3412</v>
      </c>
      <c r="CH95" s="3">
        <f t="shared" si="76"/>
        <v>3412</v>
      </c>
      <c r="CI95" s="3">
        <f t="shared" si="76"/>
        <v>3412</v>
      </c>
      <c r="CJ95" s="3">
        <f t="shared" si="76"/>
        <v>3412</v>
      </c>
      <c r="CK95" s="3">
        <f t="shared" si="77"/>
        <v>3412</v>
      </c>
      <c r="CL95" s="3">
        <f t="shared" si="77"/>
        <v>3412</v>
      </c>
      <c r="CM95" s="3">
        <f t="shared" si="77"/>
        <v>3412</v>
      </c>
      <c r="CN95" s="3">
        <f t="shared" si="74"/>
        <v>3412</v>
      </c>
      <c r="CO95" s="3">
        <f t="shared" si="72"/>
        <v>3412</v>
      </c>
      <c r="CP95" s="3">
        <f t="shared" si="78"/>
        <v>3412</v>
      </c>
      <c r="CQ95" s="3">
        <f t="shared" si="83"/>
        <v>3412</v>
      </c>
      <c r="CR95" s="3">
        <f t="shared" si="84"/>
        <v>3412</v>
      </c>
      <c r="CS95" s="3">
        <f t="shared" si="84"/>
        <v>3412</v>
      </c>
      <c r="CT95" s="3">
        <f t="shared" si="87"/>
        <v>3412</v>
      </c>
      <c r="CU95" s="3">
        <f t="shared" si="91"/>
        <v>3412</v>
      </c>
      <c r="CV95" s="3">
        <f t="shared" si="94"/>
        <v>3412</v>
      </c>
      <c r="CW95" s="3">
        <f t="shared" si="97"/>
        <v>3412</v>
      </c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>
        <f t="shared" si="112"/>
        <v>234</v>
      </c>
      <c r="GM95" s="3">
        <f t="shared" si="112"/>
        <v>234</v>
      </c>
      <c r="GN95" s="3"/>
      <c r="GO95" s="3"/>
      <c r="GP95" s="3"/>
      <c r="GQ95" s="3"/>
      <c r="GR95" s="3"/>
      <c r="GS95" s="3">
        <f t="shared" si="106"/>
        <v>234</v>
      </c>
      <c r="GT95" s="3">
        <f t="shared" si="103"/>
        <v>234</v>
      </c>
      <c r="GU95" s="3">
        <f t="shared" si="103"/>
        <v>234</v>
      </c>
      <c r="GV95" s="3">
        <f t="shared" si="103"/>
        <v>234</v>
      </c>
      <c r="GW95" s="3"/>
      <c r="GX95" s="3">
        <f t="shared" ref="GX95:GX100" si="114">AR</f>
        <v>234</v>
      </c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</row>
    <row r="96" spans="1:233" ht="1.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>
        <f t="shared" si="107"/>
        <v>55468</v>
      </c>
      <c r="BD96" s="3">
        <f t="shared" si="107"/>
        <v>55468</v>
      </c>
      <c r="BE96" s="3">
        <f t="shared" si="104"/>
        <v>55468</v>
      </c>
      <c r="BF96" s="3">
        <f t="shared" si="108"/>
        <v>55468</v>
      </c>
      <c r="BG96" s="3">
        <f t="shared" si="108"/>
        <v>55468</v>
      </c>
      <c r="BH96" s="3">
        <f t="shared" si="108"/>
        <v>55468</v>
      </c>
      <c r="BI96" s="3">
        <f t="shared" si="108"/>
        <v>55468</v>
      </c>
      <c r="BJ96" s="3">
        <f t="shared" si="108"/>
        <v>55468</v>
      </c>
      <c r="BK96" s="3">
        <f t="shared" si="110"/>
        <v>18026</v>
      </c>
      <c r="BL96" s="3">
        <f t="shared" si="109"/>
        <v>18026</v>
      </c>
      <c r="BM96" s="3">
        <f t="shared" si="110"/>
        <v>18026</v>
      </c>
      <c r="BN96" s="3">
        <f t="shared" si="110"/>
        <v>18026</v>
      </c>
      <c r="BO96" s="3">
        <f>HR</f>
        <v>18026</v>
      </c>
      <c r="BP96" s="3">
        <f t="shared" si="113"/>
        <v>18026</v>
      </c>
      <c r="BQ96" s="3">
        <f t="shared" si="58"/>
        <v>9708</v>
      </c>
      <c r="BR96" s="3">
        <f t="shared" ref="BR96" si="115">HR</f>
        <v>18026</v>
      </c>
      <c r="BS96" s="3">
        <f t="shared" ref="BS96:BV111" si="116">HR</f>
        <v>18026</v>
      </c>
      <c r="BT96" s="3">
        <f t="shared" si="116"/>
        <v>18026</v>
      </c>
      <c r="BU96" s="3">
        <f t="shared" si="116"/>
        <v>18026</v>
      </c>
      <c r="BV96" s="3">
        <f t="shared" si="116"/>
        <v>18026</v>
      </c>
      <c r="BW96" s="3">
        <f t="shared" si="100"/>
        <v>18026</v>
      </c>
      <c r="BX96" s="3">
        <f t="shared" si="100"/>
        <v>18026</v>
      </c>
      <c r="BY96" s="3">
        <f t="shared" si="101"/>
        <v>18026</v>
      </c>
      <c r="BZ96" s="3">
        <f t="shared" si="95"/>
        <v>18026</v>
      </c>
      <c r="CA96" s="3">
        <f t="shared" si="95"/>
        <v>18026</v>
      </c>
      <c r="CB96" s="3">
        <f t="shared" si="90"/>
        <v>18026</v>
      </c>
      <c r="CC96" s="3">
        <f t="shared" si="111"/>
        <v>62462</v>
      </c>
      <c r="CD96" s="3">
        <f t="shared" si="105"/>
        <v>62462</v>
      </c>
      <c r="CE96" s="3">
        <f t="shared" si="102"/>
        <v>62462</v>
      </c>
      <c r="CF96" s="3">
        <f t="shared" si="99"/>
        <v>62462</v>
      </c>
      <c r="CG96" s="3">
        <f t="shared" si="82"/>
        <v>3412</v>
      </c>
      <c r="CH96" s="3">
        <f t="shared" si="76"/>
        <v>3412</v>
      </c>
      <c r="CI96" s="3">
        <f t="shared" si="76"/>
        <v>3412</v>
      </c>
      <c r="CJ96" s="3">
        <f t="shared" ref="CJ96:CJ127" si="117">UP</f>
        <v>62462</v>
      </c>
      <c r="CK96" s="3">
        <f t="shared" si="77"/>
        <v>3412</v>
      </c>
      <c r="CL96" s="3">
        <f t="shared" si="77"/>
        <v>3412</v>
      </c>
      <c r="CM96" s="3">
        <f t="shared" si="77"/>
        <v>3412</v>
      </c>
      <c r="CN96" s="3">
        <f t="shared" si="74"/>
        <v>3412</v>
      </c>
      <c r="CO96" s="3">
        <f t="shared" si="72"/>
        <v>3412</v>
      </c>
      <c r="CP96" s="3">
        <f t="shared" si="78"/>
        <v>3412</v>
      </c>
      <c r="CQ96" s="3">
        <f t="shared" si="83"/>
        <v>3412</v>
      </c>
      <c r="CR96" s="3">
        <f t="shared" si="84"/>
        <v>3412</v>
      </c>
      <c r="CS96" s="3">
        <f t="shared" si="84"/>
        <v>3412</v>
      </c>
      <c r="CT96" s="3">
        <f t="shared" si="87"/>
        <v>3412</v>
      </c>
      <c r="CU96" s="3">
        <f t="shared" si="91"/>
        <v>3412</v>
      </c>
      <c r="CV96" s="3">
        <f t="shared" si="94"/>
        <v>3412</v>
      </c>
      <c r="CW96" s="3">
        <f t="shared" si="97"/>
        <v>3412</v>
      </c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>
        <f t="shared" ref="GK96:GK113" si="118">AR</f>
        <v>234</v>
      </c>
      <c r="GL96" s="3">
        <f t="shared" si="112"/>
        <v>234</v>
      </c>
      <c r="GM96" s="3">
        <f t="shared" si="112"/>
        <v>234</v>
      </c>
      <c r="GN96" s="3">
        <f t="shared" ref="GN96:GR108" si="119">AR</f>
        <v>234</v>
      </c>
      <c r="GO96" s="3">
        <f t="shared" si="119"/>
        <v>234</v>
      </c>
      <c r="GP96" s="3">
        <f t="shared" si="119"/>
        <v>234</v>
      </c>
      <c r="GQ96" s="3">
        <f t="shared" si="119"/>
        <v>234</v>
      </c>
      <c r="GR96" s="3">
        <f t="shared" si="119"/>
        <v>234</v>
      </c>
      <c r="GS96" s="3">
        <f t="shared" si="106"/>
        <v>234</v>
      </c>
      <c r="GT96" s="3">
        <f t="shared" si="103"/>
        <v>234</v>
      </c>
      <c r="GU96" s="3">
        <f t="shared" si="103"/>
        <v>234</v>
      </c>
      <c r="GV96" s="3">
        <f t="shared" si="103"/>
        <v>234</v>
      </c>
      <c r="GW96" s="3"/>
      <c r="GX96" s="3">
        <f t="shared" si="114"/>
        <v>234</v>
      </c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</row>
    <row r="97" spans="1:233" ht="1.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>
        <f t="shared" si="107"/>
        <v>55468</v>
      </c>
      <c r="BD97" s="3">
        <f t="shared" si="107"/>
        <v>55468</v>
      </c>
      <c r="BE97" s="3">
        <f t="shared" si="104"/>
        <v>55468</v>
      </c>
      <c r="BF97" s="3">
        <f t="shared" si="108"/>
        <v>55468</v>
      </c>
      <c r="BG97" s="3">
        <f t="shared" si="108"/>
        <v>55468</v>
      </c>
      <c r="BH97" s="3">
        <f t="shared" si="108"/>
        <v>55468</v>
      </c>
      <c r="BI97" s="3">
        <f t="shared" si="108"/>
        <v>55468</v>
      </c>
      <c r="BJ97" s="3">
        <f t="shared" si="108"/>
        <v>55468</v>
      </c>
      <c r="BK97" s="3">
        <f t="shared" si="108"/>
        <v>55468</v>
      </c>
      <c r="BL97" s="3">
        <f t="shared" si="109"/>
        <v>18026</v>
      </c>
      <c r="BM97" s="3">
        <f t="shared" si="110"/>
        <v>18026</v>
      </c>
      <c r="BN97" s="3">
        <f t="shared" si="110"/>
        <v>18026</v>
      </c>
      <c r="BO97" s="3">
        <f>HR</f>
        <v>18026</v>
      </c>
      <c r="BP97" s="3">
        <f t="shared" ref="BP97" si="120">HR</f>
        <v>18026</v>
      </c>
      <c r="BQ97" s="3">
        <f t="shared" ref="BQ97:BR103" si="121">HR</f>
        <v>18026</v>
      </c>
      <c r="BR97" s="3">
        <f t="shared" si="121"/>
        <v>18026</v>
      </c>
      <c r="BS97" s="3">
        <f t="shared" si="116"/>
        <v>18026</v>
      </c>
      <c r="BT97" s="3">
        <f t="shared" si="116"/>
        <v>18026</v>
      </c>
      <c r="BU97" s="3">
        <f t="shared" si="116"/>
        <v>18026</v>
      </c>
      <c r="BV97" s="3">
        <f t="shared" si="116"/>
        <v>18026</v>
      </c>
      <c r="BW97" s="3">
        <f t="shared" si="100"/>
        <v>18026</v>
      </c>
      <c r="BX97" s="3">
        <f t="shared" si="100"/>
        <v>18026</v>
      </c>
      <c r="BY97" s="3">
        <f t="shared" si="101"/>
        <v>18026</v>
      </c>
      <c r="BZ97" s="3">
        <f t="shared" si="95"/>
        <v>18026</v>
      </c>
      <c r="CA97" s="3">
        <f t="shared" si="95"/>
        <v>18026</v>
      </c>
      <c r="CB97" s="3">
        <f t="shared" si="90"/>
        <v>18026</v>
      </c>
      <c r="CC97" s="3">
        <f t="shared" si="111"/>
        <v>62462</v>
      </c>
      <c r="CD97" s="3">
        <f t="shared" si="105"/>
        <v>62462</v>
      </c>
      <c r="CE97" s="3">
        <f t="shared" si="102"/>
        <v>62462</v>
      </c>
      <c r="CF97" s="3">
        <f t="shared" si="99"/>
        <v>62462</v>
      </c>
      <c r="CG97" s="3">
        <f t="shared" ref="CG97:CI127" si="122">UP</f>
        <v>62462</v>
      </c>
      <c r="CH97" s="3">
        <f t="shared" si="122"/>
        <v>62462</v>
      </c>
      <c r="CI97" s="3">
        <f t="shared" si="122"/>
        <v>62462</v>
      </c>
      <c r="CJ97" s="3">
        <f t="shared" si="117"/>
        <v>62462</v>
      </c>
      <c r="CK97" s="3">
        <f t="shared" si="77"/>
        <v>3412</v>
      </c>
      <c r="CL97" s="3">
        <f t="shared" si="77"/>
        <v>3412</v>
      </c>
      <c r="CM97" s="3">
        <f t="shared" si="77"/>
        <v>3412</v>
      </c>
      <c r="CN97" s="3">
        <f t="shared" si="74"/>
        <v>3412</v>
      </c>
      <c r="CO97" s="3">
        <f t="shared" si="72"/>
        <v>3412</v>
      </c>
      <c r="CP97" s="3">
        <f t="shared" si="78"/>
        <v>3412</v>
      </c>
      <c r="CQ97" s="3">
        <f t="shared" si="83"/>
        <v>3412</v>
      </c>
      <c r="CR97" s="3">
        <f t="shared" si="84"/>
        <v>3412</v>
      </c>
      <c r="CS97" s="3">
        <f t="shared" si="84"/>
        <v>3412</v>
      </c>
      <c r="CT97" s="3">
        <f t="shared" si="87"/>
        <v>3412</v>
      </c>
      <c r="CU97" s="3">
        <f t="shared" si="91"/>
        <v>3412</v>
      </c>
      <c r="CV97" s="3">
        <f t="shared" si="94"/>
        <v>3412</v>
      </c>
      <c r="CW97" s="3">
        <f t="shared" si="97"/>
        <v>3412</v>
      </c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>
        <f t="shared" ref="GJ97:GJ115" si="123">AR</f>
        <v>234</v>
      </c>
      <c r="GK97" s="3">
        <f t="shared" si="118"/>
        <v>234</v>
      </c>
      <c r="GL97" s="3">
        <f t="shared" si="112"/>
        <v>234</v>
      </c>
      <c r="GM97" s="3">
        <f t="shared" si="112"/>
        <v>234</v>
      </c>
      <c r="GN97" s="3">
        <f t="shared" si="119"/>
        <v>234</v>
      </c>
      <c r="GO97" s="3">
        <f t="shared" si="119"/>
        <v>234</v>
      </c>
      <c r="GP97" s="3">
        <f t="shared" si="119"/>
        <v>234</v>
      </c>
      <c r="GQ97" s="3">
        <f t="shared" si="119"/>
        <v>234</v>
      </c>
      <c r="GR97" s="3">
        <f t="shared" si="119"/>
        <v>234</v>
      </c>
      <c r="GS97" s="3">
        <f t="shared" si="106"/>
        <v>234</v>
      </c>
      <c r="GT97" s="3">
        <f t="shared" si="103"/>
        <v>234</v>
      </c>
      <c r="GU97" s="3">
        <f t="shared" si="103"/>
        <v>234</v>
      </c>
      <c r="GV97" s="3">
        <f t="shared" si="103"/>
        <v>234</v>
      </c>
      <c r="GW97" s="3">
        <f t="shared" ref="GW97:GW113" si="124">AR</f>
        <v>234</v>
      </c>
      <c r="GX97" s="3">
        <f t="shared" si="114"/>
        <v>234</v>
      </c>
      <c r="GY97" s="3">
        <f>AR</f>
        <v>234</v>
      </c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</row>
    <row r="98" spans="1:233" ht="1.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>
        <f t="shared" si="107"/>
        <v>55468</v>
      </c>
      <c r="BD98" s="3">
        <f t="shared" si="107"/>
        <v>55468</v>
      </c>
      <c r="BE98" s="3">
        <f t="shared" si="104"/>
        <v>55468</v>
      </c>
      <c r="BF98" s="3">
        <f t="shared" si="108"/>
        <v>55468</v>
      </c>
      <c r="BG98" s="3">
        <f t="shared" si="108"/>
        <v>55468</v>
      </c>
      <c r="BH98" s="3">
        <f t="shared" si="108"/>
        <v>55468</v>
      </c>
      <c r="BI98" s="3">
        <f t="shared" si="108"/>
        <v>55468</v>
      </c>
      <c r="BJ98" s="3">
        <f t="shared" si="108"/>
        <v>55468</v>
      </c>
      <c r="BK98" s="3">
        <f t="shared" si="108"/>
        <v>55468</v>
      </c>
      <c r="BL98" s="3">
        <f t="shared" si="109"/>
        <v>18026</v>
      </c>
      <c r="BM98" s="3">
        <f t="shared" si="110"/>
        <v>18026</v>
      </c>
      <c r="BN98" s="3">
        <f t="shared" si="110"/>
        <v>18026</v>
      </c>
      <c r="BO98" s="3">
        <f>HR</f>
        <v>18026</v>
      </c>
      <c r="BP98" s="3">
        <f>HR</f>
        <v>18026</v>
      </c>
      <c r="BQ98" s="3">
        <f t="shared" si="121"/>
        <v>18026</v>
      </c>
      <c r="BR98" s="3">
        <f t="shared" si="121"/>
        <v>18026</v>
      </c>
      <c r="BS98" s="3">
        <f t="shared" si="116"/>
        <v>18026</v>
      </c>
      <c r="BT98" s="3">
        <f t="shared" si="116"/>
        <v>18026</v>
      </c>
      <c r="BU98" s="3">
        <f t="shared" si="116"/>
        <v>18026</v>
      </c>
      <c r="BV98" s="3">
        <f t="shared" si="116"/>
        <v>18026</v>
      </c>
      <c r="BW98" s="3">
        <f t="shared" si="100"/>
        <v>18026</v>
      </c>
      <c r="BX98" s="3">
        <f t="shared" si="100"/>
        <v>18026</v>
      </c>
      <c r="BY98" s="3">
        <f t="shared" si="101"/>
        <v>18026</v>
      </c>
      <c r="BZ98" s="3">
        <f t="shared" si="95"/>
        <v>18026</v>
      </c>
      <c r="CA98" s="3">
        <f t="shared" si="95"/>
        <v>18026</v>
      </c>
      <c r="CB98" s="3">
        <f t="shared" si="105"/>
        <v>62462</v>
      </c>
      <c r="CC98" s="3">
        <f t="shared" si="111"/>
        <v>62462</v>
      </c>
      <c r="CD98" s="3">
        <f t="shared" si="105"/>
        <v>62462</v>
      </c>
      <c r="CE98" s="3">
        <f t="shared" si="102"/>
        <v>62462</v>
      </c>
      <c r="CF98" s="3">
        <f t="shared" si="99"/>
        <v>62462</v>
      </c>
      <c r="CG98" s="3">
        <f t="shared" si="122"/>
        <v>62462</v>
      </c>
      <c r="CH98" s="3">
        <f t="shared" si="122"/>
        <v>62462</v>
      </c>
      <c r="CI98" s="3">
        <f t="shared" si="122"/>
        <v>62462</v>
      </c>
      <c r="CJ98" s="3">
        <f t="shared" si="117"/>
        <v>62462</v>
      </c>
      <c r="CK98" s="3">
        <f t="shared" ref="CJ98:CM129" si="125">UP</f>
        <v>62462</v>
      </c>
      <c r="CL98" s="3">
        <f t="shared" si="74"/>
        <v>3412</v>
      </c>
      <c r="CM98" s="3">
        <f>UT</f>
        <v>3412</v>
      </c>
      <c r="CN98" s="3">
        <f t="shared" si="74"/>
        <v>3412</v>
      </c>
      <c r="CO98" s="3">
        <f t="shared" si="72"/>
        <v>3412</v>
      </c>
      <c r="CP98" s="3">
        <f t="shared" si="78"/>
        <v>3412</v>
      </c>
      <c r="CQ98" s="3">
        <f t="shared" si="83"/>
        <v>3412</v>
      </c>
      <c r="CR98" s="3">
        <f t="shared" si="84"/>
        <v>3412</v>
      </c>
      <c r="CS98" s="3">
        <f t="shared" si="84"/>
        <v>3412</v>
      </c>
      <c r="CT98" s="3">
        <f t="shared" si="87"/>
        <v>3412</v>
      </c>
      <c r="CU98" s="3">
        <f t="shared" si="91"/>
        <v>3412</v>
      </c>
      <c r="CV98" s="3">
        <f t="shared" si="94"/>
        <v>3412</v>
      </c>
      <c r="CW98" s="3">
        <f t="shared" si="97"/>
        <v>3412</v>
      </c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>
        <f t="shared" si="123"/>
        <v>234</v>
      </c>
      <c r="GK98" s="3">
        <f t="shared" si="118"/>
        <v>234</v>
      </c>
      <c r="GL98" s="3">
        <f t="shared" si="112"/>
        <v>234</v>
      </c>
      <c r="GM98" s="3">
        <f t="shared" si="112"/>
        <v>234</v>
      </c>
      <c r="GN98" s="3">
        <f t="shared" si="119"/>
        <v>234</v>
      </c>
      <c r="GO98" s="3">
        <f t="shared" si="119"/>
        <v>234</v>
      </c>
      <c r="GP98" s="3">
        <f t="shared" si="119"/>
        <v>234</v>
      </c>
      <c r="GQ98" s="3">
        <f t="shared" si="119"/>
        <v>234</v>
      </c>
      <c r="GR98" s="3">
        <f t="shared" si="119"/>
        <v>234</v>
      </c>
      <c r="GS98" s="3">
        <f t="shared" si="106"/>
        <v>234</v>
      </c>
      <c r="GT98" s="3">
        <f t="shared" si="103"/>
        <v>234</v>
      </c>
      <c r="GU98" s="3">
        <f t="shared" si="103"/>
        <v>234</v>
      </c>
      <c r="GV98" s="3">
        <f t="shared" si="103"/>
        <v>234</v>
      </c>
      <c r="GW98" s="3">
        <f t="shared" si="124"/>
        <v>234</v>
      </c>
      <c r="GX98" s="3">
        <f t="shared" si="114"/>
        <v>234</v>
      </c>
      <c r="GY98" s="3">
        <f>AR</f>
        <v>234</v>
      </c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</row>
    <row r="99" spans="1:233" ht="1.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>
        <f t="shared" si="107"/>
        <v>55468</v>
      </c>
      <c r="BD99" s="3">
        <f t="shared" si="107"/>
        <v>55468</v>
      </c>
      <c r="BE99" s="3">
        <f t="shared" si="104"/>
        <v>55468</v>
      </c>
      <c r="BF99" s="3">
        <f t="shared" si="108"/>
        <v>55468</v>
      </c>
      <c r="BG99" s="3">
        <f t="shared" si="108"/>
        <v>55468</v>
      </c>
      <c r="BH99" s="3">
        <f t="shared" si="108"/>
        <v>55468</v>
      </c>
      <c r="BI99" s="3">
        <f t="shared" si="108"/>
        <v>55468</v>
      </c>
      <c r="BJ99" s="3">
        <f t="shared" si="108"/>
        <v>55468</v>
      </c>
      <c r="BK99" s="3">
        <f t="shared" si="108"/>
        <v>55468</v>
      </c>
      <c r="BL99" s="3">
        <f t="shared" si="109"/>
        <v>18026</v>
      </c>
      <c r="BM99" s="3">
        <f t="shared" si="110"/>
        <v>18026</v>
      </c>
      <c r="BN99" s="3">
        <f t="shared" si="110"/>
        <v>18026</v>
      </c>
      <c r="BO99" s="3">
        <f>HR</f>
        <v>18026</v>
      </c>
      <c r="BP99" s="3">
        <f>HR</f>
        <v>18026</v>
      </c>
      <c r="BQ99" s="3">
        <f t="shared" si="121"/>
        <v>18026</v>
      </c>
      <c r="BR99" s="3">
        <f t="shared" si="121"/>
        <v>18026</v>
      </c>
      <c r="BS99" s="3">
        <f t="shared" si="116"/>
        <v>18026</v>
      </c>
      <c r="BT99" s="3">
        <f t="shared" si="116"/>
        <v>18026</v>
      </c>
      <c r="BU99" s="3">
        <f t="shared" si="116"/>
        <v>18026</v>
      </c>
      <c r="BV99" s="3">
        <f t="shared" si="116"/>
        <v>18026</v>
      </c>
      <c r="BW99" s="3">
        <f t="shared" si="100"/>
        <v>18026</v>
      </c>
      <c r="BX99" s="3">
        <f t="shared" si="100"/>
        <v>18026</v>
      </c>
      <c r="BY99" s="3">
        <f t="shared" si="101"/>
        <v>18026</v>
      </c>
      <c r="BZ99" s="3">
        <f t="shared" si="95"/>
        <v>18026</v>
      </c>
      <c r="CA99" s="3">
        <f t="shared" si="95"/>
        <v>18026</v>
      </c>
      <c r="CB99" s="3">
        <f t="shared" ref="CB99:CB105" si="126">HR</f>
        <v>18026</v>
      </c>
      <c r="CC99" s="3">
        <f t="shared" si="111"/>
        <v>62462</v>
      </c>
      <c r="CD99" s="3">
        <f t="shared" si="105"/>
        <v>62462</v>
      </c>
      <c r="CE99" s="3">
        <f t="shared" si="102"/>
        <v>62462</v>
      </c>
      <c r="CF99" s="3">
        <f t="shared" si="99"/>
        <v>62462</v>
      </c>
      <c r="CG99" s="3">
        <f t="shared" si="122"/>
        <v>62462</v>
      </c>
      <c r="CH99" s="3">
        <f t="shared" si="122"/>
        <v>62462</v>
      </c>
      <c r="CI99" s="3">
        <f t="shared" si="122"/>
        <v>62462</v>
      </c>
      <c r="CJ99" s="3">
        <f t="shared" si="117"/>
        <v>62462</v>
      </c>
      <c r="CK99" s="3">
        <f t="shared" si="125"/>
        <v>62462</v>
      </c>
      <c r="CL99" s="3">
        <f t="shared" ref="CL99:CL127" si="127">UP</f>
        <v>62462</v>
      </c>
      <c r="CM99" s="3">
        <f>UT</f>
        <v>3412</v>
      </c>
      <c r="CN99" s="3">
        <f t="shared" si="74"/>
        <v>3412</v>
      </c>
      <c r="CO99" s="3">
        <f t="shared" si="72"/>
        <v>3412</v>
      </c>
      <c r="CP99" s="3">
        <f t="shared" si="78"/>
        <v>3412</v>
      </c>
      <c r="CQ99" s="3">
        <f t="shared" si="83"/>
        <v>3412</v>
      </c>
      <c r="CR99" s="3">
        <f t="shared" si="84"/>
        <v>3412</v>
      </c>
      <c r="CS99" s="3">
        <f t="shared" si="84"/>
        <v>3412</v>
      </c>
      <c r="CT99" s="3">
        <f t="shared" si="87"/>
        <v>3412</v>
      </c>
      <c r="CU99" s="3">
        <f t="shared" si="91"/>
        <v>3412</v>
      </c>
      <c r="CV99" s="3">
        <f t="shared" si="94"/>
        <v>3412</v>
      </c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>
        <f t="shared" ref="GI99:GI116" si="128">AR</f>
        <v>234</v>
      </c>
      <c r="GJ99" s="3">
        <f t="shared" si="123"/>
        <v>234</v>
      </c>
      <c r="GK99" s="3">
        <f t="shared" si="118"/>
        <v>234</v>
      </c>
      <c r="GL99" s="3">
        <f t="shared" si="112"/>
        <v>234</v>
      </c>
      <c r="GM99" s="3">
        <f t="shared" si="112"/>
        <v>234</v>
      </c>
      <c r="GN99" s="3">
        <f t="shared" si="119"/>
        <v>234</v>
      </c>
      <c r="GO99" s="3">
        <f t="shared" si="119"/>
        <v>234</v>
      </c>
      <c r="GP99" s="3">
        <f t="shared" si="119"/>
        <v>234</v>
      </c>
      <c r="GQ99" s="3">
        <f t="shared" si="119"/>
        <v>234</v>
      </c>
      <c r="GR99" s="3">
        <f t="shared" si="119"/>
        <v>234</v>
      </c>
      <c r="GS99" s="3">
        <f t="shared" si="106"/>
        <v>234</v>
      </c>
      <c r="GT99" s="3">
        <f t="shared" si="103"/>
        <v>234</v>
      </c>
      <c r="GU99" s="3">
        <f t="shared" si="103"/>
        <v>234</v>
      </c>
      <c r="GV99" s="3">
        <f t="shared" si="103"/>
        <v>234</v>
      </c>
      <c r="GW99" s="3">
        <f t="shared" si="124"/>
        <v>234</v>
      </c>
      <c r="GX99" s="3">
        <f t="shared" si="114"/>
        <v>234</v>
      </c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</row>
    <row r="100" spans="1:233" ht="1.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>
        <f t="shared" ref="BC100:BC130" si="129">RJ</f>
        <v>55468</v>
      </c>
      <c r="BD100" s="3">
        <f t="shared" si="107"/>
        <v>55468</v>
      </c>
      <c r="BE100" s="3">
        <f t="shared" si="104"/>
        <v>55468</v>
      </c>
      <c r="BF100" s="3">
        <f t="shared" si="108"/>
        <v>55468</v>
      </c>
      <c r="BG100" s="3">
        <f t="shared" si="108"/>
        <v>55468</v>
      </c>
      <c r="BH100" s="3">
        <f t="shared" si="108"/>
        <v>55468</v>
      </c>
      <c r="BI100" s="3">
        <f t="shared" si="108"/>
        <v>55468</v>
      </c>
      <c r="BJ100" s="3">
        <f t="shared" si="108"/>
        <v>55468</v>
      </c>
      <c r="BK100" s="3">
        <f t="shared" si="108"/>
        <v>55468</v>
      </c>
      <c r="BL100" s="3">
        <f t="shared" si="110"/>
        <v>18026</v>
      </c>
      <c r="BM100" s="3">
        <f t="shared" si="110"/>
        <v>18026</v>
      </c>
      <c r="BN100" s="3">
        <f t="shared" si="110"/>
        <v>18026</v>
      </c>
      <c r="BO100" s="3">
        <f t="shared" si="110"/>
        <v>18026</v>
      </c>
      <c r="BP100" s="3">
        <f t="shared" si="110"/>
        <v>18026</v>
      </c>
      <c r="BQ100" s="3">
        <f t="shared" si="121"/>
        <v>18026</v>
      </c>
      <c r="BR100" s="3">
        <f t="shared" si="121"/>
        <v>18026</v>
      </c>
      <c r="BS100" s="3">
        <f t="shared" si="116"/>
        <v>18026</v>
      </c>
      <c r="BT100" s="3">
        <f t="shared" si="116"/>
        <v>18026</v>
      </c>
      <c r="BU100" s="3">
        <f t="shared" si="116"/>
        <v>18026</v>
      </c>
      <c r="BV100" s="3">
        <f t="shared" si="116"/>
        <v>18026</v>
      </c>
      <c r="BW100" s="3">
        <f t="shared" si="100"/>
        <v>18026</v>
      </c>
      <c r="BX100" s="3">
        <f t="shared" si="100"/>
        <v>18026</v>
      </c>
      <c r="BY100" s="3">
        <f t="shared" si="101"/>
        <v>18026</v>
      </c>
      <c r="BZ100" s="3">
        <f t="shared" si="95"/>
        <v>18026</v>
      </c>
      <c r="CA100" s="3">
        <f t="shared" si="95"/>
        <v>18026</v>
      </c>
      <c r="CB100" s="3">
        <f t="shared" si="126"/>
        <v>18026</v>
      </c>
      <c r="CC100" s="3">
        <f t="shared" si="111"/>
        <v>62462</v>
      </c>
      <c r="CD100" s="3">
        <f t="shared" si="105"/>
        <v>62462</v>
      </c>
      <c r="CE100" s="3">
        <f t="shared" si="102"/>
        <v>62462</v>
      </c>
      <c r="CF100" s="3">
        <f t="shared" si="99"/>
        <v>62462</v>
      </c>
      <c r="CG100" s="3">
        <f t="shared" si="122"/>
        <v>62462</v>
      </c>
      <c r="CH100" s="3">
        <f t="shared" si="122"/>
        <v>62462</v>
      </c>
      <c r="CI100" s="3">
        <f t="shared" si="122"/>
        <v>62462</v>
      </c>
      <c r="CJ100" s="3">
        <f t="shared" si="117"/>
        <v>62462</v>
      </c>
      <c r="CK100" s="3">
        <f t="shared" si="125"/>
        <v>62462</v>
      </c>
      <c r="CL100" s="3">
        <f t="shared" si="127"/>
        <v>62462</v>
      </c>
      <c r="CM100" s="3">
        <f>UT</f>
        <v>3412</v>
      </c>
      <c r="CN100" s="3">
        <f t="shared" si="74"/>
        <v>3412</v>
      </c>
      <c r="CO100" s="3">
        <f t="shared" si="72"/>
        <v>3412</v>
      </c>
      <c r="CP100" s="3">
        <f t="shared" si="78"/>
        <v>3412</v>
      </c>
      <c r="CQ100" s="3">
        <f t="shared" si="83"/>
        <v>3412</v>
      </c>
      <c r="CR100" s="3">
        <f t="shared" si="84"/>
        <v>3412</v>
      </c>
      <c r="CS100" s="3">
        <f t="shared" si="84"/>
        <v>3412</v>
      </c>
      <c r="CT100" s="3">
        <f t="shared" si="87"/>
        <v>3412</v>
      </c>
      <c r="CU100" s="3">
        <f t="shared" si="91"/>
        <v>3412</v>
      </c>
      <c r="CV100" s="3">
        <f t="shared" si="94"/>
        <v>3412</v>
      </c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>
        <f t="shared" si="128"/>
        <v>234</v>
      </c>
      <c r="GJ100" s="3">
        <f t="shared" si="123"/>
        <v>234</v>
      </c>
      <c r="GK100" s="3">
        <f t="shared" si="118"/>
        <v>234</v>
      </c>
      <c r="GL100" s="3">
        <f t="shared" si="112"/>
        <v>234</v>
      </c>
      <c r="GM100" s="3">
        <f t="shared" si="112"/>
        <v>234</v>
      </c>
      <c r="GN100" s="3">
        <f t="shared" si="119"/>
        <v>234</v>
      </c>
      <c r="GO100" s="3">
        <f t="shared" si="119"/>
        <v>234</v>
      </c>
      <c r="GP100" s="3">
        <f t="shared" si="119"/>
        <v>234</v>
      </c>
      <c r="GQ100" s="3">
        <f t="shared" si="119"/>
        <v>234</v>
      </c>
      <c r="GR100" s="3">
        <f t="shared" si="119"/>
        <v>234</v>
      </c>
      <c r="GS100" s="3">
        <f t="shared" si="106"/>
        <v>234</v>
      </c>
      <c r="GT100" s="3">
        <f t="shared" si="103"/>
        <v>234</v>
      </c>
      <c r="GU100" s="3">
        <f t="shared" si="103"/>
        <v>234</v>
      </c>
      <c r="GV100" s="3">
        <f t="shared" si="103"/>
        <v>234</v>
      </c>
      <c r="GW100" s="3">
        <f t="shared" si="124"/>
        <v>234</v>
      </c>
      <c r="GX100" s="3">
        <f t="shared" si="114"/>
        <v>234</v>
      </c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</row>
    <row r="101" spans="1:233" ht="1.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>
        <f t="shared" ref="BB101:BB132" si="130">RJ</f>
        <v>55468</v>
      </c>
      <c r="BC101" s="3">
        <f t="shared" si="129"/>
        <v>55468</v>
      </c>
      <c r="BD101" s="3">
        <f t="shared" si="107"/>
        <v>55468</v>
      </c>
      <c r="BE101" s="3">
        <f t="shared" si="104"/>
        <v>55468</v>
      </c>
      <c r="BF101" s="3">
        <f t="shared" si="108"/>
        <v>55468</v>
      </c>
      <c r="BG101" s="3">
        <f t="shared" si="108"/>
        <v>55468</v>
      </c>
      <c r="BH101" s="3">
        <f t="shared" si="108"/>
        <v>55468</v>
      </c>
      <c r="BI101" s="3">
        <f t="shared" si="108"/>
        <v>55468</v>
      </c>
      <c r="BJ101" s="3">
        <f t="shared" si="108"/>
        <v>55468</v>
      </c>
      <c r="BK101" s="3">
        <f t="shared" si="108"/>
        <v>55468</v>
      </c>
      <c r="BL101" s="3">
        <f t="shared" si="110"/>
        <v>18026</v>
      </c>
      <c r="BM101" s="3">
        <f t="shared" si="110"/>
        <v>18026</v>
      </c>
      <c r="BN101" s="3">
        <f t="shared" si="110"/>
        <v>18026</v>
      </c>
      <c r="BO101" s="3">
        <f t="shared" si="110"/>
        <v>18026</v>
      </c>
      <c r="BP101" s="3">
        <f t="shared" si="110"/>
        <v>18026</v>
      </c>
      <c r="BQ101" s="3">
        <f t="shared" si="121"/>
        <v>18026</v>
      </c>
      <c r="BR101" s="3">
        <f t="shared" si="121"/>
        <v>18026</v>
      </c>
      <c r="BS101" s="3">
        <f t="shared" si="116"/>
        <v>18026</v>
      </c>
      <c r="BT101" s="3">
        <f t="shared" si="116"/>
        <v>18026</v>
      </c>
      <c r="BU101" s="3">
        <f t="shared" si="116"/>
        <v>18026</v>
      </c>
      <c r="BV101" s="3">
        <f t="shared" si="116"/>
        <v>18026</v>
      </c>
      <c r="BW101" s="3">
        <f t="shared" si="100"/>
        <v>18026</v>
      </c>
      <c r="BX101" s="3">
        <f t="shared" si="100"/>
        <v>18026</v>
      </c>
      <c r="BY101" s="3">
        <f t="shared" si="101"/>
        <v>18026</v>
      </c>
      <c r="BZ101" s="3">
        <f t="shared" si="95"/>
        <v>18026</v>
      </c>
      <c r="CA101" s="3">
        <f t="shared" si="95"/>
        <v>18026</v>
      </c>
      <c r="CB101" s="3">
        <f t="shared" si="126"/>
        <v>18026</v>
      </c>
      <c r="CC101" s="3">
        <f t="shared" si="111"/>
        <v>62462</v>
      </c>
      <c r="CD101" s="3">
        <f t="shared" si="105"/>
        <v>62462</v>
      </c>
      <c r="CE101" s="3">
        <f t="shared" si="102"/>
        <v>62462</v>
      </c>
      <c r="CF101" s="3">
        <f t="shared" si="99"/>
        <v>62462</v>
      </c>
      <c r="CG101" s="3">
        <f t="shared" si="122"/>
        <v>62462</v>
      </c>
      <c r="CH101" s="3">
        <f t="shared" si="122"/>
        <v>62462</v>
      </c>
      <c r="CI101" s="3">
        <f t="shared" si="122"/>
        <v>62462</v>
      </c>
      <c r="CJ101" s="3">
        <f t="shared" si="117"/>
        <v>62462</v>
      </c>
      <c r="CK101" s="3">
        <f t="shared" si="125"/>
        <v>62462</v>
      </c>
      <c r="CL101" s="3">
        <f t="shared" si="127"/>
        <v>62462</v>
      </c>
      <c r="CM101" s="3">
        <f>UT</f>
        <v>3412</v>
      </c>
      <c r="CN101" s="3">
        <f t="shared" si="74"/>
        <v>3412</v>
      </c>
      <c r="CO101" s="3">
        <f t="shared" si="72"/>
        <v>3412</v>
      </c>
      <c r="CP101" s="3">
        <f t="shared" si="78"/>
        <v>3412</v>
      </c>
      <c r="CQ101" s="3">
        <f t="shared" si="83"/>
        <v>3412</v>
      </c>
      <c r="CR101" s="3">
        <f t="shared" si="84"/>
        <v>3412</v>
      </c>
      <c r="CS101" s="3">
        <f t="shared" si="84"/>
        <v>3412</v>
      </c>
      <c r="CT101" s="3">
        <f t="shared" si="87"/>
        <v>3412</v>
      </c>
      <c r="CU101" s="3">
        <f t="shared" si="91"/>
        <v>3412</v>
      </c>
      <c r="CV101" s="3">
        <f t="shared" si="94"/>
        <v>3412</v>
      </c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>
        <f t="shared" si="128"/>
        <v>234</v>
      </c>
      <c r="GJ101" s="3">
        <f t="shared" si="123"/>
        <v>234</v>
      </c>
      <c r="GK101" s="3">
        <f t="shared" si="118"/>
        <v>234</v>
      </c>
      <c r="GL101" s="3">
        <f t="shared" si="112"/>
        <v>234</v>
      </c>
      <c r="GM101" s="3">
        <f t="shared" si="112"/>
        <v>234</v>
      </c>
      <c r="GN101" s="3">
        <f t="shared" si="119"/>
        <v>234</v>
      </c>
      <c r="GO101" s="3">
        <f t="shared" si="119"/>
        <v>234</v>
      </c>
      <c r="GP101" s="3">
        <f t="shared" si="119"/>
        <v>234</v>
      </c>
      <c r="GQ101" s="3">
        <f t="shared" si="119"/>
        <v>234</v>
      </c>
      <c r="GR101" s="3">
        <f t="shared" si="119"/>
        <v>234</v>
      </c>
      <c r="GS101" s="3">
        <f t="shared" si="106"/>
        <v>234</v>
      </c>
      <c r="GT101" s="3">
        <f t="shared" si="103"/>
        <v>234</v>
      </c>
      <c r="GU101" s="3">
        <f t="shared" si="103"/>
        <v>234</v>
      </c>
      <c r="GV101" s="3">
        <f t="shared" si="103"/>
        <v>234</v>
      </c>
      <c r="GW101" s="3">
        <f t="shared" si="124"/>
        <v>234</v>
      </c>
      <c r="GX101" s="3"/>
      <c r="GY101" s="3"/>
      <c r="GZ101" s="3">
        <f t="shared" ref="GW101:GZ116" si="131">AR</f>
        <v>234</v>
      </c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</row>
    <row r="102" spans="1:233" ht="1.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>
        <f t="shared" si="130"/>
        <v>55468</v>
      </c>
      <c r="BC102" s="3">
        <f t="shared" si="129"/>
        <v>55468</v>
      </c>
      <c r="BD102" s="3">
        <f t="shared" si="107"/>
        <v>55468</v>
      </c>
      <c r="BE102" s="3">
        <f t="shared" si="104"/>
        <v>55468</v>
      </c>
      <c r="BF102" s="3">
        <f t="shared" si="108"/>
        <v>55468</v>
      </c>
      <c r="BG102" s="3">
        <f t="shared" si="108"/>
        <v>55468</v>
      </c>
      <c r="BH102" s="3">
        <f t="shared" si="108"/>
        <v>55468</v>
      </c>
      <c r="BI102" s="3">
        <f t="shared" si="108"/>
        <v>55468</v>
      </c>
      <c r="BJ102" s="3">
        <f t="shared" si="108"/>
        <v>55468</v>
      </c>
      <c r="BK102" s="3">
        <f t="shared" si="108"/>
        <v>55468</v>
      </c>
      <c r="BL102" s="3">
        <f t="shared" ref="BL102:BL131" si="132">RJ</f>
        <v>55468</v>
      </c>
      <c r="BM102" s="3">
        <f t="shared" ref="BM102:BN120" si="133">RJ</f>
        <v>55468</v>
      </c>
      <c r="BN102" s="3">
        <f t="shared" si="133"/>
        <v>55468</v>
      </c>
      <c r="BO102" s="3">
        <f t="shared" ref="BO102:BP121" si="134">RJ</f>
        <v>55468</v>
      </c>
      <c r="BP102" s="3">
        <f t="shared" si="134"/>
        <v>55468</v>
      </c>
      <c r="BQ102" s="3">
        <f t="shared" si="121"/>
        <v>18026</v>
      </c>
      <c r="BR102" s="3">
        <f t="shared" si="121"/>
        <v>18026</v>
      </c>
      <c r="BS102" s="3">
        <f t="shared" si="116"/>
        <v>18026</v>
      </c>
      <c r="BT102" s="3">
        <f t="shared" si="116"/>
        <v>18026</v>
      </c>
      <c r="BU102" s="3">
        <f t="shared" si="116"/>
        <v>18026</v>
      </c>
      <c r="BV102" s="3">
        <f t="shared" si="116"/>
        <v>18026</v>
      </c>
      <c r="BW102" s="3">
        <f t="shared" si="100"/>
        <v>18026</v>
      </c>
      <c r="BX102" s="3">
        <f t="shared" si="100"/>
        <v>18026</v>
      </c>
      <c r="BY102" s="3">
        <f t="shared" si="101"/>
        <v>18026</v>
      </c>
      <c r="BZ102" s="3">
        <f t="shared" si="95"/>
        <v>18026</v>
      </c>
      <c r="CA102" s="3">
        <f t="shared" si="95"/>
        <v>18026</v>
      </c>
      <c r="CB102" s="3">
        <f t="shared" si="126"/>
        <v>18026</v>
      </c>
      <c r="CC102" s="3">
        <f t="shared" si="111"/>
        <v>62462</v>
      </c>
      <c r="CD102" s="3">
        <f t="shared" si="105"/>
        <v>62462</v>
      </c>
      <c r="CE102" s="3">
        <f t="shared" si="102"/>
        <v>62462</v>
      </c>
      <c r="CF102" s="3">
        <f t="shared" si="99"/>
        <v>62462</v>
      </c>
      <c r="CG102" s="3">
        <f t="shared" si="122"/>
        <v>62462</v>
      </c>
      <c r="CH102" s="3">
        <f t="shared" si="122"/>
        <v>62462</v>
      </c>
      <c r="CI102" s="3">
        <f t="shared" si="122"/>
        <v>62462</v>
      </c>
      <c r="CJ102" s="3">
        <f t="shared" si="117"/>
        <v>62462</v>
      </c>
      <c r="CK102" s="3">
        <f t="shared" si="125"/>
        <v>62462</v>
      </c>
      <c r="CL102" s="3">
        <f t="shared" si="127"/>
        <v>62462</v>
      </c>
      <c r="CM102" s="3">
        <f t="shared" ref="CM102:CM129" si="135">UP</f>
        <v>62462</v>
      </c>
      <c r="CN102" s="3">
        <f t="shared" si="74"/>
        <v>3412</v>
      </c>
      <c r="CO102" s="3">
        <f t="shared" si="72"/>
        <v>3412</v>
      </c>
      <c r="CP102" s="3">
        <f t="shared" si="78"/>
        <v>3412</v>
      </c>
      <c r="CQ102" s="3">
        <f t="shared" si="83"/>
        <v>3412</v>
      </c>
      <c r="CR102" s="3">
        <f t="shared" si="84"/>
        <v>3412</v>
      </c>
      <c r="CS102" s="3">
        <f t="shared" si="84"/>
        <v>3412</v>
      </c>
      <c r="CT102" s="3">
        <f t="shared" si="87"/>
        <v>3412</v>
      </c>
      <c r="CU102" s="3">
        <f t="shared" si="91"/>
        <v>3412</v>
      </c>
      <c r="CV102" s="3">
        <f t="shared" si="91"/>
        <v>3412</v>
      </c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>
        <f t="shared" ref="GE102:GI121" si="136">AR</f>
        <v>234</v>
      </c>
      <c r="GH102" s="3">
        <f t="shared" si="136"/>
        <v>234</v>
      </c>
      <c r="GI102" s="3">
        <f t="shared" si="128"/>
        <v>234</v>
      </c>
      <c r="GJ102" s="3">
        <f t="shared" si="123"/>
        <v>234</v>
      </c>
      <c r="GK102" s="3">
        <f t="shared" si="118"/>
        <v>234</v>
      </c>
      <c r="GL102" s="3">
        <f t="shared" si="112"/>
        <v>234</v>
      </c>
      <c r="GM102" s="3">
        <f t="shared" si="112"/>
        <v>234</v>
      </c>
      <c r="GN102" s="3">
        <f t="shared" si="119"/>
        <v>234</v>
      </c>
      <c r="GO102" s="3">
        <f t="shared" si="119"/>
        <v>234</v>
      </c>
      <c r="GP102" s="3">
        <f t="shared" si="119"/>
        <v>234</v>
      </c>
      <c r="GQ102" s="3">
        <f t="shared" si="119"/>
        <v>234</v>
      </c>
      <c r="GR102" s="3">
        <f t="shared" si="119"/>
        <v>234</v>
      </c>
      <c r="GS102" s="3">
        <f t="shared" si="106"/>
        <v>234</v>
      </c>
      <c r="GT102" s="3">
        <f t="shared" si="103"/>
        <v>234</v>
      </c>
      <c r="GU102" s="3">
        <f t="shared" si="103"/>
        <v>234</v>
      </c>
      <c r="GV102" s="3">
        <f t="shared" si="103"/>
        <v>234</v>
      </c>
      <c r="GW102" s="3">
        <f t="shared" si="124"/>
        <v>234</v>
      </c>
      <c r="GX102" s="3"/>
      <c r="GY102" s="3"/>
      <c r="GZ102" s="3">
        <f t="shared" si="131"/>
        <v>234</v>
      </c>
      <c r="HA102" s="3">
        <f t="shared" ref="HA102:HC107" si="137">AR</f>
        <v>234</v>
      </c>
      <c r="HB102" s="3">
        <f t="shared" si="137"/>
        <v>234</v>
      </c>
      <c r="HC102" s="3">
        <f t="shared" si="137"/>
        <v>234</v>
      </c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</row>
    <row r="103" spans="1:233" ht="1.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>
        <f t="shared" ref="BA103:BA134" si="138">RJ</f>
        <v>55468</v>
      </c>
      <c r="BB103" s="3">
        <f t="shared" si="130"/>
        <v>55468</v>
      </c>
      <c r="BC103" s="3">
        <f t="shared" si="129"/>
        <v>55468</v>
      </c>
      <c r="BD103" s="3">
        <f t="shared" si="107"/>
        <v>55468</v>
      </c>
      <c r="BE103" s="3">
        <f t="shared" si="104"/>
        <v>55468</v>
      </c>
      <c r="BF103" s="3">
        <f t="shared" si="108"/>
        <v>55468</v>
      </c>
      <c r="BG103" s="3">
        <f t="shared" si="108"/>
        <v>55468</v>
      </c>
      <c r="BH103" s="3">
        <f t="shared" si="108"/>
        <v>55468</v>
      </c>
      <c r="BI103" s="3">
        <f t="shared" si="108"/>
        <v>55468</v>
      </c>
      <c r="BJ103" s="3">
        <f t="shared" si="108"/>
        <v>55468</v>
      </c>
      <c r="BK103" s="3">
        <f t="shared" si="108"/>
        <v>55468</v>
      </c>
      <c r="BL103" s="3">
        <f t="shared" si="132"/>
        <v>55468</v>
      </c>
      <c r="BM103" s="3">
        <f t="shared" si="133"/>
        <v>55468</v>
      </c>
      <c r="BN103" s="3">
        <f t="shared" si="133"/>
        <v>55468</v>
      </c>
      <c r="BO103" s="3">
        <f t="shared" si="134"/>
        <v>55468</v>
      </c>
      <c r="BP103" s="3">
        <f t="shared" si="134"/>
        <v>55468</v>
      </c>
      <c r="BQ103" s="3">
        <f t="shared" si="121"/>
        <v>18026</v>
      </c>
      <c r="BR103" s="3">
        <f t="shared" si="121"/>
        <v>18026</v>
      </c>
      <c r="BS103" s="3">
        <f t="shared" si="116"/>
        <v>18026</v>
      </c>
      <c r="BT103" s="3">
        <f t="shared" si="116"/>
        <v>18026</v>
      </c>
      <c r="BU103" s="3">
        <f t="shared" si="116"/>
        <v>18026</v>
      </c>
      <c r="BV103" s="3">
        <f t="shared" si="116"/>
        <v>18026</v>
      </c>
      <c r="BW103" s="3">
        <f t="shared" si="100"/>
        <v>18026</v>
      </c>
      <c r="BX103" s="3">
        <f t="shared" si="100"/>
        <v>18026</v>
      </c>
      <c r="BY103" s="3">
        <f t="shared" si="101"/>
        <v>18026</v>
      </c>
      <c r="BZ103" s="3">
        <f t="shared" si="95"/>
        <v>18026</v>
      </c>
      <c r="CA103" s="3">
        <f t="shared" si="95"/>
        <v>18026</v>
      </c>
      <c r="CB103" s="3">
        <f t="shared" si="126"/>
        <v>18026</v>
      </c>
      <c r="CC103" s="3">
        <f t="shared" si="111"/>
        <v>62462</v>
      </c>
      <c r="CD103" s="3">
        <f t="shared" si="105"/>
        <v>62462</v>
      </c>
      <c r="CE103" s="3">
        <f t="shared" si="102"/>
        <v>62462</v>
      </c>
      <c r="CF103" s="3">
        <f t="shared" si="99"/>
        <v>62462</v>
      </c>
      <c r="CG103" s="3">
        <f t="shared" si="122"/>
        <v>62462</v>
      </c>
      <c r="CH103" s="3">
        <f t="shared" si="122"/>
        <v>62462</v>
      </c>
      <c r="CI103" s="3">
        <f t="shared" si="122"/>
        <v>62462</v>
      </c>
      <c r="CJ103" s="3">
        <f t="shared" si="117"/>
        <v>62462</v>
      </c>
      <c r="CK103" s="3">
        <f t="shared" si="125"/>
        <v>62462</v>
      </c>
      <c r="CL103" s="3">
        <f t="shared" si="127"/>
        <v>62462</v>
      </c>
      <c r="CM103" s="3">
        <f t="shared" si="135"/>
        <v>62462</v>
      </c>
      <c r="CN103" s="3">
        <f t="shared" ref="CN103:CN129" si="139">UP</f>
        <v>62462</v>
      </c>
      <c r="CO103" s="3">
        <f t="shared" si="72"/>
        <v>3412</v>
      </c>
      <c r="CP103" s="3">
        <f t="shared" si="78"/>
        <v>3412</v>
      </c>
      <c r="CQ103" s="3">
        <f t="shared" si="83"/>
        <v>3412</v>
      </c>
      <c r="CR103" s="3">
        <f t="shared" si="84"/>
        <v>3412</v>
      </c>
      <c r="CS103" s="3">
        <f t="shared" si="84"/>
        <v>3412</v>
      </c>
      <c r="CT103" s="3">
        <f t="shared" si="87"/>
        <v>3412</v>
      </c>
      <c r="CU103" s="3">
        <f t="shared" si="91"/>
        <v>3412</v>
      </c>
      <c r="CV103" s="3">
        <f t="shared" si="91"/>
        <v>3412</v>
      </c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>
        <f t="shared" ref="GE103:GF120" si="140">AR</f>
        <v>234</v>
      </c>
      <c r="GF103" s="3">
        <f t="shared" si="140"/>
        <v>234</v>
      </c>
      <c r="GG103" s="3">
        <f t="shared" si="136"/>
        <v>234</v>
      </c>
      <c r="GH103" s="3">
        <f t="shared" si="136"/>
        <v>234</v>
      </c>
      <c r="GI103" s="3">
        <f t="shared" si="128"/>
        <v>234</v>
      </c>
      <c r="GJ103" s="3">
        <f t="shared" si="123"/>
        <v>234</v>
      </c>
      <c r="GK103" s="3">
        <f t="shared" si="118"/>
        <v>234</v>
      </c>
      <c r="GL103" s="3">
        <f t="shared" si="112"/>
        <v>234</v>
      </c>
      <c r="GM103" s="3">
        <f t="shared" si="112"/>
        <v>234</v>
      </c>
      <c r="GN103" s="3">
        <f t="shared" si="119"/>
        <v>234</v>
      </c>
      <c r="GO103" s="3">
        <f t="shared" si="119"/>
        <v>234</v>
      </c>
      <c r="GP103" s="3">
        <f t="shared" si="119"/>
        <v>234</v>
      </c>
      <c r="GQ103" s="3">
        <f t="shared" si="119"/>
        <v>234</v>
      </c>
      <c r="GR103" s="3">
        <f t="shared" si="119"/>
        <v>234</v>
      </c>
      <c r="GS103" s="3">
        <f t="shared" si="106"/>
        <v>234</v>
      </c>
      <c r="GT103" s="3">
        <f t="shared" si="103"/>
        <v>234</v>
      </c>
      <c r="GU103" s="3">
        <f t="shared" si="103"/>
        <v>234</v>
      </c>
      <c r="GV103" s="3">
        <f t="shared" si="103"/>
        <v>234</v>
      </c>
      <c r="GW103" s="3">
        <f t="shared" si="124"/>
        <v>234</v>
      </c>
      <c r="GX103" s="3">
        <f t="shared" ref="GX103:HB113" si="141">AR</f>
        <v>234</v>
      </c>
      <c r="GY103" s="3">
        <f t="shared" si="141"/>
        <v>234</v>
      </c>
      <c r="GZ103" s="3">
        <f t="shared" si="131"/>
        <v>234</v>
      </c>
      <c r="HA103" s="3">
        <f t="shared" si="137"/>
        <v>234</v>
      </c>
      <c r="HB103" s="3">
        <f t="shared" si="137"/>
        <v>234</v>
      </c>
      <c r="HC103" s="3">
        <f t="shared" si="137"/>
        <v>234</v>
      </c>
      <c r="HD103" s="3">
        <f t="shared" ref="HD103:HE106" si="142">AR</f>
        <v>234</v>
      </c>
      <c r="HE103" s="3">
        <f t="shared" si="142"/>
        <v>234</v>
      </c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</row>
    <row r="104" spans="1:233" ht="1.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>
        <f t="shared" si="138"/>
        <v>55468</v>
      </c>
      <c r="BB104" s="3">
        <f t="shared" si="130"/>
        <v>55468</v>
      </c>
      <c r="BC104" s="3">
        <f t="shared" si="129"/>
        <v>55468</v>
      </c>
      <c r="BD104" s="3">
        <f t="shared" si="107"/>
        <v>55468</v>
      </c>
      <c r="BE104" s="3">
        <f t="shared" si="104"/>
        <v>55468</v>
      </c>
      <c r="BF104" s="3">
        <f t="shared" ref="BF104:BK113" si="143">RJ</f>
        <v>55468</v>
      </c>
      <c r="BG104" s="3">
        <f t="shared" si="143"/>
        <v>55468</v>
      </c>
      <c r="BH104" s="3">
        <f t="shared" si="143"/>
        <v>55468</v>
      </c>
      <c r="BI104" s="3">
        <f t="shared" si="143"/>
        <v>55468</v>
      </c>
      <c r="BJ104" s="3">
        <f t="shared" si="143"/>
        <v>55468</v>
      </c>
      <c r="BK104" s="3">
        <f t="shared" si="143"/>
        <v>55468</v>
      </c>
      <c r="BL104" s="3">
        <f t="shared" si="132"/>
        <v>55468</v>
      </c>
      <c r="BM104" s="3">
        <f t="shared" si="133"/>
        <v>55468</v>
      </c>
      <c r="BN104" s="3">
        <f t="shared" si="133"/>
        <v>55468</v>
      </c>
      <c r="BO104" s="3">
        <f t="shared" si="134"/>
        <v>55468</v>
      </c>
      <c r="BP104" s="3">
        <f t="shared" si="134"/>
        <v>55468</v>
      </c>
      <c r="BQ104" s="3"/>
      <c r="BR104" s="3">
        <f>HR</f>
        <v>18026</v>
      </c>
      <c r="BS104" s="3">
        <f t="shared" si="116"/>
        <v>18026</v>
      </c>
      <c r="BT104" s="3">
        <f t="shared" si="116"/>
        <v>18026</v>
      </c>
      <c r="BU104" s="3">
        <f t="shared" si="116"/>
        <v>18026</v>
      </c>
      <c r="BV104" s="3">
        <f t="shared" si="116"/>
        <v>18026</v>
      </c>
      <c r="BW104" s="3">
        <f t="shared" si="100"/>
        <v>18026</v>
      </c>
      <c r="BX104" s="3">
        <f t="shared" si="100"/>
        <v>18026</v>
      </c>
      <c r="BY104" s="3">
        <f t="shared" si="101"/>
        <v>18026</v>
      </c>
      <c r="BZ104" s="3">
        <f t="shared" si="95"/>
        <v>18026</v>
      </c>
      <c r="CA104" s="3">
        <f t="shared" si="95"/>
        <v>18026</v>
      </c>
      <c r="CB104" s="3">
        <f t="shared" si="126"/>
        <v>18026</v>
      </c>
      <c r="CC104" s="3">
        <f t="shared" si="111"/>
        <v>62462</v>
      </c>
      <c r="CD104" s="3">
        <f t="shared" si="105"/>
        <v>62462</v>
      </c>
      <c r="CE104" s="3">
        <f t="shared" si="102"/>
        <v>62462</v>
      </c>
      <c r="CF104" s="3">
        <f t="shared" si="99"/>
        <v>62462</v>
      </c>
      <c r="CG104" s="3">
        <f t="shared" si="122"/>
        <v>62462</v>
      </c>
      <c r="CH104" s="3">
        <f t="shared" si="122"/>
        <v>62462</v>
      </c>
      <c r="CI104" s="3">
        <f t="shared" si="122"/>
        <v>62462</v>
      </c>
      <c r="CJ104" s="3">
        <f t="shared" si="117"/>
        <v>62462</v>
      </c>
      <c r="CK104" s="3">
        <f t="shared" si="125"/>
        <v>62462</v>
      </c>
      <c r="CL104" s="3">
        <f t="shared" si="127"/>
        <v>62462</v>
      </c>
      <c r="CM104" s="3">
        <f t="shared" si="135"/>
        <v>62462</v>
      </c>
      <c r="CN104" s="3">
        <f t="shared" si="139"/>
        <v>62462</v>
      </c>
      <c r="CO104" s="3">
        <f t="shared" ref="CO104:CP137" si="144">UP</f>
        <v>62462</v>
      </c>
      <c r="CP104" s="3">
        <f t="shared" si="78"/>
        <v>3412</v>
      </c>
      <c r="CQ104" s="3">
        <f t="shared" si="83"/>
        <v>3412</v>
      </c>
      <c r="CR104" s="3">
        <f t="shared" si="84"/>
        <v>3412</v>
      </c>
      <c r="CS104" s="3">
        <f t="shared" si="84"/>
        <v>3412</v>
      </c>
      <c r="CT104" s="3">
        <f t="shared" si="87"/>
        <v>3412</v>
      </c>
      <c r="CU104" s="3">
        <f t="shared" si="91"/>
        <v>3412</v>
      </c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>
        <f t="shared" ref="GD104:GD121" si="145">AR</f>
        <v>234</v>
      </c>
      <c r="GE104" s="3">
        <f t="shared" si="140"/>
        <v>234</v>
      </c>
      <c r="GF104" s="3">
        <f t="shared" si="140"/>
        <v>234</v>
      </c>
      <c r="GG104" s="3">
        <f t="shared" si="136"/>
        <v>234</v>
      </c>
      <c r="GH104" s="3">
        <f t="shared" si="136"/>
        <v>234</v>
      </c>
      <c r="GI104" s="3">
        <f t="shared" si="128"/>
        <v>234</v>
      </c>
      <c r="GJ104" s="3">
        <f t="shared" si="123"/>
        <v>234</v>
      </c>
      <c r="GK104" s="3">
        <f t="shared" si="118"/>
        <v>234</v>
      </c>
      <c r="GL104" s="3">
        <f t="shared" si="112"/>
        <v>234</v>
      </c>
      <c r="GM104" s="3">
        <f t="shared" si="112"/>
        <v>234</v>
      </c>
      <c r="GN104" s="3">
        <f t="shared" si="119"/>
        <v>234</v>
      </c>
      <c r="GO104" s="3">
        <f t="shared" si="119"/>
        <v>234</v>
      </c>
      <c r="GP104" s="3">
        <f t="shared" si="119"/>
        <v>234</v>
      </c>
      <c r="GQ104" s="3">
        <f t="shared" si="119"/>
        <v>234</v>
      </c>
      <c r="GR104" s="3">
        <f t="shared" si="119"/>
        <v>234</v>
      </c>
      <c r="GS104" s="3">
        <f t="shared" si="106"/>
        <v>234</v>
      </c>
      <c r="GT104" s="3">
        <f t="shared" si="103"/>
        <v>234</v>
      </c>
      <c r="GU104" s="3">
        <f t="shared" si="103"/>
        <v>234</v>
      </c>
      <c r="GV104" s="3">
        <f t="shared" si="103"/>
        <v>234</v>
      </c>
      <c r="GW104" s="3">
        <f t="shared" si="124"/>
        <v>234</v>
      </c>
      <c r="GX104" s="3">
        <f t="shared" si="141"/>
        <v>234</v>
      </c>
      <c r="GY104" s="3">
        <f t="shared" si="141"/>
        <v>234</v>
      </c>
      <c r="GZ104" s="3">
        <f t="shared" si="131"/>
        <v>234</v>
      </c>
      <c r="HA104" s="3">
        <f t="shared" si="137"/>
        <v>234</v>
      </c>
      <c r="HB104" s="3">
        <f t="shared" si="137"/>
        <v>234</v>
      </c>
      <c r="HC104" s="3">
        <f t="shared" si="137"/>
        <v>234</v>
      </c>
      <c r="HD104" s="3">
        <f t="shared" si="142"/>
        <v>234</v>
      </c>
      <c r="HE104" s="3">
        <f t="shared" si="142"/>
        <v>234</v>
      </c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</row>
    <row r="105" spans="1:233" ht="1.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>
        <f t="shared" ref="AY105:AZ124" si="146">RJ</f>
        <v>55468</v>
      </c>
      <c r="AZ105" s="3">
        <f t="shared" si="146"/>
        <v>55468</v>
      </c>
      <c r="BA105" s="3">
        <f t="shared" si="138"/>
        <v>55468</v>
      </c>
      <c r="BB105" s="3">
        <f t="shared" si="130"/>
        <v>55468</v>
      </c>
      <c r="BC105" s="3">
        <f t="shared" si="129"/>
        <v>55468</v>
      </c>
      <c r="BD105" s="3">
        <f t="shared" si="107"/>
        <v>55468</v>
      </c>
      <c r="BE105" s="3">
        <f t="shared" si="104"/>
        <v>55468</v>
      </c>
      <c r="BF105" s="3">
        <f t="shared" si="143"/>
        <v>55468</v>
      </c>
      <c r="BG105" s="3">
        <f t="shared" si="143"/>
        <v>55468</v>
      </c>
      <c r="BH105" s="3">
        <f t="shared" si="143"/>
        <v>55468</v>
      </c>
      <c r="BI105" s="3">
        <f t="shared" si="143"/>
        <v>55468</v>
      </c>
      <c r="BJ105" s="3">
        <f t="shared" si="143"/>
        <v>55468</v>
      </c>
      <c r="BK105" s="3">
        <f t="shared" si="143"/>
        <v>55468</v>
      </c>
      <c r="BL105" s="3">
        <f t="shared" si="132"/>
        <v>55468</v>
      </c>
      <c r="BM105" s="3">
        <f t="shared" si="133"/>
        <v>55468</v>
      </c>
      <c r="BN105" s="3">
        <f t="shared" si="133"/>
        <v>55468</v>
      </c>
      <c r="BO105" s="3">
        <f t="shared" si="134"/>
        <v>55468</v>
      </c>
      <c r="BP105" s="3">
        <f t="shared" si="134"/>
        <v>55468</v>
      </c>
      <c r="BQ105" s="3">
        <f t="shared" ref="BQ105:BQ151" si="147">RJ</f>
        <v>55468</v>
      </c>
      <c r="BR105" s="3">
        <f>HR</f>
        <v>18026</v>
      </c>
      <c r="BS105" s="3">
        <f t="shared" si="116"/>
        <v>18026</v>
      </c>
      <c r="BT105" s="3">
        <f t="shared" si="116"/>
        <v>18026</v>
      </c>
      <c r="BU105" s="3">
        <f t="shared" si="116"/>
        <v>18026</v>
      </c>
      <c r="BV105" s="3">
        <f t="shared" si="116"/>
        <v>18026</v>
      </c>
      <c r="BW105" s="3">
        <f t="shared" si="100"/>
        <v>18026</v>
      </c>
      <c r="BX105" s="3">
        <f t="shared" si="100"/>
        <v>18026</v>
      </c>
      <c r="BY105" s="3">
        <f t="shared" si="101"/>
        <v>18026</v>
      </c>
      <c r="BZ105" s="3">
        <f t="shared" si="95"/>
        <v>18026</v>
      </c>
      <c r="CA105" s="3">
        <f t="shared" si="95"/>
        <v>18026</v>
      </c>
      <c r="CB105" s="3">
        <f t="shared" si="126"/>
        <v>18026</v>
      </c>
      <c r="CC105" s="3">
        <f t="shared" si="111"/>
        <v>62462</v>
      </c>
      <c r="CD105" s="3">
        <f t="shared" si="105"/>
        <v>62462</v>
      </c>
      <c r="CE105" s="3">
        <f t="shared" si="102"/>
        <v>62462</v>
      </c>
      <c r="CF105" s="3">
        <f t="shared" si="99"/>
        <v>62462</v>
      </c>
      <c r="CG105" s="3">
        <f t="shared" si="122"/>
        <v>62462</v>
      </c>
      <c r="CH105" s="3">
        <f t="shared" si="122"/>
        <v>62462</v>
      </c>
      <c r="CI105" s="3">
        <f t="shared" si="122"/>
        <v>62462</v>
      </c>
      <c r="CJ105" s="3">
        <f t="shared" si="117"/>
        <v>62462</v>
      </c>
      <c r="CK105" s="3">
        <f t="shared" si="125"/>
        <v>62462</v>
      </c>
      <c r="CL105" s="3">
        <f t="shared" si="127"/>
        <v>62462</v>
      </c>
      <c r="CM105" s="3">
        <f t="shared" si="135"/>
        <v>62462</v>
      </c>
      <c r="CN105" s="3">
        <f t="shared" si="139"/>
        <v>62462</v>
      </c>
      <c r="CO105" s="3">
        <f t="shared" si="144"/>
        <v>62462</v>
      </c>
      <c r="CP105" s="3">
        <f t="shared" si="144"/>
        <v>62462</v>
      </c>
      <c r="CQ105" s="3">
        <f t="shared" si="83"/>
        <v>3412</v>
      </c>
      <c r="CR105" s="3">
        <f t="shared" si="84"/>
        <v>3412</v>
      </c>
      <c r="CS105" s="3">
        <f t="shared" si="84"/>
        <v>3412</v>
      </c>
      <c r="CT105" s="3">
        <f t="shared" si="87"/>
        <v>3412</v>
      </c>
      <c r="CU105" s="3">
        <f t="shared" si="87"/>
        <v>3412</v>
      </c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>
        <f t="shared" si="145"/>
        <v>234</v>
      </c>
      <c r="GE105" s="3">
        <f t="shared" si="140"/>
        <v>234</v>
      </c>
      <c r="GF105" s="3">
        <f t="shared" si="140"/>
        <v>234</v>
      </c>
      <c r="GG105" s="3">
        <f t="shared" si="136"/>
        <v>234</v>
      </c>
      <c r="GH105" s="3">
        <f t="shared" si="136"/>
        <v>234</v>
      </c>
      <c r="GI105" s="3">
        <f t="shared" si="128"/>
        <v>234</v>
      </c>
      <c r="GJ105" s="3">
        <f t="shared" si="123"/>
        <v>234</v>
      </c>
      <c r="GK105" s="3">
        <f t="shared" si="118"/>
        <v>234</v>
      </c>
      <c r="GL105" s="3">
        <f t="shared" si="112"/>
        <v>234</v>
      </c>
      <c r="GM105" s="3">
        <f t="shared" si="112"/>
        <v>234</v>
      </c>
      <c r="GN105" s="3">
        <f t="shared" si="119"/>
        <v>234</v>
      </c>
      <c r="GO105" s="3">
        <f t="shared" si="119"/>
        <v>234</v>
      </c>
      <c r="GP105" s="3">
        <f t="shared" si="119"/>
        <v>234</v>
      </c>
      <c r="GQ105" s="3">
        <f t="shared" si="119"/>
        <v>234</v>
      </c>
      <c r="GR105" s="3">
        <f t="shared" si="119"/>
        <v>234</v>
      </c>
      <c r="GS105" s="3">
        <f t="shared" si="106"/>
        <v>234</v>
      </c>
      <c r="GT105" s="3">
        <f t="shared" si="103"/>
        <v>234</v>
      </c>
      <c r="GU105" s="3">
        <f t="shared" si="103"/>
        <v>234</v>
      </c>
      <c r="GV105" s="3">
        <f t="shared" si="103"/>
        <v>234</v>
      </c>
      <c r="GW105" s="3">
        <f t="shared" si="124"/>
        <v>234</v>
      </c>
      <c r="GX105" s="3">
        <f t="shared" si="141"/>
        <v>234</v>
      </c>
      <c r="GY105" s="3">
        <f t="shared" si="141"/>
        <v>234</v>
      </c>
      <c r="GZ105" s="3">
        <f t="shared" si="131"/>
        <v>234</v>
      </c>
      <c r="HA105" s="3">
        <f t="shared" si="137"/>
        <v>234</v>
      </c>
      <c r="HB105" s="3">
        <f t="shared" si="137"/>
        <v>234</v>
      </c>
      <c r="HC105" s="3">
        <f t="shared" si="137"/>
        <v>234</v>
      </c>
      <c r="HD105" s="3">
        <f t="shared" si="142"/>
        <v>234</v>
      </c>
      <c r="HE105" s="3">
        <f t="shared" si="142"/>
        <v>234</v>
      </c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</row>
    <row r="106" spans="1:233" ht="1.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>
        <f t="shared" si="146"/>
        <v>55468</v>
      </c>
      <c r="AZ106" s="3">
        <f t="shared" si="146"/>
        <v>55468</v>
      </c>
      <c r="BA106" s="3">
        <f t="shared" si="138"/>
        <v>55468</v>
      </c>
      <c r="BB106" s="3">
        <f t="shared" si="130"/>
        <v>55468</v>
      </c>
      <c r="BC106" s="3">
        <f t="shared" si="129"/>
        <v>55468</v>
      </c>
      <c r="BD106" s="3">
        <f t="shared" si="107"/>
        <v>55468</v>
      </c>
      <c r="BE106" s="3">
        <f t="shared" si="104"/>
        <v>55468</v>
      </c>
      <c r="BF106" s="3">
        <f t="shared" si="143"/>
        <v>55468</v>
      </c>
      <c r="BG106" s="3">
        <f t="shared" si="143"/>
        <v>55468</v>
      </c>
      <c r="BH106" s="3">
        <f t="shared" si="143"/>
        <v>55468</v>
      </c>
      <c r="BI106" s="3">
        <f t="shared" si="143"/>
        <v>55468</v>
      </c>
      <c r="BJ106" s="3">
        <f t="shared" si="143"/>
        <v>55468</v>
      </c>
      <c r="BK106" s="3">
        <f t="shared" si="143"/>
        <v>55468</v>
      </c>
      <c r="BL106" s="3">
        <f t="shared" si="132"/>
        <v>55468</v>
      </c>
      <c r="BM106" s="3">
        <f t="shared" si="133"/>
        <v>55468</v>
      </c>
      <c r="BN106" s="3">
        <f t="shared" si="133"/>
        <v>55468</v>
      </c>
      <c r="BO106" s="3">
        <f t="shared" si="134"/>
        <v>55468</v>
      </c>
      <c r="BP106" s="3">
        <f t="shared" si="134"/>
        <v>55468</v>
      </c>
      <c r="BQ106" s="3">
        <f t="shared" si="147"/>
        <v>55468</v>
      </c>
      <c r="BR106" s="3">
        <f>HR</f>
        <v>18026</v>
      </c>
      <c r="BS106" s="3">
        <f t="shared" si="116"/>
        <v>18026</v>
      </c>
      <c r="BT106" s="3">
        <f t="shared" si="116"/>
        <v>18026</v>
      </c>
      <c r="BU106" s="3">
        <f t="shared" si="116"/>
        <v>18026</v>
      </c>
      <c r="BV106" s="3">
        <f t="shared" si="116"/>
        <v>18026</v>
      </c>
      <c r="BW106" s="3">
        <f t="shared" si="100"/>
        <v>18026</v>
      </c>
      <c r="BX106" s="3">
        <f t="shared" si="100"/>
        <v>18026</v>
      </c>
      <c r="BY106" s="3">
        <f t="shared" si="101"/>
        <v>18026</v>
      </c>
      <c r="BZ106" s="3">
        <f t="shared" si="95"/>
        <v>18026</v>
      </c>
      <c r="CA106" s="3">
        <f t="shared" si="95"/>
        <v>18026</v>
      </c>
      <c r="CB106" s="3">
        <f t="shared" ref="CB106:CB111" si="148">DL</f>
        <v>25706</v>
      </c>
      <c r="CC106" s="3">
        <f t="shared" si="111"/>
        <v>62462</v>
      </c>
      <c r="CD106" s="3">
        <f t="shared" si="105"/>
        <v>62462</v>
      </c>
      <c r="CE106" s="3">
        <f t="shared" si="102"/>
        <v>62462</v>
      </c>
      <c r="CF106" s="3">
        <f t="shared" si="99"/>
        <v>62462</v>
      </c>
      <c r="CG106" s="3">
        <f t="shared" si="122"/>
        <v>62462</v>
      </c>
      <c r="CH106" s="3">
        <f t="shared" si="122"/>
        <v>62462</v>
      </c>
      <c r="CI106" s="3">
        <f t="shared" si="122"/>
        <v>62462</v>
      </c>
      <c r="CJ106" s="3">
        <f t="shared" si="117"/>
        <v>62462</v>
      </c>
      <c r="CK106" s="3">
        <f t="shared" si="125"/>
        <v>62462</v>
      </c>
      <c r="CL106" s="3">
        <f t="shared" si="127"/>
        <v>62462</v>
      </c>
      <c r="CM106" s="3">
        <f t="shared" si="135"/>
        <v>62462</v>
      </c>
      <c r="CN106" s="3">
        <f t="shared" si="139"/>
        <v>62462</v>
      </c>
      <c r="CO106" s="3">
        <f t="shared" si="144"/>
        <v>62462</v>
      </c>
      <c r="CP106" s="3">
        <f t="shared" ref="CP106:CQ125" si="149">UP</f>
        <v>62462</v>
      </c>
      <c r="CQ106" s="3">
        <f t="shared" si="149"/>
        <v>62462</v>
      </c>
      <c r="CR106" s="3">
        <f t="shared" ref="CR106" si="150">UT</f>
        <v>3412</v>
      </c>
      <c r="CS106" s="3">
        <f t="shared" ref="CS106:CU106" si="151">UT</f>
        <v>3412</v>
      </c>
      <c r="CT106" s="3">
        <f t="shared" si="151"/>
        <v>3412</v>
      </c>
      <c r="CU106" s="3">
        <f t="shared" si="151"/>
        <v>3412</v>
      </c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>
        <f t="shared" si="145"/>
        <v>234</v>
      </c>
      <c r="GE106" s="3">
        <f t="shared" si="140"/>
        <v>234</v>
      </c>
      <c r="GF106" s="3">
        <f t="shared" si="140"/>
        <v>234</v>
      </c>
      <c r="GG106" s="3">
        <f t="shared" si="136"/>
        <v>234</v>
      </c>
      <c r="GH106" s="3">
        <f t="shared" si="136"/>
        <v>234</v>
      </c>
      <c r="GI106" s="3">
        <f t="shared" si="128"/>
        <v>234</v>
      </c>
      <c r="GJ106" s="3">
        <f t="shared" si="123"/>
        <v>234</v>
      </c>
      <c r="GK106" s="3">
        <f t="shared" si="118"/>
        <v>234</v>
      </c>
      <c r="GL106" s="3">
        <f t="shared" si="112"/>
        <v>234</v>
      </c>
      <c r="GM106" s="3">
        <f t="shared" si="112"/>
        <v>234</v>
      </c>
      <c r="GN106" s="3">
        <f t="shared" si="119"/>
        <v>234</v>
      </c>
      <c r="GO106" s="3">
        <f t="shared" si="119"/>
        <v>234</v>
      </c>
      <c r="GP106" s="3">
        <f t="shared" si="119"/>
        <v>234</v>
      </c>
      <c r="GQ106" s="3">
        <f t="shared" si="119"/>
        <v>234</v>
      </c>
      <c r="GR106" s="3">
        <f t="shared" si="119"/>
        <v>234</v>
      </c>
      <c r="GS106" s="3">
        <f t="shared" si="106"/>
        <v>234</v>
      </c>
      <c r="GT106" s="3">
        <f t="shared" si="103"/>
        <v>234</v>
      </c>
      <c r="GU106" s="3">
        <f t="shared" si="103"/>
        <v>234</v>
      </c>
      <c r="GV106" s="3">
        <f t="shared" si="103"/>
        <v>234</v>
      </c>
      <c r="GW106" s="3">
        <f t="shared" si="124"/>
        <v>234</v>
      </c>
      <c r="GX106" s="3">
        <f t="shared" si="141"/>
        <v>234</v>
      </c>
      <c r="GY106" s="3">
        <f t="shared" si="141"/>
        <v>234</v>
      </c>
      <c r="GZ106" s="3">
        <f t="shared" si="131"/>
        <v>234</v>
      </c>
      <c r="HA106" s="3">
        <f t="shared" si="137"/>
        <v>234</v>
      </c>
      <c r="HB106" s="3">
        <f t="shared" si="137"/>
        <v>234</v>
      </c>
      <c r="HC106" s="3">
        <f t="shared" si="137"/>
        <v>234</v>
      </c>
      <c r="HD106" s="3">
        <f t="shared" si="142"/>
        <v>234</v>
      </c>
      <c r="HE106" s="3">
        <f t="shared" si="142"/>
        <v>234</v>
      </c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</row>
    <row r="107" spans="1:233" ht="1.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>
        <f t="shared" ref="AW107:AX126" si="152">RJ</f>
        <v>55468</v>
      </c>
      <c r="AX107" s="3">
        <f t="shared" si="152"/>
        <v>55468</v>
      </c>
      <c r="AY107" s="3">
        <f t="shared" si="146"/>
        <v>55468</v>
      </c>
      <c r="AZ107" s="3">
        <f t="shared" si="146"/>
        <v>55468</v>
      </c>
      <c r="BA107" s="3">
        <f t="shared" si="138"/>
        <v>55468</v>
      </c>
      <c r="BB107" s="3">
        <f t="shared" si="130"/>
        <v>55468</v>
      </c>
      <c r="BC107" s="3">
        <f t="shared" si="129"/>
        <v>55468</v>
      </c>
      <c r="BD107" s="3">
        <f t="shared" si="107"/>
        <v>55468</v>
      </c>
      <c r="BE107" s="3">
        <f t="shared" si="104"/>
        <v>55468</v>
      </c>
      <c r="BF107" s="3">
        <f t="shared" si="143"/>
        <v>55468</v>
      </c>
      <c r="BG107" s="3">
        <f t="shared" si="143"/>
        <v>55468</v>
      </c>
      <c r="BH107" s="3">
        <f t="shared" si="143"/>
        <v>55468</v>
      </c>
      <c r="BI107" s="3">
        <f t="shared" si="143"/>
        <v>55468</v>
      </c>
      <c r="BJ107" s="3">
        <f t="shared" si="143"/>
        <v>55468</v>
      </c>
      <c r="BK107" s="3">
        <f t="shared" si="143"/>
        <v>55468</v>
      </c>
      <c r="BL107" s="3">
        <f t="shared" si="132"/>
        <v>55468</v>
      </c>
      <c r="BM107" s="3">
        <f t="shared" si="133"/>
        <v>55468</v>
      </c>
      <c r="BN107" s="3">
        <f t="shared" si="133"/>
        <v>55468</v>
      </c>
      <c r="BO107" s="3">
        <f t="shared" si="134"/>
        <v>55468</v>
      </c>
      <c r="BP107" s="3">
        <f t="shared" si="134"/>
        <v>55468</v>
      </c>
      <c r="BQ107" s="3">
        <f t="shared" si="147"/>
        <v>55468</v>
      </c>
      <c r="BR107" s="3">
        <f>HR</f>
        <v>18026</v>
      </c>
      <c r="BS107" s="3">
        <f t="shared" si="116"/>
        <v>18026</v>
      </c>
      <c r="BT107" s="3">
        <f t="shared" si="116"/>
        <v>18026</v>
      </c>
      <c r="BU107" s="3">
        <f t="shared" si="116"/>
        <v>18026</v>
      </c>
      <c r="BV107" s="3">
        <f t="shared" si="116"/>
        <v>18026</v>
      </c>
      <c r="BW107" s="3">
        <f t="shared" si="100"/>
        <v>18026</v>
      </c>
      <c r="BX107" s="3">
        <f t="shared" si="100"/>
        <v>18026</v>
      </c>
      <c r="BY107" s="3">
        <f t="shared" si="101"/>
        <v>18026</v>
      </c>
      <c r="BZ107" s="3">
        <f t="shared" ref="BZ107:BZ113" si="153">HR</f>
        <v>18026</v>
      </c>
      <c r="CA107" s="3">
        <f>DL</f>
        <v>25706</v>
      </c>
      <c r="CB107" s="3">
        <f t="shared" si="148"/>
        <v>25706</v>
      </c>
      <c r="CC107" s="3">
        <f t="shared" si="99"/>
        <v>62462</v>
      </c>
      <c r="CD107" s="3">
        <f t="shared" si="105"/>
        <v>62462</v>
      </c>
      <c r="CE107" s="3">
        <f t="shared" si="102"/>
        <v>62462</v>
      </c>
      <c r="CF107" s="3">
        <f t="shared" si="99"/>
        <v>62462</v>
      </c>
      <c r="CG107" s="3">
        <f t="shared" si="122"/>
        <v>62462</v>
      </c>
      <c r="CH107" s="3">
        <f t="shared" si="122"/>
        <v>62462</v>
      </c>
      <c r="CI107" s="3">
        <f t="shared" si="122"/>
        <v>62462</v>
      </c>
      <c r="CJ107" s="3">
        <f t="shared" si="117"/>
        <v>62462</v>
      </c>
      <c r="CK107" s="3">
        <f t="shared" si="125"/>
        <v>62462</v>
      </c>
      <c r="CL107" s="3">
        <f t="shared" si="127"/>
        <v>62462</v>
      </c>
      <c r="CM107" s="3">
        <f t="shared" si="135"/>
        <v>62462</v>
      </c>
      <c r="CN107" s="3">
        <f t="shared" si="139"/>
        <v>62462</v>
      </c>
      <c r="CO107" s="3">
        <f t="shared" si="144"/>
        <v>62462</v>
      </c>
      <c r="CP107" s="3">
        <f t="shared" si="149"/>
        <v>62462</v>
      </c>
      <c r="CQ107" s="3">
        <f t="shared" si="149"/>
        <v>62462</v>
      </c>
      <c r="CR107" s="3">
        <f t="shared" ref="CR107:CT126" si="154">UP</f>
        <v>62462</v>
      </c>
      <c r="CS107" s="3">
        <f t="shared" si="154"/>
        <v>62462</v>
      </c>
      <c r="CT107" s="3">
        <f t="shared" si="154"/>
        <v>62462</v>
      </c>
      <c r="CU107" s="3">
        <f t="shared" ref="CU107" si="155">UT</f>
        <v>3412</v>
      </c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>
        <f t="shared" ref="GC107:GC121" si="156">AR</f>
        <v>234</v>
      </c>
      <c r="GD107" s="3">
        <f t="shared" si="145"/>
        <v>234</v>
      </c>
      <c r="GE107" s="3">
        <f t="shared" si="140"/>
        <v>234</v>
      </c>
      <c r="GF107" s="3">
        <f t="shared" si="140"/>
        <v>234</v>
      </c>
      <c r="GG107" s="3">
        <f t="shared" si="136"/>
        <v>234</v>
      </c>
      <c r="GH107" s="3">
        <f t="shared" si="136"/>
        <v>234</v>
      </c>
      <c r="GI107" s="3">
        <f t="shared" si="128"/>
        <v>234</v>
      </c>
      <c r="GJ107" s="3">
        <f t="shared" si="123"/>
        <v>234</v>
      </c>
      <c r="GK107" s="3">
        <f t="shared" si="118"/>
        <v>234</v>
      </c>
      <c r="GL107" s="3">
        <f t="shared" si="112"/>
        <v>234</v>
      </c>
      <c r="GM107" s="3">
        <f t="shared" si="112"/>
        <v>234</v>
      </c>
      <c r="GN107" s="3">
        <f t="shared" si="119"/>
        <v>234</v>
      </c>
      <c r="GO107" s="3">
        <f t="shared" si="119"/>
        <v>234</v>
      </c>
      <c r="GP107" s="3">
        <f t="shared" si="119"/>
        <v>234</v>
      </c>
      <c r="GQ107" s="3">
        <f t="shared" si="119"/>
        <v>234</v>
      </c>
      <c r="GR107" s="3">
        <f t="shared" si="119"/>
        <v>234</v>
      </c>
      <c r="GS107" s="3">
        <f t="shared" si="106"/>
        <v>234</v>
      </c>
      <c r="GT107" s="3">
        <f t="shared" si="103"/>
        <v>234</v>
      </c>
      <c r="GU107" s="3">
        <f t="shared" si="103"/>
        <v>234</v>
      </c>
      <c r="GV107" s="3">
        <f t="shared" si="103"/>
        <v>234</v>
      </c>
      <c r="GW107" s="3">
        <f t="shared" si="124"/>
        <v>234</v>
      </c>
      <c r="GX107" s="3">
        <f t="shared" si="141"/>
        <v>234</v>
      </c>
      <c r="GY107" s="3">
        <f t="shared" si="141"/>
        <v>234</v>
      </c>
      <c r="GZ107" s="3">
        <f t="shared" si="131"/>
        <v>234</v>
      </c>
      <c r="HA107" s="3">
        <f t="shared" si="137"/>
        <v>234</v>
      </c>
      <c r="HB107" s="3">
        <f t="shared" si="137"/>
        <v>234</v>
      </c>
      <c r="HC107" s="3">
        <f t="shared" si="137"/>
        <v>234</v>
      </c>
      <c r="HD107" s="3">
        <f t="shared" ref="HA107:HD112" si="157">AR</f>
        <v>234</v>
      </c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</row>
    <row r="108" spans="1:233" ht="1.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>
        <f t="shared" si="152"/>
        <v>55468</v>
      </c>
      <c r="AX108" s="3">
        <f t="shared" si="152"/>
        <v>55468</v>
      </c>
      <c r="AY108" s="3">
        <f t="shared" si="146"/>
        <v>55468</v>
      </c>
      <c r="AZ108" s="3">
        <f t="shared" si="146"/>
        <v>55468</v>
      </c>
      <c r="BA108" s="3">
        <f t="shared" si="138"/>
        <v>55468</v>
      </c>
      <c r="BB108" s="3">
        <f t="shared" si="130"/>
        <v>55468</v>
      </c>
      <c r="BC108" s="3">
        <f t="shared" si="129"/>
        <v>55468</v>
      </c>
      <c r="BD108" s="3">
        <f t="shared" si="107"/>
        <v>55468</v>
      </c>
      <c r="BE108" s="3">
        <f t="shared" si="104"/>
        <v>55468</v>
      </c>
      <c r="BF108" s="3">
        <f t="shared" si="143"/>
        <v>55468</v>
      </c>
      <c r="BG108" s="3">
        <f t="shared" si="143"/>
        <v>55468</v>
      </c>
      <c r="BH108" s="3">
        <f t="shared" si="143"/>
        <v>55468</v>
      </c>
      <c r="BI108" s="3">
        <f t="shared" si="143"/>
        <v>55468</v>
      </c>
      <c r="BJ108" s="3">
        <f t="shared" si="143"/>
        <v>55468</v>
      </c>
      <c r="BK108" s="3">
        <f t="shared" si="143"/>
        <v>55468</v>
      </c>
      <c r="BL108" s="3">
        <f t="shared" si="132"/>
        <v>55468</v>
      </c>
      <c r="BM108" s="3">
        <f t="shared" si="133"/>
        <v>55468</v>
      </c>
      <c r="BN108" s="3">
        <f t="shared" si="133"/>
        <v>55468</v>
      </c>
      <c r="BO108" s="3">
        <f t="shared" si="134"/>
        <v>55468</v>
      </c>
      <c r="BP108" s="3">
        <f t="shared" si="134"/>
        <v>55468</v>
      </c>
      <c r="BQ108" s="3">
        <f t="shared" si="147"/>
        <v>55468</v>
      </c>
      <c r="BR108" s="3">
        <f>HR</f>
        <v>18026</v>
      </c>
      <c r="BS108" s="3">
        <f t="shared" si="116"/>
        <v>18026</v>
      </c>
      <c r="BT108" s="3">
        <f t="shared" si="116"/>
        <v>18026</v>
      </c>
      <c r="BU108" s="3">
        <f t="shared" si="116"/>
        <v>18026</v>
      </c>
      <c r="BV108" s="3">
        <f t="shared" si="116"/>
        <v>18026</v>
      </c>
      <c r="BW108" s="3">
        <f t="shared" si="100"/>
        <v>18026</v>
      </c>
      <c r="BX108" s="3">
        <f t="shared" si="100"/>
        <v>18026</v>
      </c>
      <c r="BY108" s="3">
        <f t="shared" si="101"/>
        <v>18026</v>
      </c>
      <c r="BZ108" s="3">
        <f t="shared" si="153"/>
        <v>18026</v>
      </c>
      <c r="CA108" s="3">
        <f>DL</f>
        <v>25706</v>
      </c>
      <c r="CB108" s="3">
        <f t="shared" si="148"/>
        <v>25706</v>
      </c>
      <c r="CC108" s="3">
        <f>DL</f>
        <v>25706</v>
      </c>
      <c r="CD108" s="3">
        <f t="shared" si="99"/>
        <v>62462</v>
      </c>
      <c r="CE108" s="3">
        <f t="shared" si="102"/>
        <v>62462</v>
      </c>
      <c r="CF108" s="3">
        <f t="shared" si="99"/>
        <v>62462</v>
      </c>
      <c r="CG108" s="3">
        <f t="shared" si="122"/>
        <v>62462</v>
      </c>
      <c r="CH108" s="3">
        <f t="shared" si="122"/>
        <v>62462</v>
      </c>
      <c r="CI108" s="3">
        <f t="shared" si="122"/>
        <v>62462</v>
      </c>
      <c r="CJ108" s="3">
        <f t="shared" si="117"/>
        <v>62462</v>
      </c>
      <c r="CK108" s="3">
        <f t="shared" si="125"/>
        <v>62462</v>
      </c>
      <c r="CL108" s="3">
        <f t="shared" si="127"/>
        <v>62462</v>
      </c>
      <c r="CM108" s="3">
        <f t="shared" si="135"/>
        <v>62462</v>
      </c>
      <c r="CN108" s="3">
        <f t="shared" si="139"/>
        <v>62462</v>
      </c>
      <c r="CO108" s="3">
        <f t="shared" si="144"/>
        <v>62462</v>
      </c>
      <c r="CP108" s="3">
        <f t="shared" si="149"/>
        <v>62462</v>
      </c>
      <c r="CQ108" s="3">
        <f t="shared" si="149"/>
        <v>62462</v>
      </c>
      <c r="CR108" s="3">
        <f t="shared" si="154"/>
        <v>62462</v>
      </c>
      <c r="CS108" s="3">
        <f t="shared" si="154"/>
        <v>62462</v>
      </c>
      <c r="CT108" s="3">
        <f t="shared" si="154"/>
        <v>62462</v>
      </c>
      <c r="CU108" s="3">
        <f t="shared" ref="CU108:CV127" si="158">UP</f>
        <v>62462</v>
      </c>
      <c r="CV108" s="3">
        <f t="shared" si="158"/>
        <v>62462</v>
      </c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>
        <f t="shared" ref="GA108:GB120" si="159">AR</f>
        <v>234</v>
      </c>
      <c r="GB108" s="3">
        <f t="shared" si="159"/>
        <v>234</v>
      </c>
      <c r="GC108" s="3">
        <f t="shared" si="156"/>
        <v>234</v>
      </c>
      <c r="GD108" s="3">
        <f t="shared" si="145"/>
        <v>234</v>
      </c>
      <c r="GE108" s="3">
        <f t="shared" si="140"/>
        <v>234</v>
      </c>
      <c r="GF108" s="3">
        <f t="shared" si="140"/>
        <v>234</v>
      </c>
      <c r="GG108" s="3">
        <f t="shared" si="136"/>
        <v>234</v>
      </c>
      <c r="GH108" s="3">
        <f t="shared" si="136"/>
        <v>234</v>
      </c>
      <c r="GI108" s="3">
        <f t="shared" si="128"/>
        <v>234</v>
      </c>
      <c r="GJ108" s="3">
        <f t="shared" si="123"/>
        <v>234</v>
      </c>
      <c r="GK108" s="3">
        <f t="shared" si="118"/>
        <v>234</v>
      </c>
      <c r="GL108" s="3">
        <f t="shared" si="112"/>
        <v>234</v>
      </c>
      <c r="GM108" s="3">
        <f t="shared" si="112"/>
        <v>234</v>
      </c>
      <c r="GN108" s="3">
        <f t="shared" si="119"/>
        <v>234</v>
      </c>
      <c r="GO108" s="3">
        <f t="shared" si="119"/>
        <v>234</v>
      </c>
      <c r="GP108" s="3">
        <f t="shared" si="119"/>
        <v>234</v>
      </c>
      <c r="GQ108" s="3">
        <f t="shared" si="119"/>
        <v>234</v>
      </c>
      <c r="GR108" s="3">
        <f t="shared" si="119"/>
        <v>234</v>
      </c>
      <c r="GS108" s="3">
        <f t="shared" si="106"/>
        <v>234</v>
      </c>
      <c r="GT108" s="3">
        <f t="shared" ref="GT108:GV115" si="160">AS</f>
        <v>34780</v>
      </c>
      <c r="GU108" s="3">
        <f t="shared" si="160"/>
        <v>34780</v>
      </c>
      <c r="GV108" s="3">
        <f>AR</f>
        <v>234</v>
      </c>
      <c r="GW108" s="3">
        <f t="shared" si="124"/>
        <v>234</v>
      </c>
      <c r="GX108" s="3">
        <f t="shared" si="141"/>
        <v>234</v>
      </c>
      <c r="GY108" s="3">
        <f t="shared" si="141"/>
        <v>234</v>
      </c>
      <c r="GZ108" s="3">
        <f t="shared" si="131"/>
        <v>234</v>
      </c>
      <c r="HA108" s="3">
        <f t="shared" si="157"/>
        <v>234</v>
      </c>
      <c r="HB108" s="3">
        <f t="shared" si="157"/>
        <v>234</v>
      </c>
      <c r="HC108" s="3">
        <f t="shared" si="157"/>
        <v>234</v>
      </c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</row>
    <row r="109" spans="1:233" ht="1.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>
        <f t="shared" si="152"/>
        <v>55468</v>
      </c>
      <c r="AX109" s="3">
        <f t="shared" si="152"/>
        <v>55468</v>
      </c>
      <c r="AY109" s="3">
        <f t="shared" si="146"/>
        <v>55468</v>
      </c>
      <c r="AZ109" s="3">
        <f t="shared" si="146"/>
        <v>55468</v>
      </c>
      <c r="BA109" s="3">
        <f t="shared" si="138"/>
        <v>55468</v>
      </c>
      <c r="BB109" s="3">
        <f t="shared" si="130"/>
        <v>55468</v>
      </c>
      <c r="BC109" s="3">
        <f t="shared" si="129"/>
        <v>55468</v>
      </c>
      <c r="BD109" s="3">
        <f t="shared" si="107"/>
        <v>55468</v>
      </c>
      <c r="BE109" s="3">
        <f t="shared" si="104"/>
        <v>55468</v>
      </c>
      <c r="BF109" s="3">
        <f t="shared" si="143"/>
        <v>55468</v>
      </c>
      <c r="BG109" s="3">
        <f t="shared" si="143"/>
        <v>55468</v>
      </c>
      <c r="BH109" s="3">
        <f t="shared" si="143"/>
        <v>55468</v>
      </c>
      <c r="BI109" s="3">
        <f t="shared" si="143"/>
        <v>55468</v>
      </c>
      <c r="BJ109" s="3">
        <f t="shared" si="143"/>
        <v>55468</v>
      </c>
      <c r="BK109" s="3">
        <f t="shared" si="143"/>
        <v>55468</v>
      </c>
      <c r="BL109" s="3">
        <f t="shared" si="132"/>
        <v>55468</v>
      </c>
      <c r="BM109" s="3">
        <f t="shared" si="133"/>
        <v>55468</v>
      </c>
      <c r="BN109" s="3">
        <f t="shared" si="133"/>
        <v>55468</v>
      </c>
      <c r="BO109" s="3">
        <f t="shared" si="134"/>
        <v>55468</v>
      </c>
      <c r="BP109" s="3">
        <f t="shared" si="134"/>
        <v>55468</v>
      </c>
      <c r="BQ109" s="3">
        <f t="shared" si="147"/>
        <v>55468</v>
      </c>
      <c r="BR109" s="3">
        <f t="shared" ref="BR109:BR151" si="161">RJ</f>
        <v>55468</v>
      </c>
      <c r="BS109" s="3">
        <f t="shared" si="116"/>
        <v>18026</v>
      </c>
      <c r="BT109" s="3">
        <f t="shared" si="116"/>
        <v>18026</v>
      </c>
      <c r="BU109" s="3">
        <f t="shared" si="116"/>
        <v>18026</v>
      </c>
      <c r="BV109" s="3">
        <f t="shared" si="116"/>
        <v>18026</v>
      </c>
      <c r="BW109" s="3">
        <f t="shared" si="100"/>
        <v>18026</v>
      </c>
      <c r="BX109" s="3">
        <f t="shared" si="100"/>
        <v>18026</v>
      </c>
      <c r="BY109" s="3">
        <f t="shared" si="101"/>
        <v>18026</v>
      </c>
      <c r="BZ109" s="3">
        <f t="shared" si="153"/>
        <v>18026</v>
      </c>
      <c r="CA109" s="3">
        <f>DL</f>
        <v>25706</v>
      </c>
      <c r="CB109" s="3">
        <f t="shared" si="148"/>
        <v>25706</v>
      </c>
      <c r="CC109" s="3">
        <f>DL</f>
        <v>25706</v>
      </c>
      <c r="CD109" s="3">
        <f t="shared" si="105"/>
        <v>62462</v>
      </c>
      <c r="CE109" s="3">
        <f t="shared" si="102"/>
        <v>62462</v>
      </c>
      <c r="CF109" s="3">
        <f t="shared" si="99"/>
        <v>62462</v>
      </c>
      <c r="CG109" s="3">
        <f t="shared" si="122"/>
        <v>62462</v>
      </c>
      <c r="CH109" s="3">
        <f t="shared" si="122"/>
        <v>62462</v>
      </c>
      <c r="CI109" s="3">
        <f t="shared" si="122"/>
        <v>62462</v>
      </c>
      <c r="CJ109" s="3">
        <f t="shared" si="117"/>
        <v>62462</v>
      </c>
      <c r="CK109" s="3">
        <f t="shared" si="125"/>
        <v>62462</v>
      </c>
      <c r="CL109" s="3">
        <f t="shared" si="127"/>
        <v>62462</v>
      </c>
      <c r="CM109" s="3">
        <f t="shared" si="135"/>
        <v>62462</v>
      </c>
      <c r="CN109" s="3">
        <f t="shared" si="139"/>
        <v>62462</v>
      </c>
      <c r="CO109" s="3">
        <f t="shared" si="144"/>
        <v>62462</v>
      </c>
      <c r="CP109" s="3">
        <f t="shared" si="149"/>
        <v>62462</v>
      </c>
      <c r="CQ109" s="3">
        <f t="shared" si="149"/>
        <v>62462</v>
      </c>
      <c r="CR109" s="3">
        <f t="shared" si="154"/>
        <v>62462</v>
      </c>
      <c r="CS109" s="3">
        <f t="shared" si="154"/>
        <v>62462</v>
      </c>
      <c r="CT109" s="3">
        <f t="shared" si="154"/>
        <v>62462</v>
      </c>
      <c r="CU109" s="3">
        <f t="shared" si="158"/>
        <v>62462</v>
      </c>
      <c r="CV109" s="3">
        <f t="shared" si="158"/>
        <v>62462</v>
      </c>
      <c r="CW109" s="3">
        <f t="shared" ref="CW109:CY128" si="162">UP</f>
        <v>62462</v>
      </c>
      <c r="CX109" s="3">
        <f t="shared" si="162"/>
        <v>62462</v>
      </c>
      <c r="CY109" s="3">
        <f t="shared" si="162"/>
        <v>62462</v>
      </c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>
        <f t="shared" si="159"/>
        <v>234</v>
      </c>
      <c r="GB109" s="3">
        <f t="shared" si="159"/>
        <v>234</v>
      </c>
      <c r="GC109" s="3">
        <f t="shared" si="156"/>
        <v>234</v>
      </c>
      <c r="GD109" s="3">
        <f t="shared" si="145"/>
        <v>234</v>
      </c>
      <c r="GE109" s="3">
        <f t="shared" si="140"/>
        <v>234</v>
      </c>
      <c r="GF109" s="3">
        <f t="shared" si="140"/>
        <v>234</v>
      </c>
      <c r="GG109" s="3">
        <f t="shared" si="136"/>
        <v>234</v>
      </c>
      <c r="GH109" s="3">
        <f t="shared" si="136"/>
        <v>234</v>
      </c>
      <c r="GI109" s="3">
        <f t="shared" si="128"/>
        <v>234</v>
      </c>
      <c r="GJ109" s="3">
        <f t="shared" si="123"/>
        <v>234</v>
      </c>
      <c r="GK109" s="3">
        <f t="shared" si="118"/>
        <v>234</v>
      </c>
      <c r="GL109" s="3">
        <f t="shared" si="112"/>
        <v>234</v>
      </c>
      <c r="GM109" s="3">
        <f t="shared" si="112"/>
        <v>234</v>
      </c>
      <c r="GN109" s="3">
        <f t="shared" ref="GN109:GP110" si="163">AR</f>
        <v>234</v>
      </c>
      <c r="GO109" s="3">
        <f t="shared" si="163"/>
        <v>234</v>
      </c>
      <c r="GP109" s="3">
        <f t="shared" si="163"/>
        <v>234</v>
      </c>
      <c r="GQ109" s="3">
        <f t="shared" ref="GQ109:GS118" si="164">AS</f>
        <v>34780</v>
      </c>
      <c r="GR109" s="3">
        <f t="shared" si="164"/>
        <v>34780</v>
      </c>
      <c r="GS109" s="3">
        <f t="shared" si="164"/>
        <v>34780</v>
      </c>
      <c r="GT109" s="3">
        <f t="shared" si="160"/>
        <v>34780</v>
      </c>
      <c r="GU109" s="3">
        <f t="shared" si="160"/>
        <v>34780</v>
      </c>
      <c r="GV109" s="3">
        <f>AR</f>
        <v>234</v>
      </c>
      <c r="GW109" s="3">
        <f t="shared" si="124"/>
        <v>234</v>
      </c>
      <c r="GX109" s="3">
        <f t="shared" si="141"/>
        <v>234</v>
      </c>
      <c r="GY109" s="3">
        <f t="shared" si="141"/>
        <v>234</v>
      </c>
      <c r="GZ109" s="3">
        <f t="shared" si="131"/>
        <v>234</v>
      </c>
      <c r="HA109" s="3">
        <f t="shared" si="157"/>
        <v>234</v>
      </c>
      <c r="HB109" s="3">
        <f t="shared" si="157"/>
        <v>234</v>
      </c>
      <c r="HC109" s="3">
        <f t="shared" si="157"/>
        <v>234</v>
      </c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</row>
    <row r="110" spans="1:233" ht="1.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>
        <f t="shared" ref="AV110:AV152" si="165">RJ</f>
        <v>55468</v>
      </c>
      <c r="AW110" s="3">
        <f t="shared" si="152"/>
        <v>55468</v>
      </c>
      <c r="AX110" s="3">
        <f t="shared" si="152"/>
        <v>55468</v>
      </c>
      <c r="AY110" s="3">
        <f t="shared" si="146"/>
        <v>55468</v>
      </c>
      <c r="AZ110" s="3">
        <f t="shared" si="146"/>
        <v>55468</v>
      </c>
      <c r="BA110" s="3">
        <f t="shared" si="138"/>
        <v>55468</v>
      </c>
      <c r="BB110" s="3">
        <f t="shared" si="130"/>
        <v>55468</v>
      </c>
      <c r="BC110" s="3">
        <f t="shared" si="129"/>
        <v>55468</v>
      </c>
      <c r="BD110" s="3">
        <f t="shared" si="107"/>
        <v>55468</v>
      </c>
      <c r="BE110" s="3">
        <f t="shared" si="104"/>
        <v>55468</v>
      </c>
      <c r="BF110" s="3">
        <f t="shared" si="143"/>
        <v>55468</v>
      </c>
      <c r="BG110" s="3">
        <f t="shared" si="143"/>
        <v>55468</v>
      </c>
      <c r="BH110" s="3">
        <f t="shared" si="143"/>
        <v>55468</v>
      </c>
      <c r="BI110" s="3">
        <f t="shared" si="143"/>
        <v>55468</v>
      </c>
      <c r="BJ110" s="3">
        <f t="shared" si="143"/>
        <v>55468</v>
      </c>
      <c r="BK110" s="3">
        <f t="shared" si="143"/>
        <v>55468</v>
      </c>
      <c r="BL110" s="3">
        <f t="shared" si="132"/>
        <v>55468</v>
      </c>
      <c r="BM110" s="3">
        <f t="shared" si="133"/>
        <v>55468</v>
      </c>
      <c r="BN110" s="3">
        <f t="shared" si="133"/>
        <v>55468</v>
      </c>
      <c r="BO110" s="3">
        <f t="shared" si="134"/>
        <v>55468</v>
      </c>
      <c r="BP110" s="3">
        <f t="shared" si="134"/>
        <v>55468</v>
      </c>
      <c r="BQ110" s="3">
        <f t="shared" si="147"/>
        <v>55468</v>
      </c>
      <c r="BR110" s="3">
        <f t="shared" si="161"/>
        <v>55468</v>
      </c>
      <c r="BS110" s="3">
        <f t="shared" si="116"/>
        <v>18026</v>
      </c>
      <c r="BT110" s="3">
        <f t="shared" si="116"/>
        <v>18026</v>
      </c>
      <c r="BU110" s="3">
        <f t="shared" si="116"/>
        <v>18026</v>
      </c>
      <c r="BV110" s="3">
        <f>HR</f>
        <v>18026</v>
      </c>
      <c r="BW110" s="3">
        <f t="shared" si="100"/>
        <v>18026</v>
      </c>
      <c r="BX110" s="3">
        <f t="shared" si="100"/>
        <v>18026</v>
      </c>
      <c r="BY110" s="3">
        <f t="shared" si="101"/>
        <v>18026</v>
      </c>
      <c r="BZ110" s="3">
        <f t="shared" si="153"/>
        <v>18026</v>
      </c>
      <c r="CA110" s="3">
        <f>DL</f>
        <v>25706</v>
      </c>
      <c r="CB110" s="3">
        <f t="shared" si="148"/>
        <v>25706</v>
      </c>
      <c r="CC110" s="3">
        <f>DL</f>
        <v>25706</v>
      </c>
      <c r="CD110" s="3">
        <f t="shared" si="99"/>
        <v>62462</v>
      </c>
      <c r="CE110" s="3">
        <f t="shared" si="102"/>
        <v>62462</v>
      </c>
      <c r="CF110" s="3">
        <f t="shared" si="99"/>
        <v>62462</v>
      </c>
      <c r="CG110" s="3">
        <f t="shared" si="122"/>
        <v>62462</v>
      </c>
      <c r="CH110" s="3">
        <f t="shared" si="122"/>
        <v>62462</v>
      </c>
      <c r="CI110" s="3">
        <f t="shared" si="122"/>
        <v>62462</v>
      </c>
      <c r="CJ110" s="3">
        <f t="shared" si="117"/>
        <v>62462</v>
      </c>
      <c r="CK110" s="3">
        <f t="shared" si="125"/>
        <v>62462</v>
      </c>
      <c r="CL110" s="3">
        <f t="shared" si="127"/>
        <v>62462</v>
      </c>
      <c r="CM110" s="3">
        <f t="shared" si="135"/>
        <v>62462</v>
      </c>
      <c r="CN110" s="3">
        <f t="shared" si="139"/>
        <v>62462</v>
      </c>
      <c r="CO110" s="3">
        <f t="shared" si="144"/>
        <v>62462</v>
      </c>
      <c r="CP110" s="3">
        <f t="shared" si="149"/>
        <v>62462</v>
      </c>
      <c r="CQ110" s="3">
        <f t="shared" si="149"/>
        <v>62462</v>
      </c>
      <c r="CR110" s="3">
        <f t="shared" si="154"/>
        <v>62462</v>
      </c>
      <c r="CS110" s="3">
        <f t="shared" si="154"/>
        <v>62462</v>
      </c>
      <c r="CT110" s="3">
        <f t="shared" si="154"/>
        <v>62462</v>
      </c>
      <c r="CU110" s="3">
        <f t="shared" si="158"/>
        <v>62462</v>
      </c>
      <c r="CV110" s="3">
        <f t="shared" si="158"/>
        <v>62462</v>
      </c>
      <c r="CW110" s="3">
        <f t="shared" si="162"/>
        <v>62462</v>
      </c>
      <c r="CX110" s="3">
        <f t="shared" si="162"/>
        <v>62462</v>
      </c>
      <c r="CY110" s="3">
        <f t="shared" si="162"/>
        <v>62462</v>
      </c>
      <c r="CZ110" s="3">
        <f t="shared" ref="CZ110:CZ147" si="166">UP</f>
        <v>62462</v>
      </c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>
        <f t="shared" si="159"/>
        <v>234</v>
      </c>
      <c r="GB110" s="3">
        <f t="shared" si="159"/>
        <v>234</v>
      </c>
      <c r="GC110" s="3">
        <f t="shared" si="156"/>
        <v>234</v>
      </c>
      <c r="GD110" s="3">
        <f t="shared" si="145"/>
        <v>234</v>
      </c>
      <c r="GE110" s="3">
        <f t="shared" si="140"/>
        <v>234</v>
      </c>
      <c r="GF110" s="3">
        <f t="shared" si="140"/>
        <v>234</v>
      </c>
      <c r="GG110" s="3">
        <f t="shared" si="136"/>
        <v>234</v>
      </c>
      <c r="GH110" s="3">
        <f t="shared" si="136"/>
        <v>234</v>
      </c>
      <c r="GI110" s="3">
        <f t="shared" si="128"/>
        <v>234</v>
      </c>
      <c r="GJ110" s="3">
        <f t="shared" si="123"/>
        <v>234</v>
      </c>
      <c r="GK110" s="3">
        <f t="shared" si="118"/>
        <v>234</v>
      </c>
      <c r="GL110" s="3">
        <f t="shared" si="112"/>
        <v>234</v>
      </c>
      <c r="GM110" s="3">
        <f t="shared" si="112"/>
        <v>234</v>
      </c>
      <c r="GN110" s="3">
        <f t="shared" si="163"/>
        <v>234</v>
      </c>
      <c r="GO110" s="3">
        <f t="shared" si="163"/>
        <v>234</v>
      </c>
      <c r="GP110" s="3">
        <f t="shared" si="163"/>
        <v>234</v>
      </c>
      <c r="GQ110" s="3">
        <f t="shared" si="164"/>
        <v>34780</v>
      </c>
      <c r="GR110" s="3">
        <f t="shared" si="164"/>
        <v>34780</v>
      </c>
      <c r="GS110" s="3">
        <f t="shared" si="164"/>
        <v>34780</v>
      </c>
      <c r="GT110" s="3">
        <f t="shared" si="160"/>
        <v>34780</v>
      </c>
      <c r="GU110" s="3">
        <f t="shared" si="160"/>
        <v>34780</v>
      </c>
      <c r="GV110" s="3">
        <f>AR</f>
        <v>234</v>
      </c>
      <c r="GW110" s="3">
        <f t="shared" si="124"/>
        <v>234</v>
      </c>
      <c r="GX110" s="3">
        <f t="shared" si="141"/>
        <v>234</v>
      </c>
      <c r="GY110" s="3">
        <f t="shared" si="141"/>
        <v>234</v>
      </c>
      <c r="GZ110" s="3">
        <f t="shared" si="131"/>
        <v>234</v>
      </c>
      <c r="HA110" s="3">
        <f t="shared" si="157"/>
        <v>234</v>
      </c>
      <c r="HB110" s="3">
        <f t="shared" si="157"/>
        <v>234</v>
      </c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</row>
    <row r="111" spans="1:233" ht="1.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>
        <f t="shared" si="165"/>
        <v>55468</v>
      </c>
      <c r="AW111" s="3">
        <f t="shared" si="152"/>
        <v>55468</v>
      </c>
      <c r="AX111" s="3">
        <f t="shared" si="152"/>
        <v>55468</v>
      </c>
      <c r="AY111" s="3">
        <f t="shared" si="146"/>
        <v>55468</v>
      </c>
      <c r="AZ111" s="3">
        <f t="shared" si="146"/>
        <v>55468</v>
      </c>
      <c r="BA111" s="3">
        <f t="shared" si="138"/>
        <v>55468</v>
      </c>
      <c r="BB111" s="3">
        <f t="shared" si="130"/>
        <v>55468</v>
      </c>
      <c r="BC111" s="3">
        <f t="shared" si="129"/>
        <v>55468</v>
      </c>
      <c r="BD111" s="3">
        <f t="shared" si="107"/>
        <v>55468</v>
      </c>
      <c r="BE111" s="3">
        <f t="shared" si="104"/>
        <v>55468</v>
      </c>
      <c r="BF111" s="3">
        <f t="shared" si="143"/>
        <v>55468</v>
      </c>
      <c r="BG111" s="3">
        <f t="shared" si="143"/>
        <v>55468</v>
      </c>
      <c r="BH111" s="3">
        <f t="shared" si="143"/>
        <v>55468</v>
      </c>
      <c r="BI111" s="3">
        <f t="shared" si="143"/>
        <v>55468</v>
      </c>
      <c r="BJ111" s="3">
        <f t="shared" si="143"/>
        <v>55468</v>
      </c>
      <c r="BK111" s="3">
        <f t="shared" si="143"/>
        <v>55468</v>
      </c>
      <c r="BL111" s="3">
        <f t="shared" si="132"/>
        <v>55468</v>
      </c>
      <c r="BM111" s="3">
        <f t="shared" si="133"/>
        <v>55468</v>
      </c>
      <c r="BN111" s="3">
        <f t="shared" si="133"/>
        <v>55468</v>
      </c>
      <c r="BO111" s="3">
        <f t="shared" si="134"/>
        <v>55468</v>
      </c>
      <c r="BP111" s="3">
        <f t="shared" si="134"/>
        <v>55468</v>
      </c>
      <c r="BQ111" s="3">
        <f t="shared" si="147"/>
        <v>55468</v>
      </c>
      <c r="BR111" s="3">
        <f t="shared" si="161"/>
        <v>55468</v>
      </c>
      <c r="BS111" s="3">
        <f t="shared" ref="BS111:BS151" si="167">RJ</f>
        <v>55468</v>
      </c>
      <c r="BT111" s="3">
        <f t="shared" si="116"/>
        <v>18026</v>
      </c>
      <c r="BU111" s="3">
        <f t="shared" ref="BU111:BV117" si="168">HR</f>
        <v>18026</v>
      </c>
      <c r="BV111" s="3">
        <f t="shared" si="168"/>
        <v>18026</v>
      </c>
      <c r="BW111" s="3">
        <f t="shared" si="100"/>
        <v>18026</v>
      </c>
      <c r="BX111" s="3">
        <f t="shared" si="100"/>
        <v>18026</v>
      </c>
      <c r="BY111" s="3">
        <f t="shared" si="101"/>
        <v>18026</v>
      </c>
      <c r="BZ111" s="3">
        <f t="shared" si="153"/>
        <v>18026</v>
      </c>
      <c r="CA111" s="3">
        <f t="shared" ref="CA111:CA118" si="169">HR</f>
        <v>18026</v>
      </c>
      <c r="CB111" s="3">
        <f t="shared" si="148"/>
        <v>25706</v>
      </c>
      <c r="CC111" s="3">
        <f t="shared" ref="CC111:CD116" si="170">HR</f>
        <v>18026</v>
      </c>
      <c r="CD111" s="3">
        <f t="shared" si="99"/>
        <v>62462</v>
      </c>
      <c r="CE111" s="3">
        <f t="shared" si="102"/>
        <v>62462</v>
      </c>
      <c r="CF111" s="3">
        <f t="shared" si="99"/>
        <v>62462</v>
      </c>
      <c r="CG111" s="3">
        <f t="shared" si="122"/>
        <v>62462</v>
      </c>
      <c r="CH111" s="3">
        <f t="shared" si="122"/>
        <v>62462</v>
      </c>
      <c r="CI111" s="3">
        <f t="shared" si="122"/>
        <v>62462</v>
      </c>
      <c r="CJ111" s="3">
        <f t="shared" si="117"/>
        <v>62462</v>
      </c>
      <c r="CK111" s="3">
        <f t="shared" si="125"/>
        <v>62462</v>
      </c>
      <c r="CL111" s="3">
        <f t="shared" si="127"/>
        <v>62462</v>
      </c>
      <c r="CM111" s="3">
        <f t="shared" si="135"/>
        <v>62462</v>
      </c>
      <c r="CN111" s="3">
        <f t="shared" si="139"/>
        <v>62462</v>
      </c>
      <c r="CO111" s="3">
        <f t="shared" si="144"/>
        <v>62462</v>
      </c>
      <c r="CP111" s="3">
        <f t="shared" si="149"/>
        <v>62462</v>
      </c>
      <c r="CQ111" s="3">
        <f t="shared" si="149"/>
        <v>62462</v>
      </c>
      <c r="CR111" s="3">
        <f t="shared" si="154"/>
        <v>62462</v>
      </c>
      <c r="CS111" s="3">
        <f t="shared" si="154"/>
        <v>62462</v>
      </c>
      <c r="CT111" s="3">
        <f t="shared" si="154"/>
        <v>62462</v>
      </c>
      <c r="CU111" s="3">
        <f t="shared" si="158"/>
        <v>62462</v>
      </c>
      <c r="CV111" s="3">
        <f t="shared" si="158"/>
        <v>62462</v>
      </c>
      <c r="CW111" s="3">
        <f t="shared" si="162"/>
        <v>62462</v>
      </c>
      <c r="CX111" s="3">
        <f t="shared" si="162"/>
        <v>62462</v>
      </c>
      <c r="CY111" s="3">
        <f t="shared" si="162"/>
        <v>62462</v>
      </c>
      <c r="CZ111" s="3">
        <f t="shared" si="166"/>
        <v>62462</v>
      </c>
      <c r="DA111" s="3">
        <f t="shared" ref="DA111:DA147" si="171">UP</f>
        <v>62462</v>
      </c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>
        <f t="shared" si="159"/>
        <v>234</v>
      </c>
      <c r="GB111" s="3">
        <f t="shared" si="159"/>
        <v>234</v>
      </c>
      <c r="GC111" s="3">
        <f t="shared" si="156"/>
        <v>234</v>
      </c>
      <c r="GD111" s="3">
        <f t="shared" si="145"/>
        <v>234</v>
      </c>
      <c r="GE111" s="3">
        <f t="shared" si="140"/>
        <v>234</v>
      </c>
      <c r="GF111" s="3">
        <f t="shared" si="140"/>
        <v>234</v>
      </c>
      <c r="GG111" s="3">
        <f t="shared" si="136"/>
        <v>234</v>
      </c>
      <c r="GH111" s="3">
        <f t="shared" si="136"/>
        <v>234</v>
      </c>
      <c r="GI111" s="3">
        <f t="shared" si="128"/>
        <v>234</v>
      </c>
      <c r="GJ111" s="3">
        <f t="shared" si="123"/>
        <v>234</v>
      </c>
      <c r="GK111" s="3">
        <f t="shared" si="118"/>
        <v>234</v>
      </c>
      <c r="GL111" s="3">
        <f t="shared" si="112"/>
        <v>234</v>
      </c>
      <c r="GM111" s="3">
        <f t="shared" si="112"/>
        <v>234</v>
      </c>
      <c r="GN111" s="3">
        <f>AR</f>
        <v>234</v>
      </c>
      <c r="GO111" s="3">
        <f>AR</f>
        <v>234</v>
      </c>
      <c r="GP111" s="3">
        <f t="shared" ref="GP111:GP120" si="172">AS</f>
        <v>34780</v>
      </c>
      <c r="GQ111" s="3">
        <f t="shared" si="164"/>
        <v>34780</v>
      </c>
      <c r="GR111" s="3">
        <f t="shared" si="164"/>
        <v>34780</v>
      </c>
      <c r="GS111" s="3">
        <f t="shared" si="164"/>
        <v>34780</v>
      </c>
      <c r="GT111" s="3">
        <f t="shared" si="160"/>
        <v>34780</v>
      </c>
      <c r="GU111" s="3">
        <f t="shared" si="160"/>
        <v>34780</v>
      </c>
      <c r="GV111" s="3">
        <f>AR</f>
        <v>234</v>
      </c>
      <c r="GW111" s="3">
        <f t="shared" si="124"/>
        <v>234</v>
      </c>
      <c r="GX111" s="3">
        <f t="shared" si="141"/>
        <v>234</v>
      </c>
      <c r="GY111" s="3">
        <f t="shared" si="141"/>
        <v>234</v>
      </c>
      <c r="GZ111" s="3">
        <f t="shared" si="131"/>
        <v>234</v>
      </c>
      <c r="HA111" s="3">
        <f t="shared" si="157"/>
        <v>234</v>
      </c>
      <c r="HB111" s="3">
        <f t="shared" si="157"/>
        <v>234</v>
      </c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</row>
    <row r="112" spans="1:233" ht="1.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>
        <f t="shared" ref="AU112:AU152" si="173">RJ</f>
        <v>55468</v>
      </c>
      <c r="AV112" s="3">
        <f t="shared" si="165"/>
        <v>55468</v>
      </c>
      <c r="AW112" s="3">
        <f t="shared" si="152"/>
        <v>55468</v>
      </c>
      <c r="AX112" s="3">
        <f t="shared" si="152"/>
        <v>55468</v>
      </c>
      <c r="AY112" s="3">
        <f t="shared" si="146"/>
        <v>55468</v>
      </c>
      <c r="AZ112" s="3">
        <f t="shared" si="146"/>
        <v>55468</v>
      </c>
      <c r="BA112" s="3">
        <f t="shared" si="138"/>
        <v>55468</v>
      </c>
      <c r="BB112" s="3">
        <f t="shared" si="130"/>
        <v>55468</v>
      </c>
      <c r="BC112" s="3">
        <f t="shared" si="129"/>
        <v>55468</v>
      </c>
      <c r="BD112" s="3">
        <f t="shared" si="107"/>
        <v>55468</v>
      </c>
      <c r="BE112" s="3">
        <f t="shared" si="104"/>
        <v>55468</v>
      </c>
      <c r="BF112" s="3">
        <f t="shared" si="143"/>
        <v>55468</v>
      </c>
      <c r="BG112" s="3">
        <f t="shared" si="143"/>
        <v>55468</v>
      </c>
      <c r="BH112" s="3">
        <f t="shared" si="143"/>
        <v>55468</v>
      </c>
      <c r="BI112" s="3">
        <f t="shared" si="143"/>
        <v>55468</v>
      </c>
      <c r="BJ112" s="3">
        <f t="shared" si="143"/>
        <v>55468</v>
      </c>
      <c r="BK112" s="3">
        <f t="shared" si="143"/>
        <v>55468</v>
      </c>
      <c r="BL112" s="3">
        <f t="shared" si="132"/>
        <v>55468</v>
      </c>
      <c r="BM112" s="3">
        <f t="shared" si="133"/>
        <v>55468</v>
      </c>
      <c r="BN112" s="3">
        <f t="shared" si="133"/>
        <v>55468</v>
      </c>
      <c r="BO112" s="3">
        <f t="shared" si="134"/>
        <v>55468</v>
      </c>
      <c r="BP112" s="3">
        <f t="shared" si="134"/>
        <v>55468</v>
      </c>
      <c r="BQ112" s="3">
        <f t="shared" si="147"/>
        <v>55468</v>
      </c>
      <c r="BR112" s="3">
        <f t="shared" si="161"/>
        <v>55468</v>
      </c>
      <c r="BS112" s="3">
        <f t="shared" si="167"/>
        <v>55468</v>
      </c>
      <c r="BT112" s="3">
        <f t="shared" ref="BT112:BT143" si="174">RJ</f>
        <v>55468</v>
      </c>
      <c r="BU112" s="3">
        <f t="shared" si="168"/>
        <v>18026</v>
      </c>
      <c r="BV112" s="3">
        <f t="shared" si="168"/>
        <v>18026</v>
      </c>
      <c r="BW112" s="3">
        <f t="shared" si="100"/>
        <v>18026</v>
      </c>
      <c r="BX112" s="3">
        <f t="shared" si="100"/>
        <v>18026</v>
      </c>
      <c r="BY112" s="3">
        <f t="shared" si="101"/>
        <v>18026</v>
      </c>
      <c r="BZ112" s="3">
        <f t="shared" si="153"/>
        <v>18026</v>
      </c>
      <c r="CA112" s="3">
        <f t="shared" si="169"/>
        <v>18026</v>
      </c>
      <c r="CB112" s="3">
        <f t="shared" ref="CB112:CB117" si="175">HR</f>
        <v>18026</v>
      </c>
      <c r="CC112" s="3">
        <f t="shared" si="170"/>
        <v>18026</v>
      </c>
      <c r="CD112" s="3">
        <f t="shared" si="99"/>
        <v>62462</v>
      </c>
      <c r="CE112" s="3">
        <f t="shared" si="102"/>
        <v>62462</v>
      </c>
      <c r="CF112" s="3">
        <f t="shared" si="99"/>
        <v>62462</v>
      </c>
      <c r="CG112" s="3">
        <f t="shared" si="122"/>
        <v>62462</v>
      </c>
      <c r="CH112" s="3">
        <f t="shared" si="122"/>
        <v>62462</v>
      </c>
      <c r="CI112" s="3">
        <f t="shared" si="122"/>
        <v>62462</v>
      </c>
      <c r="CJ112" s="3">
        <f t="shared" si="117"/>
        <v>62462</v>
      </c>
      <c r="CK112" s="3">
        <f t="shared" si="125"/>
        <v>62462</v>
      </c>
      <c r="CL112" s="3">
        <f t="shared" si="127"/>
        <v>62462</v>
      </c>
      <c r="CM112" s="3">
        <f t="shared" si="135"/>
        <v>62462</v>
      </c>
      <c r="CN112" s="3">
        <f t="shared" si="139"/>
        <v>62462</v>
      </c>
      <c r="CO112" s="3">
        <f t="shared" si="144"/>
        <v>62462</v>
      </c>
      <c r="CP112" s="3">
        <f t="shared" si="149"/>
        <v>62462</v>
      </c>
      <c r="CQ112" s="3">
        <f t="shared" si="149"/>
        <v>62462</v>
      </c>
      <c r="CR112" s="3">
        <f t="shared" si="154"/>
        <v>62462</v>
      </c>
      <c r="CS112" s="3">
        <f t="shared" si="154"/>
        <v>62462</v>
      </c>
      <c r="CT112" s="3">
        <f t="shared" si="154"/>
        <v>62462</v>
      </c>
      <c r="CU112" s="3">
        <f t="shared" si="158"/>
        <v>62462</v>
      </c>
      <c r="CV112" s="3">
        <f t="shared" si="158"/>
        <v>62462</v>
      </c>
      <c r="CW112" s="3">
        <f t="shared" si="162"/>
        <v>62462</v>
      </c>
      <c r="CX112" s="3">
        <f t="shared" si="162"/>
        <v>62462</v>
      </c>
      <c r="CY112" s="3">
        <f t="shared" si="162"/>
        <v>62462</v>
      </c>
      <c r="CZ112" s="3">
        <f t="shared" si="166"/>
        <v>62462</v>
      </c>
      <c r="DA112" s="3">
        <f t="shared" si="171"/>
        <v>62462</v>
      </c>
      <c r="DB112" s="3">
        <f t="shared" ref="DB112:DD131" si="176">UP</f>
        <v>62462</v>
      </c>
      <c r="DC112" s="3">
        <f t="shared" si="176"/>
        <v>62462</v>
      </c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>
        <f t="shared" ref="EY112:EZ114" si="177">SK</f>
        <v>186</v>
      </c>
      <c r="EZ112" s="3">
        <f t="shared" si="177"/>
        <v>186</v>
      </c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>
        <f t="shared" ref="FW112:FZ122" si="178">AR</f>
        <v>234</v>
      </c>
      <c r="FY112" s="3">
        <f t="shared" si="178"/>
        <v>234</v>
      </c>
      <c r="FZ112" s="3">
        <f t="shared" si="178"/>
        <v>234</v>
      </c>
      <c r="GA112" s="3">
        <f t="shared" si="159"/>
        <v>234</v>
      </c>
      <c r="GB112" s="3">
        <f t="shared" si="159"/>
        <v>234</v>
      </c>
      <c r="GC112" s="3">
        <f t="shared" si="156"/>
        <v>234</v>
      </c>
      <c r="GD112" s="3">
        <f t="shared" si="145"/>
        <v>234</v>
      </c>
      <c r="GE112" s="3">
        <f t="shared" si="140"/>
        <v>234</v>
      </c>
      <c r="GF112" s="3">
        <f t="shared" si="140"/>
        <v>234</v>
      </c>
      <c r="GG112" s="3">
        <f t="shared" si="136"/>
        <v>234</v>
      </c>
      <c r="GH112" s="3">
        <f t="shared" si="136"/>
        <v>234</v>
      </c>
      <c r="GI112" s="3">
        <f t="shared" si="128"/>
        <v>234</v>
      </c>
      <c r="GJ112" s="3">
        <f t="shared" si="123"/>
        <v>234</v>
      </c>
      <c r="GK112" s="3">
        <f t="shared" si="118"/>
        <v>234</v>
      </c>
      <c r="GL112" s="3">
        <f>AR</f>
        <v>234</v>
      </c>
      <c r="GM112" s="3">
        <f>AR</f>
        <v>234</v>
      </c>
      <c r="GN112" s="3">
        <f>AR</f>
        <v>234</v>
      </c>
      <c r="GO112" s="3">
        <f t="shared" ref="GO112:GO120" si="179">AS</f>
        <v>34780</v>
      </c>
      <c r="GP112" s="3">
        <f t="shared" si="172"/>
        <v>34780</v>
      </c>
      <c r="GQ112" s="3">
        <f t="shared" si="164"/>
        <v>34780</v>
      </c>
      <c r="GR112" s="3">
        <f t="shared" si="164"/>
        <v>34780</v>
      </c>
      <c r="GS112" s="3">
        <f t="shared" si="164"/>
        <v>34780</v>
      </c>
      <c r="GT112" s="3">
        <f t="shared" si="160"/>
        <v>34780</v>
      </c>
      <c r="GU112" s="3">
        <f t="shared" si="160"/>
        <v>34780</v>
      </c>
      <c r="GV112" s="3">
        <f>AR</f>
        <v>234</v>
      </c>
      <c r="GW112" s="3">
        <f t="shared" si="124"/>
        <v>234</v>
      </c>
      <c r="GX112" s="3">
        <f t="shared" si="141"/>
        <v>234</v>
      </c>
      <c r="GY112" s="3">
        <f t="shared" si="141"/>
        <v>234</v>
      </c>
      <c r="GZ112" s="3">
        <f t="shared" si="131"/>
        <v>234</v>
      </c>
      <c r="HA112" s="3">
        <f t="shared" si="157"/>
        <v>234</v>
      </c>
      <c r="HB112" s="3">
        <f t="shared" si="157"/>
        <v>234</v>
      </c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</row>
    <row r="113" spans="1:233" ht="1.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>
        <f t="shared" si="173"/>
        <v>55468</v>
      </c>
      <c r="AV113" s="3">
        <f t="shared" si="165"/>
        <v>55468</v>
      </c>
      <c r="AW113" s="3">
        <f t="shared" si="152"/>
        <v>55468</v>
      </c>
      <c r="AX113" s="3">
        <f t="shared" si="152"/>
        <v>55468</v>
      </c>
      <c r="AY113" s="3">
        <f t="shared" si="146"/>
        <v>55468</v>
      </c>
      <c r="AZ113" s="3">
        <f t="shared" si="146"/>
        <v>55468</v>
      </c>
      <c r="BA113" s="3">
        <f t="shared" si="138"/>
        <v>55468</v>
      </c>
      <c r="BB113" s="3">
        <f t="shared" si="130"/>
        <v>55468</v>
      </c>
      <c r="BC113" s="3">
        <f t="shared" si="129"/>
        <v>55468</v>
      </c>
      <c r="BD113" s="3">
        <f t="shared" si="107"/>
        <v>55468</v>
      </c>
      <c r="BE113" s="3">
        <f t="shared" si="104"/>
        <v>55468</v>
      </c>
      <c r="BF113" s="3">
        <f t="shared" si="143"/>
        <v>55468</v>
      </c>
      <c r="BG113" s="3">
        <f t="shared" si="143"/>
        <v>55468</v>
      </c>
      <c r="BH113" s="3">
        <f t="shared" si="143"/>
        <v>55468</v>
      </c>
      <c r="BI113" s="3">
        <f t="shared" si="143"/>
        <v>55468</v>
      </c>
      <c r="BJ113" s="3">
        <f t="shared" si="143"/>
        <v>55468</v>
      </c>
      <c r="BK113" s="3">
        <f t="shared" si="143"/>
        <v>55468</v>
      </c>
      <c r="BL113" s="3">
        <f t="shared" si="132"/>
        <v>55468</v>
      </c>
      <c r="BM113" s="3">
        <f t="shared" si="133"/>
        <v>55468</v>
      </c>
      <c r="BN113" s="3">
        <f t="shared" si="133"/>
        <v>55468</v>
      </c>
      <c r="BO113" s="3">
        <f t="shared" si="134"/>
        <v>55468</v>
      </c>
      <c r="BP113" s="3">
        <f t="shared" si="134"/>
        <v>55468</v>
      </c>
      <c r="BQ113" s="3">
        <f t="shared" si="147"/>
        <v>55468</v>
      </c>
      <c r="BR113" s="3">
        <f t="shared" si="161"/>
        <v>55468</v>
      </c>
      <c r="BS113" s="3">
        <f t="shared" si="167"/>
        <v>55468</v>
      </c>
      <c r="BT113" s="3">
        <f t="shared" si="174"/>
        <v>55468</v>
      </c>
      <c r="BU113" s="3">
        <f t="shared" si="168"/>
        <v>18026</v>
      </c>
      <c r="BV113" s="3">
        <f t="shared" si="168"/>
        <v>18026</v>
      </c>
      <c r="BW113" s="3">
        <f t="shared" si="100"/>
        <v>18026</v>
      </c>
      <c r="BX113" s="3">
        <f t="shared" si="100"/>
        <v>18026</v>
      </c>
      <c r="BY113" s="3">
        <f t="shared" si="101"/>
        <v>18026</v>
      </c>
      <c r="BZ113" s="3">
        <f t="shared" si="153"/>
        <v>18026</v>
      </c>
      <c r="CA113" s="3">
        <f t="shared" si="169"/>
        <v>18026</v>
      </c>
      <c r="CB113" s="3">
        <f t="shared" si="175"/>
        <v>18026</v>
      </c>
      <c r="CC113" s="3">
        <f t="shared" si="170"/>
        <v>18026</v>
      </c>
      <c r="CD113" s="3">
        <f t="shared" si="170"/>
        <v>18026</v>
      </c>
      <c r="CE113" s="3">
        <f t="shared" si="102"/>
        <v>62462</v>
      </c>
      <c r="CF113" s="3">
        <f t="shared" si="99"/>
        <v>62462</v>
      </c>
      <c r="CG113" s="3">
        <f t="shared" si="122"/>
        <v>62462</v>
      </c>
      <c r="CH113" s="3">
        <f t="shared" si="122"/>
        <v>62462</v>
      </c>
      <c r="CI113" s="3">
        <f t="shared" si="122"/>
        <v>62462</v>
      </c>
      <c r="CJ113" s="3">
        <f t="shared" si="117"/>
        <v>62462</v>
      </c>
      <c r="CK113" s="3">
        <f t="shared" si="125"/>
        <v>62462</v>
      </c>
      <c r="CL113" s="3">
        <f t="shared" si="127"/>
        <v>62462</v>
      </c>
      <c r="CM113" s="3">
        <f t="shared" si="135"/>
        <v>62462</v>
      </c>
      <c r="CN113" s="3">
        <f t="shared" si="139"/>
        <v>62462</v>
      </c>
      <c r="CO113" s="3">
        <f t="shared" si="144"/>
        <v>62462</v>
      </c>
      <c r="CP113" s="3">
        <f t="shared" si="149"/>
        <v>62462</v>
      </c>
      <c r="CQ113" s="3">
        <f t="shared" si="149"/>
        <v>62462</v>
      </c>
      <c r="CR113" s="3">
        <f t="shared" si="154"/>
        <v>62462</v>
      </c>
      <c r="CS113" s="3">
        <f t="shared" si="154"/>
        <v>62462</v>
      </c>
      <c r="CT113" s="3">
        <f t="shared" si="154"/>
        <v>62462</v>
      </c>
      <c r="CU113" s="3">
        <f t="shared" si="158"/>
        <v>62462</v>
      </c>
      <c r="CV113" s="3">
        <f t="shared" si="158"/>
        <v>62462</v>
      </c>
      <c r="CW113" s="3">
        <f t="shared" si="162"/>
        <v>62462</v>
      </c>
      <c r="CX113" s="3">
        <f t="shared" si="162"/>
        <v>62462</v>
      </c>
      <c r="CY113" s="3">
        <f t="shared" si="162"/>
        <v>62462</v>
      </c>
      <c r="CZ113" s="3">
        <f t="shared" si="166"/>
        <v>62462</v>
      </c>
      <c r="DA113" s="3">
        <f t="shared" si="171"/>
        <v>62462</v>
      </c>
      <c r="DB113" s="3">
        <f t="shared" si="176"/>
        <v>62462</v>
      </c>
      <c r="DC113" s="3">
        <f t="shared" si="176"/>
        <v>62462</v>
      </c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>
        <f t="shared" si="177"/>
        <v>186</v>
      </c>
      <c r="EZ113" s="3">
        <f t="shared" si="177"/>
        <v>186</v>
      </c>
      <c r="FA113" s="3">
        <f t="shared" ref="EZ113:FA122" si="180">SK</f>
        <v>186</v>
      </c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>
        <f t="shared" ref="FT113:FW116" si="181">AR</f>
        <v>234</v>
      </c>
      <c r="FU113" s="3">
        <f t="shared" si="181"/>
        <v>234</v>
      </c>
      <c r="FV113" s="3"/>
      <c r="FW113" s="3">
        <f t="shared" ref="FW113:FW119" si="182">AR</f>
        <v>234</v>
      </c>
      <c r="FX113" s="3">
        <f t="shared" si="178"/>
        <v>234</v>
      </c>
      <c r="FY113" s="3">
        <f t="shared" si="178"/>
        <v>234</v>
      </c>
      <c r="FZ113" s="3">
        <f t="shared" si="178"/>
        <v>234</v>
      </c>
      <c r="GA113" s="3">
        <f t="shared" si="159"/>
        <v>234</v>
      </c>
      <c r="GB113" s="3">
        <f t="shared" si="159"/>
        <v>234</v>
      </c>
      <c r="GC113" s="3">
        <f t="shared" si="156"/>
        <v>234</v>
      </c>
      <c r="GD113" s="3">
        <f t="shared" si="145"/>
        <v>234</v>
      </c>
      <c r="GE113" s="3">
        <f t="shared" si="140"/>
        <v>234</v>
      </c>
      <c r="GF113" s="3">
        <f t="shared" si="140"/>
        <v>234</v>
      </c>
      <c r="GG113" s="3">
        <f t="shared" si="136"/>
        <v>234</v>
      </c>
      <c r="GH113" s="3">
        <f t="shared" si="136"/>
        <v>234</v>
      </c>
      <c r="GI113" s="3">
        <f t="shared" si="128"/>
        <v>234</v>
      </c>
      <c r="GJ113" s="3">
        <f t="shared" si="123"/>
        <v>234</v>
      </c>
      <c r="GK113" s="3">
        <f t="shared" si="118"/>
        <v>234</v>
      </c>
      <c r="GL113" s="3">
        <f t="shared" ref="GL113:GN122" si="183">AS</f>
        <v>34780</v>
      </c>
      <c r="GM113" s="3">
        <f t="shared" si="183"/>
        <v>34780</v>
      </c>
      <c r="GN113" s="3">
        <f t="shared" si="183"/>
        <v>34780</v>
      </c>
      <c r="GO113" s="3">
        <f t="shared" si="179"/>
        <v>34780</v>
      </c>
      <c r="GP113" s="3">
        <f t="shared" si="172"/>
        <v>34780</v>
      </c>
      <c r="GQ113" s="3">
        <f t="shared" si="164"/>
        <v>34780</v>
      </c>
      <c r="GR113" s="3">
        <f t="shared" si="164"/>
        <v>34780</v>
      </c>
      <c r="GS113" s="3">
        <f t="shared" si="164"/>
        <v>34780</v>
      </c>
      <c r="GT113" s="3">
        <f t="shared" si="160"/>
        <v>34780</v>
      </c>
      <c r="GU113" s="3">
        <f t="shared" si="160"/>
        <v>34780</v>
      </c>
      <c r="GV113" s="3">
        <f t="shared" si="160"/>
        <v>34780</v>
      </c>
      <c r="GW113" s="3">
        <f t="shared" si="124"/>
        <v>234</v>
      </c>
      <c r="GX113" s="3">
        <f t="shared" si="141"/>
        <v>234</v>
      </c>
      <c r="GY113" s="3">
        <f t="shared" si="141"/>
        <v>234</v>
      </c>
      <c r="GZ113" s="3">
        <f t="shared" si="141"/>
        <v>234</v>
      </c>
      <c r="HA113" s="3">
        <f t="shared" si="141"/>
        <v>234</v>
      </c>
      <c r="HB113" s="3">
        <f t="shared" si="141"/>
        <v>234</v>
      </c>
      <c r="HC113" s="3">
        <f>AR</f>
        <v>234</v>
      </c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</row>
    <row r="114" spans="1:233" ht="1.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>
        <f t="shared" ref="AT114:AT115" si="184">RJ</f>
        <v>55468</v>
      </c>
      <c r="AU114" s="3">
        <f t="shared" si="173"/>
        <v>55468</v>
      </c>
      <c r="AV114" s="3">
        <f t="shared" si="165"/>
        <v>55468</v>
      </c>
      <c r="AW114" s="3">
        <f t="shared" si="152"/>
        <v>55468</v>
      </c>
      <c r="AX114" s="3">
        <f t="shared" si="152"/>
        <v>55468</v>
      </c>
      <c r="AY114" s="3">
        <f t="shared" si="146"/>
        <v>55468</v>
      </c>
      <c r="AZ114" s="3">
        <f t="shared" si="146"/>
        <v>55468</v>
      </c>
      <c r="BA114" s="3">
        <f t="shared" si="138"/>
        <v>55468</v>
      </c>
      <c r="BB114" s="3">
        <f t="shared" si="130"/>
        <v>55468</v>
      </c>
      <c r="BC114" s="3">
        <f t="shared" si="129"/>
        <v>55468</v>
      </c>
      <c r="BD114" s="3">
        <f t="shared" si="107"/>
        <v>55468</v>
      </c>
      <c r="BE114" s="3">
        <f t="shared" si="104"/>
        <v>55468</v>
      </c>
      <c r="BF114" s="3">
        <f t="shared" ref="BF114:BK123" si="185">RJ</f>
        <v>55468</v>
      </c>
      <c r="BG114" s="3">
        <f t="shared" si="185"/>
        <v>55468</v>
      </c>
      <c r="BH114" s="3">
        <f t="shared" si="185"/>
        <v>55468</v>
      </c>
      <c r="BI114" s="3">
        <f t="shared" si="185"/>
        <v>55468</v>
      </c>
      <c r="BJ114" s="3">
        <f t="shared" si="185"/>
        <v>55468</v>
      </c>
      <c r="BK114" s="3">
        <f t="shared" si="185"/>
        <v>55468</v>
      </c>
      <c r="BL114" s="3">
        <f t="shared" si="132"/>
        <v>55468</v>
      </c>
      <c r="BM114" s="3">
        <f t="shared" si="133"/>
        <v>55468</v>
      </c>
      <c r="BN114" s="3">
        <f t="shared" si="133"/>
        <v>55468</v>
      </c>
      <c r="BO114" s="3">
        <f t="shared" si="134"/>
        <v>55468</v>
      </c>
      <c r="BP114" s="3">
        <f t="shared" si="134"/>
        <v>55468</v>
      </c>
      <c r="BQ114" s="3">
        <f t="shared" si="147"/>
        <v>55468</v>
      </c>
      <c r="BR114" s="3">
        <f t="shared" si="161"/>
        <v>55468</v>
      </c>
      <c r="BS114" s="3">
        <f t="shared" si="167"/>
        <v>55468</v>
      </c>
      <c r="BT114" s="3">
        <f t="shared" si="174"/>
        <v>55468</v>
      </c>
      <c r="BU114" s="3">
        <f t="shared" si="168"/>
        <v>18026</v>
      </c>
      <c r="BV114" s="3">
        <f t="shared" si="168"/>
        <v>18026</v>
      </c>
      <c r="BW114" s="3"/>
      <c r="BX114" s="3">
        <f>HR</f>
        <v>18026</v>
      </c>
      <c r="BY114" s="3">
        <f t="shared" si="100"/>
        <v>18026</v>
      </c>
      <c r="BZ114" s="3">
        <f t="shared" si="100"/>
        <v>18026</v>
      </c>
      <c r="CA114" s="3">
        <f t="shared" si="100"/>
        <v>18026</v>
      </c>
      <c r="CB114" s="3">
        <f t="shared" si="175"/>
        <v>18026</v>
      </c>
      <c r="CC114" s="3">
        <f t="shared" si="170"/>
        <v>18026</v>
      </c>
      <c r="CD114" s="3">
        <f t="shared" si="170"/>
        <v>18026</v>
      </c>
      <c r="CE114" s="3">
        <f t="shared" si="102"/>
        <v>62462</v>
      </c>
      <c r="CF114" s="3">
        <f t="shared" si="99"/>
        <v>62462</v>
      </c>
      <c r="CG114" s="3">
        <f t="shared" si="122"/>
        <v>62462</v>
      </c>
      <c r="CH114" s="3">
        <f t="shared" si="122"/>
        <v>62462</v>
      </c>
      <c r="CI114" s="3">
        <f t="shared" si="122"/>
        <v>62462</v>
      </c>
      <c r="CJ114" s="3">
        <f t="shared" si="117"/>
        <v>62462</v>
      </c>
      <c r="CK114" s="3">
        <f t="shared" si="125"/>
        <v>62462</v>
      </c>
      <c r="CL114" s="3">
        <f t="shared" si="127"/>
        <v>62462</v>
      </c>
      <c r="CM114" s="3">
        <f t="shared" si="135"/>
        <v>62462</v>
      </c>
      <c r="CN114" s="3">
        <f t="shared" si="139"/>
        <v>62462</v>
      </c>
      <c r="CO114" s="3">
        <f t="shared" si="144"/>
        <v>62462</v>
      </c>
      <c r="CP114" s="3">
        <f t="shared" si="149"/>
        <v>62462</v>
      </c>
      <c r="CQ114" s="3">
        <f t="shared" si="149"/>
        <v>62462</v>
      </c>
      <c r="CR114" s="3">
        <f t="shared" si="154"/>
        <v>62462</v>
      </c>
      <c r="CS114" s="3">
        <f t="shared" si="154"/>
        <v>62462</v>
      </c>
      <c r="CT114" s="3">
        <f t="shared" si="154"/>
        <v>62462</v>
      </c>
      <c r="CU114" s="3">
        <f t="shared" si="158"/>
        <v>62462</v>
      </c>
      <c r="CV114" s="3">
        <f t="shared" si="158"/>
        <v>62462</v>
      </c>
      <c r="CW114" s="3">
        <f t="shared" si="162"/>
        <v>62462</v>
      </c>
      <c r="CX114" s="3">
        <f t="shared" si="162"/>
        <v>62462</v>
      </c>
      <c r="CY114" s="3">
        <f t="shared" si="162"/>
        <v>62462</v>
      </c>
      <c r="CZ114" s="3">
        <f t="shared" si="166"/>
        <v>62462</v>
      </c>
      <c r="DA114" s="3">
        <f t="shared" si="171"/>
        <v>62462</v>
      </c>
      <c r="DB114" s="3">
        <f t="shared" si="176"/>
        <v>62462</v>
      </c>
      <c r="DC114" s="3">
        <f t="shared" si="176"/>
        <v>62462</v>
      </c>
      <c r="DD114" s="3">
        <f t="shared" si="176"/>
        <v>62462</v>
      </c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>
        <f t="shared" ref="EW114:EW116" si="186">SK</f>
        <v>186</v>
      </c>
      <c r="EX114" s="3">
        <f t="shared" ref="EX114:EY122" si="187">SK</f>
        <v>186</v>
      </c>
      <c r="EY114" s="3">
        <f t="shared" si="177"/>
        <v>186</v>
      </c>
      <c r="EZ114" s="3">
        <f t="shared" si="177"/>
        <v>186</v>
      </c>
      <c r="FA114" s="3">
        <f t="shared" si="180"/>
        <v>186</v>
      </c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>
        <f t="shared" si="181"/>
        <v>234</v>
      </c>
      <c r="FU114" s="3">
        <f t="shared" si="181"/>
        <v>234</v>
      </c>
      <c r="FV114" s="3">
        <f>AR</f>
        <v>234</v>
      </c>
      <c r="FW114" s="3">
        <f t="shared" si="182"/>
        <v>234</v>
      </c>
      <c r="FX114" s="3">
        <f t="shared" si="178"/>
        <v>234</v>
      </c>
      <c r="FY114" s="3">
        <f t="shared" si="178"/>
        <v>234</v>
      </c>
      <c r="FZ114" s="3">
        <f t="shared" si="178"/>
        <v>234</v>
      </c>
      <c r="GA114" s="3">
        <f t="shared" si="159"/>
        <v>234</v>
      </c>
      <c r="GB114" s="3">
        <f t="shared" si="159"/>
        <v>234</v>
      </c>
      <c r="GC114" s="3">
        <f t="shared" si="156"/>
        <v>234</v>
      </c>
      <c r="GD114" s="3">
        <f t="shared" si="145"/>
        <v>234</v>
      </c>
      <c r="GE114" s="3">
        <f t="shared" si="140"/>
        <v>234</v>
      </c>
      <c r="GF114" s="3">
        <f t="shared" si="140"/>
        <v>234</v>
      </c>
      <c r="GG114" s="3">
        <f t="shared" si="136"/>
        <v>234</v>
      </c>
      <c r="GH114" s="3">
        <f t="shared" si="136"/>
        <v>234</v>
      </c>
      <c r="GI114" s="3">
        <f t="shared" si="128"/>
        <v>234</v>
      </c>
      <c r="GJ114" s="3">
        <f t="shared" si="123"/>
        <v>234</v>
      </c>
      <c r="GK114" s="3">
        <f t="shared" ref="GK114:GK125" si="188">AS</f>
        <v>34780</v>
      </c>
      <c r="GL114" s="3">
        <f t="shared" si="183"/>
        <v>34780</v>
      </c>
      <c r="GM114" s="3">
        <f t="shared" si="183"/>
        <v>34780</v>
      </c>
      <c r="GN114" s="3">
        <f t="shared" si="183"/>
        <v>34780</v>
      </c>
      <c r="GO114" s="3">
        <f t="shared" si="179"/>
        <v>34780</v>
      </c>
      <c r="GP114" s="3">
        <f t="shared" si="172"/>
        <v>34780</v>
      </c>
      <c r="GQ114" s="3">
        <f t="shared" si="164"/>
        <v>34780</v>
      </c>
      <c r="GR114" s="3">
        <f t="shared" si="164"/>
        <v>34780</v>
      </c>
      <c r="GS114" s="3">
        <f t="shared" si="164"/>
        <v>34780</v>
      </c>
      <c r="GT114" s="3">
        <f t="shared" si="160"/>
        <v>34780</v>
      </c>
      <c r="GU114" s="3">
        <f t="shared" si="160"/>
        <v>34780</v>
      </c>
      <c r="GV114" s="3">
        <f t="shared" si="160"/>
        <v>34780</v>
      </c>
      <c r="GW114" s="3">
        <f t="shared" si="131"/>
        <v>234</v>
      </c>
      <c r="GX114" s="3">
        <f t="shared" si="131"/>
        <v>234</v>
      </c>
      <c r="GY114" s="3">
        <f t="shared" si="131"/>
        <v>234</v>
      </c>
      <c r="GZ114" s="3">
        <f t="shared" si="131"/>
        <v>234</v>
      </c>
      <c r="HA114" s="3"/>
      <c r="HB114" s="3"/>
      <c r="HC114" s="3">
        <f>AR</f>
        <v>234</v>
      </c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</row>
    <row r="115" spans="1:233" ht="1.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>
        <f t="shared" ref="AJ115:AK139" si="189">RJ</f>
        <v>55468</v>
      </c>
      <c r="AK115" s="3">
        <f t="shared" si="189"/>
        <v>55468</v>
      </c>
      <c r="AL115" s="3"/>
      <c r="AM115" s="3"/>
      <c r="AN115" s="3"/>
      <c r="AO115" s="3"/>
      <c r="AP115" s="3"/>
      <c r="AQ115" s="3"/>
      <c r="AR115" s="3"/>
      <c r="AS115" s="3"/>
      <c r="AT115" s="3">
        <f t="shared" si="184"/>
        <v>55468</v>
      </c>
      <c r="AU115" s="3">
        <f t="shared" si="173"/>
        <v>55468</v>
      </c>
      <c r="AV115" s="3">
        <f t="shared" si="165"/>
        <v>55468</v>
      </c>
      <c r="AW115" s="3">
        <f t="shared" si="152"/>
        <v>55468</v>
      </c>
      <c r="AX115" s="3">
        <f t="shared" si="152"/>
        <v>55468</v>
      </c>
      <c r="AY115" s="3">
        <f t="shared" si="146"/>
        <v>55468</v>
      </c>
      <c r="AZ115" s="3">
        <f t="shared" si="146"/>
        <v>55468</v>
      </c>
      <c r="BA115" s="3">
        <f t="shared" si="138"/>
        <v>55468</v>
      </c>
      <c r="BB115" s="3">
        <f t="shared" si="130"/>
        <v>55468</v>
      </c>
      <c r="BC115" s="3">
        <f t="shared" si="129"/>
        <v>55468</v>
      </c>
      <c r="BD115" s="3">
        <f t="shared" si="107"/>
        <v>55468</v>
      </c>
      <c r="BE115" s="3">
        <f t="shared" si="104"/>
        <v>55468</v>
      </c>
      <c r="BF115" s="3">
        <f t="shared" si="185"/>
        <v>55468</v>
      </c>
      <c r="BG115" s="3">
        <f t="shared" si="185"/>
        <v>55468</v>
      </c>
      <c r="BH115" s="3">
        <f t="shared" si="185"/>
        <v>55468</v>
      </c>
      <c r="BI115" s="3">
        <f t="shared" si="185"/>
        <v>55468</v>
      </c>
      <c r="BJ115" s="3">
        <f t="shared" si="185"/>
        <v>55468</v>
      </c>
      <c r="BK115" s="3">
        <f t="shared" si="185"/>
        <v>55468</v>
      </c>
      <c r="BL115" s="3">
        <f t="shared" si="132"/>
        <v>55468</v>
      </c>
      <c r="BM115" s="3">
        <f t="shared" si="133"/>
        <v>55468</v>
      </c>
      <c r="BN115" s="3">
        <f t="shared" si="133"/>
        <v>55468</v>
      </c>
      <c r="BO115" s="3">
        <f t="shared" si="134"/>
        <v>55468</v>
      </c>
      <c r="BP115" s="3">
        <f t="shared" si="134"/>
        <v>55468</v>
      </c>
      <c r="BQ115" s="3">
        <f t="shared" si="147"/>
        <v>55468</v>
      </c>
      <c r="BR115" s="3">
        <f t="shared" si="161"/>
        <v>55468</v>
      </c>
      <c r="BS115" s="3">
        <f t="shared" si="167"/>
        <v>55468</v>
      </c>
      <c r="BT115" s="3">
        <f t="shared" si="174"/>
        <v>55468</v>
      </c>
      <c r="BU115" s="3">
        <f t="shared" si="168"/>
        <v>18026</v>
      </c>
      <c r="BV115" s="3">
        <f t="shared" si="168"/>
        <v>18026</v>
      </c>
      <c r="BW115" s="3">
        <f t="shared" ref="BW115:CA138" si="190">RJ</f>
        <v>55468</v>
      </c>
      <c r="BX115" s="3">
        <f t="shared" si="190"/>
        <v>55468</v>
      </c>
      <c r="BY115" s="3">
        <f t="shared" si="190"/>
        <v>55468</v>
      </c>
      <c r="BZ115" s="3">
        <f t="shared" si="190"/>
        <v>55468</v>
      </c>
      <c r="CA115" s="3">
        <f t="shared" si="169"/>
        <v>18026</v>
      </c>
      <c r="CB115" s="3">
        <f t="shared" si="175"/>
        <v>18026</v>
      </c>
      <c r="CC115" s="3">
        <f t="shared" si="170"/>
        <v>18026</v>
      </c>
      <c r="CD115" s="3">
        <f t="shared" si="170"/>
        <v>18026</v>
      </c>
      <c r="CE115" s="3">
        <f t="shared" si="102"/>
        <v>62462</v>
      </c>
      <c r="CF115" s="3">
        <f t="shared" si="99"/>
        <v>62462</v>
      </c>
      <c r="CG115" s="3">
        <f t="shared" si="122"/>
        <v>62462</v>
      </c>
      <c r="CH115" s="3">
        <f t="shared" si="122"/>
        <v>62462</v>
      </c>
      <c r="CI115" s="3">
        <f t="shared" si="122"/>
        <v>62462</v>
      </c>
      <c r="CJ115" s="3">
        <f t="shared" si="117"/>
        <v>62462</v>
      </c>
      <c r="CK115" s="3">
        <f t="shared" si="125"/>
        <v>62462</v>
      </c>
      <c r="CL115" s="3">
        <f t="shared" si="127"/>
        <v>62462</v>
      </c>
      <c r="CM115" s="3">
        <f t="shared" si="135"/>
        <v>62462</v>
      </c>
      <c r="CN115" s="3">
        <f t="shared" si="139"/>
        <v>62462</v>
      </c>
      <c r="CO115" s="3">
        <f t="shared" si="144"/>
        <v>62462</v>
      </c>
      <c r="CP115" s="3">
        <f t="shared" si="149"/>
        <v>62462</v>
      </c>
      <c r="CQ115" s="3">
        <f t="shared" si="149"/>
        <v>62462</v>
      </c>
      <c r="CR115" s="3">
        <f t="shared" si="154"/>
        <v>62462</v>
      </c>
      <c r="CS115" s="3">
        <f t="shared" si="154"/>
        <v>62462</v>
      </c>
      <c r="CT115" s="3">
        <f t="shared" si="154"/>
        <v>62462</v>
      </c>
      <c r="CU115" s="3">
        <f t="shared" si="158"/>
        <v>62462</v>
      </c>
      <c r="CV115" s="3">
        <f t="shared" si="158"/>
        <v>62462</v>
      </c>
      <c r="CW115" s="3">
        <f t="shared" si="162"/>
        <v>62462</v>
      </c>
      <c r="CX115" s="3">
        <f t="shared" si="162"/>
        <v>62462</v>
      </c>
      <c r="CY115" s="3">
        <f t="shared" si="162"/>
        <v>62462</v>
      </c>
      <c r="CZ115" s="3">
        <f t="shared" si="166"/>
        <v>62462</v>
      </c>
      <c r="DA115" s="3">
        <f t="shared" si="171"/>
        <v>62462</v>
      </c>
      <c r="DB115" s="3">
        <f t="shared" si="176"/>
        <v>62462</v>
      </c>
      <c r="DC115" s="3">
        <f t="shared" si="176"/>
        <v>62462</v>
      </c>
      <c r="DD115" s="3">
        <f t="shared" ref="DD115:DE134" si="191">UP</f>
        <v>62462</v>
      </c>
      <c r="DE115" s="3">
        <f t="shared" si="191"/>
        <v>62462</v>
      </c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>
        <f t="shared" si="186"/>
        <v>186</v>
      </c>
      <c r="EX115" s="3">
        <f t="shared" si="187"/>
        <v>186</v>
      </c>
      <c r="EY115" s="3">
        <f t="shared" si="187"/>
        <v>186</v>
      </c>
      <c r="EZ115" s="3">
        <f t="shared" si="180"/>
        <v>186</v>
      </c>
      <c r="FA115" s="3">
        <f t="shared" si="180"/>
        <v>186</v>
      </c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>
        <f t="shared" si="181"/>
        <v>234</v>
      </c>
      <c r="FU115" s="3">
        <f t="shared" si="181"/>
        <v>234</v>
      </c>
      <c r="FV115" s="3">
        <f>AR</f>
        <v>234</v>
      </c>
      <c r="FW115" s="3">
        <f t="shared" si="182"/>
        <v>234</v>
      </c>
      <c r="FX115" s="3">
        <f t="shared" si="178"/>
        <v>234</v>
      </c>
      <c r="FY115" s="3">
        <f t="shared" si="178"/>
        <v>234</v>
      </c>
      <c r="FZ115" s="3">
        <f t="shared" si="178"/>
        <v>234</v>
      </c>
      <c r="GA115" s="3">
        <f t="shared" si="159"/>
        <v>234</v>
      </c>
      <c r="GB115" s="3">
        <f t="shared" si="159"/>
        <v>234</v>
      </c>
      <c r="GC115" s="3">
        <f t="shared" si="156"/>
        <v>234</v>
      </c>
      <c r="GD115" s="3">
        <f t="shared" si="145"/>
        <v>234</v>
      </c>
      <c r="GE115" s="3">
        <f t="shared" si="140"/>
        <v>234</v>
      </c>
      <c r="GF115" s="3">
        <f t="shared" si="140"/>
        <v>234</v>
      </c>
      <c r="GG115" s="3">
        <f t="shared" si="136"/>
        <v>234</v>
      </c>
      <c r="GH115" s="3">
        <f t="shared" si="136"/>
        <v>234</v>
      </c>
      <c r="GI115" s="3">
        <f t="shared" si="128"/>
        <v>234</v>
      </c>
      <c r="GJ115" s="3">
        <f t="shared" si="123"/>
        <v>234</v>
      </c>
      <c r="GK115" s="3">
        <f t="shared" si="188"/>
        <v>34780</v>
      </c>
      <c r="GL115" s="3">
        <f t="shared" si="183"/>
        <v>34780</v>
      </c>
      <c r="GM115" s="3">
        <f t="shared" si="183"/>
        <v>34780</v>
      </c>
      <c r="GN115" s="3">
        <f t="shared" si="183"/>
        <v>34780</v>
      </c>
      <c r="GO115" s="3">
        <f t="shared" si="179"/>
        <v>34780</v>
      </c>
      <c r="GP115" s="3">
        <f t="shared" si="172"/>
        <v>34780</v>
      </c>
      <c r="GQ115" s="3">
        <f t="shared" si="164"/>
        <v>34780</v>
      </c>
      <c r="GR115" s="3">
        <f t="shared" si="164"/>
        <v>34780</v>
      </c>
      <c r="GS115" s="3">
        <f t="shared" si="164"/>
        <v>34780</v>
      </c>
      <c r="GT115" s="3">
        <f>AS</f>
        <v>34780</v>
      </c>
      <c r="GU115" s="3">
        <f t="shared" si="160"/>
        <v>34780</v>
      </c>
      <c r="GV115" s="3">
        <f>AR</f>
        <v>234</v>
      </c>
      <c r="GW115" s="3">
        <f t="shared" si="131"/>
        <v>234</v>
      </c>
      <c r="GX115" s="3">
        <f t="shared" si="131"/>
        <v>234</v>
      </c>
      <c r="GY115" s="3"/>
      <c r="GZ115" s="3"/>
      <c r="HA115" s="3"/>
      <c r="HB115" s="3"/>
      <c r="HC115" s="3"/>
      <c r="HD115" s="3">
        <f>AR</f>
        <v>234</v>
      </c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</row>
    <row r="116" spans="1:233" ht="1.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>
        <f t="shared" ref="AH116:AH118" si="192">RJ</f>
        <v>55468</v>
      </c>
      <c r="AI116" s="3">
        <f t="shared" ref="AI116:AI139" si="193">RJ</f>
        <v>55468</v>
      </c>
      <c r="AJ116" s="3">
        <f t="shared" si="189"/>
        <v>55468</v>
      </c>
      <c r="AK116" s="3">
        <f t="shared" si="189"/>
        <v>55468</v>
      </c>
      <c r="AL116" s="3"/>
      <c r="AM116" s="3"/>
      <c r="AN116" s="3"/>
      <c r="AO116" s="3"/>
      <c r="AP116" s="3"/>
      <c r="AQ116" s="3"/>
      <c r="AR116" s="3"/>
      <c r="AS116" s="3">
        <f t="shared" ref="AS116:AT135" si="194">RJ</f>
        <v>55468</v>
      </c>
      <c r="AT116" s="3">
        <f t="shared" si="194"/>
        <v>55468</v>
      </c>
      <c r="AU116" s="3">
        <f t="shared" si="173"/>
        <v>55468</v>
      </c>
      <c r="AV116" s="3">
        <f t="shared" si="165"/>
        <v>55468</v>
      </c>
      <c r="AW116" s="3">
        <f t="shared" si="152"/>
        <v>55468</v>
      </c>
      <c r="AX116" s="3">
        <f t="shared" si="152"/>
        <v>55468</v>
      </c>
      <c r="AY116" s="3">
        <f t="shared" si="146"/>
        <v>55468</v>
      </c>
      <c r="AZ116" s="3">
        <f t="shared" si="146"/>
        <v>55468</v>
      </c>
      <c r="BA116" s="3">
        <f t="shared" si="138"/>
        <v>55468</v>
      </c>
      <c r="BB116" s="3">
        <f t="shared" si="130"/>
        <v>55468</v>
      </c>
      <c r="BC116" s="3">
        <f t="shared" si="129"/>
        <v>55468</v>
      </c>
      <c r="BD116" s="3">
        <f t="shared" si="107"/>
        <v>55468</v>
      </c>
      <c r="BE116" s="3">
        <f t="shared" si="104"/>
        <v>55468</v>
      </c>
      <c r="BF116" s="3">
        <f t="shared" si="185"/>
        <v>55468</v>
      </c>
      <c r="BG116" s="3">
        <f t="shared" si="185"/>
        <v>55468</v>
      </c>
      <c r="BH116" s="3">
        <f t="shared" si="185"/>
        <v>55468</v>
      </c>
      <c r="BI116" s="3">
        <f t="shared" si="185"/>
        <v>55468</v>
      </c>
      <c r="BJ116" s="3">
        <f t="shared" si="185"/>
        <v>55468</v>
      </c>
      <c r="BK116" s="3">
        <f t="shared" si="185"/>
        <v>55468</v>
      </c>
      <c r="BL116" s="3">
        <f t="shared" si="132"/>
        <v>55468</v>
      </c>
      <c r="BM116" s="3">
        <f t="shared" si="133"/>
        <v>55468</v>
      </c>
      <c r="BN116" s="3">
        <f t="shared" si="133"/>
        <v>55468</v>
      </c>
      <c r="BO116" s="3">
        <f t="shared" si="134"/>
        <v>55468</v>
      </c>
      <c r="BP116" s="3">
        <f t="shared" si="134"/>
        <v>55468</v>
      </c>
      <c r="BQ116" s="3">
        <f t="shared" si="147"/>
        <v>55468</v>
      </c>
      <c r="BR116" s="3">
        <f t="shared" si="161"/>
        <v>55468</v>
      </c>
      <c r="BS116" s="3">
        <f t="shared" si="167"/>
        <v>55468</v>
      </c>
      <c r="BT116" s="3">
        <f t="shared" si="174"/>
        <v>55468</v>
      </c>
      <c r="BU116" s="3">
        <f t="shared" si="168"/>
        <v>18026</v>
      </c>
      <c r="BV116" s="3">
        <f t="shared" si="168"/>
        <v>18026</v>
      </c>
      <c r="BW116" s="3">
        <f t="shared" si="190"/>
        <v>55468</v>
      </c>
      <c r="BX116" s="3">
        <f t="shared" si="190"/>
        <v>55468</v>
      </c>
      <c r="BY116" s="3">
        <f t="shared" si="190"/>
        <v>55468</v>
      </c>
      <c r="BZ116" s="3">
        <f t="shared" si="190"/>
        <v>55468</v>
      </c>
      <c r="CA116" s="3">
        <f t="shared" si="169"/>
        <v>18026</v>
      </c>
      <c r="CB116" s="3">
        <f t="shared" si="175"/>
        <v>18026</v>
      </c>
      <c r="CC116" s="3">
        <f t="shared" si="170"/>
        <v>18026</v>
      </c>
      <c r="CD116" s="3">
        <f t="shared" si="170"/>
        <v>18026</v>
      </c>
      <c r="CE116" s="3">
        <f t="shared" si="102"/>
        <v>62462</v>
      </c>
      <c r="CF116" s="3">
        <f t="shared" si="99"/>
        <v>62462</v>
      </c>
      <c r="CG116" s="3">
        <f t="shared" si="122"/>
        <v>62462</v>
      </c>
      <c r="CH116" s="3">
        <f t="shared" si="122"/>
        <v>62462</v>
      </c>
      <c r="CI116" s="3">
        <f t="shared" si="122"/>
        <v>62462</v>
      </c>
      <c r="CJ116" s="3">
        <f t="shared" si="117"/>
        <v>62462</v>
      </c>
      <c r="CK116" s="3">
        <f t="shared" si="125"/>
        <v>62462</v>
      </c>
      <c r="CL116" s="3">
        <f t="shared" si="127"/>
        <v>62462</v>
      </c>
      <c r="CM116" s="3">
        <f t="shared" si="135"/>
        <v>62462</v>
      </c>
      <c r="CN116" s="3">
        <f t="shared" si="139"/>
        <v>62462</v>
      </c>
      <c r="CO116" s="3">
        <f t="shared" si="144"/>
        <v>62462</v>
      </c>
      <c r="CP116" s="3">
        <f t="shared" si="149"/>
        <v>62462</v>
      </c>
      <c r="CQ116" s="3">
        <f t="shared" si="149"/>
        <v>62462</v>
      </c>
      <c r="CR116" s="3">
        <f t="shared" si="154"/>
        <v>62462</v>
      </c>
      <c r="CS116" s="3">
        <f t="shared" si="154"/>
        <v>62462</v>
      </c>
      <c r="CT116" s="3">
        <f t="shared" si="154"/>
        <v>62462</v>
      </c>
      <c r="CU116" s="3">
        <f t="shared" si="158"/>
        <v>62462</v>
      </c>
      <c r="CV116" s="3">
        <f t="shared" si="158"/>
        <v>62462</v>
      </c>
      <c r="CW116" s="3">
        <f t="shared" si="162"/>
        <v>62462</v>
      </c>
      <c r="CX116" s="3">
        <f t="shared" si="162"/>
        <v>62462</v>
      </c>
      <c r="CY116" s="3">
        <f t="shared" si="162"/>
        <v>62462</v>
      </c>
      <c r="CZ116" s="3">
        <f t="shared" si="166"/>
        <v>62462</v>
      </c>
      <c r="DA116" s="3">
        <f t="shared" si="171"/>
        <v>62462</v>
      </c>
      <c r="DB116" s="3">
        <f t="shared" si="176"/>
        <v>62462</v>
      </c>
      <c r="DC116" s="3">
        <f t="shared" si="176"/>
        <v>62462</v>
      </c>
      <c r="DD116" s="3">
        <f t="shared" si="191"/>
        <v>62462</v>
      </c>
      <c r="DE116" s="3">
        <f t="shared" si="191"/>
        <v>62462</v>
      </c>
      <c r="DF116" s="3">
        <f t="shared" ref="DF116:DF147" si="195">UP</f>
        <v>62462</v>
      </c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>
        <f t="shared" si="186"/>
        <v>186</v>
      </c>
      <c r="EX116" s="3">
        <f t="shared" si="187"/>
        <v>186</v>
      </c>
      <c r="EY116" s="3">
        <f t="shared" si="187"/>
        <v>186</v>
      </c>
      <c r="EZ116" s="3">
        <f t="shared" si="180"/>
        <v>186</v>
      </c>
      <c r="FA116" s="3">
        <f t="shared" si="180"/>
        <v>186</v>
      </c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>
        <f t="shared" si="181"/>
        <v>234</v>
      </c>
      <c r="FU116" s="3">
        <f t="shared" si="181"/>
        <v>234</v>
      </c>
      <c r="FV116" s="3">
        <f t="shared" si="181"/>
        <v>234</v>
      </c>
      <c r="FW116" s="3">
        <f t="shared" si="181"/>
        <v>234</v>
      </c>
      <c r="FX116" s="3">
        <f t="shared" si="178"/>
        <v>234</v>
      </c>
      <c r="FY116" s="3">
        <f t="shared" si="178"/>
        <v>234</v>
      </c>
      <c r="FZ116" s="3">
        <f t="shared" si="178"/>
        <v>234</v>
      </c>
      <c r="GA116" s="3">
        <f t="shared" si="159"/>
        <v>234</v>
      </c>
      <c r="GB116" s="3">
        <f t="shared" si="159"/>
        <v>234</v>
      </c>
      <c r="GC116" s="3">
        <f t="shared" si="156"/>
        <v>234</v>
      </c>
      <c r="GD116" s="3">
        <f t="shared" si="145"/>
        <v>234</v>
      </c>
      <c r="GE116" s="3">
        <f t="shared" si="140"/>
        <v>234</v>
      </c>
      <c r="GF116" s="3">
        <f t="shared" si="140"/>
        <v>234</v>
      </c>
      <c r="GG116" s="3">
        <f t="shared" si="136"/>
        <v>234</v>
      </c>
      <c r="GH116" s="3">
        <f t="shared" si="136"/>
        <v>234</v>
      </c>
      <c r="GI116" s="3">
        <f t="shared" si="128"/>
        <v>234</v>
      </c>
      <c r="GJ116" s="3">
        <f t="shared" ref="GJ116:GJ129" si="196">AS</f>
        <v>34780</v>
      </c>
      <c r="GK116" s="3">
        <f t="shared" si="188"/>
        <v>34780</v>
      </c>
      <c r="GL116" s="3">
        <f t="shared" si="183"/>
        <v>34780</v>
      </c>
      <c r="GM116" s="3">
        <f t="shared" si="183"/>
        <v>34780</v>
      </c>
      <c r="GN116" s="3">
        <f t="shared" si="183"/>
        <v>34780</v>
      </c>
      <c r="GO116" s="3">
        <f t="shared" si="179"/>
        <v>34780</v>
      </c>
      <c r="GP116" s="3">
        <f t="shared" si="172"/>
        <v>34780</v>
      </c>
      <c r="GQ116" s="3">
        <f t="shared" si="164"/>
        <v>34780</v>
      </c>
      <c r="GR116" s="3">
        <f t="shared" si="164"/>
        <v>34780</v>
      </c>
      <c r="GS116" s="3">
        <f t="shared" si="164"/>
        <v>34780</v>
      </c>
      <c r="GT116" s="3">
        <f t="shared" ref="GT116:GU120" si="197">AR</f>
        <v>234</v>
      </c>
      <c r="GU116" s="3">
        <f t="shared" si="197"/>
        <v>234</v>
      </c>
      <c r="GV116" s="3">
        <f>AR</f>
        <v>234</v>
      </c>
      <c r="GW116" s="3">
        <f t="shared" si="131"/>
        <v>234</v>
      </c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</row>
    <row r="117" spans="1:233" ht="1.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>
        <f t="shared" si="192"/>
        <v>55468</v>
      </c>
      <c r="AI117" s="3">
        <f t="shared" si="193"/>
        <v>55468</v>
      </c>
      <c r="AJ117" s="3">
        <f t="shared" si="189"/>
        <v>55468</v>
      </c>
      <c r="AK117" s="3">
        <f t="shared" si="189"/>
        <v>55468</v>
      </c>
      <c r="AL117" s="3"/>
      <c r="AM117" s="3"/>
      <c r="AN117" s="3"/>
      <c r="AO117" s="3">
        <f t="shared" ref="AO117:AR136" si="198">RJ</f>
        <v>55468</v>
      </c>
      <c r="AP117" s="3">
        <f t="shared" si="198"/>
        <v>55468</v>
      </c>
      <c r="AQ117" s="3">
        <f t="shared" si="198"/>
        <v>55468</v>
      </c>
      <c r="AR117" s="3">
        <f t="shared" si="198"/>
        <v>55468</v>
      </c>
      <c r="AS117" s="3">
        <f t="shared" si="194"/>
        <v>55468</v>
      </c>
      <c r="AT117" s="3">
        <f t="shared" si="194"/>
        <v>55468</v>
      </c>
      <c r="AU117" s="3">
        <f t="shared" si="173"/>
        <v>55468</v>
      </c>
      <c r="AV117" s="3">
        <f t="shared" si="165"/>
        <v>55468</v>
      </c>
      <c r="AW117" s="3">
        <f t="shared" si="152"/>
        <v>55468</v>
      </c>
      <c r="AX117" s="3">
        <f t="shared" si="152"/>
        <v>55468</v>
      </c>
      <c r="AY117" s="3">
        <f t="shared" si="146"/>
        <v>55468</v>
      </c>
      <c r="AZ117" s="3">
        <f t="shared" si="146"/>
        <v>55468</v>
      </c>
      <c r="BA117" s="3">
        <f t="shared" si="138"/>
        <v>55468</v>
      </c>
      <c r="BB117" s="3">
        <f t="shared" si="130"/>
        <v>55468</v>
      </c>
      <c r="BC117" s="3">
        <f t="shared" si="129"/>
        <v>55468</v>
      </c>
      <c r="BD117" s="3">
        <f t="shared" si="107"/>
        <v>55468</v>
      </c>
      <c r="BE117" s="3">
        <f t="shared" si="104"/>
        <v>55468</v>
      </c>
      <c r="BF117" s="3">
        <f t="shared" si="185"/>
        <v>55468</v>
      </c>
      <c r="BG117" s="3">
        <f t="shared" si="185"/>
        <v>55468</v>
      </c>
      <c r="BH117" s="3">
        <f t="shared" si="185"/>
        <v>55468</v>
      </c>
      <c r="BI117" s="3">
        <f t="shared" si="185"/>
        <v>55468</v>
      </c>
      <c r="BJ117" s="3">
        <f t="shared" si="185"/>
        <v>55468</v>
      </c>
      <c r="BK117" s="3">
        <f t="shared" si="185"/>
        <v>55468</v>
      </c>
      <c r="BL117" s="3">
        <f t="shared" si="132"/>
        <v>55468</v>
      </c>
      <c r="BM117" s="3">
        <f t="shared" si="133"/>
        <v>55468</v>
      </c>
      <c r="BN117" s="3">
        <f t="shared" si="133"/>
        <v>55468</v>
      </c>
      <c r="BO117" s="3">
        <f t="shared" si="134"/>
        <v>55468</v>
      </c>
      <c r="BP117" s="3">
        <f t="shared" si="134"/>
        <v>55468</v>
      </c>
      <c r="BQ117" s="3">
        <f t="shared" si="147"/>
        <v>55468</v>
      </c>
      <c r="BR117" s="3">
        <f t="shared" si="161"/>
        <v>55468</v>
      </c>
      <c r="BS117" s="3">
        <f t="shared" si="167"/>
        <v>55468</v>
      </c>
      <c r="BT117" s="3">
        <f t="shared" si="174"/>
        <v>55468</v>
      </c>
      <c r="BU117" s="3">
        <f t="shared" si="168"/>
        <v>18026</v>
      </c>
      <c r="BV117" s="3">
        <f t="shared" si="168"/>
        <v>18026</v>
      </c>
      <c r="BW117" s="3">
        <f t="shared" si="190"/>
        <v>55468</v>
      </c>
      <c r="BX117" s="3">
        <f t="shared" si="190"/>
        <v>55468</v>
      </c>
      <c r="BY117" s="3">
        <f t="shared" si="190"/>
        <v>55468</v>
      </c>
      <c r="BZ117" s="3">
        <f t="shared" si="190"/>
        <v>55468</v>
      </c>
      <c r="CA117" s="3">
        <f t="shared" si="169"/>
        <v>18026</v>
      </c>
      <c r="CB117" s="3">
        <f t="shared" si="175"/>
        <v>18026</v>
      </c>
      <c r="CC117" s="3">
        <f>HR</f>
        <v>18026</v>
      </c>
      <c r="CD117" s="3">
        <f t="shared" si="99"/>
        <v>62462</v>
      </c>
      <c r="CE117" s="3">
        <f t="shared" si="102"/>
        <v>62462</v>
      </c>
      <c r="CF117" s="3">
        <f t="shared" si="99"/>
        <v>62462</v>
      </c>
      <c r="CG117" s="3">
        <f t="shared" si="122"/>
        <v>62462</v>
      </c>
      <c r="CH117" s="3">
        <f t="shared" si="122"/>
        <v>62462</v>
      </c>
      <c r="CI117" s="3">
        <f t="shared" si="122"/>
        <v>62462</v>
      </c>
      <c r="CJ117" s="3">
        <f t="shared" si="117"/>
        <v>62462</v>
      </c>
      <c r="CK117" s="3">
        <f t="shared" si="125"/>
        <v>62462</v>
      </c>
      <c r="CL117" s="3">
        <f t="shared" si="127"/>
        <v>62462</v>
      </c>
      <c r="CM117" s="3">
        <f t="shared" si="135"/>
        <v>62462</v>
      </c>
      <c r="CN117" s="3">
        <f t="shared" si="139"/>
        <v>62462</v>
      </c>
      <c r="CO117" s="3">
        <f t="shared" si="144"/>
        <v>62462</v>
      </c>
      <c r="CP117" s="3">
        <f t="shared" si="149"/>
        <v>62462</v>
      </c>
      <c r="CQ117" s="3">
        <f t="shared" si="149"/>
        <v>62462</v>
      </c>
      <c r="CR117" s="3">
        <f t="shared" si="154"/>
        <v>62462</v>
      </c>
      <c r="CS117" s="3">
        <f t="shared" si="154"/>
        <v>62462</v>
      </c>
      <c r="CT117" s="3">
        <f t="shared" si="154"/>
        <v>62462</v>
      </c>
      <c r="CU117" s="3">
        <f t="shared" si="158"/>
        <v>62462</v>
      </c>
      <c r="CV117" s="3">
        <f t="shared" si="158"/>
        <v>62462</v>
      </c>
      <c r="CW117" s="3">
        <f t="shared" si="162"/>
        <v>62462</v>
      </c>
      <c r="CX117" s="3">
        <f t="shared" si="162"/>
        <v>62462</v>
      </c>
      <c r="CY117" s="3">
        <f t="shared" si="162"/>
        <v>62462</v>
      </c>
      <c r="CZ117" s="3">
        <f t="shared" si="166"/>
        <v>62462</v>
      </c>
      <c r="DA117" s="3">
        <f t="shared" si="171"/>
        <v>62462</v>
      </c>
      <c r="DB117" s="3">
        <f t="shared" si="176"/>
        <v>62462</v>
      </c>
      <c r="DC117" s="3">
        <f t="shared" si="176"/>
        <v>62462</v>
      </c>
      <c r="DD117" s="3">
        <f t="shared" si="191"/>
        <v>62462</v>
      </c>
      <c r="DE117" s="3">
        <f t="shared" si="191"/>
        <v>62462</v>
      </c>
      <c r="DF117" s="3">
        <f t="shared" si="195"/>
        <v>62462</v>
      </c>
      <c r="DG117" s="3">
        <f t="shared" ref="DG117:DI147" si="199">UP</f>
        <v>62462</v>
      </c>
      <c r="DH117" s="3">
        <f t="shared" si="199"/>
        <v>62462</v>
      </c>
      <c r="DI117" s="3">
        <f t="shared" si="199"/>
        <v>62462</v>
      </c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>
        <f t="shared" ref="EV117:EW122" si="200">SK</f>
        <v>186</v>
      </c>
      <c r="EX117" s="3">
        <f t="shared" si="187"/>
        <v>186</v>
      </c>
      <c r="EY117" s="3">
        <f t="shared" si="187"/>
        <v>186</v>
      </c>
      <c r="EZ117" s="3">
        <f t="shared" si="180"/>
        <v>186</v>
      </c>
      <c r="FA117" s="3">
        <f t="shared" si="180"/>
        <v>186</v>
      </c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>
        <f t="shared" si="182"/>
        <v>234</v>
      </c>
      <c r="FX117" s="3">
        <f t="shared" si="178"/>
        <v>234</v>
      </c>
      <c r="FY117" s="3">
        <f t="shared" si="178"/>
        <v>234</v>
      </c>
      <c r="FZ117" s="3">
        <f t="shared" si="178"/>
        <v>234</v>
      </c>
      <c r="GA117" s="3">
        <f t="shared" si="159"/>
        <v>234</v>
      </c>
      <c r="GB117" s="3">
        <f t="shared" si="159"/>
        <v>234</v>
      </c>
      <c r="GC117" s="3">
        <f t="shared" si="156"/>
        <v>234</v>
      </c>
      <c r="GD117" s="3">
        <f t="shared" si="145"/>
        <v>234</v>
      </c>
      <c r="GE117" s="3">
        <f t="shared" si="140"/>
        <v>234</v>
      </c>
      <c r="GF117" s="3">
        <f t="shared" si="140"/>
        <v>234</v>
      </c>
      <c r="GG117" s="3">
        <f t="shared" si="136"/>
        <v>234</v>
      </c>
      <c r="GH117" s="3">
        <f t="shared" si="136"/>
        <v>234</v>
      </c>
      <c r="GI117" s="3">
        <f t="shared" si="136"/>
        <v>234</v>
      </c>
      <c r="GJ117" s="3">
        <f t="shared" si="196"/>
        <v>34780</v>
      </c>
      <c r="GK117" s="3">
        <f t="shared" si="188"/>
        <v>34780</v>
      </c>
      <c r="GL117" s="3">
        <f t="shared" si="183"/>
        <v>34780</v>
      </c>
      <c r="GM117" s="3">
        <f t="shared" si="183"/>
        <v>34780</v>
      </c>
      <c r="GN117" s="3">
        <f t="shared" si="183"/>
        <v>34780</v>
      </c>
      <c r="GO117" s="3">
        <f t="shared" si="179"/>
        <v>34780</v>
      </c>
      <c r="GP117" s="3">
        <f t="shared" si="172"/>
        <v>34780</v>
      </c>
      <c r="GQ117" s="3">
        <f t="shared" si="164"/>
        <v>34780</v>
      </c>
      <c r="GR117" s="3">
        <f t="shared" si="164"/>
        <v>34780</v>
      </c>
      <c r="GS117" s="3">
        <f t="shared" si="164"/>
        <v>34780</v>
      </c>
      <c r="GT117" s="3">
        <f t="shared" si="197"/>
        <v>234</v>
      </c>
      <c r="GU117" s="3">
        <f t="shared" si="197"/>
        <v>234</v>
      </c>
      <c r="GV117" s="3">
        <f>AR</f>
        <v>234</v>
      </c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</row>
    <row r="118" spans="1:233" ht="1.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>
        <f t="shared" si="192"/>
        <v>55468</v>
      </c>
      <c r="AI118" s="3">
        <f t="shared" si="193"/>
        <v>55468</v>
      </c>
      <c r="AJ118" s="3">
        <f t="shared" si="189"/>
        <v>55468</v>
      </c>
      <c r="AK118" s="3">
        <f t="shared" si="189"/>
        <v>55468</v>
      </c>
      <c r="AL118" s="3">
        <f t="shared" ref="AL118:AN145" si="201">RJ</f>
        <v>55468</v>
      </c>
      <c r="AM118" s="3">
        <f t="shared" si="201"/>
        <v>55468</v>
      </c>
      <c r="AN118" s="3">
        <f t="shared" si="201"/>
        <v>55468</v>
      </c>
      <c r="AO118" s="3">
        <f t="shared" si="198"/>
        <v>55468</v>
      </c>
      <c r="AP118" s="3">
        <f t="shared" si="198"/>
        <v>55468</v>
      </c>
      <c r="AQ118" s="3">
        <f t="shared" si="198"/>
        <v>55468</v>
      </c>
      <c r="AR118" s="3">
        <f t="shared" si="198"/>
        <v>55468</v>
      </c>
      <c r="AS118" s="3">
        <f t="shared" si="194"/>
        <v>55468</v>
      </c>
      <c r="AT118" s="3">
        <f t="shared" si="194"/>
        <v>55468</v>
      </c>
      <c r="AU118" s="3">
        <f t="shared" si="173"/>
        <v>55468</v>
      </c>
      <c r="AV118" s="3">
        <f t="shared" si="165"/>
        <v>55468</v>
      </c>
      <c r="AW118" s="3">
        <f t="shared" si="152"/>
        <v>55468</v>
      </c>
      <c r="AX118" s="3">
        <f t="shared" si="152"/>
        <v>55468</v>
      </c>
      <c r="AY118" s="3">
        <f t="shared" si="146"/>
        <v>55468</v>
      </c>
      <c r="AZ118" s="3">
        <f t="shared" si="146"/>
        <v>55468</v>
      </c>
      <c r="BA118" s="3">
        <f t="shared" si="138"/>
        <v>55468</v>
      </c>
      <c r="BB118" s="3">
        <f t="shared" si="130"/>
        <v>55468</v>
      </c>
      <c r="BC118" s="3">
        <f t="shared" si="129"/>
        <v>55468</v>
      </c>
      <c r="BD118" s="3">
        <f t="shared" si="107"/>
        <v>55468</v>
      </c>
      <c r="BE118" s="3">
        <f t="shared" si="104"/>
        <v>55468</v>
      </c>
      <c r="BF118" s="3">
        <f t="shared" si="185"/>
        <v>55468</v>
      </c>
      <c r="BG118" s="3">
        <f t="shared" si="185"/>
        <v>55468</v>
      </c>
      <c r="BH118" s="3">
        <f t="shared" si="185"/>
        <v>55468</v>
      </c>
      <c r="BI118" s="3">
        <f t="shared" si="185"/>
        <v>55468</v>
      </c>
      <c r="BJ118" s="3">
        <f t="shared" si="185"/>
        <v>55468</v>
      </c>
      <c r="BK118" s="3">
        <f t="shared" si="185"/>
        <v>55468</v>
      </c>
      <c r="BL118" s="3">
        <f t="shared" si="132"/>
        <v>55468</v>
      </c>
      <c r="BM118" s="3">
        <f t="shared" si="133"/>
        <v>55468</v>
      </c>
      <c r="BN118" s="3">
        <f t="shared" si="133"/>
        <v>55468</v>
      </c>
      <c r="BO118" s="3">
        <f t="shared" si="134"/>
        <v>55468</v>
      </c>
      <c r="BP118" s="3">
        <f t="shared" si="134"/>
        <v>55468</v>
      </c>
      <c r="BQ118" s="3">
        <f t="shared" si="147"/>
        <v>55468</v>
      </c>
      <c r="BR118" s="3">
        <f t="shared" si="161"/>
        <v>55468</v>
      </c>
      <c r="BS118" s="3">
        <f t="shared" si="167"/>
        <v>55468</v>
      </c>
      <c r="BT118" s="3">
        <f t="shared" si="174"/>
        <v>55468</v>
      </c>
      <c r="BU118" s="3">
        <f t="shared" ref="BU118:BV137" si="202">RJ</f>
        <v>55468</v>
      </c>
      <c r="BV118" s="3">
        <f t="shared" si="202"/>
        <v>55468</v>
      </c>
      <c r="BW118" s="3">
        <f t="shared" si="190"/>
        <v>55468</v>
      </c>
      <c r="BX118" s="3">
        <f t="shared" si="190"/>
        <v>55468</v>
      </c>
      <c r="BY118" s="3">
        <f t="shared" si="190"/>
        <v>55468</v>
      </c>
      <c r="BZ118" s="3">
        <f t="shared" si="190"/>
        <v>55468</v>
      </c>
      <c r="CA118" s="3">
        <f t="shared" si="169"/>
        <v>18026</v>
      </c>
      <c r="CB118" s="3">
        <f t="shared" ref="CB118:CD119" si="203">UP</f>
        <v>62462</v>
      </c>
      <c r="CC118" s="3">
        <f t="shared" si="203"/>
        <v>62462</v>
      </c>
      <c r="CD118" s="3">
        <f t="shared" si="203"/>
        <v>62462</v>
      </c>
      <c r="CE118" s="3">
        <f t="shared" si="102"/>
        <v>62462</v>
      </c>
      <c r="CF118" s="3">
        <f t="shared" si="99"/>
        <v>62462</v>
      </c>
      <c r="CG118" s="3">
        <f t="shared" si="122"/>
        <v>62462</v>
      </c>
      <c r="CH118" s="3">
        <f t="shared" si="122"/>
        <v>62462</v>
      </c>
      <c r="CI118" s="3">
        <f t="shared" si="122"/>
        <v>62462</v>
      </c>
      <c r="CJ118" s="3">
        <f t="shared" si="117"/>
        <v>62462</v>
      </c>
      <c r="CK118" s="3">
        <f t="shared" si="125"/>
        <v>62462</v>
      </c>
      <c r="CL118" s="3">
        <f t="shared" si="127"/>
        <v>62462</v>
      </c>
      <c r="CM118" s="3">
        <f t="shared" si="135"/>
        <v>62462</v>
      </c>
      <c r="CN118" s="3">
        <f t="shared" si="139"/>
        <v>62462</v>
      </c>
      <c r="CO118" s="3">
        <f t="shared" si="144"/>
        <v>62462</v>
      </c>
      <c r="CP118" s="3">
        <f t="shared" si="149"/>
        <v>62462</v>
      </c>
      <c r="CQ118" s="3">
        <f t="shared" si="149"/>
        <v>62462</v>
      </c>
      <c r="CR118" s="3">
        <f t="shared" si="154"/>
        <v>62462</v>
      </c>
      <c r="CS118" s="3">
        <f t="shared" si="154"/>
        <v>62462</v>
      </c>
      <c r="CT118" s="3">
        <f t="shared" si="154"/>
        <v>62462</v>
      </c>
      <c r="CU118" s="3">
        <f t="shared" si="158"/>
        <v>62462</v>
      </c>
      <c r="CV118" s="3">
        <f t="shared" si="158"/>
        <v>62462</v>
      </c>
      <c r="CW118" s="3">
        <f t="shared" si="162"/>
        <v>62462</v>
      </c>
      <c r="CX118" s="3">
        <f t="shared" si="162"/>
        <v>62462</v>
      </c>
      <c r="CY118" s="3">
        <f t="shared" si="162"/>
        <v>62462</v>
      </c>
      <c r="CZ118" s="3">
        <f t="shared" si="166"/>
        <v>62462</v>
      </c>
      <c r="DA118" s="3">
        <f t="shared" si="171"/>
        <v>62462</v>
      </c>
      <c r="DB118" s="3">
        <f t="shared" si="176"/>
        <v>62462</v>
      </c>
      <c r="DC118" s="3">
        <f t="shared" si="176"/>
        <v>62462</v>
      </c>
      <c r="DD118" s="3">
        <f t="shared" si="191"/>
        <v>62462</v>
      </c>
      <c r="DE118" s="3">
        <f t="shared" si="191"/>
        <v>62462</v>
      </c>
      <c r="DF118" s="3">
        <f t="shared" si="195"/>
        <v>62462</v>
      </c>
      <c r="DG118" s="3">
        <f t="shared" si="199"/>
        <v>62462</v>
      </c>
      <c r="DH118" s="3">
        <f t="shared" si="199"/>
        <v>62462</v>
      </c>
      <c r="DI118" s="3">
        <f t="shared" si="199"/>
        <v>62462</v>
      </c>
      <c r="DJ118" s="3">
        <f t="shared" ref="DJ118:DJ150" si="204">UP</f>
        <v>62462</v>
      </c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>
        <f t="shared" si="200"/>
        <v>186</v>
      </c>
      <c r="EX118" s="3">
        <f t="shared" si="187"/>
        <v>186</v>
      </c>
      <c r="EY118" s="3">
        <f t="shared" si="187"/>
        <v>186</v>
      </c>
      <c r="EZ118" s="3">
        <f t="shared" si="180"/>
        <v>186</v>
      </c>
      <c r="FA118" s="3">
        <f t="shared" si="180"/>
        <v>186</v>
      </c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>
        <f t="shared" si="182"/>
        <v>234</v>
      </c>
      <c r="FX118" s="3">
        <f t="shared" si="178"/>
        <v>234</v>
      </c>
      <c r="FY118" s="3">
        <f t="shared" si="178"/>
        <v>234</v>
      </c>
      <c r="FZ118" s="3">
        <f t="shared" si="178"/>
        <v>234</v>
      </c>
      <c r="GA118" s="3">
        <f t="shared" si="159"/>
        <v>234</v>
      </c>
      <c r="GB118" s="3">
        <f t="shared" si="159"/>
        <v>234</v>
      </c>
      <c r="GC118" s="3">
        <f t="shared" si="156"/>
        <v>234</v>
      </c>
      <c r="GD118" s="3">
        <f t="shared" si="145"/>
        <v>234</v>
      </c>
      <c r="GE118" s="3">
        <f t="shared" si="140"/>
        <v>234</v>
      </c>
      <c r="GF118" s="3">
        <f t="shared" si="140"/>
        <v>234</v>
      </c>
      <c r="GG118" s="3">
        <f t="shared" si="136"/>
        <v>234</v>
      </c>
      <c r="GH118" s="3">
        <f t="shared" si="136"/>
        <v>234</v>
      </c>
      <c r="GI118" s="3">
        <f t="shared" ref="GI118:GI132" si="205">AS</f>
        <v>34780</v>
      </c>
      <c r="GJ118" s="3">
        <f t="shared" si="196"/>
        <v>34780</v>
      </c>
      <c r="GK118" s="3">
        <f t="shared" si="188"/>
        <v>34780</v>
      </c>
      <c r="GL118" s="3">
        <f t="shared" si="183"/>
        <v>34780</v>
      </c>
      <c r="GM118" s="3">
        <f t="shared" si="183"/>
        <v>34780</v>
      </c>
      <c r="GN118" s="3">
        <f t="shared" si="183"/>
        <v>34780</v>
      </c>
      <c r="GO118" s="3">
        <f t="shared" si="179"/>
        <v>34780</v>
      </c>
      <c r="GP118" s="3">
        <f t="shared" si="172"/>
        <v>34780</v>
      </c>
      <c r="GQ118" s="3">
        <f>AS</f>
        <v>34780</v>
      </c>
      <c r="GR118" s="3">
        <f t="shared" si="164"/>
        <v>34780</v>
      </c>
      <c r="GS118" s="3">
        <f>AR</f>
        <v>234</v>
      </c>
      <c r="GT118" s="3">
        <f t="shared" si="197"/>
        <v>234</v>
      </c>
      <c r="GU118" s="3">
        <f t="shared" si="197"/>
        <v>234</v>
      </c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</row>
    <row r="119" spans="1:233" ht="1.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>
        <f t="shared" ref="AG119:AG120" si="206">RJ</f>
        <v>55468</v>
      </c>
      <c r="AH119" s="3">
        <f t="shared" ref="AG119:AH131" si="207">RJ</f>
        <v>55468</v>
      </c>
      <c r="AI119" s="3">
        <f t="shared" si="193"/>
        <v>55468</v>
      </c>
      <c r="AJ119" s="3">
        <f t="shared" si="189"/>
        <v>55468</v>
      </c>
      <c r="AK119" s="3">
        <f t="shared" si="189"/>
        <v>55468</v>
      </c>
      <c r="AL119" s="3">
        <f t="shared" si="201"/>
        <v>55468</v>
      </c>
      <c r="AM119" s="3">
        <f t="shared" si="201"/>
        <v>55468</v>
      </c>
      <c r="AN119" s="3">
        <f t="shared" si="201"/>
        <v>55468</v>
      </c>
      <c r="AO119" s="3">
        <f t="shared" si="198"/>
        <v>55468</v>
      </c>
      <c r="AP119" s="3">
        <f t="shared" si="198"/>
        <v>55468</v>
      </c>
      <c r="AQ119" s="3">
        <f t="shared" si="198"/>
        <v>55468</v>
      </c>
      <c r="AR119" s="3">
        <f t="shared" si="198"/>
        <v>55468</v>
      </c>
      <c r="AS119" s="3">
        <f t="shared" si="194"/>
        <v>55468</v>
      </c>
      <c r="AT119" s="3">
        <f t="shared" si="194"/>
        <v>55468</v>
      </c>
      <c r="AU119" s="3">
        <f t="shared" si="173"/>
        <v>55468</v>
      </c>
      <c r="AV119" s="3">
        <f t="shared" si="165"/>
        <v>55468</v>
      </c>
      <c r="AW119" s="3">
        <f t="shared" si="152"/>
        <v>55468</v>
      </c>
      <c r="AX119" s="3">
        <f t="shared" si="152"/>
        <v>55468</v>
      </c>
      <c r="AY119" s="3">
        <f t="shared" si="146"/>
        <v>55468</v>
      </c>
      <c r="AZ119" s="3">
        <f t="shared" si="146"/>
        <v>55468</v>
      </c>
      <c r="BA119" s="3">
        <f t="shared" si="138"/>
        <v>55468</v>
      </c>
      <c r="BB119" s="3">
        <f t="shared" si="130"/>
        <v>55468</v>
      </c>
      <c r="BC119" s="3">
        <f t="shared" si="129"/>
        <v>55468</v>
      </c>
      <c r="BD119" s="3">
        <f t="shared" si="107"/>
        <v>55468</v>
      </c>
      <c r="BE119" s="3">
        <f t="shared" si="104"/>
        <v>55468</v>
      </c>
      <c r="BF119" s="3">
        <f t="shared" si="185"/>
        <v>55468</v>
      </c>
      <c r="BG119" s="3">
        <f t="shared" si="185"/>
        <v>55468</v>
      </c>
      <c r="BH119" s="3">
        <f t="shared" si="185"/>
        <v>55468</v>
      </c>
      <c r="BI119" s="3">
        <f t="shared" si="185"/>
        <v>55468</v>
      </c>
      <c r="BJ119" s="3">
        <f t="shared" si="185"/>
        <v>55468</v>
      </c>
      <c r="BK119" s="3">
        <f t="shared" si="185"/>
        <v>55468</v>
      </c>
      <c r="BL119" s="3">
        <f t="shared" si="132"/>
        <v>55468</v>
      </c>
      <c r="BM119" s="3">
        <f t="shared" si="133"/>
        <v>55468</v>
      </c>
      <c r="BN119" s="3">
        <f t="shared" si="133"/>
        <v>55468</v>
      </c>
      <c r="BO119" s="3">
        <f t="shared" si="134"/>
        <v>55468</v>
      </c>
      <c r="BP119" s="3">
        <f t="shared" si="134"/>
        <v>55468</v>
      </c>
      <c r="BQ119" s="3">
        <f t="shared" si="147"/>
        <v>55468</v>
      </c>
      <c r="BR119" s="3">
        <f t="shared" si="161"/>
        <v>55468</v>
      </c>
      <c r="BS119" s="3">
        <f t="shared" si="167"/>
        <v>55468</v>
      </c>
      <c r="BT119" s="3">
        <f t="shared" si="174"/>
        <v>55468</v>
      </c>
      <c r="BU119" s="3">
        <f t="shared" si="202"/>
        <v>55468</v>
      </c>
      <c r="BV119" s="3">
        <f t="shared" si="202"/>
        <v>55468</v>
      </c>
      <c r="BW119" s="3">
        <f t="shared" si="190"/>
        <v>55468</v>
      </c>
      <c r="BX119" s="3">
        <f t="shared" si="190"/>
        <v>55468</v>
      </c>
      <c r="BY119" s="3">
        <f t="shared" si="190"/>
        <v>55468</v>
      </c>
      <c r="BZ119" s="3">
        <f t="shared" si="190"/>
        <v>55468</v>
      </c>
      <c r="CA119" s="3"/>
      <c r="CB119" s="3">
        <f t="shared" si="203"/>
        <v>62462</v>
      </c>
      <c r="CC119" s="3">
        <f t="shared" si="203"/>
        <v>62462</v>
      </c>
      <c r="CD119" s="3">
        <f t="shared" si="203"/>
        <v>62462</v>
      </c>
      <c r="CE119" s="3">
        <f t="shared" si="102"/>
        <v>62462</v>
      </c>
      <c r="CF119" s="3">
        <f t="shared" si="99"/>
        <v>62462</v>
      </c>
      <c r="CG119" s="3">
        <f t="shared" si="122"/>
        <v>62462</v>
      </c>
      <c r="CH119" s="3">
        <f t="shared" si="122"/>
        <v>62462</v>
      </c>
      <c r="CI119" s="3">
        <f t="shared" si="122"/>
        <v>62462</v>
      </c>
      <c r="CJ119" s="3">
        <f t="shared" si="117"/>
        <v>62462</v>
      </c>
      <c r="CK119" s="3">
        <f t="shared" si="125"/>
        <v>62462</v>
      </c>
      <c r="CL119" s="3">
        <f t="shared" si="127"/>
        <v>62462</v>
      </c>
      <c r="CM119" s="3">
        <f t="shared" si="135"/>
        <v>62462</v>
      </c>
      <c r="CN119" s="3">
        <f t="shared" si="139"/>
        <v>62462</v>
      </c>
      <c r="CO119" s="3">
        <f t="shared" si="144"/>
        <v>62462</v>
      </c>
      <c r="CP119" s="3">
        <f t="shared" si="149"/>
        <v>62462</v>
      </c>
      <c r="CQ119" s="3">
        <f t="shared" si="149"/>
        <v>62462</v>
      </c>
      <c r="CR119" s="3">
        <f t="shared" si="154"/>
        <v>62462</v>
      </c>
      <c r="CS119" s="3">
        <f t="shared" si="154"/>
        <v>62462</v>
      </c>
      <c r="CT119" s="3">
        <f t="shared" si="154"/>
        <v>62462</v>
      </c>
      <c r="CU119" s="3">
        <f t="shared" si="158"/>
        <v>62462</v>
      </c>
      <c r="CV119" s="3">
        <f t="shared" si="158"/>
        <v>62462</v>
      </c>
      <c r="CW119" s="3">
        <f t="shared" si="162"/>
        <v>62462</v>
      </c>
      <c r="CX119" s="3">
        <f t="shared" si="162"/>
        <v>62462</v>
      </c>
      <c r="CY119" s="3">
        <f t="shared" si="162"/>
        <v>62462</v>
      </c>
      <c r="CZ119" s="3">
        <f t="shared" si="166"/>
        <v>62462</v>
      </c>
      <c r="DA119" s="3">
        <f t="shared" si="171"/>
        <v>62462</v>
      </c>
      <c r="DB119" s="3">
        <f t="shared" si="176"/>
        <v>62462</v>
      </c>
      <c r="DC119" s="3">
        <f t="shared" si="176"/>
        <v>62462</v>
      </c>
      <c r="DD119" s="3">
        <f t="shared" si="191"/>
        <v>62462</v>
      </c>
      <c r="DE119" s="3">
        <f t="shared" si="191"/>
        <v>62462</v>
      </c>
      <c r="DF119" s="3">
        <f t="shared" si="195"/>
        <v>62462</v>
      </c>
      <c r="DG119" s="3">
        <f t="shared" si="199"/>
        <v>62462</v>
      </c>
      <c r="DH119" s="3">
        <f t="shared" si="199"/>
        <v>62462</v>
      </c>
      <c r="DI119" s="3">
        <f t="shared" si="199"/>
        <v>62462</v>
      </c>
      <c r="DJ119" s="3">
        <f t="shared" si="204"/>
        <v>62462</v>
      </c>
      <c r="DK119" s="3">
        <f t="shared" ref="DK119:DM138" si="208">UP</f>
        <v>62462</v>
      </c>
      <c r="DL119" s="3">
        <f t="shared" si="208"/>
        <v>62462</v>
      </c>
      <c r="DM119" s="3">
        <f t="shared" si="208"/>
        <v>62462</v>
      </c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>
        <f t="shared" si="200"/>
        <v>186</v>
      </c>
      <c r="EW119" s="3">
        <f t="shared" si="200"/>
        <v>186</v>
      </c>
      <c r="EX119" s="3">
        <f t="shared" si="187"/>
        <v>186</v>
      </c>
      <c r="EY119" s="3">
        <f t="shared" si="187"/>
        <v>186</v>
      </c>
      <c r="EZ119" s="3">
        <f t="shared" si="180"/>
        <v>186</v>
      </c>
      <c r="FA119" s="3">
        <f t="shared" si="180"/>
        <v>186</v>
      </c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>
        <f t="shared" si="182"/>
        <v>234</v>
      </c>
      <c r="FX119" s="3">
        <f t="shared" si="178"/>
        <v>234</v>
      </c>
      <c r="FY119" s="3">
        <f t="shared" si="178"/>
        <v>234</v>
      </c>
      <c r="FZ119" s="3">
        <f t="shared" si="178"/>
        <v>234</v>
      </c>
      <c r="GA119" s="3">
        <f t="shared" si="159"/>
        <v>234</v>
      </c>
      <c r="GB119" s="3">
        <f t="shared" si="159"/>
        <v>234</v>
      </c>
      <c r="GC119" s="3">
        <f t="shared" si="156"/>
        <v>234</v>
      </c>
      <c r="GD119" s="3">
        <f t="shared" si="145"/>
        <v>234</v>
      </c>
      <c r="GE119" s="3">
        <f t="shared" si="140"/>
        <v>234</v>
      </c>
      <c r="GF119" s="3">
        <f t="shared" si="140"/>
        <v>234</v>
      </c>
      <c r="GG119" s="3">
        <f t="shared" si="136"/>
        <v>234</v>
      </c>
      <c r="GH119" s="3">
        <f t="shared" si="136"/>
        <v>234</v>
      </c>
      <c r="GI119" s="3">
        <f t="shared" si="205"/>
        <v>34780</v>
      </c>
      <c r="GJ119" s="3">
        <f t="shared" si="196"/>
        <v>34780</v>
      </c>
      <c r="GK119" s="3">
        <f t="shared" si="188"/>
        <v>34780</v>
      </c>
      <c r="GL119" s="3">
        <f t="shared" si="183"/>
        <v>34780</v>
      </c>
      <c r="GM119" s="3">
        <f t="shared" si="183"/>
        <v>34780</v>
      </c>
      <c r="GN119" s="3">
        <f t="shared" si="183"/>
        <v>34780</v>
      </c>
      <c r="GO119" s="3">
        <f t="shared" si="179"/>
        <v>34780</v>
      </c>
      <c r="GP119" s="3">
        <f t="shared" si="172"/>
        <v>34780</v>
      </c>
      <c r="GQ119" s="3">
        <f t="shared" ref="GQ119:GQ124" si="209">NL</f>
        <v>132</v>
      </c>
      <c r="GR119" s="3">
        <f>AR</f>
        <v>234</v>
      </c>
      <c r="GS119" s="3">
        <f>AR</f>
        <v>234</v>
      </c>
      <c r="GT119" s="3">
        <f t="shared" si="197"/>
        <v>234</v>
      </c>
      <c r="GU119" s="3">
        <f t="shared" si="197"/>
        <v>234</v>
      </c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</row>
    <row r="120" spans="1:233" ht="1.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>
        <f t="shared" si="206"/>
        <v>55468</v>
      </c>
      <c r="AH120" s="3">
        <f t="shared" si="207"/>
        <v>55468</v>
      </c>
      <c r="AI120" s="3">
        <f t="shared" si="193"/>
        <v>55468</v>
      </c>
      <c r="AJ120" s="3">
        <f t="shared" si="189"/>
        <v>55468</v>
      </c>
      <c r="AK120" s="3">
        <f t="shared" si="189"/>
        <v>55468</v>
      </c>
      <c r="AL120" s="3">
        <f t="shared" si="201"/>
        <v>55468</v>
      </c>
      <c r="AM120" s="3">
        <f t="shared" si="201"/>
        <v>55468</v>
      </c>
      <c r="AN120" s="3">
        <f t="shared" si="201"/>
        <v>55468</v>
      </c>
      <c r="AO120" s="3">
        <f t="shared" si="198"/>
        <v>55468</v>
      </c>
      <c r="AP120" s="3">
        <f t="shared" si="198"/>
        <v>55468</v>
      </c>
      <c r="AQ120" s="3">
        <f t="shared" si="198"/>
        <v>55468</v>
      </c>
      <c r="AR120" s="3">
        <f t="shared" si="198"/>
        <v>55468</v>
      </c>
      <c r="AS120" s="3">
        <f t="shared" si="194"/>
        <v>55468</v>
      </c>
      <c r="AT120" s="3">
        <f t="shared" si="194"/>
        <v>55468</v>
      </c>
      <c r="AU120" s="3">
        <f t="shared" si="173"/>
        <v>55468</v>
      </c>
      <c r="AV120" s="3">
        <f t="shared" si="165"/>
        <v>55468</v>
      </c>
      <c r="AW120" s="3">
        <f t="shared" si="152"/>
        <v>55468</v>
      </c>
      <c r="AX120" s="3">
        <f t="shared" si="152"/>
        <v>55468</v>
      </c>
      <c r="AY120" s="3">
        <f t="shared" si="146"/>
        <v>55468</v>
      </c>
      <c r="AZ120" s="3">
        <f t="shared" si="146"/>
        <v>55468</v>
      </c>
      <c r="BA120" s="3">
        <f t="shared" si="138"/>
        <v>55468</v>
      </c>
      <c r="BB120" s="3">
        <f t="shared" si="130"/>
        <v>55468</v>
      </c>
      <c r="BC120" s="3">
        <f t="shared" si="129"/>
        <v>55468</v>
      </c>
      <c r="BD120" s="3">
        <f t="shared" si="107"/>
        <v>55468</v>
      </c>
      <c r="BE120" s="3">
        <f t="shared" si="104"/>
        <v>55468</v>
      </c>
      <c r="BF120" s="3">
        <f t="shared" si="185"/>
        <v>55468</v>
      </c>
      <c r="BG120" s="3">
        <f t="shared" si="185"/>
        <v>55468</v>
      </c>
      <c r="BH120" s="3">
        <f t="shared" si="185"/>
        <v>55468</v>
      </c>
      <c r="BI120" s="3">
        <f t="shared" si="185"/>
        <v>55468</v>
      </c>
      <c r="BJ120" s="3">
        <f t="shared" si="185"/>
        <v>55468</v>
      </c>
      <c r="BK120" s="3">
        <f t="shared" si="185"/>
        <v>55468</v>
      </c>
      <c r="BL120" s="3">
        <f t="shared" si="132"/>
        <v>55468</v>
      </c>
      <c r="BM120" s="3">
        <f t="shared" si="133"/>
        <v>55468</v>
      </c>
      <c r="BN120" s="3">
        <f t="shared" si="133"/>
        <v>55468</v>
      </c>
      <c r="BO120" s="3">
        <f t="shared" si="134"/>
        <v>55468</v>
      </c>
      <c r="BP120" s="3">
        <f t="shared" si="134"/>
        <v>55468</v>
      </c>
      <c r="BQ120" s="3">
        <f t="shared" si="147"/>
        <v>55468</v>
      </c>
      <c r="BR120" s="3">
        <f t="shared" si="161"/>
        <v>55468</v>
      </c>
      <c r="BS120" s="3">
        <f t="shared" si="167"/>
        <v>55468</v>
      </c>
      <c r="BT120" s="3">
        <f t="shared" si="174"/>
        <v>55468</v>
      </c>
      <c r="BU120" s="3">
        <f t="shared" si="202"/>
        <v>55468</v>
      </c>
      <c r="BV120" s="3">
        <f t="shared" si="202"/>
        <v>55468</v>
      </c>
      <c r="BW120" s="3">
        <f t="shared" si="190"/>
        <v>55468</v>
      </c>
      <c r="BX120" s="3">
        <f t="shared" si="190"/>
        <v>55468</v>
      </c>
      <c r="BY120" s="3">
        <f t="shared" si="190"/>
        <v>55468</v>
      </c>
      <c r="BZ120" s="3">
        <f t="shared" si="190"/>
        <v>55468</v>
      </c>
      <c r="CA120" s="3">
        <f t="shared" ref="CA120:CE135" si="210">RJ</f>
        <v>55468</v>
      </c>
      <c r="CB120" s="3">
        <f t="shared" si="210"/>
        <v>55468</v>
      </c>
      <c r="CC120" s="3"/>
      <c r="CD120" s="3">
        <f>UP</f>
        <v>62462</v>
      </c>
      <c r="CE120" s="3">
        <f t="shared" si="102"/>
        <v>62462</v>
      </c>
      <c r="CF120" s="3">
        <f t="shared" si="99"/>
        <v>62462</v>
      </c>
      <c r="CG120" s="3">
        <f t="shared" si="122"/>
        <v>62462</v>
      </c>
      <c r="CH120" s="3">
        <f t="shared" si="122"/>
        <v>62462</v>
      </c>
      <c r="CI120" s="3">
        <f t="shared" si="122"/>
        <v>62462</v>
      </c>
      <c r="CJ120" s="3">
        <f t="shared" si="117"/>
        <v>62462</v>
      </c>
      <c r="CK120" s="3">
        <f t="shared" si="125"/>
        <v>62462</v>
      </c>
      <c r="CL120" s="3">
        <f t="shared" si="127"/>
        <v>62462</v>
      </c>
      <c r="CM120" s="3">
        <f t="shared" si="135"/>
        <v>62462</v>
      </c>
      <c r="CN120" s="3">
        <f t="shared" si="139"/>
        <v>62462</v>
      </c>
      <c r="CO120" s="3">
        <f t="shared" si="144"/>
        <v>62462</v>
      </c>
      <c r="CP120" s="3">
        <f t="shared" si="149"/>
        <v>62462</v>
      </c>
      <c r="CQ120" s="3">
        <f t="shared" si="149"/>
        <v>62462</v>
      </c>
      <c r="CR120" s="3">
        <f t="shared" si="154"/>
        <v>62462</v>
      </c>
      <c r="CS120" s="3">
        <f t="shared" si="154"/>
        <v>62462</v>
      </c>
      <c r="CT120" s="3">
        <f t="shared" si="154"/>
        <v>62462</v>
      </c>
      <c r="CU120" s="3">
        <f t="shared" si="158"/>
        <v>62462</v>
      </c>
      <c r="CV120" s="3">
        <f t="shared" si="158"/>
        <v>62462</v>
      </c>
      <c r="CW120" s="3">
        <f t="shared" si="162"/>
        <v>62462</v>
      </c>
      <c r="CX120" s="3">
        <f t="shared" si="162"/>
        <v>62462</v>
      </c>
      <c r="CY120" s="3">
        <f t="shared" si="162"/>
        <v>62462</v>
      </c>
      <c r="CZ120" s="3">
        <f t="shared" si="166"/>
        <v>62462</v>
      </c>
      <c r="DA120" s="3">
        <f t="shared" si="171"/>
        <v>62462</v>
      </c>
      <c r="DB120" s="3">
        <f t="shared" si="176"/>
        <v>62462</v>
      </c>
      <c r="DC120" s="3">
        <f t="shared" si="176"/>
        <v>62462</v>
      </c>
      <c r="DD120" s="3">
        <f t="shared" si="191"/>
        <v>62462</v>
      </c>
      <c r="DE120" s="3">
        <f t="shared" si="191"/>
        <v>62462</v>
      </c>
      <c r="DF120" s="3">
        <f t="shared" si="195"/>
        <v>62462</v>
      </c>
      <c r="DG120" s="3">
        <f t="shared" si="199"/>
        <v>62462</v>
      </c>
      <c r="DH120" s="3">
        <f t="shared" si="199"/>
        <v>62462</v>
      </c>
      <c r="DI120" s="3">
        <f t="shared" si="199"/>
        <v>62462</v>
      </c>
      <c r="DJ120" s="3">
        <f t="shared" si="204"/>
        <v>62462</v>
      </c>
      <c r="DK120" s="3">
        <f t="shared" si="208"/>
        <v>62462</v>
      </c>
      <c r="DL120" s="3">
        <f t="shared" si="208"/>
        <v>62462</v>
      </c>
      <c r="DM120" s="3">
        <f t="shared" si="208"/>
        <v>62462</v>
      </c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>
        <f t="shared" si="200"/>
        <v>186</v>
      </c>
      <c r="EW120" s="3">
        <f t="shared" si="200"/>
        <v>186</v>
      </c>
      <c r="EX120" s="3">
        <f t="shared" si="187"/>
        <v>186</v>
      </c>
      <c r="EY120" s="3">
        <f t="shared" si="187"/>
        <v>186</v>
      </c>
      <c r="EZ120" s="3">
        <f t="shared" si="180"/>
        <v>186</v>
      </c>
      <c r="FA120" s="3">
        <f t="shared" si="180"/>
        <v>186</v>
      </c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>
        <f t="shared" si="178"/>
        <v>234</v>
      </c>
      <c r="FX120" s="3">
        <f t="shared" si="178"/>
        <v>234</v>
      </c>
      <c r="FY120" s="3">
        <f t="shared" si="178"/>
        <v>234</v>
      </c>
      <c r="FZ120" s="3">
        <f t="shared" si="178"/>
        <v>234</v>
      </c>
      <c r="GA120" s="3">
        <f t="shared" si="159"/>
        <v>234</v>
      </c>
      <c r="GB120" s="3">
        <f t="shared" si="159"/>
        <v>234</v>
      </c>
      <c r="GC120" s="3">
        <f t="shared" si="156"/>
        <v>234</v>
      </c>
      <c r="GD120" s="3">
        <f t="shared" si="145"/>
        <v>234</v>
      </c>
      <c r="GE120" s="3">
        <f t="shared" si="140"/>
        <v>234</v>
      </c>
      <c r="GF120" s="3">
        <f t="shared" si="140"/>
        <v>234</v>
      </c>
      <c r="GG120" s="3">
        <f>AR</f>
        <v>234</v>
      </c>
      <c r="GH120" s="3">
        <f t="shared" si="136"/>
        <v>234</v>
      </c>
      <c r="GI120" s="3">
        <f t="shared" si="205"/>
        <v>34780</v>
      </c>
      <c r="GJ120" s="3">
        <f t="shared" si="196"/>
        <v>34780</v>
      </c>
      <c r="GK120" s="3">
        <f t="shared" si="188"/>
        <v>34780</v>
      </c>
      <c r="GL120" s="3">
        <f t="shared" si="183"/>
        <v>34780</v>
      </c>
      <c r="GM120" s="3">
        <f t="shared" si="183"/>
        <v>34780</v>
      </c>
      <c r="GN120" s="3">
        <f t="shared" si="183"/>
        <v>34780</v>
      </c>
      <c r="GO120" s="3">
        <f t="shared" si="179"/>
        <v>34780</v>
      </c>
      <c r="GP120" s="3">
        <f t="shared" si="172"/>
        <v>34780</v>
      </c>
      <c r="GQ120" s="3">
        <f t="shared" si="209"/>
        <v>132</v>
      </c>
      <c r="GR120" s="3">
        <f>AR</f>
        <v>234</v>
      </c>
      <c r="GS120" s="3">
        <f>AR</f>
        <v>234</v>
      </c>
      <c r="GT120" s="3">
        <f t="shared" si="197"/>
        <v>234</v>
      </c>
      <c r="GU120" s="3">
        <f t="shared" si="197"/>
        <v>234</v>
      </c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</row>
    <row r="121" spans="1:233" ht="1.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>
        <f t="shared" ref="AF121:AG128" si="211">RJ</f>
        <v>55468</v>
      </c>
      <c r="AG121" s="3">
        <f t="shared" si="211"/>
        <v>55468</v>
      </c>
      <c r="AH121" s="3">
        <f t="shared" si="207"/>
        <v>55468</v>
      </c>
      <c r="AI121" s="3">
        <f t="shared" si="193"/>
        <v>55468</v>
      </c>
      <c r="AJ121" s="3">
        <f t="shared" si="189"/>
        <v>55468</v>
      </c>
      <c r="AK121" s="3">
        <f t="shared" si="189"/>
        <v>55468</v>
      </c>
      <c r="AL121" s="3">
        <f t="shared" si="201"/>
        <v>55468</v>
      </c>
      <c r="AM121" s="3">
        <f t="shared" si="201"/>
        <v>55468</v>
      </c>
      <c r="AN121" s="3">
        <f t="shared" si="201"/>
        <v>55468</v>
      </c>
      <c r="AO121" s="3">
        <f t="shared" si="198"/>
        <v>55468</v>
      </c>
      <c r="AP121" s="3">
        <f t="shared" si="198"/>
        <v>55468</v>
      </c>
      <c r="AQ121" s="3">
        <f t="shared" si="198"/>
        <v>55468</v>
      </c>
      <c r="AR121" s="3">
        <f t="shared" si="198"/>
        <v>55468</v>
      </c>
      <c r="AS121" s="3">
        <f t="shared" si="194"/>
        <v>55468</v>
      </c>
      <c r="AT121" s="3">
        <f t="shared" si="194"/>
        <v>55468</v>
      </c>
      <c r="AU121" s="3">
        <f t="shared" si="173"/>
        <v>55468</v>
      </c>
      <c r="AV121" s="3">
        <f t="shared" si="165"/>
        <v>55468</v>
      </c>
      <c r="AW121" s="3">
        <f t="shared" si="152"/>
        <v>55468</v>
      </c>
      <c r="AX121" s="3">
        <f t="shared" si="152"/>
        <v>55468</v>
      </c>
      <c r="AY121" s="3">
        <f t="shared" si="146"/>
        <v>55468</v>
      </c>
      <c r="AZ121" s="3">
        <f t="shared" si="146"/>
        <v>55468</v>
      </c>
      <c r="BA121" s="3">
        <f t="shared" si="138"/>
        <v>55468</v>
      </c>
      <c r="BB121" s="3">
        <f t="shared" si="130"/>
        <v>55468</v>
      </c>
      <c r="BC121" s="3">
        <f t="shared" si="129"/>
        <v>55468</v>
      </c>
      <c r="BD121" s="3">
        <f t="shared" si="107"/>
        <v>55468</v>
      </c>
      <c r="BE121" s="3">
        <f t="shared" si="104"/>
        <v>55468</v>
      </c>
      <c r="BF121" s="3">
        <f t="shared" si="185"/>
        <v>55468</v>
      </c>
      <c r="BG121" s="3">
        <f t="shared" si="185"/>
        <v>55468</v>
      </c>
      <c r="BH121" s="3">
        <f t="shared" si="185"/>
        <v>55468</v>
      </c>
      <c r="BI121" s="3">
        <f t="shared" si="185"/>
        <v>55468</v>
      </c>
      <c r="BJ121" s="3">
        <f t="shared" si="185"/>
        <v>55468</v>
      </c>
      <c r="BK121" s="3">
        <f t="shared" si="185"/>
        <v>55468</v>
      </c>
      <c r="BL121" s="3">
        <f t="shared" si="132"/>
        <v>55468</v>
      </c>
      <c r="BM121" s="3">
        <f t="shared" ref="BM121:BN140" si="212">RJ</f>
        <v>55468</v>
      </c>
      <c r="BN121" s="3">
        <f t="shared" si="212"/>
        <v>55468</v>
      </c>
      <c r="BO121" s="3">
        <f t="shared" si="134"/>
        <v>55468</v>
      </c>
      <c r="BP121" s="3">
        <f t="shared" si="134"/>
        <v>55468</v>
      </c>
      <c r="BQ121" s="3">
        <f t="shared" si="147"/>
        <v>55468</v>
      </c>
      <c r="BR121" s="3">
        <f t="shared" si="161"/>
        <v>55468</v>
      </c>
      <c r="BS121" s="3">
        <f t="shared" si="167"/>
        <v>55468</v>
      </c>
      <c r="BT121" s="3">
        <f t="shared" si="174"/>
        <v>55468</v>
      </c>
      <c r="BU121" s="3">
        <f t="shared" si="202"/>
        <v>55468</v>
      </c>
      <c r="BV121" s="3">
        <f t="shared" si="202"/>
        <v>55468</v>
      </c>
      <c r="BW121" s="3">
        <f t="shared" si="190"/>
        <v>55468</v>
      </c>
      <c r="BX121" s="3">
        <f t="shared" si="190"/>
        <v>55468</v>
      </c>
      <c r="BY121" s="3">
        <f t="shared" si="190"/>
        <v>55468</v>
      </c>
      <c r="BZ121" s="3">
        <f t="shared" si="190"/>
        <v>55468</v>
      </c>
      <c r="CA121" s="3">
        <f t="shared" si="210"/>
        <v>55468</v>
      </c>
      <c r="CB121" s="3">
        <f t="shared" si="210"/>
        <v>55468</v>
      </c>
      <c r="CC121" s="3">
        <f t="shared" ref="CC121:CC134" si="213">RJ</f>
        <v>55468</v>
      </c>
      <c r="CD121" s="3">
        <f>UP</f>
        <v>62462</v>
      </c>
      <c r="CE121" s="3">
        <f t="shared" si="102"/>
        <v>62462</v>
      </c>
      <c r="CF121" s="3">
        <f t="shared" si="99"/>
        <v>62462</v>
      </c>
      <c r="CG121" s="3">
        <f t="shared" si="122"/>
        <v>62462</v>
      </c>
      <c r="CH121" s="3">
        <f t="shared" si="122"/>
        <v>62462</v>
      </c>
      <c r="CI121" s="3">
        <f t="shared" si="122"/>
        <v>62462</v>
      </c>
      <c r="CJ121" s="3">
        <f t="shared" si="117"/>
        <v>62462</v>
      </c>
      <c r="CK121" s="3">
        <f t="shared" si="125"/>
        <v>62462</v>
      </c>
      <c r="CL121" s="3">
        <f t="shared" si="127"/>
        <v>62462</v>
      </c>
      <c r="CM121" s="3">
        <f t="shared" si="135"/>
        <v>62462</v>
      </c>
      <c r="CN121" s="3">
        <f t="shared" si="139"/>
        <v>62462</v>
      </c>
      <c r="CO121" s="3">
        <f t="shared" si="144"/>
        <v>62462</v>
      </c>
      <c r="CP121" s="3">
        <f t="shared" si="149"/>
        <v>62462</v>
      </c>
      <c r="CQ121" s="3">
        <f t="shared" si="149"/>
        <v>62462</v>
      </c>
      <c r="CR121" s="3">
        <f t="shared" si="154"/>
        <v>62462</v>
      </c>
      <c r="CS121" s="3">
        <f t="shared" si="154"/>
        <v>62462</v>
      </c>
      <c r="CT121" s="3">
        <f t="shared" si="154"/>
        <v>62462</v>
      </c>
      <c r="CU121" s="3">
        <f t="shared" si="158"/>
        <v>62462</v>
      </c>
      <c r="CV121" s="3">
        <f t="shared" si="158"/>
        <v>62462</v>
      </c>
      <c r="CW121" s="3">
        <f t="shared" si="162"/>
        <v>62462</v>
      </c>
      <c r="CX121" s="3">
        <f t="shared" si="162"/>
        <v>62462</v>
      </c>
      <c r="CY121" s="3">
        <f t="shared" si="162"/>
        <v>62462</v>
      </c>
      <c r="CZ121" s="3">
        <f t="shared" si="166"/>
        <v>62462</v>
      </c>
      <c r="DA121" s="3">
        <f t="shared" si="171"/>
        <v>62462</v>
      </c>
      <c r="DB121" s="3">
        <f t="shared" si="176"/>
        <v>62462</v>
      </c>
      <c r="DC121" s="3">
        <f t="shared" si="176"/>
        <v>62462</v>
      </c>
      <c r="DD121" s="3">
        <f t="shared" si="191"/>
        <v>62462</v>
      </c>
      <c r="DE121" s="3">
        <f t="shared" si="191"/>
        <v>62462</v>
      </c>
      <c r="DF121" s="3">
        <f t="shared" si="195"/>
        <v>62462</v>
      </c>
      <c r="DG121" s="3">
        <f t="shared" si="199"/>
        <v>62462</v>
      </c>
      <c r="DH121" s="3">
        <f t="shared" si="199"/>
        <v>62462</v>
      </c>
      <c r="DI121" s="3">
        <f t="shared" si="199"/>
        <v>62462</v>
      </c>
      <c r="DJ121" s="3">
        <f t="shared" si="204"/>
        <v>62462</v>
      </c>
      <c r="DK121" s="3">
        <f t="shared" si="208"/>
        <v>62462</v>
      </c>
      <c r="DL121" s="3">
        <f t="shared" si="208"/>
        <v>62462</v>
      </c>
      <c r="DM121" s="3">
        <f t="shared" si="208"/>
        <v>62462</v>
      </c>
      <c r="DN121" s="3">
        <f t="shared" ref="DN121:DO158" si="214">UP</f>
        <v>62462</v>
      </c>
      <c r="DO121" s="3">
        <f t="shared" si="214"/>
        <v>62462</v>
      </c>
      <c r="DP121" s="3"/>
      <c r="DQ121" s="3"/>
      <c r="DR121" s="3">
        <f t="shared" ref="DR121:DS144" si="215">UP</f>
        <v>62462</v>
      </c>
      <c r="DS121" s="3">
        <f t="shared" si="215"/>
        <v>62462</v>
      </c>
      <c r="DT121" s="3"/>
      <c r="DU121" s="3">
        <f>BR</f>
        <v>23304</v>
      </c>
      <c r="DV121" s="3">
        <f>BR</f>
        <v>23304</v>
      </c>
      <c r="DW121" s="3">
        <f t="shared" ref="DW121:DW127" si="216">BR</f>
        <v>23304</v>
      </c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>
        <f t="shared" si="200"/>
        <v>186</v>
      </c>
      <c r="EW121" s="3">
        <f t="shared" si="200"/>
        <v>186</v>
      </c>
      <c r="EX121" s="3">
        <f t="shared" si="187"/>
        <v>186</v>
      </c>
      <c r="EY121" s="3">
        <f t="shared" si="187"/>
        <v>186</v>
      </c>
      <c r="EZ121" s="3">
        <f t="shared" si="180"/>
        <v>186</v>
      </c>
      <c r="FA121" s="3">
        <f t="shared" si="180"/>
        <v>186</v>
      </c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>
        <f t="shared" si="178"/>
        <v>234</v>
      </c>
      <c r="FX121" s="3">
        <f t="shared" si="178"/>
        <v>234</v>
      </c>
      <c r="FY121" s="3">
        <f t="shared" si="178"/>
        <v>234</v>
      </c>
      <c r="FZ121" s="3">
        <f t="shared" si="178"/>
        <v>234</v>
      </c>
      <c r="GA121" s="3">
        <f t="shared" ref="GA121:GH133" si="217">AS</f>
        <v>34780</v>
      </c>
      <c r="GB121" s="3">
        <f t="shared" si="217"/>
        <v>34780</v>
      </c>
      <c r="GC121" s="3">
        <f t="shared" si="156"/>
        <v>234</v>
      </c>
      <c r="GD121" s="3">
        <f t="shared" si="145"/>
        <v>234</v>
      </c>
      <c r="GE121" s="3">
        <f t="shared" si="136"/>
        <v>234</v>
      </c>
      <c r="GF121" s="3">
        <f t="shared" si="217"/>
        <v>34780</v>
      </c>
      <c r="GG121" s="3">
        <f t="shared" si="217"/>
        <v>34780</v>
      </c>
      <c r="GH121" s="3">
        <f t="shared" si="217"/>
        <v>34780</v>
      </c>
      <c r="GI121" s="3">
        <f t="shared" si="205"/>
        <v>34780</v>
      </c>
      <c r="GJ121" s="3">
        <f t="shared" si="196"/>
        <v>34780</v>
      </c>
      <c r="GK121" s="3">
        <f t="shared" si="188"/>
        <v>34780</v>
      </c>
      <c r="GL121" s="3">
        <f t="shared" si="183"/>
        <v>34780</v>
      </c>
      <c r="GM121" s="3">
        <f t="shared" si="183"/>
        <v>34780</v>
      </c>
      <c r="GN121" s="3">
        <f t="shared" si="183"/>
        <v>34780</v>
      </c>
      <c r="GO121" s="3">
        <f t="shared" ref="GO121:GP136" si="218">NL</f>
        <v>132</v>
      </c>
      <c r="GP121" s="3">
        <f t="shared" si="218"/>
        <v>132</v>
      </c>
      <c r="GQ121" s="3">
        <f t="shared" si="209"/>
        <v>132</v>
      </c>
      <c r="GR121" s="3">
        <f>AR</f>
        <v>234</v>
      </c>
      <c r="GS121" s="3">
        <f>AR</f>
        <v>234</v>
      </c>
      <c r="GT121" s="3">
        <f t="shared" ref="GT121" si="219">NL</f>
        <v>132</v>
      </c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</row>
    <row r="122" spans="1:233" ht="1.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>
        <f t="shared" ref="AE122" si="220">RJ</f>
        <v>55468</v>
      </c>
      <c r="AF122" s="3">
        <f t="shared" si="211"/>
        <v>55468</v>
      </c>
      <c r="AG122" s="3">
        <f t="shared" si="211"/>
        <v>55468</v>
      </c>
      <c r="AH122" s="3">
        <f t="shared" si="207"/>
        <v>55468</v>
      </c>
      <c r="AI122" s="3">
        <f t="shared" si="193"/>
        <v>55468</v>
      </c>
      <c r="AJ122" s="3">
        <f t="shared" si="189"/>
        <v>55468</v>
      </c>
      <c r="AK122" s="3">
        <f t="shared" si="189"/>
        <v>55468</v>
      </c>
      <c r="AL122" s="3">
        <f t="shared" si="201"/>
        <v>55468</v>
      </c>
      <c r="AM122" s="3">
        <f t="shared" si="201"/>
        <v>55468</v>
      </c>
      <c r="AN122" s="3">
        <f t="shared" si="201"/>
        <v>55468</v>
      </c>
      <c r="AO122" s="3">
        <f t="shared" si="198"/>
        <v>55468</v>
      </c>
      <c r="AP122" s="3">
        <f t="shared" si="198"/>
        <v>55468</v>
      </c>
      <c r="AQ122" s="3">
        <f t="shared" si="198"/>
        <v>55468</v>
      </c>
      <c r="AR122" s="3">
        <f t="shared" si="198"/>
        <v>55468</v>
      </c>
      <c r="AS122" s="3">
        <f t="shared" si="194"/>
        <v>55468</v>
      </c>
      <c r="AT122" s="3">
        <f t="shared" si="194"/>
        <v>55468</v>
      </c>
      <c r="AU122" s="3">
        <f t="shared" si="173"/>
        <v>55468</v>
      </c>
      <c r="AV122" s="3">
        <f t="shared" si="165"/>
        <v>55468</v>
      </c>
      <c r="AW122" s="3">
        <f t="shared" si="152"/>
        <v>55468</v>
      </c>
      <c r="AX122" s="3">
        <f t="shared" si="152"/>
        <v>55468</v>
      </c>
      <c r="AY122" s="3">
        <f t="shared" si="146"/>
        <v>55468</v>
      </c>
      <c r="AZ122" s="3">
        <f t="shared" si="146"/>
        <v>55468</v>
      </c>
      <c r="BA122" s="3">
        <f t="shared" si="138"/>
        <v>55468</v>
      </c>
      <c r="BB122" s="3">
        <f t="shared" si="130"/>
        <v>55468</v>
      </c>
      <c r="BC122" s="3">
        <f t="shared" si="129"/>
        <v>55468</v>
      </c>
      <c r="BD122" s="3">
        <f t="shared" si="107"/>
        <v>55468</v>
      </c>
      <c r="BE122" s="3">
        <f t="shared" si="104"/>
        <v>55468</v>
      </c>
      <c r="BF122" s="3">
        <f t="shared" si="185"/>
        <v>55468</v>
      </c>
      <c r="BG122" s="3">
        <f t="shared" si="185"/>
        <v>55468</v>
      </c>
      <c r="BH122" s="3">
        <f t="shared" si="185"/>
        <v>55468</v>
      </c>
      <c r="BI122" s="3">
        <f t="shared" si="185"/>
        <v>55468</v>
      </c>
      <c r="BJ122" s="3">
        <f t="shared" si="185"/>
        <v>55468</v>
      </c>
      <c r="BK122" s="3">
        <f t="shared" si="185"/>
        <v>55468</v>
      </c>
      <c r="BL122" s="3">
        <f t="shared" si="132"/>
        <v>55468</v>
      </c>
      <c r="BM122" s="3">
        <f t="shared" si="212"/>
        <v>55468</v>
      </c>
      <c r="BN122" s="3">
        <f t="shared" si="212"/>
        <v>55468</v>
      </c>
      <c r="BO122" s="3">
        <f t="shared" ref="BO122:BP141" si="221">RJ</f>
        <v>55468</v>
      </c>
      <c r="BP122" s="3">
        <f t="shared" si="221"/>
        <v>55468</v>
      </c>
      <c r="BQ122" s="3">
        <f t="shared" si="147"/>
        <v>55468</v>
      </c>
      <c r="BR122" s="3">
        <f t="shared" si="161"/>
        <v>55468</v>
      </c>
      <c r="BS122" s="3">
        <f t="shared" si="167"/>
        <v>55468</v>
      </c>
      <c r="BT122" s="3">
        <f t="shared" si="174"/>
        <v>55468</v>
      </c>
      <c r="BU122" s="3">
        <f t="shared" si="202"/>
        <v>55468</v>
      </c>
      <c r="BV122" s="3">
        <f t="shared" si="202"/>
        <v>55468</v>
      </c>
      <c r="BW122" s="3">
        <f t="shared" si="190"/>
        <v>55468</v>
      </c>
      <c r="BX122" s="3">
        <f t="shared" si="190"/>
        <v>55468</v>
      </c>
      <c r="BY122" s="3">
        <f t="shared" si="190"/>
        <v>55468</v>
      </c>
      <c r="BZ122" s="3">
        <f t="shared" si="190"/>
        <v>55468</v>
      </c>
      <c r="CA122" s="3">
        <f t="shared" si="210"/>
        <v>55468</v>
      </c>
      <c r="CB122" s="3">
        <f t="shared" si="210"/>
        <v>55468</v>
      </c>
      <c r="CC122" s="3">
        <f t="shared" si="213"/>
        <v>55468</v>
      </c>
      <c r="CD122" s="3">
        <f t="shared" si="99"/>
        <v>62462</v>
      </c>
      <c r="CE122" s="3">
        <f t="shared" si="102"/>
        <v>62462</v>
      </c>
      <c r="CF122" s="3">
        <f t="shared" si="99"/>
        <v>62462</v>
      </c>
      <c r="CG122" s="3">
        <f t="shared" si="122"/>
        <v>62462</v>
      </c>
      <c r="CH122" s="3">
        <f t="shared" si="122"/>
        <v>62462</v>
      </c>
      <c r="CI122" s="3">
        <f t="shared" si="122"/>
        <v>62462</v>
      </c>
      <c r="CJ122" s="3">
        <f t="shared" si="117"/>
        <v>62462</v>
      </c>
      <c r="CK122" s="3">
        <f t="shared" si="125"/>
        <v>62462</v>
      </c>
      <c r="CL122" s="3">
        <f t="shared" si="127"/>
        <v>62462</v>
      </c>
      <c r="CM122" s="3">
        <f t="shared" si="135"/>
        <v>62462</v>
      </c>
      <c r="CN122" s="3">
        <f t="shared" si="139"/>
        <v>62462</v>
      </c>
      <c r="CO122" s="3">
        <f t="shared" si="144"/>
        <v>62462</v>
      </c>
      <c r="CP122" s="3">
        <f t="shared" si="149"/>
        <v>62462</v>
      </c>
      <c r="CQ122" s="3">
        <f t="shared" si="149"/>
        <v>62462</v>
      </c>
      <c r="CR122" s="3">
        <f t="shared" si="154"/>
        <v>62462</v>
      </c>
      <c r="CS122" s="3">
        <f t="shared" si="154"/>
        <v>62462</v>
      </c>
      <c r="CT122" s="3">
        <f t="shared" si="154"/>
        <v>62462</v>
      </c>
      <c r="CU122" s="3">
        <f t="shared" si="158"/>
        <v>62462</v>
      </c>
      <c r="CV122" s="3">
        <f t="shared" si="158"/>
        <v>62462</v>
      </c>
      <c r="CW122" s="3">
        <f t="shared" si="162"/>
        <v>62462</v>
      </c>
      <c r="CX122" s="3">
        <f t="shared" si="162"/>
        <v>62462</v>
      </c>
      <c r="CY122" s="3">
        <f t="shared" si="162"/>
        <v>62462</v>
      </c>
      <c r="CZ122" s="3">
        <f t="shared" si="166"/>
        <v>62462</v>
      </c>
      <c r="DA122" s="3">
        <f t="shared" si="171"/>
        <v>62462</v>
      </c>
      <c r="DB122" s="3">
        <f t="shared" si="176"/>
        <v>62462</v>
      </c>
      <c r="DC122" s="3">
        <f t="shared" si="176"/>
        <v>62462</v>
      </c>
      <c r="DD122" s="3">
        <f t="shared" si="191"/>
        <v>62462</v>
      </c>
      <c r="DE122" s="3">
        <f t="shared" si="191"/>
        <v>62462</v>
      </c>
      <c r="DF122" s="3">
        <f t="shared" si="195"/>
        <v>62462</v>
      </c>
      <c r="DG122" s="3">
        <f t="shared" si="199"/>
        <v>62462</v>
      </c>
      <c r="DH122" s="3">
        <f t="shared" si="199"/>
        <v>62462</v>
      </c>
      <c r="DI122" s="3">
        <f t="shared" si="199"/>
        <v>62462</v>
      </c>
      <c r="DJ122" s="3">
        <f t="shared" si="204"/>
        <v>62462</v>
      </c>
      <c r="DK122" s="3">
        <f t="shared" si="208"/>
        <v>62462</v>
      </c>
      <c r="DL122" s="3">
        <f t="shared" si="208"/>
        <v>62462</v>
      </c>
      <c r="DM122" s="3">
        <f t="shared" si="208"/>
        <v>62462</v>
      </c>
      <c r="DN122" s="3">
        <f t="shared" si="214"/>
        <v>62462</v>
      </c>
      <c r="DO122" s="3">
        <f t="shared" ref="DO122:DQ141" si="222">UP</f>
        <v>62462</v>
      </c>
      <c r="DP122" s="3">
        <f t="shared" si="222"/>
        <v>62462</v>
      </c>
      <c r="DQ122" s="3">
        <f t="shared" si="222"/>
        <v>62462</v>
      </c>
      <c r="DR122" s="3">
        <f t="shared" si="215"/>
        <v>62462</v>
      </c>
      <c r="DS122" s="3">
        <f t="shared" si="215"/>
        <v>62462</v>
      </c>
      <c r="DT122" s="3">
        <f t="shared" ref="DT122:DT143" si="223">UP</f>
        <v>62462</v>
      </c>
      <c r="DU122" s="3">
        <f>BR</f>
        <v>23304</v>
      </c>
      <c r="DV122" s="3">
        <f>BR</f>
        <v>23304</v>
      </c>
      <c r="DW122" s="3">
        <f t="shared" si="216"/>
        <v>23304</v>
      </c>
      <c r="DX122" s="3">
        <f>BR</f>
        <v>23304</v>
      </c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>
        <f t="shared" si="200"/>
        <v>186</v>
      </c>
      <c r="EX122" s="3">
        <f t="shared" si="187"/>
        <v>186</v>
      </c>
      <c r="EY122" s="3">
        <f t="shared" si="187"/>
        <v>186</v>
      </c>
      <c r="EZ122" s="3">
        <f t="shared" si="180"/>
        <v>186</v>
      </c>
      <c r="FA122" s="3">
        <f t="shared" si="180"/>
        <v>186</v>
      </c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>
        <f t="shared" si="178"/>
        <v>234</v>
      </c>
      <c r="FY122" s="3">
        <f t="shared" ref="FX122:GA132" si="224">AS</f>
        <v>34780</v>
      </c>
      <c r="FZ122" s="3">
        <f t="shared" si="224"/>
        <v>34780</v>
      </c>
      <c r="GA122" s="3">
        <f t="shared" si="224"/>
        <v>34780</v>
      </c>
      <c r="GB122" s="3">
        <f t="shared" si="217"/>
        <v>34780</v>
      </c>
      <c r="GC122" s="3">
        <f t="shared" si="217"/>
        <v>34780</v>
      </c>
      <c r="GD122" s="3">
        <f t="shared" si="217"/>
        <v>34780</v>
      </c>
      <c r="GE122" s="3">
        <f t="shared" si="217"/>
        <v>34780</v>
      </c>
      <c r="GF122" s="3">
        <f t="shared" si="217"/>
        <v>34780</v>
      </c>
      <c r="GG122" s="3">
        <f t="shared" si="217"/>
        <v>34780</v>
      </c>
      <c r="GH122" s="3">
        <f t="shared" si="217"/>
        <v>34780</v>
      </c>
      <c r="GI122" s="3">
        <f t="shared" si="205"/>
        <v>34780</v>
      </c>
      <c r="GJ122" s="3">
        <f t="shared" si="196"/>
        <v>34780</v>
      </c>
      <c r="GK122" s="3">
        <f t="shared" si="188"/>
        <v>34780</v>
      </c>
      <c r="GL122" s="3">
        <f>AS</f>
        <v>34780</v>
      </c>
      <c r="GM122" s="3">
        <f>AS</f>
        <v>34780</v>
      </c>
      <c r="GN122" s="3">
        <f t="shared" si="183"/>
        <v>34780</v>
      </c>
      <c r="GO122" s="3">
        <f t="shared" si="218"/>
        <v>132</v>
      </c>
      <c r="GP122" s="3">
        <f t="shared" si="218"/>
        <v>132</v>
      </c>
      <c r="GQ122" s="3">
        <f t="shared" ref="GQ122:GS122" si="225">AR</f>
        <v>234</v>
      </c>
      <c r="GR122" s="3">
        <f t="shared" si="225"/>
        <v>234</v>
      </c>
      <c r="GS122" s="3">
        <f t="shared" si="225"/>
        <v>234</v>
      </c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</row>
    <row r="123" spans="1:233" ht="1.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>
        <f t="shared" ref="AD123" si="226">RJ</f>
        <v>55468</v>
      </c>
      <c r="AE123" s="3">
        <f t="shared" ref="AE123:AE128" si="227">RJ</f>
        <v>55468</v>
      </c>
      <c r="AF123" s="3">
        <f t="shared" si="211"/>
        <v>55468</v>
      </c>
      <c r="AG123" s="3">
        <f t="shared" si="211"/>
        <v>55468</v>
      </c>
      <c r="AH123" s="3">
        <f t="shared" si="207"/>
        <v>55468</v>
      </c>
      <c r="AI123" s="3">
        <f t="shared" si="193"/>
        <v>55468</v>
      </c>
      <c r="AJ123" s="3">
        <f t="shared" si="189"/>
        <v>55468</v>
      </c>
      <c r="AK123" s="3">
        <f t="shared" si="189"/>
        <v>55468</v>
      </c>
      <c r="AL123" s="3">
        <f t="shared" si="201"/>
        <v>55468</v>
      </c>
      <c r="AM123" s="3">
        <f t="shared" si="201"/>
        <v>55468</v>
      </c>
      <c r="AN123" s="3">
        <f t="shared" si="201"/>
        <v>55468</v>
      </c>
      <c r="AO123" s="3">
        <f t="shared" si="198"/>
        <v>55468</v>
      </c>
      <c r="AP123" s="3">
        <f t="shared" si="198"/>
        <v>55468</v>
      </c>
      <c r="AQ123" s="3">
        <f t="shared" si="198"/>
        <v>55468</v>
      </c>
      <c r="AR123" s="3">
        <f t="shared" si="198"/>
        <v>55468</v>
      </c>
      <c r="AS123" s="3">
        <f t="shared" si="194"/>
        <v>55468</v>
      </c>
      <c r="AT123" s="3">
        <f t="shared" si="194"/>
        <v>55468</v>
      </c>
      <c r="AU123" s="3">
        <f t="shared" si="173"/>
        <v>55468</v>
      </c>
      <c r="AV123" s="3">
        <f t="shared" si="165"/>
        <v>55468</v>
      </c>
      <c r="AW123" s="3">
        <f t="shared" si="152"/>
        <v>55468</v>
      </c>
      <c r="AX123" s="3">
        <f t="shared" si="152"/>
        <v>55468</v>
      </c>
      <c r="AY123" s="3">
        <f t="shared" si="146"/>
        <v>55468</v>
      </c>
      <c r="AZ123" s="3">
        <f t="shared" si="146"/>
        <v>55468</v>
      </c>
      <c r="BA123" s="3">
        <f t="shared" si="138"/>
        <v>55468</v>
      </c>
      <c r="BB123" s="3">
        <f t="shared" si="130"/>
        <v>55468</v>
      </c>
      <c r="BC123" s="3">
        <f t="shared" si="129"/>
        <v>55468</v>
      </c>
      <c r="BD123" s="3">
        <f t="shared" si="107"/>
        <v>55468</v>
      </c>
      <c r="BE123" s="3">
        <f t="shared" si="104"/>
        <v>55468</v>
      </c>
      <c r="BF123" s="3">
        <f t="shared" si="185"/>
        <v>55468</v>
      </c>
      <c r="BG123" s="3">
        <f t="shared" si="185"/>
        <v>55468</v>
      </c>
      <c r="BH123" s="3">
        <f t="shared" si="185"/>
        <v>55468</v>
      </c>
      <c r="BI123" s="3">
        <f t="shared" si="185"/>
        <v>55468</v>
      </c>
      <c r="BJ123" s="3">
        <f t="shared" si="185"/>
        <v>55468</v>
      </c>
      <c r="BK123" s="3">
        <f t="shared" si="185"/>
        <v>55468</v>
      </c>
      <c r="BL123" s="3">
        <f t="shared" si="132"/>
        <v>55468</v>
      </c>
      <c r="BM123" s="3">
        <f t="shared" si="212"/>
        <v>55468</v>
      </c>
      <c r="BN123" s="3">
        <f t="shared" si="212"/>
        <v>55468</v>
      </c>
      <c r="BO123" s="3">
        <f t="shared" si="221"/>
        <v>55468</v>
      </c>
      <c r="BP123" s="3">
        <f t="shared" si="221"/>
        <v>55468</v>
      </c>
      <c r="BQ123" s="3">
        <f t="shared" si="147"/>
        <v>55468</v>
      </c>
      <c r="BR123" s="3">
        <f t="shared" si="161"/>
        <v>55468</v>
      </c>
      <c r="BS123" s="3">
        <f t="shared" si="167"/>
        <v>55468</v>
      </c>
      <c r="BT123" s="3">
        <f t="shared" si="174"/>
        <v>55468</v>
      </c>
      <c r="BU123" s="3">
        <f t="shared" si="202"/>
        <v>55468</v>
      </c>
      <c r="BV123" s="3">
        <f t="shared" si="202"/>
        <v>55468</v>
      </c>
      <c r="BW123" s="3">
        <f t="shared" si="190"/>
        <v>55468</v>
      </c>
      <c r="BX123" s="3">
        <f t="shared" si="190"/>
        <v>55468</v>
      </c>
      <c r="BY123" s="3">
        <f t="shared" si="190"/>
        <v>55468</v>
      </c>
      <c r="BZ123" s="3">
        <f t="shared" si="190"/>
        <v>55468</v>
      </c>
      <c r="CA123" s="3">
        <f t="shared" si="210"/>
        <v>55468</v>
      </c>
      <c r="CB123" s="3">
        <f t="shared" si="210"/>
        <v>55468</v>
      </c>
      <c r="CC123" s="3">
        <f t="shared" si="213"/>
        <v>55468</v>
      </c>
      <c r="CD123" s="3">
        <f t="shared" ref="CD123:CD133" si="228">RJ</f>
        <v>55468</v>
      </c>
      <c r="CE123" s="3">
        <f t="shared" si="99"/>
        <v>62462</v>
      </c>
      <c r="CF123" s="3">
        <f t="shared" si="99"/>
        <v>62462</v>
      </c>
      <c r="CG123" s="3">
        <f t="shared" si="122"/>
        <v>62462</v>
      </c>
      <c r="CH123" s="3">
        <f t="shared" si="122"/>
        <v>62462</v>
      </c>
      <c r="CI123" s="3">
        <f t="shared" si="122"/>
        <v>62462</v>
      </c>
      <c r="CJ123" s="3">
        <f t="shared" si="117"/>
        <v>62462</v>
      </c>
      <c r="CK123" s="3">
        <f t="shared" si="125"/>
        <v>62462</v>
      </c>
      <c r="CL123" s="3">
        <f t="shared" si="127"/>
        <v>62462</v>
      </c>
      <c r="CM123" s="3">
        <f t="shared" si="135"/>
        <v>62462</v>
      </c>
      <c r="CN123" s="3">
        <f t="shared" si="139"/>
        <v>62462</v>
      </c>
      <c r="CO123" s="3">
        <f t="shared" si="144"/>
        <v>62462</v>
      </c>
      <c r="CP123" s="3">
        <f t="shared" si="149"/>
        <v>62462</v>
      </c>
      <c r="CQ123" s="3">
        <f t="shared" si="149"/>
        <v>62462</v>
      </c>
      <c r="CR123" s="3">
        <f t="shared" si="154"/>
        <v>62462</v>
      </c>
      <c r="CS123" s="3">
        <f t="shared" si="154"/>
        <v>62462</v>
      </c>
      <c r="CT123" s="3">
        <f t="shared" si="154"/>
        <v>62462</v>
      </c>
      <c r="CU123" s="3">
        <f t="shared" si="158"/>
        <v>62462</v>
      </c>
      <c r="CV123" s="3">
        <f t="shared" si="158"/>
        <v>62462</v>
      </c>
      <c r="CW123" s="3">
        <f t="shared" si="162"/>
        <v>62462</v>
      </c>
      <c r="CX123" s="3">
        <f t="shared" si="162"/>
        <v>62462</v>
      </c>
      <c r="CY123" s="3">
        <f t="shared" si="162"/>
        <v>62462</v>
      </c>
      <c r="CZ123" s="3">
        <f t="shared" si="166"/>
        <v>62462</v>
      </c>
      <c r="DA123" s="3">
        <f t="shared" si="171"/>
        <v>62462</v>
      </c>
      <c r="DB123" s="3">
        <f t="shared" si="176"/>
        <v>62462</v>
      </c>
      <c r="DC123" s="3">
        <f t="shared" si="176"/>
        <v>62462</v>
      </c>
      <c r="DD123" s="3">
        <f t="shared" si="191"/>
        <v>62462</v>
      </c>
      <c r="DE123" s="3">
        <f t="shared" si="191"/>
        <v>62462</v>
      </c>
      <c r="DF123" s="3">
        <f t="shared" si="195"/>
        <v>62462</v>
      </c>
      <c r="DG123" s="3">
        <f t="shared" si="199"/>
        <v>62462</v>
      </c>
      <c r="DH123" s="3">
        <f t="shared" si="199"/>
        <v>62462</v>
      </c>
      <c r="DI123" s="3">
        <f t="shared" si="199"/>
        <v>62462</v>
      </c>
      <c r="DJ123" s="3">
        <f t="shared" si="204"/>
        <v>62462</v>
      </c>
      <c r="DK123" s="3">
        <f t="shared" si="208"/>
        <v>62462</v>
      </c>
      <c r="DL123" s="3">
        <f t="shared" si="208"/>
        <v>62462</v>
      </c>
      <c r="DM123" s="3">
        <f t="shared" si="208"/>
        <v>62462</v>
      </c>
      <c r="DN123" s="3">
        <f t="shared" si="214"/>
        <v>62462</v>
      </c>
      <c r="DO123" s="3">
        <f t="shared" si="222"/>
        <v>62462</v>
      </c>
      <c r="DP123" s="3">
        <f t="shared" si="222"/>
        <v>62462</v>
      </c>
      <c r="DQ123" s="3">
        <f t="shared" si="222"/>
        <v>62462</v>
      </c>
      <c r="DR123" s="3">
        <f t="shared" si="215"/>
        <v>62462</v>
      </c>
      <c r="DS123" s="3">
        <f t="shared" si="215"/>
        <v>62462</v>
      </c>
      <c r="DT123" s="3">
        <f t="shared" si="223"/>
        <v>62462</v>
      </c>
      <c r="DU123" s="3">
        <f t="shared" ref="DU123:DU142" si="229">UP</f>
        <v>62462</v>
      </c>
      <c r="DV123" s="3">
        <f>BR</f>
        <v>23304</v>
      </c>
      <c r="DW123" s="3">
        <f t="shared" si="216"/>
        <v>23304</v>
      </c>
      <c r="DX123" s="3">
        <f t="shared" ref="DX123:DZ129" si="230">BR</f>
        <v>23304</v>
      </c>
      <c r="DY123" s="3">
        <f t="shared" si="230"/>
        <v>23304</v>
      </c>
      <c r="DZ123" s="3">
        <f t="shared" si="230"/>
        <v>23304</v>
      </c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>
        <f t="shared" ref="EW123:FA124" si="231">WB</f>
        <v>59222</v>
      </c>
      <c r="EX123" s="3">
        <f t="shared" si="231"/>
        <v>59222</v>
      </c>
      <c r="EY123" s="3">
        <f t="shared" si="231"/>
        <v>59222</v>
      </c>
      <c r="EZ123" s="3">
        <f t="shared" si="231"/>
        <v>59222</v>
      </c>
      <c r="FA123" s="3">
        <f t="shared" si="231"/>
        <v>59222</v>
      </c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>
        <f t="shared" si="224"/>
        <v>34780</v>
      </c>
      <c r="FY123" s="3">
        <f t="shared" si="224"/>
        <v>34780</v>
      </c>
      <c r="FZ123" s="3">
        <f t="shared" si="224"/>
        <v>34780</v>
      </c>
      <c r="GA123" s="3">
        <f t="shared" si="224"/>
        <v>34780</v>
      </c>
      <c r="GB123" s="3">
        <f t="shared" si="217"/>
        <v>34780</v>
      </c>
      <c r="GC123" s="3">
        <f t="shared" si="217"/>
        <v>34780</v>
      </c>
      <c r="GD123" s="3">
        <f t="shared" si="217"/>
        <v>34780</v>
      </c>
      <c r="GE123" s="3">
        <f t="shared" si="217"/>
        <v>34780</v>
      </c>
      <c r="GF123" s="3">
        <f t="shared" si="217"/>
        <v>34780</v>
      </c>
      <c r="GG123" s="3">
        <f t="shared" si="217"/>
        <v>34780</v>
      </c>
      <c r="GH123" s="3">
        <f t="shared" si="217"/>
        <v>34780</v>
      </c>
      <c r="GI123" s="3">
        <f t="shared" si="205"/>
        <v>34780</v>
      </c>
      <c r="GJ123" s="3">
        <f t="shared" si="196"/>
        <v>34780</v>
      </c>
      <c r="GK123" s="3">
        <f t="shared" si="188"/>
        <v>34780</v>
      </c>
      <c r="GL123" s="3">
        <f>AS</f>
        <v>34780</v>
      </c>
      <c r="GM123" s="3">
        <f>AS</f>
        <v>34780</v>
      </c>
      <c r="GN123" s="3">
        <f t="shared" ref="GN123:GN134" si="232">NL</f>
        <v>132</v>
      </c>
      <c r="GO123" s="3">
        <f t="shared" si="218"/>
        <v>132</v>
      </c>
      <c r="GP123" s="3">
        <f t="shared" si="218"/>
        <v>132</v>
      </c>
      <c r="GQ123" s="3">
        <f t="shared" si="209"/>
        <v>132</v>
      </c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</row>
    <row r="124" spans="1:233" ht="1.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>
        <f>RJ</f>
        <v>55468</v>
      </c>
      <c r="AE124" s="3">
        <f t="shared" si="227"/>
        <v>55468</v>
      </c>
      <c r="AF124" s="3">
        <f t="shared" si="211"/>
        <v>55468</v>
      </c>
      <c r="AG124" s="3">
        <f t="shared" si="211"/>
        <v>55468</v>
      </c>
      <c r="AH124" s="3">
        <f t="shared" si="207"/>
        <v>55468</v>
      </c>
      <c r="AI124" s="3">
        <f t="shared" si="193"/>
        <v>55468</v>
      </c>
      <c r="AJ124" s="3">
        <f t="shared" si="189"/>
        <v>55468</v>
      </c>
      <c r="AK124" s="3">
        <f t="shared" si="189"/>
        <v>55468</v>
      </c>
      <c r="AL124" s="3">
        <f t="shared" si="201"/>
        <v>55468</v>
      </c>
      <c r="AM124" s="3">
        <f t="shared" si="201"/>
        <v>55468</v>
      </c>
      <c r="AN124" s="3">
        <f t="shared" si="201"/>
        <v>55468</v>
      </c>
      <c r="AO124" s="3">
        <f t="shared" si="198"/>
        <v>55468</v>
      </c>
      <c r="AP124" s="3">
        <f t="shared" si="198"/>
        <v>55468</v>
      </c>
      <c r="AQ124" s="3">
        <f t="shared" si="198"/>
        <v>55468</v>
      </c>
      <c r="AR124" s="3">
        <f t="shared" si="198"/>
        <v>55468</v>
      </c>
      <c r="AS124" s="3">
        <f t="shared" si="194"/>
        <v>55468</v>
      </c>
      <c r="AT124" s="3">
        <f t="shared" si="194"/>
        <v>55468</v>
      </c>
      <c r="AU124" s="3">
        <f t="shared" si="173"/>
        <v>55468</v>
      </c>
      <c r="AV124" s="3">
        <f t="shared" si="165"/>
        <v>55468</v>
      </c>
      <c r="AW124" s="3">
        <f t="shared" si="152"/>
        <v>55468</v>
      </c>
      <c r="AX124" s="3">
        <f t="shared" si="152"/>
        <v>55468</v>
      </c>
      <c r="AY124" s="3">
        <f t="shared" si="146"/>
        <v>55468</v>
      </c>
      <c r="AZ124" s="3">
        <f t="shared" si="146"/>
        <v>55468</v>
      </c>
      <c r="BA124" s="3">
        <f t="shared" si="138"/>
        <v>55468</v>
      </c>
      <c r="BB124" s="3">
        <f t="shared" si="130"/>
        <v>55468</v>
      </c>
      <c r="BC124" s="3">
        <f t="shared" si="129"/>
        <v>55468</v>
      </c>
      <c r="BD124" s="3">
        <f t="shared" si="107"/>
        <v>55468</v>
      </c>
      <c r="BE124" s="3">
        <f t="shared" si="104"/>
        <v>55468</v>
      </c>
      <c r="BF124" s="3">
        <f t="shared" ref="BF124:BK133" si="233">RJ</f>
        <v>55468</v>
      </c>
      <c r="BG124" s="3">
        <f t="shared" si="233"/>
        <v>55468</v>
      </c>
      <c r="BH124" s="3">
        <f t="shared" si="233"/>
        <v>55468</v>
      </c>
      <c r="BI124" s="3">
        <f t="shared" si="233"/>
        <v>55468</v>
      </c>
      <c r="BJ124" s="3">
        <f t="shared" si="233"/>
        <v>55468</v>
      </c>
      <c r="BK124" s="3">
        <f t="shared" si="233"/>
        <v>55468</v>
      </c>
      <c r="BL124" s="3">
        <f t="shared" si="132"/>
        <v>55468</v>
      </c>
      <c r="BM124" s="3">
        <f t="shared" si="212"/>
        <v>55468</v>
      </c>
      <c r="BN124" s="3">
        <f t="shared" si="212"/>
        <v>55468</v>
      </c>
      <c r="BO124" s="3">
        <f t="shared" si="221"/>
        <v>55468</v>
      </c>
      <c r="BP124" s="3">
        <f t="shared" si="221"/>
        <v>55468</v>
      </c>
      <c r="BQ124" s="3">
        <f t="shared" si="147"/>
        <v>55468</v>
      </c>
      <c r="BR124" s="3">
        <f t="shared" si="161"/>
        <v>55468</v>
      </c>
      <c r="BS124" s="3">
        <f t="shared" si="167"/>
        <v>55468</v>
      </c>
      <c r="BT124" s="3">
        <f t="shared" si="174"/>
        <v>55468</v>
      </c>
      <c r="BU124" s="3">
        <f t="shared" si="202"/>
        <v>55468</v>
      </c>
      <c r="BV124" s="3">
        <f t="shared" si="202"/>
        <v>55468</v>
      </c>
      <c r="BW124" s="3">
        <f t="shared" si="190"/>
        <v>55468</v>
      </c>
      <c r="BX124" s="3">
        <f t="shared" si="190"/>
        <v>55468</v>
      </c>
      <c r="BY124" s="3">
        <f t="shared" si="190"/>
        <v>55468</v>
      </c>
      <c r="BZ124" s="3">
        <f t="shared" si="190"/>
        <v>55468</v>
      </c>
      <c r="CA124" s="3">
        <f t="shared" si="210"/>
        <v>55468</v>
      </c>
      <c r="CB124" s="3">
        <f t="shared" si="210"/>
        <v>55468</v>
      </c>
      <c r="CC124" s="3">
        <f t="shared" si="213"/>
        <v>55468</v>
      </c>
      <c r="CD124" s="3">
        <f t="shared" si="228"/>
        <v>55468</v>
      </c>
      <c r="CE124" s="3">
        <f t="shared" si="99"/>
        <v>62462</v>
      </c>
      <c r="CF124" s="3">
        <f t="shared" ref="CF124:CF127" si="234">UP</f>
        <v>62462</v>
      </c>
      <c r="CG124" s="3">
        <f t="shared" si="122"/>
        <v>62462</v>
      </c>
      <c r="CH124" s="3">
        <f t="shared" si="122"/>
        <v>62462</v>
      </c>
      <c r="CI124" s="3">
        <f t="shared" si="122"/>
        <v>62462</v>
      </c>
      <c r="CJ124" s="3">
        <f t="shared" si="117"/>
        <v>62462</v>
      </c>
      <c r="CK124" s="3">
        <f t="shared" si="125"/>
        <v>62462</v>
      </c>
      <c r="CL124" s="3">
        <f t="shared" si="127"/>
        <v>62462</v>
      </c>
      <c r="CM124" s="3">
        <f t="shared" si="135"/>
        <v>62462</v>
      </c>
      <c r="CN124" s="3">
        <f t="shared" si="139"/>
        <v>62462</v>
      </c>
      <c r="CO124" s="3">
        <f t="shared" si="144"/>
        <v>62462</v>
      </c>
      <c r="CP124" s="3">
        <f t="shared" si="149"/>
        <v>62462</v>
      </c>
      <c r="CQ124" s="3">
        <f t="shared" si="149"/>
        <v>62462</v>
      </c>
      <c r="CR124" s="3">
        <f t="shared" si="154"/>
        <v>62462</v>
      </c>
      <c r="CS124" s="3">
        <f t="shared" si="154"/>
        <v>62462</v>
      </c>
      <c r="CT124" s="3">
        <f t="shared" si="154"/>
        <v>62462</v>
      </c>
      <c r="CU124" s="3">
        <f t="shared" si="158"/>
        <v>62462</v>
      </c>
      <c r="CV124" s="3">
        <f t="shared" si="158"/>
        <v>62462</v>
      </c>
      <c r="CW124" s="3">
        <f t="shared" si="162"/>
        <v>62462</v>
      </c>
      <c r="CX124" s="3">
        <f t="shared" si="162"/>
        <v>62462</v>
      </c>
      <c r="CY124" s="3">
        <f t="shared" si="162"/>
        <v>62462</v>
      </c>
      <c r="CZ124" s="3">
        <f t="shared" si="166"/>
        <v>62462</v>
      </c>
      <c r="DA124" s="3">
        <f t="shared" si="171"/>
        <v>62462</v>
      </c>
      <c r="DB124" s="3">
        <f t="shared" si="176"/>
        <v>62462</v>
      </c>
      <c r="DC124" s="3">
        <f t="shared" si="176"/>
        <v>62462</v>
      </c>
      <c r="DD124" s="3">
        <f t="shared" si="191"/>
        <v>62462</v>
      </c>
      <c r="DE124" s="3">
        <f t="shared" si="191"/>
        <v>62462</v>
      </c>
      <c r="DF124" s="3">
        <f t="shared" si="195"/>
        <v>62462</v>
      </c>
      <c r="DG124" s="3">
        <f t="shared" si="199"/>
        <v>62462</v>
      </c>
      <c r="DH124" s="3">
        <f t="shared" si="199"/>
        <v>62462</v>
      </c>
      <c r="DI124" s="3">
        <f t="shared" si="199"/>
        <v>62462</v>
      </c>
      <c r="DJ124" s="3">
        <f t="shared" si="204"/>
        <v>62462</v>
      </c>
      <c r="DK124" s="3">
        <f t="shared" si="208"/>
        <v>62462</v>
      </c>
      <c r="DL124" s="3">
        <f t="shared" si="208"/>
        <v>62462</v>
      </c>
      <c r="DM124" s="3">
        <f t="shared" si="208"/>
        <v>62462</v>
      </c>
      <c r="DN124" s="3">
        <f t="shared" si="214"/>
        <v>62462</v>
      </c>
      <c r="DO124" s="3">
        <f t="shared" si="222"/>
        <v>62462</v>
      </c>
      <c r="DP124" s="3">
        <f t="shared" si="222"/>
        <v>62462</v>
      </c>
      <c r="DQ124" s="3">
        <f t="shared" si="222"/>
        <v>62462</v>
      </c>
      <c r="DR124" s="3">
        <f t="shared" si="215"/>
        <v>62462</v>
      </c>
      <c r="DS124" s="3">
        <f t="shared" si="215"/>
        <v>62462</v>
      </c>
      <c r="DT124" s="3">
        <f t="shared" si="223"/>
        <v>62462</v>
      </c>
      <c r="DU124" s="3">
        <f t="shared" si="229"/>
        <v>62462</v>
      </c>
      <c r="DV124" s="3">
        <f>BR</f>
        <v>23304</v>
      </c>
      <c r="DW124" s="3">
        <f t="shared" si="216"/>
        <v>23304</v>
      </c>
      <c r="DX124" s="3">
        <f t="shared" si="230"/>
        <v>23304</v>
      </c>
      <c r="DY124" s="3">
        <f t="shared" si="230"/>
        <v>23304</v>
      </c>
      <c r="DZ124" s="3">
        <f t="shared" si="230"/>
        <v>23304</v>
      </c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>
        <f t="shared" si="231"/>
        <v>59222</v>
      </c>
      <c r="EX124" s="3">
        <f t="shared" si="231"/>
        <v>59222</v>
      </c>
      <c r="EY124" s="3">
        <f t="shared" si="231"/>
        <v>59222</v>
      </c>
      <c r="EZ124" s="3">
        <f t="shared" si="231"/>
        <v>59222</v>
      </c>
      <c r="FA124" s="3">
        <f t="shared" si="231"/>
        <v>59222</v>
      </c>
      <c r="FB124" s="3"/>
      <c r="FC124" s="3"/>
      <c r="FD124" s="3"/>
      <c r="FE124" s="3"/>
      <c r="FF124" s="3"/>
      <c r="FG124" s="3"/>
      <c r="FH124" s="3"/>
      <c r="FI124" s="3"/>
      <c r="FJ124" s="3"/>
      <c r="FK124" s="3">
        <f t="shared" ref="FI124:FL134" si="235">AS</f>
        <v>34780</v>
      </c>
      <c r="FL124" s="3">
        <f t="shared" si="235"/>
        <v>34780</v>
      </c>
      <c r="FM124" s="3"/>
      <c r="FN124" s="3"/>
      <c r="FO124" s="3"/>
      <c r="FP124" s="3"/>
      <c r="FQ124" s="3"/>
      <c r="FR124" s="3"/>
      <c r="FS124" s="3"/>
      <c r="FT124" s="3">
        <f t="shared" ref="FT124:FW132" si="236">AS</f>
        <v>34780</v>
      </c>
      <c r="FU124" s="3">
        <f t="shared" si="236"/>
        <v>34780</v>
      </c>
      <c r="FV124" s="3">
        <f t="shared" si="236"/>
        <v>34780</v>
      </c>
      <c r="FW124" s="3">
        <f t="shared" si="236"/>
        <v>34780</v>
      </c>
      <c r="FX124" s="3">
        <f t="shared" si="224"/>
        <v>34780</v>
      </c>
      <c r="FY124" s="3">
        <f t="shared" si="224"/>
        <v>34780</v>
      </c>
      <c r="FZ124" s="3">
        <f t="shared" si="224"/>
        <v>34780</v>
      </c>
      <c r="GA124" s="3">
        <f t="shared" si="224"/>
        <v>34780</v>
      </c>
      <c r="GB124" s="3">
        <f t="shared" si="217"/>
        <v>34780</v>
      </c>
      <c r="GC124" s="3">
        <f t="shared" si="217"/>
        <v>34780</v>
      </c>
      <c r="GD124" s="3">
        <f t="shared" si="217"/>
        <v>34780</v>
      </c>
      <c r="GE124" s="3">
        <f t="shared" si="217"/>
        <v>34780</v>
      </c>
      <c r="GF124" s="3">
        <f t="shared" si="217"/>
        <v>34780</v>
      </c>
      <c r="GG124" s="3">
        <f t="shared" si="217"/>
        <v>34780</v>
      </c>
      <c r="GH124" s="3">
        <f t="shared" si="217"/>
        <v>34780</v>
      </c>
      <c r="GI124" s="3">
        <f t="shared" si="205"/>
        <v>34780</v>
      </c>
      <c r="GJ124" s="3">
        <f t="shared" si="196"/>
        <v>34780</v>
      </c>
      <c r="GK124" s="3">
        <f t="shared" si="188"/>
        <v>34780</v>
      </c>
      <c r="GL124" s="3">
        <f>AS</f>
        <v>34780</v>
      </c>
      <c r="GM124" s="3">
        <f t="shared" ref="GM124:GM135" si="237">NL</f>
        <v>132</v>
      </c>
      <c r="GN124" s="3">
        <f t="shared" si="232"/>
        <v>132</v>
      </c>
      <c r="GO124" s="3">
        <f t="shared" si="218"/>
        <v>132</v>
      </c>
      <c r="GP124" s="3">
        <f t="shared" si="218"/>
        <v>132</v>
      </c>
      <c r="GQ124" s="3">
        <f t="shared" si="209"/>
        <v>132</v>
      </c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</row>
    <row r="125" spans="1:233" ht="1.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>
        <f>RJ</f>
        <v>55468</v>
      </c>
      <c r="AE125" s="3">
        <f t="shared" si="227"/>
        <v>55468</v>
      </c>
      <c r="AF125" s="3">
        <f t="shared" si="211"/>
        <v>55468</v>
      </c>
      <c r="AG125" s="3">
        <f t="shared" si="211"/>
        <v>55468</v>
      </c>
      <c r="AH125" s="3">
        <f t="shared" si="207"/>
        <v>55468</v>
      </c>
      <c r="AI125" s="3">
        <f t="shared" si="193"/>
        <v>55468</v>
      </c>
      <c r="AJ125" s="3">
        <f t="shared" si="189"/>
        <v>55468</v>
      </c>
      <c r="AK125" s="3">
        <f t="shared" si="189"/>
        <v>55468</v>
      </c>
      <c r="AL125" s="3">
        <f t="shared" si="201"/>
        <v>55468</v>
      </c>
      <c r="AM125" s="3">
        <f t="shared" si="201"/>
        <v>55468</v>
      </c>
      <c r="AN125" s="3">
        <f t="shared" si="201"/>
        <v>55468</v>
      </c>
      <c r="AO125" s="3">
        <f t="shared" si="198"/>
        <v>55468</v>
      </c>
      <c r="AP125" s="3">
        <f t="shared" si="198"/>
        <v>55468</v>
      </c>
      <c r="AQ125" s="3">
        <f t="shared" si="198"/>
        <v>55468</v>
      </c>
      <c r="AR125" s="3">
        <f t="shared" si="198"/>
        <v>55468</v>
      </c>
      <c r="AS125" s="3">
        <f t="shared" si="194"/>
        <v>55468</v>
      </c>
      <c r="AT125" s="3">
        <f t="shared" si="194"/>
        <v>55468</v>
      </c>
      <c r="AU125" s="3">
        <f t="shared" si="173"/>
        <v>55468</v>
      </c>
      <c r="AV125" s="3">
        <f t="shared" si="165"/>
        <v>55468</v>
      </c>
      <c r="AW125" s="3">
        <f t="shared" si="152"/>
        <v>55468</v>
      </c>
      <c r="AX125" s="3">
        <f t="shared" si="152"/>
        <v>55468</v>
      </c>
      <c r="AY125" s="3">
        <f t="shared" ref="AY125:AZ144" si="238">RJ</f>
        <v>55468</v>
      </c>
      <c r="AZ125" s="3">
        <f t="shared" si="238"/>
        <v>55468</v>
      </c>
      <c r="BA125" s="3">
        <f t="shared" si="138"/>
        <v>55468</v>
      </c>
      <c r="BB125" s="3">
        <f t="shared" si="130"/>
        <v>55468</v>
      </c>
      <c r="BC125" s="3">
        <f t="shared" si="129"/>
        <v>55468</v>
      </c>
      <c r="BD125" s="3">
        <f t="shared" si="107"/>
        <v>55468</v>
      </c>
      <c r="BE125" s="3">
        <f t="shared" ref="BE125:BE156" si="239">RJ</f>
        <v>55468</v>
      </c>
      <c r="BF125" s="3">
        <f t="shared" si="233"/>
        <v>55468</v>
      </c>
      <c r="BG125" s="3">
        <f t="shared" si="233"/>
        <v>55468</v>
      </c>
      <c r="BH125" s="3">
        <f t="shared" si="233"/>
        <v>55468</v>
      </c>
      <c r="BI125" s="3">
        <f t="shared" si="233"/>
        <v>55468</v>
      </c>
      <c r="BJ125" s="3">
        <f t="shared" si="233"/>
        <v>55468</v>
      </c>
      <c r="BK125" s="3">
        <f t="shared" si="233"/>
        <v>55468</v>
      </c>
      <c r="BL125" s="3">
        <f t="shared" si="132"/>
        <v>55468</v>
      </c>
      <c r="BM125" s="3">
        <f t="shared" si="212"/>
        <v>55468</v>
      </c>
      <c r="BN125" s="3">
        <f t="shared" si="212"/>
        <v>55468</v>
      </c>
      <c r="BO125" s="3">
        <f t="shared" si="221"/>
        <v>55468</v>
      </c>
      <c r="BP125" s="3">
        <f t="shared" si="221"/>
        <v>55468</v>
      </c>
      <c r="BQ125" s="3">
        <f t="shared" si="147"/>
        <v>55468</v>
      </c>
      <c r="BR125" s="3">
        <f t="shared" si="161"/>
        <v>55468</v>
      </c>
      <c r="BS125" s="3">
        <f t="shared" si="167"/>
        <v>55468</v>
      </c>
      <c r="BT125" s="3">
        <f t="shared" si="174"/>
        <v>55468</v>
      </c>
      <c r="BU125" s="3">
        <f t="shared" si="202"/>
        <v>55468</v>
      </c>
      <c r="BV125" s="3">
        <f t="shared" si="202"/>
        <v>55468</v>
      </c>
      <c r="BW125" s="3">
        <f t="shared" si="190"/>
        <v>55468</v>
      </c>
      <c r="BX125" s="3">
        <f t="shared" si="190"/>
        <v>55468</v>
      </c>
      <c r="BY125" s="3">
        <f t="shared" si="190"/>
        <v>55468</v>
      </c>
      <c r="BZ125" s="3">
        <f t="shared" si="190"/>
        <v>55468</v>
      </c>
      <c r="CA125" s="3">
        <f t="shared" si="210"/>
        <v>55468</v>
      </c>
      <c r="CB125" s="3">
        <f t="shared" si="210"/>
        <v>55468</v>
      </c>
      <c r="CC125" s="3">
        <f t="shared" si="213"/>
        <v>55468</v>
      </c>
      <c r="CD125" s="3">
        <f t="shared" si="228"/>
        <v>55468</v>
      </c>
      <c r="CE125" s="3">
        <f>RJ</f>
        <v>55468</v>
      </c>
      <c r="CF125" s="3">
        <f t="shared" si="234"/>
        <v>62462</v>
      </c>
      <c r="CG125" s="3">
        <f t="shared" si="122"/>
        <v>62462</v>
      </c>
      <c r="CH125" s="3">
        <f t="shared" si="122"/>
        <v>62462</v>
      </c>
      <c r="CI125" s="3">
        <f t="shared" si="122"/>
        <v>62462</v>
      </c>
      <c r="CJ125" s="3">
        <f t="shared" si="117"/>
        <v>62462</v>
      </c>
      <c r="CK125" s="3">
        <f t="shared" si="125"/>
        <v>62462</v>
      </c>
      <c r="CL125" s="3">
        <f t="shared" si="127"/>
        <v>62462</v>
      </c>
      <c r="CM125" s="3">
        <f t="shared" si="135"/>
        <v>62462</v>
      </c>
      <c r="CN125" s="3">
        <f t="shared" si="139"/>
        <v>62462</v>
      </c>
      <c r="CO125" s="3">
        <f t="shared" si="144"/>
        <v>62462</v>
      </c>
      <c r="CP125" s="3">
        <f t="shared" si="149"/>
        <v>62462</v>
      </c>
      <c r="CQ125" s="3">
        <f t="shared" si="149"/>
        <v>62462</v>
      </c>
      <c r="CR125" s="3">
        <f t="shared" si="154"/>
        <v>62462</v>
      </c>
      <c r="CS125" s="3">
        <f t="shared" si="154"/>
        <v>62462</v>
      </c>
      <c r="CT125" s="3">
        <f t="shared" si="154"/>
        <v>62462</v>
      </c>
      <c r="CU125" s="3">
        <f t="shared" si="158"/>
        <v>62462</v>
      </c>
      <c r="CV125" s="3">
        <f t="shared" si="158"/>
        <v>62462</v>
      </c>
      <c r="CW125" s="3">
        <f t="shared" si="162"/>
        <v>62462</v>
      </c>
      <c r="CX125" s="3">
        <f t="shared" si="162"/>
        <v>62462</v>
      </c>
      <c r="CY125" s="3">
        <f t="shared" si="162"/>
        <v>62462</v>
      </c>
      <c r="CZ125" s="3">
        <f t="shared" si="166"/>
        <v>62462</v>
      </c>
      <c r="DA125" s="3">
        <f t="shared" si="171"/>
        <v>62462</v>
      </c>
      <c r="DB125" s="3">
        <f t="shared" si="176"/>
        <v>62462</v>
      </c>
      <c r="DC125" s="3">
        <f t="shared" si="176"/>
        <v>62462</v>
      </c>
      <c r="DD125" s="3">
        <f t="shared" si="191"/>
        <v>62462</v>
      </c>
      <c r="DE125" s="3">
        <f t="shared" si="191"/>
        <v>62462</v>
      </c>
      <c r="DF125" s="3">
        <f t="shared" si="195"/>
        <v>62462</v>
      </c>
      <c r="DG125" s="3">
        <f t="shared" si="199"/>
        <v>62462</v>
      </c>
      <c r="DH125" s="3">
        <f t="shared" si="199"/>
        <v>62462</v>
      </c>
      <c r="DI125" s="3">
        <f t="shared" si="199"/>
        <v>62462</v>
      </c>
      <c r="DJ125" s="3">
        <f t="shared" si="204"/>
        <v>62462</v>
      </c>
      <c r="DK125" s="3">
        <f t="shared" si="208"/>
        <v>62462</v>
      </c>
      <c r="DL125" s="3">
        <f t="shared" si="208"/>
        <v>62462</v>
      </c>
      <c r="DM125" s="3">
        <f t="shared" si="208"/>
        <v>62462</v>
      </c>
      <c r="DN125" s="3">
        <f t="shared" si="214"/>
        <v>62462</v>
      </c>
      <c r="DO125" s="3">
        <f t="shared" si="222"/>
        <v>62462</v>
      </c>
      <c r="DP125" s="3">
        <f t="shared" si="222"/>
        <v>62462</v>
      </c>
      <c r="DQ125" s="3">
        <f t="shared" si="222"/>
        <v>62462</v>
      </c>
      <c r="DR125" s="3">
        <f t="shared" si="215"/>
        <v>62462</v>
      </c>
      <c r="DS125" s="3">
        <f t="shared" si="215"/>
        <v>62462</v>
      </c>
      <c r="DT125" s="3">
        <f t="shared" si="223"/>
        <v>62462</v>
      </c>
      <c r="DU125" s="3">
        <f t="shared" si="229"/>
        <v>62462</v>
      </c>
      <c r="DV125" s="3">
        <f>BR</f>
        <v>23304</v>
      </c>
      <c r="DW125" s="3">
        <f t="shared" si="216"/>
        <v>23304</v>
      </c>
      <c r="DX125" s="3">
        <f t="shared" si="230"/>
        <v>23304</v>
      </c>
      <c r="DY125" s="3">
        <f t="shared" si="230"/>
        <v>23304</v>
      </c>
      <c r="DZ125" s="3">
        <f t="shared" si="230"/>
        <v>23304</v>
      </c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>
        <f t="shared" ref="EW125:FB130" si="240">WB</f>
        <v>59222</v>
      </c>
      <c r="EX125" s="3">
        <f t="shared" si="240"/>
        <v>59222</v>
      </c>
      <c r="EY125" s="3">
        <f t="shared" si="240"/>
        <v>59222</v>
      </c>
      <c r="EZ125" s="3">
        <f t="shared" si="240"/>
        <v>59222</v>
      </c>
      <c r="FA125" s="3">
        <f t="shared" si="240"/>
        <v>59222</v>
      </c>
      <c r="FB125" s="3">
        <f t="shared" si="240"/>
        <v>59222</v>
      </c>
      <c r="FC125" s="3"/>
      <c r="FD125" s="3"/>
      <c r="FE125" s="3"/>
      <c r="FF125" s="3"/>
      <c r="FG125" s="3"/>
      <c r="FH125" s="3"/>
      <c r="FI125" s="3"/>
      <c r="FJ125" s="3"/>
      <c r="FK125" s="3">
        <f t="shared" si="235"/>
        <v>34780</v>
      </c>
      <c r="FL125" s="3">
        <f t="shared" si="235"/>
        <v>34780</v>
      </c>
      <c r="FM125" s="3">
        <f t="shared" ref="FM125:FS133" si="241">AS</f>
        <v>34780</v>
      </c>
      <c r="FN125" s="3">
        <f t="shared" si="241"/>
        <v>34780</v>
      </c>
      <c r="FO125" s="3">
        <f t="shared" si="241"/>
        <v>34780</v>
      </c>
      <c r="FP125" s="3">
        <f t="shared" si="241"/>
        <v>34780</v>
      </c>
      <c r="FQ125" s="3">
        <f t="shared" si="241"/>
        <v>34780</v>
      </c>
      <c r="FR125" s="3">
        <f t="shared" si="241"/>
        <v>34780</v>
      </c>
      <c r="FS125" s="3">
        <f t="shared" si="241"/>
        <v>34780</v>
      </c>
      <c r="FT125" s="3">
        <f t="shared" si="236"/>
        <v>34780</v>
      </c>
      <c r="FU125" s="3">
        <f t="shared" si="236"/>
        <v>34780</v>
      </c>
      <c r="FV125" s="3">
        <f t="shared" si="236"/>
        <v>34780</v>
      </c>
      <c r="FW125" s="3">
        <f t="shared" si="236"/>
        <v>34780</v>
      </c>
      <c r="FX125" s="3">
        <f t="shared" si="224"/>
        <v>34780</v>
      </c>
      <c r="FY125" s="3">
        <f t="shared" si="224"/>
        <v>34780</v>
      </c>
      <c r="FZ125" s="3">
        <f t="shared" si="224"/>
        <v>34780</v>
      </c>
      <c r="GA125" s="3">
        <f t="shared" si="224"/>
        <v>34780</v>
      </c>
      <c r="GB125" s="3">
        <f t="shared" si="217"/>
        <v>34780</v>
      </c>
      <c r="GC125" s="3">
        <f t="shared" si="217"/>
        <v>34780</v>
      </c>
      <c r="GD125" s="3">
        <f t="shared" si="217"/>
        <v>34780</v>
      </c>
      <c r="GE125" s="3">
        <f t="shared" si="217"/>
        <v>34780</v>
      </c>
      <c r="GF125" s="3">
        <f t="shared" si="217"/>
        <v>34780</v>
      </c>
      <c r="GG125" s="3">
        <f t="shared" si="217"/>
        <v>34780</v>
      </c>
      <c r="GH125" s="3">
        <f t="shared" si="217"/>
        <v>34780</v>
      </c>
      <c r="GI125" s="3">
        <f t="shared" si="205"/>
        <v>34780</v>
      </c>
      <c r="GJ125" s="3">
        <f t="shared" si="196"/>
        <v>34780</v>
      </c>
      <c r="GK125" s="3">
        <f t="shared" si="188"/>
        <v>34780</v>
      </c>
      <c r="GL125" s="3">
        <f>AS</f>
        <v>34780</v>
      </c>
      <c r="GM125" s="3">
        <f t="shared" si="237"/>
        <v>132</v>
      </c>
      <c r="GN125" s="3">
        <f t="shared" si="232"/>
        <v>132</v>
      </c>
      <c r="GO125" s="3">
        <f t="shared" si="218"/>
        <v>132</v>
      </c>
      <c r="GP125" s="3">
        <f t="shared" si="218"/>
        <v>132</v>
      </c>
      <c r="GQ125" s="3">
        <f t="shared" ref="GQ125" si="242">AR</f>
        <v>234</v>
      </c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</row>
    <row r="126" spans="1:233" ht="1.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>
        <f t="shared" ref="AC126" si="243">RJ</f>
        <v>55468</v>
      </c>
      <c r="AD126" s="3">
        <f>RJ</f>
        <v>55468</v>
      </c>
      <c r="AE126" s="3">
        <f t="shared" si="227"/>
        <v>55468</v>
      </c>
      <c r="AF126" s="3">
        <f t="shared" si="211"/>
        <v>55468</v>
      </c>
      <c r="AG126" s="3">
        <f t="shared" si="211"/>
        <v>55468</v>
      </c>
      <c r="AH126" s="3">
        <f t="shared" si="207"/>
        <v>55468</v>
      </c>
      <c r="AI126" s="3">
        <f t="shared" si="193"/>
        <v>55468</v>
      </c>
      <c r="AJ126" s="3">
        <f t="shared" si="189"/>
        <v>55468</v>
      </c>
      <c r="AK126" s="3">
        <f t="shared" si="189"/>
        <v>55468</v>
      </c>
      <c r="AL126" s="3">
        <f t="shared" si="201"/>
        <v>55468</v>
      </c>
      <c r="AM126" s="3">
        <f t="shared" si="201"/>
        <v>55468</v>
      </c>
      <c r="AN126" s="3">
        <f t="shared" si="201"/>
        <v>55468</v>
      </c>
      <c r="AO126" s="3">
        <f t="shared" si="198"/>
        <v>55468</v>
      </c>
      <c r="AP126" s="3">
        <f t="shared" si="198"/>
        <v>55468</v>
      </c>
      <c r="AQ126" s="3">
        <f t="shared" si="198"/>
        <v>55468</v>
      </c>
      <c r="AR126" s="3">
        <f t="shared" si="198"/>
        <v>55468</v>
      </c>
      <c r="AS126" s="3">
        <f t="shared" si="194"/>
        <v>55468</v>
      </c>
      <c r="AT126" s="3">
        <f t="shared" si="194"/>
        <v>55468</v>
      </c>
      <c r="AU126" s="3">
        <f t="shared" si="173"/>
        <v>55468</v>
      </c>
      <c r="AV126" s="3">
        <f t="shared" si="165"/>
        <v>55468</v>
      </c>
      <c r="AW126" s="3">
        <f t="shared" si="152"/>
        <v>55468</v>
      </c>
      <c r="AX126" s="3">
        <f t="shared" si="152"/>
        <v>55468</v>
      </c>
      <c r="AY126" s="3">
        <f t="shared" si="238"/>
        <v>55468</v>
      </c>
      <c r="AZ126" s="3">
        <f t="shared" si="238"/>
        <v>55468</v>
      </c>
      <c r="BA126" s="3">
        <f t="shared" si="138"/>
        <v>55468</v>
      </c>
      <c r="BB126" s="3">
        <f t="shared" si="130"/>
        <v>55468</v>
      </c>
      <c r="BC126" s="3">
        <f t="shared" si="129"/>
        <v>55468</v>
      </c>
      <c r="BD126" s="3">
        <f t="shared" ref="BD126:BD157" si="244">RJ</f>
        <v>55468</v>
      </c>
      <c r="BE126" s="3">
        <f t="shared" si="239"/>
        <v>55468</v>
      </c>
      <c r="BF126" s="3">
        <f t="shared" si="233"/>
        <v>55468</v>
      </c>
      <c r="BG126" s="3">
        <f t="shared" si="233"/>
        <v>55468</v>
      </c>
      <c r="BH126" s="3">
        <f t="shared" si="233"/>
        <v>55468</v>
      </c>
      <c r="BI126" s="3">
        <f t="shared" si="233"/>
        <v>55468</v>
      </c>
      <c r="BJ126" s="3">
        <f t="shared" si="233"/>
        <v>55468</v>
      </c>
      <c r="BK126" s="3">
        <f t="shared" si="233"/>
        <v>55468</v>
      </c>
      <c r="BL126" s="3">
        <f t="shared" si="132"/>
        <v>55468</v>
      </c>
      <c r="BM126" s="3">
        <f t="shared" si="212"/>
        <v>55468</v>
      </c>
      <c r="BN126" s="3">
        <f t="shared" si="212"/>
        <v>55468</v>
      </c>
      <c r="BO126" s="3">
        <f t="shared" si="221"/>
        <v>55468</v>
      </c>
      <c r="BP126" s="3">
        <f t="shared" si="221"/>
        <v>55468</v>
      </c>
      <c r="BQ126" s="3">
        <f t="shared" si="147"/>
        <v>55468</v>
      </c>
      <c r="BR126" s="3">
        <f t="shared" si="161"/>
        <v>55468</v>
      </c>
      <c r="BS126" s="3">
        <f t="shared" si="167"/>
        <v>55468</v>
      </c>
      <c r="BT126" s="3">
        <f t="shared" si="174"/>
        <v>55468</v>
      </c>
      <c r="BU126" s="3">
        <f t="shared" si="202"/>
        <v>55468</v>
      </c>
      <c r="BV126" s="3">
        <f t="shared" si="202"/>
        <v>55468</v>
      </c>
      <c r="BW126" s="3">
        <f t="shared" si="190"/>
        <v>55468</v>
      </c>
      <c r="BX126" s="3">
        <f t="shared" si="190"/>
        <v>55468</v>
      </c>
      <c r="BY126" s="3">
        <f t="shared" si="190"/>
        <v>55468</v>
      </c>
      <c r="BZ126" s="3">
        <f t="shared" si="190"/>
        <v>55468</v>
      </c>
      <c r="CA126" s="3">
        <f t="shared" si="210"/>
        <v>55468</v>
      </c>
      <c r="CB126" s="3">
        <f t="shared" si="210"/>
        <v>55468</v>
      </c>
      <c r="CC126" s="3">
        <f t="shared" si="213"/>
        <v>55468</v>
      </c>
      <c r="CD126" s="3">
        <f t="shared" si="228"/>
        <v>55468</v>
      </c>
      <c r="CE126" s="3">
        <f>RJ</f>
        <v>55468</v>
      </c>
      <c r="CF126" s="3">
        <f t="shared" si="234"/>
        <v>62462</v>
      </c>
      <c r="CG126" s="3">
        <f t="shared" si="122"/>
        <v>62462</v>
      </c>
      <c r="CH126" s="3">
        <f t="shared" si="122"/>
        <v>62462</v>
      </c>
      <c r="CI126" s="3">
        <f t="shared" si="122"/>
        <v>62462</v>
      </c>
      <c r="CJ126" s="3">
        <f t="shared" si="117"/>
        <v>62462</v>
      </c>
      <c r="CK126" s="3">
        <f t="shared" si="125"/>
        <v>62462</v>
      </c>
      <c r="CL126" s="3">
        <f t="shared" si="127"/>
        <v>62462</v>
      </c>
      <c r="CM126" s="3">
        <f t="shared" si="135"/>
        <v>62462</v>
      </c>
      <c r="CN126" s="3">
        <f t="shared" si="139"/>
        <v>62462</v>
      </c>
      <c r="CO126" s="3">
        <f t="shared" si="144"/>
        <v>62462</v>
      </c>
      <c r="CP126" s="3">
        <f t="shared" ref="CP126:CQ145" si="245">UP</f>
        <v>62462</v>
      </c>
      <c r="CQ126" s="3">
        <f t="shared" si="245"/>
        <v>62462</v>
      </c>
      <c r="CR126" s="3">
        <f t="shared" si="154"/>
        <v>62462</v>
      </c>
      <c r="CS126" s="3">
        <f t="shared" si="154"/>
        <v>62462</v>
      </c>
      <c r="CT126" s="3">
        <f t="shared" si="154"/>
        <v>62462</v>
      </c>
      <c r="CU126" s="3">
        <f t="shared" si="158"/>
        <v>62462</v>
      </c>
      <c r="CV126" s="3">
        <f t="shared" si="158"/>
        <v>62462</v>
      </c>
      <c r="CW126" s="3">
        <f t="shared" si="162"/>
        <v>62462</v>
      </c>
      <c r="CX126" s="3">
        <f t="shared" si="162"/>
        <v>62462</v>
      </c>
      <c r="CY126" s="3">
        <f t="shared" si="162"/>
        <v>62462</v>
      </c>
      <c r="CZ126" s="3">
        <f t="shared" si="166"/>
        <v>62462</v>
      </c>
      <c r="DA126" s="3">
        <f t="shared" si="171"/>
        <v>62462</v>
      </c>
      <c r="DB126" s="3">
        <f t="shared" si="176"/>
        <v>62462</v>
      </c>
      <c r="DC126" s="3">
        <f t="shared" si="176"/>
        <v>62462</v>
      </c>
      <c r="DD126" s="3">
        <f t="shared" si="191"/>
        <v>62462</v>
      </c>
      <c r="DE126" s="3">
        <f t="shared" si="191"/>
        <v>62462</v>
      </c>
      <c r="DF126" s="3">
        <f t="shared" si="195"/>
        <v>62462</v>
      </c>
      <c r="DG126" s="3">
        <f t="shared" si="199"/>
        <v>62462</v>
      </c>
      <c r="DH126" s="3">
        <f t="shared" si="199"/>
        <v>62462</v>
      </c>
      <c r="DI126" s="3">
        <f t="shared" si="199"/>
        <v>62462</v>
      </c>
      <c r="DJ126" s="3">
        <f t="shared" si="204"/>
        <v>62462</v>
      </c>
      <c r="DK126" s="3">
        <f t="shared" si="208"/>
        <v>62462</v>
      </c>
      <c r="DL126" s="3">
        <f t="shared" si="208"/>
        <v>62462</v>
      </c>
      <c r="DM126" s="3">
        <f t="shared" si="208"/>
        <v>62462</v>
      </c>
      <c r="DN126" s="3">
        <f t="shared" si="214"/>
        <v>62462</v>
      </c>
      <c r="DO126" s="3">
        <f t="shared" si="222"/>
        <v>62462</v>
      </c>
      <c r="DP126" s="3">
        <f t="shared" si="222"/>
        <v>62462</v>
      </c>
      <c r="DQ126" s="3">
        <f t="shared" si="222"/>
        <v>62462</v>
      </c>
      <c r="DR126" s="3">
        <f t="shared" si="215"/>
        <v>62462</v>
      </c>
      <c r="DS126" s="3">
        <f t="shared" si="215"/>
        <v>62462</v>
      </c>
      <c r="DT126" s="3">
        <f t="shared" si="223"/>
        <v>62462</v>
      </c>
      <c r="DU126" s="3">
        <f t="shared" si="229"/>
        <v>62462</v>
      </c>
      <c r="DV126" s="3">
        <f>UP</f>
        <v>62462</v>
      </c>
      <c r="DW126" s="3">
        <f t="shared" si="216"/>
        <v>23304</v>
      </c>
      <c r="DX126" s="3">
        <f t="shared" si="230"/>
        <v>23304</v>
      </c>
      <c r="DY126" s="3">
        <f t="shared" si="230"/>
        <v>23304</v>
      </c>
      <c r="DZ126" s="3">
        <f t="shared" si="230"/>
        <v>23304</v>
      </c>
      <c r="EA126" s="3">
        <f t="shared" ref="EA126:EA153" si="246">BR</f>
        <v>23304</v>
      </c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>
        <f t="shared" si="240"/>
        <v>59222</v>
      </c>
      <c r="EX126" s="3">
        <f t="shared" si="240"/>
        <v>59222</v>
      </c>
      <c r="EY126" s="3">
        <f t="shared" si="240"/>
        <v>59222</v>
      </c>
      <c r="EZ126" s="3">
        <f t="shared" si="240"/>
        <v>59222</v>
      </c>
      <c r="FA126" s="3">
        <f t="shared" si="240"/>
        <v>59222</v>
      </c>
      <c r="FB126" s="3">
        <f t="shared" si="240"/>
        <v>59222</v>
      </c>
      <c r="FC126" s="3">
        <f t="shared" ref="FC126:FH130" si="247">WB</f>
        <v>59222</v>
      </c>
      <c r="FD126" s="3">
        <f t="shared" si="247"/>
        <v>59222</v>
      </c>
      <c r="FE126" s="3">
        <f t="shared" si="247"/>
        <v>59222</v>
      </c>
      <c r="FF126" s="3">
        <f t="shared" si="247"/>
        <v>59222</v>
      </c>
      <c r="FG126" s="3"/>
      <c r="FH126" s="3"/>
      <c r="FI126" s="3">
        <f t="shared" ref="FI126:FJ133" si="248">AS</f>
        <v>34780</v>
      </c>
      <c r="FJ126" s="3">
        <f t="shared" si="248"/>
        <v>34780</v>
      </c>
      <c r="FK126" s="3">
        <f t="shared" si="235"/>
        <v>34780</v>
      </c>
      <c r="FL126" s="3">
        <f t="shared" si="235"/>
        <v>34780</v>
      </c>
      <c r="FM126" s="3">
        <f t="shared" si="241"/>
        <v>34780</v>
      </c>
      <c r="FN126" s="3">
        <f t="shared" si="241"/>
        <v>34780</v>
      </c>
      <c r="FO126" s="3">
        <f t="shared" si="241"/>
        <v>34780</v>
      </c>
      <c r="FP126" s="3">
        <f t="shared" si="241"/>
        <v>34780</v>
      </c>
      <c r="FQ126" s="3">
        <f t="shared" si="241"/>
        <v>34780</v>
      </c>
      <c r="FR126" s="3">
        <f t="shared" si="241"/>
        <v>34780</v>
      </c>
      <c r="FS126" s="3">
        <f t="shared" si="241"/>
        <v>34780</v>
      </c>
      <c r="FT126" s="3">
        <f t="shared" si="236"/>
        <v>34780</v>
      </c>
      <c r="FU126" s="3">
        <f t="shared" si="236"/>
        <v>34780</v>
      </c>
      <c r="FV126" s="3">
        <f t="shared" si="236"/>
        <v>34780</v>
      </c>
      <c r="FW126" s="3">
        <f t="shared" si="236"/>
        <v>34780</v>
      </c>
      <c r="FX126" s="3">
        <f t="shared" si="224"/>
        <v>34780</v>
      </c>
      <c r="FY126" s="3">
        <f t="shared" si="224"/>
        <v>34780</v>
      </c>
      <c r="FZ126" s="3">
        <f t="shared" si="224"/>
        <v>34780</v>
      </c>
      <c r="GA126" s="3">
        <f t="shared" si="224"/>
        <v>34780</v>
      </c>
      <c r="GB126" s="3">
        <f t="shared" si="217"/>
        <v>34780</v>
      </c>
      <c r="GC126" s="3">
        <f t="shared" si="217"/>
        <v>34780</v>
      </c>
      <c r="GD126" s="3">
        <f t="shared" si="217"/>
        <v>34780</v>
      </c>
      <c r="GE126" s="3">
        <f t="shared" si="217"/>
        <v>34780</v>
      </c>
      <c r="GF126" s="3">
        <f t="shared" si="217"/>
        <v>34780</v>
      </c>
      <c r="GG126" s="3">
        <f t="shared" si="217"/>
        <v>34780</v>
      </c>
      <c r="GH126" s="3">
        <f t="shared" si="217"/>
        <v>34780</v>
      </c>
      <c r="GI126" s="3">
        <f t="shared" si="205"/>
        <v>34780</v>
      </c>
      <c r="GJ126" s="3">
        <f t="shared" si="196"/>
        <v>34780</v>
      </c>
      <c r="GK126" s="3">
        <f t="shared" ref="GK126:GN135" si="249">NL</f>
        <v>132</v>
      </c>
      <c r="GL126" s="3">
        <f t="shared" si="249"/>
        <v>132</v>
      </c>
      <c r="GM126" s="3">
        <f t="shared" si="237"/>
        <v>132</v>
      </c>
      <c r="GN126" s="3">
        <f t="shared" si="232"/>
        <v>132</v>
      </c>
      <c r="GO126" s="3">
        <f t="shared" si="218"/>
        <v>132</v>
      </c>
      <c r="GP126" s="3">
        <f t="shared" si="218"/>
        <v>132</v>
      </c>
      <c r="GQ126" s="3">
        <f t="shared" ref="GQ126:GQ132" si="250">NL</f>
        <v>132</v>
      </c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</row>
    <row r="127" spans="1:233" ht="1.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>
        <f>RJ</f>
        <v>55468</v>
      </c>
      <c r="AE127" s="3">
        <f t="shared" si="227"/>
        <v>55468</v>
      </c>
      <c r="AF127" s="3">
        <f t="shared" si="211"/>
        <v>55468</v>
      </c>
      <c r="AG127" s="3">
        <f t="shared" si="211"/>
        <v>55468</v>
      </c>
      <c r="AH127" s="3">
        <f t="shared" si="207"/>
        <v>55468</v>
      </c>
      <c r="AI127" s="3">
        <f t="shared" si="193"/>
        <v>55468</v>
      </c>
      <c r="AJ127" s="3">
        <f t="shared" si="189"/>
        <v>55468</v>
      </c>
      <c r="AK127" s="3">
        <f t="shared" si="189"/>
        <v>55468</v>
      </c>
      <c r="AL127" s="3">
        <f t="shared" si="201"/>
        <v>55468</v>
      </c>
      <c r="AM127" s="3">
        <f t="shared" si="201"/>
        <v>55468</v>
      </c>
      <c r="AN127" s="3">
        <f t="shared" si="201"/>
        <v>55468</v>
      </c>
      <c r="AO127" s="3">
        <f t="shared" si="198"/>
        <v>55468</v>
      </c>
      <c r="AP127" s="3">
        <f t="shared" si="198"/>
        <v>55468</v>
      </c>
      <c r="AQ127" s="3">
        <f t="shared" si="198"/>
        <v>55468</v>
      </c>
      <c r="AR127" s="3">
        <f t="shared" si="198"/>
        <v>55468</v>
      </c>
      <c r="AS127" s="3">
        <f t="shared" si="194"/>
        <v>55468</v>
      </c>
      <c r="AT127" s="3">
        <f t="shared" si="194"/>
        <v>55468</v>
      </c>
      <c r="AU127" s="3">
        <f t="shared" si="173"/>
        <v>55468</v>
      </c>
      <c r="AV127" s="3">
        <f t="shared" si="165"/>
        <v>55468</v>
      </c>
      <c r="AW127" s="3">
        <f t="shared" ref="AW127:AX146" si="251">RJ</f>
        <v>55468</v>
      </c>
      <c r="AX127" s="3">
        <f t="shared" si="251"/>
        <v>55468</v>
      </c>
      <c r="AY127" s="3">
        <f t="shared" si="238"/>
        <v>55468</v>
      </c>
      <c r="AZ127" s="3">
        <f t="shared" si="238"/>
        <v>55468</v>
      </c>
      <c r="BA127" s="3">
        <f t="shared" si="138"/>
        <v>55468</v>
      </c>
      <c r="BB127" s="3">
        <f t="shared" si="130"/>
        <v>55468</v>
      </c>
      <c r="BC127" s="3">
        <f t="shared" si="129"/>
        <v>55468</v>
      </c>
      <c r="BD127" s="3">
        <f t="shared" si="244"/>
        <v>55468</v>
      </c>
      <c r="BE127" s="3">
        <f t="shared" si="239"/>
        <v>55468</v>
      </c>
      <c r="BF127" s="3">
        <f t="shared" si="233"/>
        <v>55468</v>
      </c>
      <c r="BG127" s="3">
        <f t="shared" si="233"/>
        <v>55468</v>
      </c>
      <c r="BH127" s="3">
        <f t="shared" si="233"/>
        <v>55468</v>
      </c>
      <c r="BI127" s="3">
        <f t="shared" si="233"/>
        <v>55468</v>
      </c>
      <c r="BJ127" s="3">
        <f t="shared" si="233"/>
        <v>55468</v>
      </c>
      <c r="BK127" s="3">
        <f t="shared" si="233"/>
        <v>55468</v>
      </c>
      <c r="BL127" s="3">
        <f t="shared" si="132"/>
        <v>55468</v>
      </c>
      <c r="BM127" s="3">
        <f t="shared" si="212"/>
        <v>55468</v>
      </c>
      <c r="BN127" s="3">
        <f t="shared" si="212"/>
        <v>55468</v>
      </c>
      <c r="BO127" s="3">
        <f t="shared" si="221"/>
        <v>55468</v>
      </c>
      <c r="BP127" s="3">
        <f t="shared" si="221"/>
        <v>55468</v>
      </c>
      <c r="BQ127" s="3">
        <f t="shared" si="147"/>
        <v>55468</v>
      </c>
      <c r="BR127" s="3">
        <f t="shared" si="161"/>
        <v>55468</v>
      </c>
      <c r="BS127" s="3">
        <f t="shared" si="167"/>
        <v>55468</v>
      </c>
      <c r="BT127" s="3">
        <f t="shared" si="174"/>
        <v>55468</v>
      </c>
      <c r="BU127" s="3">
        <f t="shared" si="202"/>
        <v>55468</v>
      </c>
      <c r="BV127" s="3">
        <f t="shared" si="202"/>
        <v>55468</v>
      </c>
      <c r="BW127" s="3">
        <f t="shared" si="190"/>
        <v>55468</v>
      </c>
      <c r="BX127" s="3">
        <f t="shared" si="190"/>
        <v>55468</v>
      </c>
      <c r="BY127" s="3">
        <f t="shared" si="190"/>
        <v>55468</v>
      </c>
      <c r="BZ127" s="3">
        <f t="shared" si="190"/>
        <v>55468</v>
      </c>
      <c r="CA127" s="3">
        <f t="shared" si="210"/>
        <v>55468</v>
      </c>
      <c r="CB127" s="3">
        <f t="shared" si="210"/>
        <v>55468</v>
      </c>
      <c r="CC127" s="3">
        <f t="shared" si="213"/>
        <v>55468</v>
      </c>
      <c r="CD127" s="3">
        <f t="shared" si="210"/>
        <v>55468</v>
      </c>
      <c r="CE127" s="3">
        <f t="shared" si="210"/>
        <v>55468</v>
      </c>
      <c r="CF127" s="3">
        <f t="shared" si="234"/>
        <v>62462</v>
      </c>
      <c r="CG127" s="3">
        <f t="shared" si="122"/>
        <v>62462</v>
      </c>
      <c r="CH127" s="3">
        <f t="shared" si="122"/>
        <v>62462</v>
      </c>
      <c r="CI127" s="3">
        <f t="shared" si="122"/>
        <v>62462</v>
      </c>
      <c r="CJ127" s="3">
        <f t="shared" si="117"/>
        <v>62462</v>
      </c>
      <c r="CK127" s="3">
        <f t="shared" si="125"/>
        <v>62462</v>
      </c>
      <c r="CL127" s="3">
        <f t="shared" si="127"/>
        <v>62462</v>
      </c>
      <c r="CM127" s="3">
        <f t="shared" si="135"/>
        <v>62462</v>
      </c>
      <c r="CN127" s="3">
        <f t="shared" si="139"/>
        <v>62462</v>
      </c>
      <c r="CO127" s="3">
        <f t="shared" si="144"/>
        <v>62462</v>
      </c>
      <c r="CP127" s="3">
        <f t="shared" si="245"/>
        <v>62462</v>
      </c>
      <c r="CQ127" s="3">
        <f t="shared" si="245"/>
        <v>62462</v>
      </c>
      <c r="CR127" s="3">
        <f t="shared" ref="CR127:CV147" si="252">UP</f>
        <v>62462</v>
      </c>
      <c r="CS127" s="3">
        <f t="shared" si="252"/>
        <v>62462</v>
      </c>
      <c r="CT127" s="3">
        <f t="shared" si="252"/>
        <v>62462</v>
      </c>
      <c r="CU127" s="3">
        <f t="shared" si="158"/>
        <v>62462</v>
      </c>
      <c r="CV127" s="3">
        <f t="shared" si="158"/>
        <v>62462</v>
      </c>
      <c r="CW127" s="3">
        <f t="shared" si="162"/>
        <v>62462</v>
      </c>
      <c r="CX127" s="3">
        <f t="shared" si="162"/>
        <v>62462</v>
      </c>
      <c r="CY127" s="3">
        <f t="shared" si="162"/>
        <v>62462</v>
      </c>
      <c r="CZ127" s="3">
        <f t="shared" si="166"/>
        <v>62462</v>
      </c>
      <c r="DA127" s="3">
        <f t="shared" si="171"/>
        <v>62462</v>
      </c>
      <c r="DB127" s="3">
        <f t="shared" si="176"/>
        <v>62462</v>
      </c>
      <c r="DC127" s="3">
        <f t="shared" si="176"/>
        <v>62462</v>
      </c>
      <c r="DD127" s="3">
        <f t="shared" si="191"/>
        <v>62462</v>
      </c>
      <c r="DE127" s="3">
        <f t="shared" si="191"/>
        <v>62462</v>
      </c>
      <c r="DF127" s="3">
        <f t="shared" si="195"/>
        <v>62462</v>
      </c>
      <c r="DG127" s="3">
        <f t="shared" si="199"/>
        <v>62462</v>
      </c>
      <c r="DH127" s="3">
        <f t="shared" si="199"/>
        <v>62462</v>
      </c>
      <c r="DI127" s="3">
        <f t="shared" si="199"/>
        <v>62462</v>
      </c>
      <c r="DJ127" s="3">
        <f t="shared" si="204"/>
        <v>62462</v>
      </c>
      <c r="DK127" s="3">
        <f t="shared" si="208"/>
        <v>62462</v>
      </c>
      <c r="DL127" s="3">
        <f t="shared" si="208"/>
        <v>62462</v>
      </c>
      <c r="DM127" s="3">
        <f t="shared" si="208"/>
        <v>62462</v>
      </c>
      <c r="DN127" s="3">
        <f t="shared" si="214"/>
        <v>62462</v>
      </c>
      <c r="DO127" s="3">
        <f t="shared" si="222"/>
        <v>62462</v>
      </c>
      <c r="DP127" s="3">
        <f t="shared" si="222"/>
        <v>62462</v>
      </c>
      <c r="DQ127" s="3">
        <f t="shared" si="222"/>
        <v>62462</v>
      </c>
      <c r="DR127" s="3">
        <f t="shared" si="215"/>
        <v>62462</v>
      </c>
      <c r="DS127" s="3">
        <f t="shared" si="215"/>
        <v>62462</v>
      </c>
      <c r="DT127" s="3">
        <f t="shared" si="223"/>
        <v>62462</v>
      </c>
      <c r="DU127" s="3">
        <f t="shared" si="229"/>
        <v>62462</v>
      </c>
      <c r="DV127" s="3">
        <f>UP</f>
        <v>62462</v>
      </c>
      <c r="DW127" s="3">
        <f t="shared" si="216"/>
        <v>23304</v>
      </c>
      <c r="DX127" s="3">
        <f t="shared" si="230"/>
        <v>23304</v>
      </c>
      <c r="DY127" s="3">
        <f t="shared" si="230"/>
        <v>23304</v>
      </c>
      <c r="DZ127" s="3">
        <f t="shared" si="230"/>
        <v>23304</v>
      </c>
      <c r="EA127" s="3">
        <f t="shared" si="246"/>
        <v>23304</v>
      </c>
      <c r="EB127" s="3">
        <f t="shared" ref="EB127:EB153" si="253">BR</f>
        <v>23304</v>
      </c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>
        <f t="shared" si="240"/>
        <v>59222</v>
      </c>
      <c r="EX127" s="3">
        <f t="shared" si="240"/>
        <v>59222</v>
      </c>
      <c r="EY127" s="3">
        <f t="shared" si="240"/>
        <v>59222</v>
      </c>
      <c r="EZ127" s="3">
        <f t="shared" si="240"/>
        <v>59222</v>
      </c>
      <c r="FA127" s="3">
        <f t="shared" si="240"/>
        <v>59222</v>
      </c>
      <c r="FB127" s="3">
        <f t="shared" si="240"/>
        <v>59222</v>
      </c>
      <c r="FC127" s="3">
        <f t="shared" si="247"/>
        <v>59222</v>
      </c>
      <c r="FD127" s="3">
        <f t="shared" si="247"/>
        <v>59222</v>
      </c>
      <c r="FE127" s="3">
        <f t="shared" si="247"/>
        <v>59222</v>
      </c>
      <c r="FF127" s="3">
        <f t="shared" si="247"/>
        <v>59222</v>
      </c>
      <c r="FG127" s="3">
        <f t="shared" ref="FG127:FH129" si="254">WB</f>
        <v>59222</v>
      </c>
      <c r="FH127" s="3">
        <f t="shared" si="254"/>
        <v>59222</v>
      </c>
      <c r="FI127" s="3">
        <f t="shared" si="248"/>
        <v>34780</v>
      </c>
      <c r="FJ127" s="3">
        <f t="shared" si="248"/>
        <v>34780</v>
      </c>
      <c r="FK127" s="3">
        <f t="shared" si="235"/>
        <v>34780</v>
      </c>
      <c r="FL127" s="3">
        <f t="shared" si="235"/>
        <v>34780</v>
      </c>
      <c r="FM127" s="3">
        <f t="shared" si="241"/>
        <v>34780</v>
      </c>
      <c r="FN127" s="3">
        <f t="shared" si="241"/>
        <v>34780</v>
      </c>
      <c r="FO127" s="3">
        <f t="shared" si="241"/>
        <v>34780</v>
      </c>
      <c r="FP127" s="3">
        <f t="shared" si="241"/>
        <v>34780</v>
      </c>
      <c r="FQ127" s="3">
        <f t="shared" si="241"/>
        <v>34780</v>
      </c>
      <c r="FR127" s="3">
        <f t="shared" si="241"/>
        <v>34780</v>
      </c>
      <c r="FS127" s="3">
        <f t="shared" si="241"/>
        <v>34780</v>
      </c>
      <c r="FT127" s="3">
        <f t="shared" si="236"/>
        <v>34780</v>
      </c>
      <c r="FU127" s="3">
        <f t="shared" si="236"/>
        <v>34780</v>
      </c>
      <c r="FV127" s="3">
        <f t="shared" si="236"/>
        <v>34780</v>
      </c>
      <c r="FW127" s="3">
        <f t="shared" si="236"/>
        <v>34780</v>
      </c>
      <c r="FX127" s="3">
        <f t="shared" si="224"/>
        <v>34780</v>
      </c>
      <c r="FY127" s="3">
        <f t="shared" si="224"/>
        <v>34780</v>
      </c>
      <c r="FZ127" s="3">
        <f t="shared" si="224"/>
        <v>34780</v>
      </c>
      <c r="GA127" s="3">
        <f t="shared" si="224"/>
        <v>34780</v>
      </c>
      <c r="GB127" s="3">
        <f t="shared" si="217"/>
        <v>34780</v>
      </c>
      <c r="GC127" s="3">
        <f t="shared" si="217"/>
        <v>34780</v>
      </c>
      <c r="GD127" s="3">
        <f t="shared" si="217"/>
        <v>34780</v>
      </c>
      <c r="GE127" s="3">
        <f t="shared" si="217"/>
        <v>34780</v>
      </c>
      <c r="GF127" s="3">
        <f t="shared" si="217"/>
        <v>34780</v>
      </c>
      <c r="GG127" s="3">
        <f t="shared" si="217"/>
        <v>34780</v>
      </c>
      <c r="GH127" s="3">
        <f t="shared" si="217"/>
        <v>34780</v>
      </c>
      <c r="GI127" s="3">
        <f t="shared" si="205"/>
        <v>34780</v>
      </c>
      <c r="GJ127" s="3">
        <f t="shared" si="196"/>
        <v>34780</v>
      </c>
      <c r="GK127" s="3">
        <f t="shared" si="249"/>
        <v>132</v>
      </c>
      <c r="GL127" s="3">
        <f t="shared" si="249"/>
        <v>132</v>
      </c>
      <c r="GM127" s="3">
        <f t="shared" si="237"/>
        <v>132</v>
      </c>
      <c r="GN127" s="3">
        <f t="shared" si="232"/>
        <v>132</v>
      </c>
      <c r="GO127" s="3">
        <f t="shared" si="218"/>
        <v>132</v>
      </c>
      <c r="GP127" s="3">
        <f t="shared" si="218"/>
        <v>132</v>
      </c>
      <c r="GQ127" s="3">
        <f t="shared" si="250"/>
        <v>132</v>
      </c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</row>
    <row r="128" spans="1:233" ht="1.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>
        <f t="shared" si="227"/>
        <v>55468</v>
      </c>
      <c r="AF128" s="3">
        <f t="shared" si="211"/>
        <v>55468</v>
      </c>
      <c r="AG128" s="3">
        <f t="shared" si="211"/>
        <v>55468</v>
      </c>
      <c r="AH128" s="3">
        <f t="shared" si="207"/>
        <v>55468</v>
      </c>
      <c r="AI128" s="3">
        <f t="shared" si="193"/>
        <v>55468</v>
      </c>
      <c r="AJ128" s="3">
        <f t="shared" si="189"/>
        <v>55468</v>
      </c>
      <c r="AK128" s="3">
        <f t="shared" si="189"/>
        <v>55468</v>
      </c>
      <c r="AL128" s="3">
        <f t="shared" si="201"/>
        <v>55468</v>
      </c>
      <c r="AM128" s="3">
        <f t="shared" si="201"/>
        <v>55468</v>
      </c>
      <c r="AN128" s="3">
        <f t="shared" si="201"/>
        <v>55468</v>
      </c>
      <c r="AO128" s="3">
        <f t="shared" si="198"/>
        <v>55468</v>
      </c>
      <c r="AP128" s="3">
        <f t="shared" si="198"/>
        <v>55468</v>
      </c>
      <c r="AQ128" s="3">
        <f t="shared" si="198"/>
        <v>55468</v>
      </c>
      <c r="AR128" s="3">
        <f t="shared" si="198"/>
        <v>55468</v>
      </c>
      <c r="AS128" s="3">
        <f t="shared" si="194"/>
        <v>55468</v>
      </c>
      <c r="AT128" s="3">
        <f t="shared" si="194"/>
        <v>55468</v>
      </c>
      <c r="AU128" s="3">
        <f t="shared" si="173"/>
        <v>55468</v>
      </c>
      <c r="AV128" s="3">
        <f t="shared" si="165"/>
        <v>55468</v>
      </c>
      <c r="AW128" s="3">
        <f t="shared" si="251"/>
        <v>55468</v>
      </c>
      <c r="AX128" s="3">
        <f t="shared" si="251"/>
        <v>55468</v>
      </c>
      <c r="AY128" s="3">
        <f t="shared" si="238"/>
        <v>55468</v>
      </c>
      <c r="AZ128" s="3">
        <f t="shared" si="238"/>
        <v>55468</v>
      </c>
      <c r="BA128" s="3">
        <f t="shared" si="138"/>
        <v>55468</v>
      </c>
      <c r="BB128" s="3">
        <f t="shared" si="130"/>
        <v>55468</v>
      </c>
      <c r="BC128" s="3">
        <f t="shared" si="129"/>
        <v>55468</v>
      </c>
      <c r="BD128" s="3">
        <f t="shared" si="244"/>
        <v>55468</v>
      </c>
      <c r="BE128" s="3">
        <f t="shared" si="239"/>
        <v>55468</v>
      </c>
      <c r="BF128" s="3">
        <f t="shared" si="233"/>
        <v>55468</v>
      </c>
      <c r="BG128" s="3">
        <f t="shared" si="233"/>
        <v>55468</v>
      </c>
      <c r="BH128" s="3">
        <f t="shared" si="233"/>
        <v>55468</v>
      </c>
      <c r="BI128" s="3">
        <f t="shared" si="233"/>
        <v>55468</v>
      </c>
      <c r="BJ128" s="3">
        <f t="shared" si="233"/>
        <v>55468</v>
      </c>
      <c r="BK128" s="3">
        <f t="shared" si="233"/>
        <v>55468</v>
      </c>
      <c r="BL128" s="3">
        <f t="shared" si="132"/>
        <v>55468</v>
      </c>
      <c r="BM128" s="3">
        <f t="shared" si="212"/>
        <v>55468</v>
      </c>
      <c r="BN128" s="3">
        <f t="shared" si="212"/>
        <v>55468</v>
      </c>
      <c r="BO128" s="3">
        <f t="shared" si="221"/>
        <v>55468</v>
      </c>
      <c r="BP128" s="3">
        <f t="shared" si="221"/>
        <v>55468</v>
      </c>
      <c r="BQ128" s="3">
        <f t="shared" si="147"/>
        <v>55468</v>
      </c>
      <c r="BR128" s="3">
        <f t="shared" si="161"/>
        <v>55468</v>
      </c>
      <c r="BS128" s="3">
        <f t="shared" si="167"/>
        <v>55468</v>
      </c>
      <c r="BT128" s="3">
        <f t="shared" si="174"/>
        <v>55468</v>
      </c>
      <c r="BU128" s="3">
        <f t="shared" si="202"/>
        <v>55468</v>
      </c>
      <c r="BV128" s="3">
        <f t="shared" si="202"/>
        <v>55468</v>
      </c>
      <c r="BW128" s="3">
        <f t="shared" si="190"/>
        <v>55468</v>
      </c>
      <c r="BX128" s="3">
        <f t="shared" si="190"/>
        <v>55468</v>
      </c>
      <c r="BY128" s="3">
        <f t="shared" si="190"/>
        <v>55468</v>
      </c>
      <c r="BZ128" s="3">
        <f t="shared" si="190"/>
        <v>55468</v>
      </c>
      <c r="CA128" s="3">
        <f t="shared" si="210"/>
        <v>55468</v>
      </c>
      <c r="CB128" s="3">
        <f t="shared" si="210"/>
        <v>55468</v>
      </c>
      <c r="CC128" s="3">
        <f t="shared" si="213"/>
        <v>55468</v>
      </c>
      <c r="CD128" s="3">
        <f t="shared" si="228"/>
        <v>55468</v>
      </c>
      <c r="CE128" s="3"/>
      <c r="CF128" s="3">
        <f t="shared" ref="CF128:CI129" si="255">RJ</f>
        <v>55468</v>
      </c>
      <c r="CG128" s="3">
        <f t="shared" si="255"/>
        <v>55468</v>
      </c>
      <c r="CH128" s="3">
        <f t="shared" si="255"/>
        <v>55468</v>
      </c>
      <c r="CI128" s="3">
        <f t="shared" ref="CI128" si="256">UP</f>
        <v>62462</v>
      </c>
      <c r="CJ128" s="3">
        <f t="shared" si="125"/>
        <v>62462</v>
      </c>
      <c r="CK128" s="3">
        <f t="shared" si="125"/>
        <v>62462</v>
      </c>
      <c r="CL128" s="3">
        <f t="shared" si="125"/>
        <v>62462</v>
      </c>
      <c r="CM128" s="3">
        <f t="shared" si="125"/>
        <v>62462</v>
      </c>
      <c r="CN128" s="3">
        <f t="shared" si="139"/>
        <v>62462</v>
      </c>
      <c r="CO128" s="3">
        <f t="shared" si="144"/>
        <v>62462</v>
      </c>
      <c r="CP128" s="3">
        <f t="shared" si="245"/>
        <v>62462</v>
      </c>
      <c r="CQ128" s="3">
        <f t="shared" si="245"/>
        <v>62462</v>
      </c>
      <c r="CR128" s="3">
        <f t="shared" si="252"/>
        <v>62462</v>
      </c>
      <c r="CS128" s="3">
        <f t="shared" si="252"/>
        <v>62462</v>
      </c>
      <c r="CT128" s="3">
        <f t="shared" si="252"/>
        <v>62462</v>
      </c>
      <c r="CU128" s="3">
        <f t="shared" ref="CU128:CV144" si="257">UP</f>
        <v>62462</v>
      </c>
      <c r="CV128" s="3">
        <f t="shared" si="257"/>
        <v>62462</v>
      </c>
      <c r="CW128" s="3">
        <f t="shared" si="162"/>
        <v>62462</v>
      </c>
      <c r="CX128" s="3">
        <f t="shared" si="162"/>
        <v>62462</v>
      </c>
      <c r="CY128" s="3">
        <f t="shared" si="162"/>
        <v>62462</v>
      </c>
      <c r="CZ128" s="3">
        <f t="shared" si="166"/>
        <v>62462</v>
      </c>
      <c r="DA128" s="3">
        <f t="shared" si="171"/>
        <v>62462</v>
      </c>
      <c r="DB128" s="3">
        <f t="shared" si="176"/>
        <v>62462</v>
      </c>
      <c r="DC128" s="3">
        <f t="shared" si="176"/>
        <v>62462</v>
      </c>
      <c r="DD128" s="3">
        <f t="shared" si="191"/>
        <v>62462</v>
      </c>
      <c r="DE128" s="3">
        <f t="shared" si="191"/>
        <v>62462</v>
      </c>
      <c r="DF128" s="3">
        <f t="shared" si="195"/>
        <v>62462</v>
      </c>
      <c r="DG128" s="3">
        <f t="shared" si="199"/>
        <v>62462</v>
      </c>
      <c r="DH128" s="3">
        <f t="shared" si="199"/>
        <v>62462</v>
      </c>
      <c r="DI128" s="3">
        <f t="shared" si="199"/>
        <v>62462</v>
      </c>
      <c r="DJ128" s="3">
        <f t="shared" si="204"/>
        <v>62462</v>
      </c>
      <c r="DK128" s="3">
        <f t="shared" si="208"/>
        <v>62462</v>
      </c>
      <c r="DL128" s="3">
        <f t="shared" si="208"/>
        <v>62462</v>
      </c>
      <c r="DM128" s="3">
        <f t="shared" si="208"/>
        <v>62462</v>
      </c>
      <c r="DN128" s="3">
        <f t="shared" si="214"/>
        <v>62462</v>
      </c>
      <c r="DO128" s="3">
        <f t="shared" si="222"/>
        <v>62462</v>
      </c>
      <c r="DP128" s="3">
        <f t="shared" si="222"/>
        <v>62462</v>
      </c>
      <c r="DQ128" s="3">
        <f t="shared" si="222"/>
        <v>62462</v>
      </c>
      <c r="DR128" s="3">
        <f t="shared" si="215"/>
        <v>62462</v>
      </c>
      <c r="DS128" s="3">
        <f t="shared" si="215"/>
        <v>62462</v>
      </c>
      <c r="DT128" s="3">
        <f t="shared" si="223"/>
        <v>62462</v>
      </c>
      <c r="DU128" s="3">
        <f t="shared" si="229"/>
        <v>62462</v>
      </c>
      <c r="DV128" s="3">
        <f>UP</f>
        <v>62462</v>
      </c>
      <c r="DW128" s="3">
        <f t="shared" ref="DW128" si="258">UP</f>
        <v>62462</v>
      </c>
      <c r="DX128" s="3">
        <f t="shared" si="230"/>
        <v>23304</v>
      </c>
      <c r="DY128" s="3">
        <f t="shared" si="230"/>
        <v>23304</v>
      </c>
      <c r="DZ128" s="3">
        <f t="shared" si="230"/>
        <v>23304</v>
      </c>
      <c r="EA128" s="3">
        <f t="shared" si="246"/>
        <v>23304</v>
      </c>
      <c r="EB128" s="3">
        <f t="shared" si="253"/>
        <v>23304</v>
      </c>
      <c r="EC128" s="3">
        <f t="shared" ref="EC128:EC154" si="259">BR</f>
        <v>23304</v>
      </c>
      <c r="ED128" s="3"/>
      <c r="EE128" s="3">
        <f>BR</f>
        <v>23304</v>
      </c>
      <c r="EF128" s="3">
        <f>BR</f>
        <v>23304</v>
      </c>
      <c r="EG128" s="3">
        <f>BR</f>
        <v>23304</v>
      </c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>
        <f t="shared" si="240"/>
        <v>59222</v>
      </c>
      <c r="EX128" s="3">
        <f t="shared" si="240"/>
        <v>59222</v>
      </c>
      <c r="EY128" s="3">
        <f t="shared" si="240"/>
        <v>59222</v>
      </c>
      <c r="EZ128" s="3">
        <f t="shared" si="240"/>
        <v>59222</v>
      </c>
      <c r="FA128" s="3">
        <f t="shared" si="240"/>
        <v>59222</v>
      </c>
      <c r="FB128" s="3">
        <f t="shared" si="240"/>
        <v>59222</v>
      </c>
      <c r="FC128" s="3">
        <f t="shared" si="247"/>
        <v>59222</v>
      </c>
      <c r="FD128" s="3">
        <f t="shared" si="247"/>
        <v>59222</v>
      </c>
      <c r="FE128" s="3">
        <f t="shared" si="247"/>
        <v>59222</v>
      </c>
      <c r="FF128" s="3">
        <f t="shared" si="247"/>
        <v>59222</v>
      </c>
      <c r="FG128" s="3">
        <f t="shared" si="254"/>
        <v>59222</v>
      </c>
      <c r="FH128" s="3">
        <f t="shared" si="254"/>
        <v>59222</v>
      </c>
      <c r="FI128" s="3">
        <f t="shared" si="248"/>
        <v>34780</v>
      </c>
      <c r="FJ128" s="3">
        <f t="shared" si="248"/>
        <v>34780</v>
      </c>
      <c r="FK128" s="3">
        <f t="shared" si="235"/>
        <v>34780</v>
      </c>
      <c r="FL128" s="3">
        <f t="shared" si="235"/>
        <v>34780</v>
      </c>
      <c r="FM128" s="3">
        <f t="shared" si="241"/>
        <v>34780</v>
      </c>
      <c r="FN128" s="3">
        <f t="shared" si="241"/>
        <v>34780</v>
      </c>
      <c r="FO128" s="3">
        <f t="shared" si="241"/>
        <v>34780</v>
      </c>
      <c r="FP128" s="3">
        <f t="shared" si="241"/>
        <v>34780</v>
      </c>
      <c r="FQ128" s="3">
        <f t="shared" si="241"/>
        <v>34780</v>
      </c>
      <c r="FR128" s="3">
        <f t="shared" si="241"/>
        <v>34780</v>
      </c>
      <c r="FS128" s="3">
        <f t="shared" si="241"/>
        <v>34780</v>
      </c>
      <c r="FT128" s="3">
        <f t="shared" si="236"/>
        <v>34780</v>
      </c>
      <c r="FU128" s="3">
        <f t="shared" si="236"/>
        <v>34780</v>
      </c>
      <c r="FV128" s="3">
        <f t="shared" si="236"/>
        <v>34780</v>
      </c>
      <c r="FW128" s="3">
        <f t="shared" si="236"/>
        <v>34780</v>
      </c>
      <c r="FX128" s="3">
        <f t="shared" si="224"/>
        <v>34780</v>
      </c>
      <c r="FY128" s="3">
        <f t="shared" si="224"/>
        <v>34780</v>
      </c>
      <c r="FZ128" s="3">
        <f t="shared" si="224"/>
        <v>34780</v>
      </c>
      <c r="GA128" s="3">
        <f t="shared" si="224"/>
        <v>34780</v>
      </c>
      <c r="GB128" s="3">
        <f t="shared" si="217"/>
        <v>34780</v>
      </c>
      <c r="GC128" s="3">
        <f t="shared" si="217"/>
        <v>34780</v>
      </c>
      <c r="GD128" s="3">
        <f t="shared" si="217"/>
        <v>34780</v>
      </c>
      <c r="GE128" s="3">
        <f t="shared" si="217"/>
        <v>34780</v>
      </c>
      <c r="GF128" s="3">
        <f t="shared" si="217"/>
        <v>34780</v>
      </c>
      <c r="GG128" s="3">
        <f t="shared" si="217"/>
        <v>34780</v>
      </c>
      <c r="GH128" s="3">
        <f t="shared" si="217"/>
        <v>34780</v>
      </c>
      <c r="GI128" s="3">
        <f t="shared" si="205"/>
        <v>34780</v>
      </c>
      <c r="GJ128" s="3">
        <f t="shared" si="196"/>
        <v>34780</v>
      </c>
      <c r="GK128" s="3">
        <f t="shared" si="249"/>
        <v>132</v>
      </c>
      <c r="GL128" s="3">
        <f t="shared" si="249"/>
        <v>132</v>
      </c>
      <c r="GM128" s="3">
        <f t="shared" si="237"/>
        <v>132</v>
      </c>
      <c r="GN128" s="3">
        <f t="shared" si="232"/>
        <v>132</v>
      </c>
      <c r="GO128" s="3">
        <f t="shared" si="218"/>
        <v>132</v>
      </c>
      <c r="GP128" s="3">
        <f t="shared" si="218"/>
        <v>132</v>
      </c>
      <c r="GQ128" s="3">
        <f t="shared" si="250"/>
        <v>132</v>
      </c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</row>
    <row r="129" spans="1:233" ht="1.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>
        <f t="shared" si="207"/>
        <v>55468</v>
      </c>
      <c r="AH129" s="3">
        <f t="shared" si="207"/>
        <v>55468</v>
      </c>
      <c r="AI129" s="3">
        <f t="shared" si="193"/>
        <v>55468</v>
      </c>
      <c r="AJ129" s="3">
        <f t="shared" si="189"/>
        <v>55468</v>
      </c>
      <c r="AK129" s="3">
        <f t="shared" si="189"/>
        <v>55468</v>
      </c>
      <c r="AL129" s="3">
        <f t="shared" si="201"/>
        <v>55468</v>
      </c>
      <c r="AM129" s="3">
        <f t="shared" si="201"/>
        <v>55468</v>
      </c>
      <c r="AN129" s="3">
        <f t="shared" si="201"/>
        <v>55468</v>
      </c>
      <c r="AO129" s="3">
        <f t="shared" si="198"/>
        <v>55468</v>
      </c>
      <c r="AP129" s="3">
        <f t="shared" si="198"/>
        <v>55468</v>
      </c>
      <c r="AQ129" s="3">
        <f t="shared" si="198"/>
        <v>55468</v>
      </c>
      <c r="AR129" s="3">
        <f t="shared" si="198"/>
        <v>55468</v>
      </c>
      <c r="AS129" s="3">
        <f t="shared" si="194"/>
        <v>55468</v>
      </c>
      <c r="AT129" s="3">
        <f t="shared" si="194"/>
        <v>55468</v>
      </c>
      <c r="AU129" s="3">
        <f t="shared" si="173"/>
        <v>55468</v>
      </c>
      <c r="AV129" s="3">
        <f t="shared" si="165"/>
        <v>55468</v>
      </c>
      <c r="AW129" s="3">
        <f t="shared" si="251"/>
        <v>55468</v>
      </c>
      <c r="AX129" s="3">
        <f t="shared" si="251"/>
        <v>55468</v>
      </c>
      <c r="AY129" s="3">
        <f t="shared" si="238"/>
        <v>55468</v>
      </c>
      <c r="AZ129" s="3">
        <f t="shared" si="238"/>
        <v>55468</v>
      </c>
      <c r="BA129" s="3">
        <f t="shared" si="138"/>
        <v>55468</v>
      </c>
      <c r="BB129" s="3">
        <f t="shared" si="130"/>
        <v>55468</v>
      </c>
      <c r="BC129" s="3">
        <f t="shared" si="129"/>
        <v>55468</v>
      </c>
      <c r="BD129" s="3">
        <f t="shared" si="244"/>
        <v>55468</v>
      </c>
      <c r="BE129" s="3">
        <f t="shared" si="239"/>
        <v>55468</v>
      </c>
      <c r="BF129" s="3">
        <f t="shared" si="233"/>
        <v>55468</v>
      </c>
      <c r="BG129" s="3">
        <f t="shared" si="233"/>
        <v>55468</v>
      </c>
      <c r="BH129" s="3">
        <f t="shared" si="233"/>
        <v>55468</v>
      </c>
      <c r="BI129" s="3">
        <f t="shared" si="233"/>
        <v>55468</v>
      </c>
      <c r="BJ129" s="3">
        <f t="shared" si="233"/>
        <v>55468</v>
      </c>
      <c r="BK129" s="3">
        <f t="shared" si="233"/>
        <v>55468</v>
      </c>
      <c r="BL129" s="3">
        <f t="shared" si="132"/>
        <v>55468</v>
      </c>
      <c r="BM129" s="3">
        <f t="shared" si="212"/>
        <v>55468</v>
      </c>
      <c r="BN129" s="3">
        <f t="shared" si="212"/>
        <v>55468</v>
      </c>
      <c r="BO129" s="3">
        <f t="shared" si="221"/>
        <v>55468</v>
      </c>
      <c r="BP129" s="3">
        <f t="shared" si="221"/>
        <v>55468</v>
      </c>
      <c r="BQ129" s="3">
        <f t="shared" si="147"/>
        <v>55468</v>
      </c>
      <c r="BR129" s="3">
        <f t="shared" si="161"/>
        <v>55468</v>
      </c>
      <c r="BS129" s="3">
        <f t="shared" si="167"/>
        <v>55468</v>
      </c>
      <c r="BT129" s="3">
        <f t="shared" si="174"/>
        <v>55468</v>
      </c>
      <c r="BU129" s="3">
        <f t="shared" si="202"/>
        <v>55468</v>
      </c>
      <c r="BV129" s="3">
        <f t="shared" si="202"/>
        <v>55468</v>
      </c>
      <c r="BW129" s="3">
        <f t="shared" si="190"/>
        <v>55468</v>
      </c>
      <c r="BX129" s="3">
        <f t="shared" si="190"/>
        <v>55468</v>
      </c>
      <c r="BY129" s="3">
        <f t="shared" si="190"/>
        <v>55468</v>
      </c>
      <c r="BZ129" s="3">
        <f t="shared" si="190"/>
        <v>55468</v>
      </c>
      <c r="CA129" s="3">
        <f t="shared" si="210"/>
        <v>55468</v>
      </c>
      <c r="CB129" s="3">
        <f t="shared" si="210"/>
        <v>55468</v>
      </c>
      <c r="CC129" s="3">
        <f t="shared" si="213"/>
        <v>55468</v>
      </c>
      <c r="CD129" s="3">
        <f t="shared" si="228"/>
        <v>55468</v>
      </c>
      <c r="CE129" s="3">
        <f t="shared" si="210"/>
        <v>55468</v>
      </c>
      <c r="CF129" s="3">
        <f t="shared" si="255"/>
        <v>55468</v>
      </c>
      <c r="CG129" s="3">
        <f t="shared" si="255"/>
        <v>55468</v>
      </c>
      <c r="CH129" s="3">
        <f t="shared" si="255"/>
        <v>55468</v>
      </c>
      <c r="CI129" s="3">
        <f t="shared" si="255"/>
        <v>55468</v>
      </c>
      <c r="CJ129" s="3">
        <f t="shared" ref="CJ129:CJ143" si="260">MP</f>
        <v>43934</v>
      </c>
      <c r="CK129" s="3">
        <f t="shared" si="125"/>
        <v>62462</v>
      </c>
      <c r="CL129" s="3">
        <f t="shared" si="125"/>
        <v>62462</v>
      </c>
      <c r="CM129" s="3">
        <f t="shared" si="135"/>
        <v>62462</v>
      </c>
      <c r="CN129" s="3">
        <f t="shared" si="139"/>
        <v>62462</v>
      </c>
      <c r="CO129" s="3">
        <f t="shared" si="144"/>
        <v>62462</v>
      </c>
      <c r="CP129" s="3">
        <f t="shared" si="245"/>
        <v>62462</v>
      </c>
      <c r="CQ129" s="3">
        <f t="shared" si="245"/>
        <v>62462</v>
      </c>
      <c r="CR129" s="3">
        <f t="shared" si="252"/>
        <v>62462</v>
      </c>
      <c r="CS129" s="3">
        <f t="shared" si="252"/>
        <v>62462</v>
      </c>
      <c r="CT129" s="3">
        <f t="shared" si="252"/>
        <v>62462</v>
      </c>
      <c r="CU129" s="3">
        <f t="shared" si="257"/>
        <v>62462</v>
      </c>
      <c r="CV129" s="3">
        <f t="shared" si="257"/>
        <v>62462</v>
      </c>
      <c r="CW129" s="3">
        <f t="shared" ref="CW129:CY144" si="261">UP</f>
        <v>62462</v>
      </c>
      <c r="CX129" s="3">
        <f t="shared" si="261"/>
        <v>62462</v>
      </c>
      <c r="CY129" s="3">
        <f t="shared" si="261"/>
        <v>62462</v>
      </c>
      <c r="CZ129" s="3">
        <f t="shared" si="166"/>
        <v>62462</v>
      </c>
      <c r="DA129" s="3">
        <f t="shared" si="171"/>
        <v>62462</v>
      </c>
      <c r="DB129" s="3">
        <f t="shared" si="176"/>
        <v>62462</v>
      </c>
      <c r="DC129" s="3">
        <f t="shared" si="176"/>
        <v>62462</v>
      </c>
      <c r="DD129" s="3">
        <f t="shared" si="191"/>
        <v>62462</v>
      </c>
      <c r="DE129" s="3">
        <f t="shared" si="191"/>
        <v>62462</v>
      </c>
      <c r="DF129" s="3">
        <f t="shared" si="195"/>
        <v>62462</v>
      </c>
      <c r="DG129" s="3">
        <f t="shared" si="199"/>
        <v>62462</v>
      </c>
      <c r="DH129" s="3">
        <f t="shared" si="199"/>
        <v>62462</v>
      </c>
      <c r="DI129" s="3">
        <f t="shared" si="199"/>
        <v>62462</v>
      </c>
      <c r="DJ129" s="3">
        <f t="shared" si="204"/>
        <v>62462</v>
      </c>
      <c r="DK129" s="3">
        <f t="shared" si="208"/>
        <v>62462</v>
      </c>
      <c r="DL129" s="3">
        <f t="shared" si="208"/>
        <v>62462</v>
      </c>
      <c r="DM129" s="3">
        <f t="shared" si="208"/>
        <v>62462</v>
      </c>
      <c r="DN129" s="3">
        <f t="shared" si="214"/>
        <v>62462</v>
      </c>
      <c r="DO129" s="3">
        <f t="shared" si="222"/>
        <v>62462</v>
      </c>
      <c r="DP129" s="3">
        <f t="shared" si="222"/>
        <v>62462</v>
      </c>
      <c r="DQ129" s="3">
        <f t="shared" si="222"/>
        <v>62462</v>
      </c>
      <c r="DR129" s="3">
        <f t="shared" si="215"/>
        <v>62462</v>
      </c>
      <c r="DS129" s="3">
        <f t="shared" si="215"/>
        <v>62462</v>
      </c>
      <c r="DT129" s="3">
        <f t="shared" si="223"/>
        <v>62462</v>
      </c>
      <c r="DU129" s="3">
        <f t="shared" si="229"/>
        <v>62462</v>
      </c>
      <c r="DV129" s="3">
        <f>UP</f>
        <v>62462</v>
      </c>
      <c r="DW129" s="3">
        <f>UP</f>
        <v>62462</v>
      </c>
      <c r="DX129" s="3">
        <f t="shared" si="230"/>
        <v>23304</v>
      </c>
      <c r="DY129" s="3">
        <f t="shared" si="230"/>
        <v>23304</v>
      </c>
      <c r="DZ129" s="3">
        <f t="shared" ref="DY129:DZ137" si="262">BR</f>
        <v>23304</v>
      </c>
      <c r="EA129" s="3">
        <f t="shared" si="246"/>
        <v>23304</v>
      </c>
      <c r="EB129" s="3">
        <f t="shared" si="253"/>
        <v>23304</v>
      </c>
      <c r="EC129" s="3">
        <f t="shared" si="259"/>
        <v>23304</v>
      </c>
      <c r="ED129" s="3">
        <f t="shared" ref="ED129:EF152" si="263">BR</f>
        <v>23304</v>
      </c>
      <c r="EE129" s="3">
        <f t="shared" si="263"/>
        <v>23304</v>
      </c>
      <c r="EF129" s="3">
        <f t="shared" si="263"/>
        <v>23304</v>
      </c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>
        <f t="shared" si="240"/>
        <v>59222</v>
      </c>
      <c r="EX129" s="3">
        <f t="shared" si="240"/>
        <v>59222</v>
      </c>
      <c r="EY129" s="3">
        <f t="shared" si="240"/>
        <v>59222</v>
      </c>
      <c r="EZ129" s="3">
        <f>WB</f>
        <v>59222</v>
      </c>
      <c r="FA129" s="3">
        <f>WB</f>
        <v>59222</v>
      </c>
      <c r="FB129" s="3">
        <f>WB</f>
        <v>59222</v>
      </c>
      <c r="FC129" s="3">
        <f t="shared" si="247"/>
        <v>59222</v>
      </c>
      <c r="FD129" s="3">
        <f t="shared" si="247"/>
        <v>59222</v>
      </c>
      <c r="FE129" s="3">
        <f t="shared" si="247"/>
        <v>59222</v>
      </c>
      <c r="FF129" s="3">
        <f t="shared" si="247"/>
        <v>59222</v>
      </c>
      <c r="FG129" s="3">
        <f t="shared" si="254"/>
        <v>59222</v>
      </c>
      <c r="FH129" s="3">
        <f t="shared" si="254"/>
        <v>59222</v>
      </c>
      <c r="FI129" s="3">
        <f t="shared" si="248"/>
        <v>34780</v>
      </c>
      <c r="FJ129" s="3">
        <f t="shared" si="248"/>
        <v>34780</v>
      </c>
      <c r="FK129" s="3">
        <f t="shared" si="235"/>
        <v>34780</v>
      </c>
      <c r="FL129" s="3">
        <f t="shared" si="235"/>
        <v>34780</v>
      </c>
      <c r="FM129" s="3">
        <f t="shared" si="241"/>
        <v>34780</v>
      </c>
      <c r="FN129" s="3">
        <f t="shared" si="241"/>
        <v>34780</v>
      </c>
      <c r="FO129" s="3">
        <f t="shared" si="241"/>
        <v>34780</v>
      </c>
      <c r="FP129" s="3">
        <f t="shared" si="241"/>
        <v>34780</v>
      </c>
      <c r="FQ129" s="3">
        <f t="shared" si="241"/>
        <v>34780</v>
      </c>
      <c r="FR129" s="3">
        <f t="shared" si="241"/>
        <v>34780</v>
      </c>
      <c r="FS129" s="3">
        <f t="shared" si="241"/>
        <v>34780</v>
      </c>
      <c r="FT129" s="3">
        <f t="shared" si="236"/>
        <v>34780</v>
      </c>
      <c r="FU129" s="3">
        <f t="shared" si="236"/>
        <v>34780</v>
      </c>
      <c r="FV129" s="3">
        <f t="shared" si="236"/>
        <v>34780</v>
      </c>
      <c r="FW129" s="3">
        <f t="shared" si="236"/>
        <v>34780</v>
      </c>
      <c r="FX129" s="3">
        <f t="shared" si="224"/>
        <v>34780</v>
      </c>
      <c r="FY129" s="3">
        <f t="shared" si="224"/>
        <v>34780</v>
      </c>
      <c r="FZ129" s="3">
        <f t="shared" si="224"/>
        <v>34780</v>
      </c>
      <c r="GA129" s="3">
        <f t="shared" si="224"/>
        <v>34780</v>
      </c>
      <c r="GB129" s="3">
        <f t="shared" si="217"/>
        <v>34780</v>
      </c>
      <c r="GC129" s="3">
        <f t="shared" si="217"/>
        <v>34780</v>
      </c>
      <c r="GD129" s="3">
        <f t="shared" si="217"/>
        <v>34780</v>
      </c>
      <c r="GE129" s="3">
        <f t="shared" si="217"/>
        <v>34780</v>
      </c>
      <c r="GF129" s="3">
        <f t="shared" si="217"/>
        <v>34780</v>
      </c>
      <c r="GG129" s="3">
        <f t="shared" si="217"/>
        <v>34780</v>
      </c>
      <c r="GH129" s="3">
        <f t="shared" si="217"/>
        <v>34780</v>
      </c>
      <c r="GI129" s="3">
        <f t="shared" si="205"/>
        <v>34780</v>
      </c>
      <c r="GJ129" s="3">
        <f t="shared" si="196"/>
        <v>34780</v>
      </c>
      <c r="GK129" s="3">
        <f t="shared" si="249"/>
        <v>132</v>
      </c>
      <c r="GL129" s="3">
        <f t="shared" si="249"/>
        <v>132</v>
      </c>
      <c r="GM129" s="3">
        <f t="shared" si="237"/>
        <v>132</v>
      </c>
      <c r="GN129" s="3">
        <f t="shared" si="232"/>
        <v>132</v>
      </c>
      <c r="GO129" s="3">
        <f t="shared" si="218"/>
        <v>132</v>
      </c>
      <c r="GP129" s="3">
        <f t="shared" si="218"/>
        <v>132</v>
      </c>
      <c r="GQ129" s="3">
        <f t="shared" si="250"/>
        <v>132</v>
      </c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</row>
    <row r="130" spans="1:233" ht="1.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>
        <f t="shared" si="207"/>
        <v>55468</v>
      </c>
      <c r="AI130" s="3">
        <f t="shared" si="193"/>
        <v>55468</v>
      </c>
      <c r="AJ130" s="3">
        <f t="shared" si="189"/>
        <v>55468</v>
      </c>
      <c r="AK130" s="3">
        <f t="shared" si="189"/>
        <v>55468</v>
      </c>
      <c r="AL130" s="3">
        <f t="shared" si="201"/>
        <v>55468</v>
      </c>
      <c r="AM130" s="3">
        <f t="shared" si="201"/>
        <v>55468</v>
      </c>
      <c r="AN130" s="3">
        <f t="shared" si="201"/>
        <v>55468</v>
      </c>
      <c r="AO130" s="3">
        <f t="shared" si="198"/>
        <v>55468</v>
      </c>
      <c r="AP130" s="3">
        <f t="shared" si="198"/>
        <v>55468</v>
      </c>
      <c r="AQ130" s="3">
        <f t="shared" si="198"/>
        <v>55468</v>
      </c>
      <c r="AR130" s="3">
        <f t="shared" si="198"/>
        <v>55468</v>
      </c>
      <c r="AS130" s="3">
        <f t="shared" si="194"/>
        <v>55468</v>
      </c>
      <c r="AT130" s="3">
        <f t="shared" si="194"/>
        <v>55468</v>
      </c>
      <c r="AU130" s="3">
        <f t="shared" si="173"/>
        <v>55468</v>
      </c>
      <c r="AV130" s="3">
        <f t="shared" si="165"/>
        <v>55468</v>
      </c>
      <c r="AW130" s="3">
        <f t="shared" si="251"/>
        <v>55468</v>
      </c>
      <c r="AX130" s="3">
        <f t="shared" si="251"/>
        <v>55468</v>
      </c>
      <c r="AY130" s="3">
        <f t="shared" si="238"/>
        <v>55468</v>
      </c>
      <c r="AZ130" s="3">
        <f t="shared" si="238"/>
        <v>55468</v>
      </c>
      <c r="BA130" s="3">
        <f t="shared" si="138"/>
        <v>55468</v>
      </c>
      <c r="BB130" s="3">
        <f t="shared" si="130"/>
        <v>55468</v>
      </c>
      <c r="BC130" s="3">
        <f t="shared" si="129"/>
        <v>55468</v>
      </c>
      <c r="BD130" s="3">
        <f t="shared" si="244"/>
        <v>55468</v>
      </c>
      <c r="BE130" s="3">
        <f t="shared" si="239"/>
        <v>55468</v>
      </c>
      <c r="BF130" s="3">
        <f t="shared" si="233"/>
        <v>55468</v>
      </c>
      <c r="BG130" s="3">
        <f t="shared" si="233"/>
        <v>55468</v>
      </c>
      <c r="BH130" s="3">
        <f t="shared" si="233"/>
        <v>55468</v>
      </c>
      <c r="BI130" s="3">
        <f t="shared" si="233"/>
        <v>55468</v>
      </c>
      <c r="BJ130" s="3">
        <f t="shared" si="233"/>
        <v>55468</v>
      </c>
      <c r="BK130" s="3">
        <f t="shared" si="233"/>
        <v>55468</v>
      </c>
      <c r="BL130" s="3">
        <f t="shared" si="132"/>
        <v>55468</v>
      </c>
      <c r="BM130" s="3">
        <f t="shared" si="212"/>
        <v>55468</v>
      </c>
      <c r="BN130" s="3">
        <f t="shared" si="212"/>
        <v>55468</v>
      </c>
      <c r="BO130" s="3">
        <f t="shared" si="221"/>
        <v>55468</v>
      </c>
      <c r="BP130" s="3">
        <f t="shared" si="221"/>
        <v>55468</v>
      </c>
      <c r="BQ130" s="3">
        <f t="shared" si="147"/>
        <v>55468</v>
      </c>
      <c r="BR130" s="3">
        <f t="shared" si="161"/>
        <v>55468</v>
      </c>
      <c r="BS130" s="3">
        <f t="shared" si="167"/>
        <v>55468</v>
      </c>
      <c r="BT130" s="3">
        <f t="shared" si="174"/>
        <v>55468</v>
      </c>
      <c r="BU130" s="3">
        <f t="shared" si="202"/>
        <v>55468</v>
      </c>
      <c r="BV130" s="3">
        <f t="shared" si="202"/>
        <v>55468</v>
      </c>
      <c r="BW130" s="3">
        <f t="shared" si="190"/>
        <v>55468</v>
      </c>
      <c r="BX130" s="3">
        <f t="shared" si="190"/>
        <v>55468</v>
      </c>
      <c r="BY130" s="3">
        <f t="shared" si="190"/>
        <v>55468</v>
      </c>
      <c r="BZ130" s="3">
        <f t="shared" si="190"/>
        <v>55468</v>
      </c>
      <c r="CA130" s="3">
        <f t="shared" si="210"/>
        <v>55468</v>
      </c>
      <c r="CB130" s="3">
        <f t="shared" si="210"/>
        <v>55468</v>
      </c>
      <c r="CC130" s="3">
        <f t="shared" si="213"/>
        <v>55468</v>
      </c>
      <c r="CD130" s="3">
        <f t="shared" si="228"/>
        <v>55468</v>
      </c>
      <c r="CE130" s="3">
        <f>RJ</f>
        <v>55468</v>
      </c>
      <c r="CF130" s="3">
        <f>RJ</f>
        <v>55468</v>
      </c>
      <c r="CG130" s="3">
        <f>RJ</f>
        <v>55468</v>
      </c>
      <c r="CH130" s="3">
        <f>RJ</f>
        <v>55468</v>
      </c>
      <c r="CI130" s="3">
        <f t="shared" ref="CI130:CI161" si="264">MP</f>
        <v>43934</v>
      </c>
      <c r="CJ130" s="3">
        <f t="shared" si="260"/>
        <v>43934</v>
      </c>
      <c r="CK130" s="3">
        <f t="shared" ref="CK130:CM139" si="265">MP</f>
        <v>43934</v>
      </c>
      <c r="CL130" s="3">
        <f t="shared" si="265"/>
        <v>43934</v>
      </c>
      <c r="CM130" s="3">
        <f t="shared" si="265"/>
        <v>43934</v>
      </c>
      <c r="CN130" s="3"/>
      <c r="CO130" s="3">
        <f t="shared" si="144"/>
        <v>62462</v>
      </c>
      <c r="CP130" s="3">
        <f t="shared" si="245"/>
        <v>62462</v>
      </c>
      <c r="CQ130" s="3">
        <f t="shared" si="245"/>
        <v>62462</v>
      </c>
      <c r="CR130" s="3">
        <f t="shared" si="252"/>
        <v>62462</v>
      </c>
      <c r="CS130" s="3">
        <f t="shared" si="252"/>
        <v>62462</v>
      </c>
      <c r="CT130" s="3">
        <f t="shared" si="252"/>
        <v>62462</v>
      </c>
      <c r="CU130" s="3">
        <f t="shared" si="257"/>
        <v>62462</v>
      </c>
      <c r="CV130" s="3">
        <f t="shared" si="257"/>
        <v>62462</v>
      </c>
      <c r="CW130" s="3">
        <f t="shared" si="261"/>
        <v>62462</v>
      </c>
      <c r="CX130" s="3">
        <f t="shared" si="261"/>
        <v>62462</v>
      </c>
      <c r="CY130" s="3">
        <f t="shared" si="261"/>
        <v>62462</v>
      </c>
      <c r="CZ130" s="3">
        <f t="shared" si="166"/>
        <v>62462</v>
      </c>
      <c r="DA130" s="3">
        <f t="shared" si="171"/>
        <v>62462</v>
      </c>
      <c r="DB130" s="3">
        <f t="shared" si="176"/>
        <v>62462</v>
      </c>
      <c r="DC130" s="3">
        <f t="shared" si="176"/>
        <v>62462</v>
      </c>
      <c r="DD130" s="3">
        <f t="shared" si="191"/>
        <v>62462</v>
      </c>
      <c r="DE130" s="3">
        <f t="shared" si="191"/>
        <v>62462</v>
      </c>
      <c r="DF130" s="3">
        <f t="shared" si="195"/>
        <v>62462</v>
      </c>
      <c r="DG130" s="3">
        <f t="shared" si="199"/>
        <v>62462</v>
      </c>
      <c r="DH130" s="3">
        <f t="shared" si="199"/>
        <v>62462</v>
      </c>
      <c r="DI130" s="3">
        <f t="shared" si="199"/>
        <v>62462</v>
      </c>
      <c r="DJ130" s="3">
        <f t="shared" si="204"/>
        <v>62462</v>
      </c>
      <c r="DK130" s="3">
        <f t="shared" si="208"/>
        <v>62462</v>
      </c>
      <c r="DL130" s="3">
        <f t="shared" si="208"/>
        <v>62462</v>
      </c>
      <c r="DM130" s="3">
        <f t="shared" si="208"/>
        <v>62462</v>
      </c>
      <c r="DN130" s="3">
        <f t="shared" si="214"/>
        <v>62462</v>
      </c>
      <c r="DO130" s="3">
        <f t="shared" si="222"/>
        <v>62462</v>
      </c>
      <c r="DP130" s="3">
        <f t="shared" si="222"/>
        <v>62462</v>
      </c>
      <c r="DQ130" s="3">
        <f t="shared" si="222"/>
        <v>62462</v>
      </c>
      <c r="DR130" s="3">
        <f t="shared" si="215"/>
        <v>62462</v>
      </c>
      <c r="DS130" s="3">
        <f t="shared" si="215"/>
        <v>62462</v>
      </c>
      <c r="DT130" s="3">
        <f t="shared" si="223"/>
        <v>62462</v>
      </c>
      <c r="DU130" s="3">
        <f t="shared" si="229"/>
        <v>62462</v>
      </c>
      <c r="DV130" s="3">
        <f>UP</f>
        <v>62462</v>
      </c>
      <c r="DW130" s="3">
        <f t="shared" ref="DW130:DX136" si="266">BR</f>
        <v>23304</v>
      </c>
      <c r="DX130" s="3">
        <f t="shared" si="266"/>
        <v>23304</v>
      </c>
      <c r="DY130" s="3">
        <f t="shared" si="262"/>
        <v>23304</v>
      </c>
      <c r="DZ130" s="3">
        <f t="shared" si="262"/>
        <v>23304</v>
      </c>
      <c r="EA130" s="3">
        <f t="shared" si="246"/>
        <v>23304</v>
      </c>
      <c r="EB130" s="3">
        <f t="shared" si="253"/>
        <v>23304</v>
      </c>
      <c r="EC130" s="3">
        <f t="shared" si="259"/>
        <v>23304</v>
      </c>
      <c r="ED130" s="3">
        <f t="shared" si="263"/>
        <v>23304</v>
      </c>
      <c r="EE130" s="3">
        <f t="shared" si="263"/>
        <v>23304</v>
      </c>
      <c r="EF130" s="3">
        <f t="shared" si="263"/>
        <v>23304</v>
      </c>
      <c r="EG130" s="3">
        <f t="shared" ref="EG130:EK139" si="267">BR</f>
        <v>23304</v>
      </c>
      <c r="EH130" s="3">
        <f t="shared" si="267"/>
        <v>23304</v>
      </c>
      <c r="EI130" s="3">
        <f t="shared" si="267"/>
        <v>23304</v>
      </c>
      <c r="EJ130" s="3">
        <f t="shared" si="267"/>
        <v>23304</v>
      </c>
      <c r="EK130" s="3">
        <f t="shared" si="267"/>
        <v>23304</v>
      </c>
      <c r="EL130" s="3"/>
      <c r="EM130" s="3"/>
      <c r="EN130" s="3"/>
      <c r="EO130" s="3"/>
      <c r="EP130" s="3">
        <f t="shared" ref="EP130:EP149" si="268">BR</f>
        <v>23304</v>
      </c>
      <c r="EQ130" s="3"/>
      <c r="ER130" s="3"/>
      <c r="ES130" s="3"/>
      <c r="ET130" s="3"/>
      <c r="EU130" s="3"/>
      <c r="EV130" s="3"/>
      <c r="EW130" s="3">
        <f t="shared" si="240"/>
        <v>59222</v>
      </c>
      <c r="EX130" s="3">
        <f t="shared" si="240"/>
        <v>59222</v>
      </c>
      <c r="EY130" s="3">
        <f t="shared" si="240"/>
        <v>59222</v>
      </c>
      <c r="EZ130" s="3"/>
      <c r="FA130" s="3">
        <f>WB</f>
        <v>59222</v>
      </c>
      <c r="FB130" s="3">
        <f>WB</f>
        <v>59222</v>
      </c>
      <c r="FC130" s="3">
        <f t="shared" si="247"/>
        <v>59222</v>
      </c>
      <c r="FD130" s="3">
        <f t="shared" ref="FD130:FH131" si="269">WB</f>
        <v>59222</v>
      </c>
      <c r="FE130" s="3">
        <f t="shared" si="269"/>
        <v>59222</v>
      </c>
      <c r="FF130" s="3">
        <f t="shared" si="269"/>
        <v>59222</v>
      </c>
      <c r="FG130" s="3">
        <f t="shared" si="269"/>
        <v>59222</v>
      </c>
      <c r="FH130" s="3">
        <f t="shared" si="247"/>
        <v>59222</v>
      </c>
      <c r="FI130" s="3">
        <f t="shared" si="248"/>
        <v>34780</v>
      </c>
      <c r="FJ130" s="3">
        <f t="shared" si="248"/>
        <v>34780</v>
      </c>
      <c r="FK130" s="3">
        <f t="shared" si="235"/>
        <v>34780</v>
      </c>
      <c r="FL130" s="3">
        <f t="shared" si="235"/>
        <v>34780</v>
      </c>
      <c r="FM130" s="3">
        <f t="shared" si="241"/>
        <v>34780</v>
      </c>
      <c r="FN130" s="3">
        <f t="shared" si="241"/>
        <v>34780</v>
      </c>
      <c r="FO130" s="3">
        <f t="shared" si="241"/>
        <v>34780</v>
      </c>
      <c r="FP130" s="3">
        <f t="shared" si="241"/>
        <v>34780</v>
      </c>
      <c r="FQ130" s="3">
        <f t="shared" si="241"/>
        <v>34780</v>
      </c>
      <c r="FR130" s="3">
        <f t="shared" si="241"/>
        <v>34780</v>
      </c>
      <c r="FS130" s="3">
        <f t="shared" si="241"/>
        <v>34780</v>
      </c>
      <c r="FT130" s="3">
        <f t="shared" si="236"/>
        <v>34780</v>
      </c>
      <c r="FU130" s="3">
        <f t="shared" si="236"/>
        <v>34780</v>
      </c>
      <c r="FV130" s="3">
        <f t="shared" si="236"/>
        <v>34780</v>
      </c>
      <c r="FW130" s="3">
        <f t="shared" si="236"/>
        <v>34780</v>
      </c>
      <c r="FX130" s="3">
        <f t="shared" si="224"/>
        <v>34780</v>
      </c>
      <c r="FY130" s="3">
        <f t="shared" si="224"/>
        <v>34780</v>
      </c>
      <c r="FZ130" s="3">
        <f t="shared" si="224"/>
        <v>34780</v>
      </c>
      <c r="GA130" s="3">
        <f t="shared" si="224"/>
        <v>34780</v>
      </c>
      <c r="GB130" s="3">
        <f t="shared" si="217"/>
        <v>34780</v>
      </c>
      <c r="GC130" s="3">
        <f t="shared" si="217"/>
        <v>34780</v>
      </c>
      <c r="GD130" s="3">
        <f t="shared" si="217"/>
        <v>34780</v>
      </c>
      <c r="GE130" s="3">
        <f t="shared" si="217"/>
        <v>34780</v>
      </c>
      <c r="GF130" s="3">
        <f t="shared" si="217"/>
        <v>34780</v>
      </c>
      <c r="GG130" s="3">
        <f t="shared" si="217"/>
        <v>34780</v>
      </c>
      <c r="GH130" s="3">
        <f t="shared" si="217"/>
        <v>34780</v>
      </c>
      <c r="GI130" s="3">
        <f t="shared" si="205"/>
        <v>34780</v>
      </c>
      <c r="GJ130" s="3">
        <f t="shared" ref="GJ130:GJ136" si="270">NL</f>
        <v>132</v>
      </c>
      <c r="GK130" s="3">
        <f t="shared" si="249"/>
        <v>132</v>
      </c>
      <c r="GL130" s="3">
        <f t="shared" si="249"/>
        <v>132</v>
      </c>
      <c r="GM130" s="3">
        <f t="shared" si="237"/>
        <v>132</v>
      </c>
      <c r="GN130" s="3">
        <f t="shared" si="232"/>
        <v>132</v>
      </c>
      <c r="GO130" s="3">
        <f t="shared" si="218"/>
        <v>132</v>
      </c>
      <c r="GP130" s="3">
        <f t="shared" si="218"/>
        <v>132</v>
      </c>
      <c r="GQ130" s="3">
        <f t="shared" si="250"/>
        <v>132</v>
      </c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</row>
    <row r="131" spans="1:233" ht="1.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>
        <f t="shared" si="207"/>
        <v>55468</v>
      </c>
      <c r="AI131" s="3">
        <f t="shared" si="193"/>
        <v>55468</v>
      </c>
      <c r="AJ131" s="3">
        <f t="shared" si="189"/>
        <v>55468</v>
      </c>
      <c r="AK131" s="3">
        <f t="shared" si="189"/>
        <v>55468</v>
      </c>
      <c r="AL131" s="3">
        <f t="shared" si="201"/>
        <v>55468</v>
      </c>
      <c r="AM131" s="3">
        <f t="shared" si="201"/>
        <v>55468</v>
      </c>
      <c r="AN131" s="3">
        <f t="shared" si="201"/>
        <v>55468</v>
      </c>
      <c r="AO131" s="3">
        <f t="shared" si="198"/>
        <v>55468</v>
      </c>
      <c r="AP131" s="3">
        <f t="shared" si="198"/>
        <v>55468</v>
      </c>
      <c r="AQ131" s="3">
        <f t="shared" si="198"/>
        <v>55468</v>
      </c>
      <c r="AR131" s="3">
        <f t="shared" si="198"/>
        <v>55468</v>
      </c>
      <c r="AS131" s="3">
        <f t="shared" si="194"/>
        <v>55468</v>
      </c>
      <c r="AT131" s="3">
        <f t="shared" si="194"/>
        <v>55468</v>
      </c>
      <c r="AU131" s="3">
        <f t="shared" si="173"/>
        <v>55468</v>
      </c>
      <c r="AV131" s="3">
        <f t="shared" si="165"/>
        <v>55468</v>
      </c>
      <c r="AW131" s="3">
        <f t="shared" si="251"/>
        <v>55468</v>
      </c>
      <c r="AX131" s="3">
        <f t="shared" si="251"/>
        <v>55468</v>
      </c>
      <c r="AY131" s="3">
        <f t="shared" si="238"/>
        <v>55468</v>
      </c>
      <c r="AZ131" s="3">
        <f t="shared" si="238"/>
        <v>55468</v>
      </c>
      <c r="BA131" s="3">
        <f t="shared" si="138"/>
        <v>55468</v>
      </c>
      <c r="BB131" s="3">
        <f t="shared" si="130"/>
        <v>55468</v>
      </c>
      <c r="BC131" s="3">
        <f t="shared" ref="BC131:BC162" si="271">RJ</f>
        <v>55468</v>
      </c>
      <c r="BD131" s="3">
        <f t="shared" si="244"/>
        <v>55468</v>
      </c>
      <c r="BE131" s="3">
        <f t="shared" si="239"/>
        <v>55468</v>
      </c>
      <c r="BF131" s="3">
        <f t="shared" si="233"/>
        <v>55468</v>
      </c>
      <c r="BG131" s="3">
        <f t="shared" si="233"/>
        <v>55468</v>
      </c>
      <c r="BH131" s="3">
        <f t="shared" si="233"/>
        <v>55468</v>
      </c>
      <c r="BI131" s="3">
        <f t="shared" si="233"/>
        <v>55468</v>
      </c>
      <c r="BJ131" s="3">
        <f t="shared" si="233"/>
        <v>55468</v>
      </c>
      <c r="BK131" s="3">
        <f t="shared" si="233"/>
        <v>55468</v>
      </c>
      <c r="BL131" s="3">
        <f t="shared" si="132"/>
        <v>55468</v>
      </c>
      <c r="BM131" s="3">
        <f t="shared" si="212"/>
        <v>55468</v>
      </c>
      <c r="BN131" s="3">
        <f t="shared" si="212"/>
        <v>55468</v>
      </c>
      <c r="BO131" s="3">
        <f t="shared" si="221"/>
        <v>55468</v>
      </c>
      <c r="BP131" s="3">
        <f t="shared" si="221"/>
        <v>55468</v>
      </c>
      <c r="BQ131" s="3">
        <f t="shared" si="147"/>
        <v>55468</v>
      </c>
      <c r="BR131" s="3">
        <f t="shared" si="161"/>
        <v>55468</v>
      </c>
      <c r="BS131" s="3">
        <f t="shared" si="167"/>
        <v>55468</v>
      </c>
      <c r="BT131" s="3">
        <f t="shared" si="174"/>
        <v>55468</v>
      </c>
      <c r="BU131" s="3">
        <f t="shared" si="202"/>
        <v>55468</v>
      </c>
      <c r="BV131" s="3">
        <f t="shared" si="202"/>
        <v>55468</v>
      </c>
      <c r="BW131" s="3">
        <f t="shared" si="190"/>
        <v>55468</v>
      </c>
      <c r="BX131" s="3">
        <f t="shared" si="190"/>
        <v>55468</v>
      </c>
      <c r="BY131" s="3">
        <f t="shared" si="190"/>
        <v>55468</v>
      </c>
      <c r="BZ131" s="3">
        <f t="shared" si="190"/>
        <v>55468</v>
      </c>
      <c r="CA131" s="3">
        <f t="shared" si="210"/>
        <v>55468</v>
      </c>
      <c r="CB131" s="3">
        <f t="shared" si="210"/>
        <v>55468</v>
      </c>
      <c r="CC131" s="3">
        <f t="shared" si="213"/>
        <v>55468</v>
      </c>
      <c r="CD131" s="3">
        <f t="shared" si="228"/>
        <v>55468</v>
      </c>
      <c r="CE131" s="3">
        <f>RJ</f>
        <v>55468</v>
      </c>
      <c r="CF131" s="3">
        <f>RJ</f>
        <v>55468</v>
      </c>
      <c r="CG131" s="3">
        <f>RJ</f>
        <v>55468</v>
      </c>
      <c r="CH131" s="3">
        <f t="shared" ref="CH131:CH162" si="272">MP</f>
        <v>43934</v>
      </c>
      <c r="CI131" s="3">
        <f t="shared" si="264"/>
        <v>43934</v>
      </c>
      <c r="CJ131" s="3">
        <f t="shared" si="260"/>
        <v>43934</v>
      </c>
      <c r="CK131" s="3">
        <f t="shared" si="265"/>
        <v>43934</v>
      </c>
      <c r="CL131" s="3">
        <f t="shared" si="265"/>
        <v>43934</v>
      </c>
      <c r="CM131" s="3">
        <f t="shared" si="265"/>
        <v>43934</v>
      </c>
      <c r="CN131" s="3">
        <f t="shared" ref="CN131:CN136" si="273">MP</f>
        <v>43934</v>
      </c>
      <c r="CO131" s="3">
        <f t="shared" si="144"/>
        <v>62462</v>
      </c>
      <c r="CP131" s="3">
        <f t="shared" si="245"/>
        <v>62462</v>
      </c>
      <c r="CQ131" s="3">
        <f t="shared" si="245"/>
        <v>62462</v>
      </c>
      <c r="CR131" s="3">
        <f t="shared" si="252"/>
        <v>62462</v>
      </c>
      <c r="CS131" s="3">
        <f t="shared" si="252"/>
        <v>62462</v>
      </c>
      <c r="CT131" s="3">
        <f t="shared" si="252"/>
        <v>62462</v>
      </c>
      <c r="CU131" s="3">
        <f t="shared" si="257"/>
        <v>62462</v>
      </c>
      <c r="CV131" s="3">
        <f t="shared" si="257"/>
        <v>62462</v>
      </c>
      <c r="CW131" s="3">
        <f t="shared" si="261"/>
        <v>62462</v>
      </c>
      <c r="CX131" s="3">
        <f t="shared" si="261"/>
        <v>62462</v>
      </c>
      <c r="CY131" s="3">
        <f t="shared" si="261"/>
        <v>62462</v>
      </c>
      <c r="CZ131" s="3">
        <f t="shared" si="166"/>
        <v>62462</v>
      </c>
      <c r="DA131" s="3">
        <f t="shared" si="171"/>
        <v>62462</v>
      </c>
      <c r="DB131" s="3">
        <f t="shared" si="176"/>
        <v>62462</v>
      </c>
      <c r="DC131" s="3">
        <f t="shared" si="176"/>
        <v>62462</v>
      </c>
      <c r="DD131" s="3">
        <f t="shared" si="191"/>
        <v>62462</v>
      </c>
      <c r="DE131" s="3">
        <f t="shared" si="191"/>
        <v>62462</v>
      </c>
      <c r="DF131" s="3">
        <f t="shared" si="195"/>
        <v>62462</v>
      </c>
      <c r="DG131" s="3">
        <f t="shared" si="199"/>
        <v>62462</v>
      </c>
      <c r="DH131" s="3">
        <f t="shared" si="199"/>
        <v>62462</v>
      </c>
      <c r="DI131" s="3">
        <f t="shared" si="199"/>
        <v>62462</v>
      </c>
      <c r="DJ131" s="3">
        <f t="shared" si="204"/>
        <v>62462</v>
      </c>
      <c r="DK131" s="3">
        <f t="shared" si="208"/>
        <v>62462</v>
      </c>
      <c r="DL131" s="3">
        <f t="shared" si="208"/>
        <v>62462</v>
      </c>
      <c r="DM131" s="3">
        <f t="shared" si="208"/>
        <v>62462</v>
      </c>
      <c r="DN131" s="3">
        <f t="shared" si="214"/>
        <v>62462</v>
      </c>
      <c r="DO131" s="3">
        <f t="shared" si="222"/>
        <v>62462</v>
      </c>
      <c r="DP131" s="3">
        <f t="shared" si="222"/>
        <v>62462</v>
      </c>
      <c r="DQ131" s="3">
        <f t="shared" si="222"/>
        <v>62462</v>
      </c>
      <c r="DR131" s="3">
        <f t="shared" si="215"/>
        <v>62462</v>
      </c>
      <c r="DS131" s="3">
        <f t="shared" si="215"/>
        <v>62462</v>
      </c>
      <c r="DT131" s="3">
        <f t="shared" si="223"/>
        <v>62462</v>
      </c>
      <c r="DU131" s="3">
        <f t="shared" si="229"/>
        <v>62462</v>
      </c>
      <c r="DV131" s="3">
        <f>BR</f>
        <v>23304</v>
      </c>
      <c r="DW131" s="3">
        <f t="shared" si="266"/>
        <v>23304</v>
      </c>
      <c r="DX131" s="3">
        <f t="shared" si="266"/>
        <v>23304</v>
      </c>
      <c r="DY131" s="3">
        <f t="shared" si="262"/>
        <v>23304</v>
      </c>
      <c r="DZ131" s="3">
        <f t="shared" si="262"/>
        <v>23304</v>
      </c>
      <c r="EA131" s="3">
        <f t="shared" si="246"/>
        <v>23304</v>
      </c>
      <c r="EB131" s="3">
        <f t="shared" si="253"/>
        <v>23304</v>
      </c>
      <c r="EC131" s="3">
        <f t="shared" si="259"/>
        <v>23304</v>
      </c>
      <c r="ED131" s="3">
        <f t="shared" si="263"/>
        <v>23304</v>
      </c>
      <c r="EE131" s="3">
        <f t="shared" si="263"/>
        <v>23304</v>
      </c>
      <c r="EF131" s="3">
        <f t="shared" si="263"/>
        <v>23304</v>
      </c>
      <c r="EG131" s="3">
        <f t="shared" si="267"/>
        <v>23304</v>
      </c>
      <c r="EH131" s="3">
        <f t="shared" si="267"/>
        <v>23304</v>
      </c>
      <c r="EI131" s="3">
        <f t="shared" si="267"/>
        <v>23304</v>
      </c>
      <c r="EJ131" s="3">
        <f t="shared" si="267"/>
        <v>23304</v>
      </c>
      <c r="EK131" s="3">
        <f t="shared" si="267"/>
        <v>23304</v>
      </c>
      <c r="EL131" s="3">
        <f t="shared" ref="EK131:EP153" si="274">BR</f>
        <v>23304</v>
      </c>
      <c r="EM131" s="3">
        <f t="shared" si="274"/>
        <v>23304</v>
      </c>
      <c r="EN131" s="3">
        <f>BR</f>
        <v>23304</v>
      </c>
      <c r="EO131" s="3">
        <f t="shared" ref="EO131:EO151" si="275">BR</f>
        <v>23304</v>
      </c>
      <c r="EP131" s="3">
        <f t="shared" si="268"/>
        <v>23304</v>
      </c>
      <c r="EQ131" s="3"/>
      <c r="ER131" s="3"/>
      <c r="ES131" s="3"/>
      <c r="ET131" s="3">
        <f t="shared" ref="ET131:EW133" si="276">BR</f>
        <v>23304</v>
      </c>
      <c r="EU131" s="3">
        <f t="shared" si="276"/>
        <v>23304</v>
      </c>
      <c r="EV131" s="3">
        <f t="shared" si="276"/>
        <v>23304</v>
      </c>
      <c r="EW131" s="3">
        <f t="shared" si="276"/>
        <v>23304</v>
      </c>
      <c r="EX131" s="3">
        <f>WB</f>
        <v>59222</v>
      </c>
      <c r="EY131" s="3">
        <f>WB</f>
        <v>59222</v>
      </c>
      <c r="EZ131" s="3"/>
      <c r="FA131" s="3"/>
      <c r="FB131" s="3">
        <f>WB</f>
        <v>59222</v>
      </c>
      <c r="FC131" s="3"/>
      <c r="FD131" s="3">
        <f t="shared" si="269"/>
        <v>59222</v>
      </c>
      <c r="FE131" s="3">
        <f t="shared" si="269"/>
        <v>59222</v>
      </c>
      <c r="FF131" s="3">
        <f t="shared" si="269"/>
        <v>59222</v>
      </c>
      <c r="FG131" s="3">
        <f t="shared" si="269"/>
        <v>59222</v>
      </c>
      <c r="FH131" s="3">
        <f t="shared" si="269"/>
        <v>59222</v>
      </c>
      <c r="FI131" s="3">
        <f t="shared" si="235"/>
        <v>34780</v>
      </c>
      <c r="FJ131" s="3">
        <f t="shared" si="248"/>
        <v>34780</v>
      </c>
      <c r="FK131" s="3">
        <f t="shared" si="235"/>
        <v>34780</v>
      </c>
      <c r="FL131" s="3">
        <f t="shared" si="235"/>
        <v>34780</v>
      </c>
      <c r="FM131" s="3">
        <f t="shared" si="241"/>
        <v>34780</v>
      </c>
      <c r="FN131" s="3">
        <f t="shared" si="241"/>
        <v>34780</v>
      </c>
      <c r="FO131" s="3">
        <f t="shared" si="241"/>
        <v>34780</v>
      </c>
      <c r="FP131" s="3">
        <f t="shared" si="241"/>
        <v>34780</v>
      </c>
      <c r="FQ131" s="3">
        <f t="shared" si="241"/>
        <v>34780</v>
      </c>
      <c r="FR131" s="3">
        <f t="shared" si="241"/>
        <v>34780</v>
      </c>
      <c r="FS131" s="3">
        <f t="shared" si="241"/>
        <v>34780</v>
      </c>
      <c r="FT131" s="3">
        <f t="shared" si="236"/>
        <v>34780</v>
      </c>
      <c r="FU131" s="3">
        <f t="shared" si="236"/>
        <v>34780</v>
      </c>
      <c r="FV131" s="3">
        <f t="shared" si="236"/>
        <v>34780</v>
      </c>
      <c r="FW131" s="3">
        <f t="shared" si="236"/>
        <v>34780</v>
      </c>
      <c r="FX131" s="3">
        <f t="shared" si="224"/>
        <v>34780</v>
      </c>
      <c r="FY131" s="3">
        <f t="shared" si="224"/>
        <v>34780</v>
      </c>
      <c r="FZ131" s="3">
        <f t="shared" si="224"/>
        <v>34780</v>
      </c>
      <c r="GA131" s="3">
        <f t="shared" si="224"/>
        <v>34780</v>
      </c>
      <c r="GB131" s="3">
        <f t="shared" si="217"/>
        <v>34780</v>
      </c>
      <c r="GC131" s="3">
        <f t="shared" si="217"/>
        <v>34780</v>
      </c>
      <c r="GD131" s="3">
        <f t="shared" si="217"/>
        <v>34780</v>
      </c>
      <c r="GE131" s="3">
        <f t="shared" si="217"/>
        <v>34780</v>
      </c>
      <c r="GF131" s="3">
        <f t="shared" si="217"/>
        <v>34780</v>
      </c>
      <c r="GG131" s="3">
        <f t="shared" si="217"/>
        <v>34780</v>
      </c>
      <c r="GH131" s="3">
        <f t="shared" si="217"/>
        <v>34780</v>
      </c>
      <c r="GI131" s="3">
        <f t="shared" si="205"/>
        <v>34780</v>
      </c>
      <c r="GJ131" s="3">
        <f t="shared" si="270"/>
        <v>132</v>
      </c>
      <c r="GK131" s="3">
        <f t="shared" si="249"/>
        <v>132</v>
      </c>
      <c r="GL131" s="3">
        <f t="shared" si="249"/>
        <v>132</v>
      </c>
      <c r="GM131" s="3">
        <f t="shared" si="237"/>
        <v>132</v>
      </c>
      <c r="GN131" s="3">
        <f t="shared" si="232"/>
        <v>132</v>
      </c>
      <c r="GO131" s="3">
        <f t="shared" si="218"/>
        <v>132</v>
      </c>
      <c r="GP131" s="3">
        <f t="shared" si="218"/>
        <v>132</v>
      </c>
      <c r="GQ131" s="3">
        <f t="shared" si="250"/>
        <v>132</v>
      </c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</row>
    <row r="132" spans="1:233" ht="1.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>
        <f t="shared" ref="AH132:AH139" si="277">RJ</f>
        <v>55468</v>
      </c>
      <c r="AI132" s="3">
        <f t="shared" si="193"/>
        <v>55468</v>
      </c>
      <c r="AJ132" s="3">
        <f t="shared" si="189"/>
        <v>55468</v>
      </c>
      <c r="AK132" s="3">
        <f t="shared" si="189"/>
        <v>55468</v>
      </c>
      <c r="AL132" s="3">
        <f t="shared" si="201"/>
        <v>55468</v>
      </c>
      <c r="AM132" s="3">
        <f t="shared" si="201"/>
        <v>55468</v>
      </c>
      <c r="AN132" s="3">
        <f t="shared" si="201"/>
        <v>55468</v>
      </c>
      <c r="AO132" s="3">
        <f t="shared" si="198"/>
        <v>55468</v>
      </c>
      <c r="AP132" s="3">
        <f t="shared" si="198"/>
        <v>55468</v>
      </c>
      <c r="AQ132" s="3">
        <f t="shared" si="198"/>
        <v>55468</v>
      </c>
      <c r="AR132" s="3">
        <f t="shared" si="198"/>
        <v>55468</v>
      </c>
      <c r="AS132" s="3">
        <f t="shared" si="194"/>
        <v>55468</v>
      </c>
      <c r="AT132" s="3">
        <f t="shared" si="194"/>
        <v>55468</v>
      </c>
      <c r="AU132" s="3">
        <f t="shared" si="173"/>
        <v>55468</v>
      </c>
      <c r="AV132" s="3">
        <f t="shared" si="165"/>
        <v>55468</v>
      </c>
      <c r="AW132" s="3">
        <f t="shared" si="251"/>
        <v>55468</v>
      </c>
      <c r="AX132" s="3">
        <f t="shared" si="251"/>
        <v>55468</v>
      </c>
      <c r="AY132" s="3">
        <f t="shared" si="238"/>
        <v>55468</v>
      </c>
      <c r="AZ132" s="3">
        <f t="shared" si="238"/>
        <v>55468</v>
      </c>
      <c r="BA132" s="3">
        <f t="shared" si="138"/>
        <v>55468</v>
      </c>
      <c r="BB132" s="3">
        <f t="shared" si="130"/>
        <v>55468</v>
      </c>
      <c r="BC132" s="3">
        <f t="shared" si="271"/>
        <v>55468</v>
      </c>
      <c r="BD132" s="3">
        <f t="shared" si="244"/>
        <v>55468</v>
      </c>
      <c r="BE132" s="3">
        <f t="shared" si="239"/>
        <v>55468</v>
      </c>
      <c r="BF132" s="3">
        <f t="shared" si="233"/>
        <v>55468</v>
      </c>
      <c r="BG132" s="3">
        <f t="shared" si="233"/>
        <v>55468</v>
      </c>
      <c r="BH132" s="3">
        <f t="shared" si="233"/>
        <v>55468</v>
      </c>
      <c r="BI132" s="3">
        <f t="shared" si="233"/>
        <v>55468</v>
      </c>
      <c r="BJ132" s="3">
        <f t="shared" si="233"/>
        <v>55468</v>
      </c>
      <c r="BK132" s="3">
        <f t="shared" si="233"/>
        <v>55468</v>
      </c>
      <c r="BL132" s="3">
        <f t="shared" ref="BL132:BL164" si="278">RJ</f>
        <v>55468</v>
      </c>
      <c r="BM132" s="3">
        <f t="shared" si="212"/>
        <v>55468</v>
      </c>
      <c r="BN132" s="3">
        <f t="shared" si="212"/>
        <v>55468</v>
      </c>
      <c r="BO132" s="3">
        <f t="shared" si="221"/>
        <v>55468</v>
      </c>
      <c r="BP132" s="3">
        <f t="shared" si="221"/>
        <v>55468</v>
      </c>
      <c r="BQ132" s="3">
        <f t="shared" si="147"/>
        <v>55468</v>
      </c>
      <c r="BR132" s="3">
        <f t="shared" si="161"/>
        <v>55468</v>
      </c>
      <c r="BS132" s="3">
        <f t="shared" si="167"/>
        <v>55468</v>
      </c>
      <c r="BT132" s="3">
        <f t="shared" si="174"/>
        <v>55468</v>
      </c>
      <c r="BU132" s="3">
        <f t="shared" si="202"/>
        <v>55468</v>
      </c>
      <c r="BV132" s="3">
        <f t="shared" si="202"/>
        <v>55468</v>
      </c>
      <c r="BW132" s="3">
        <f t="shared" si="190"/>
        <v>55468</v>
      </c>
      <c r="BX132" s="3">
        <f t="shared" si="190"/>
        <v>55468</v>
      </c>
      <c r="BY132" s="3">
        <f t="shared" si="190"/>
        <v>55468</v>
      </c>
      <c r="BZ132" s="3">
        <f t="shared" si="190"/>
        <v>55468</v>
      </c>
      <c r="CA132" s="3">
        <f t="shared" si="210"/>
        <v>55468</v>
      </c>
      <c r="CB132" s="3">
        <f t="shared" si="210"/>
        <v>55468</v>
      </c>
      <c r="CC132" s="3">
        <f t="shared" si="213"/>
        <v>55468</v>
      </c>
      <c r="CD132" s="3">
        <f t="shared" si="228"/>
        <v>55468</v>
      </c>
      <c r="CE132" s="3">
        <f>RJ</f>
        <v>55468</v>
      </c>
      <c r="CF132" s="3">
        <f t="shared" ref="CF132:CG151" si="279">MP</f>
        <v>43934</v>
      </c>
      <c r="CG132" s="3">
        <f t="shared" si="279"/>
        <v>43934</v>
      </c>
      <c r="CH132" s="3">
        <f t="shared" si="272"/>
        <v>43934</v>
      </c>
      <c r="CI132" s="3">
        <f t="shared" si="264"/>
        <v>43934</v>
      </c>
      <c r="CJ132" s="3">
        <f t="shared" si="260"/>
        <v>43934</v>
      </c>
      <c r="CK132" s="3">
        <f t="shared" si="265"/>
        <v>43934</v>
      </c>
      <c r="CL132" s="3">
        <f t="shared" si="265"/>
        <v>43934</v>
      </c>
      <c r="CM132" s="3">
        <f t="shared" si="265"/>
        <v>43934</v>
      </c>
      <c r="CN132" s="3">
        <f t="shared" si="273"/>
        <v>43934</v>
      </c>
      <c r="CO132" s="3">
        <f t="shared" si="144"/>
        <v>62462</v>
      </c>
      <c r="CP132" s="3">
        <f t="shared" si="245"/>
        <v>62462</v>
      </c>
      <c r="CQ132" s="3">
        <f t="shared" si="245"/>
        <v>62462</v>
      </c>
      <c r="CR132" s="3">
        <f t="shared" si="252"/>
        <v>62462</v>
      </c>
      <c r="CS132" s="3">
        <f t="shared" si="252"/>
        <v>62462</v>
      </c>
      <c r="CT132" s="3">
        <f t="shared" si="252"/>
        <v>62462</v>
      </c>
      <c r="CU132" s="3">
        <f t="shared" si="257"/>
        <v>62462</v>
      </c>
      <c r="CV132" s="3">
        <f t="shared" si="257"/>
        <v>62462</v>
      </c>
      <c r="CW132" s="3">
        <f t="shared" si="261"/>
        <v>62462</v>
      </c>
      <c r="CX132" s="3">
        <f t="shared" si="261"/>
        <v>62462</v>
      </c>
      <c r="CY132" s="3">
        <f t="shared" si="261"/>
        <v>62462</v>
      </c>
      <c r="CZ132" s="3">
        <f t="shared" si="166"/>
        <v>62462</v>
      </c>
      <c r="DA132" s="3">
        <f t="shared" si="171"/>
        <v>62462</v>
      </c>
      <c r="DB132" s="3">
        <f t="shared" ref="DB132:DC149" si="280">UP</f>
        <v>62462</v>
      </c>
      <c r="DC132" s="3">
        <f t="shared" si="280"/>
        <v>62462</v>
      </c>
      <c r="DD132" s="3">
        <f t="shared" si="191"/>
        <v>62462</v>
      </c>
      <c r="DE132" s="3">
        <f t="shared" si="191"/>
        <v>62462</v>
      </c>
      <c r="DF132" s="3">
        <f t="shared" si="195"/>
        <v>62462</v>
      </c>
      <c r="DG132" s="3">
        <f t="shared" si="199"/>
        <v>62462</v>
      </c>
      <c r="DH132" s="3">
        <f t="shared" si="199"/>
        <v>62462</v>
      </c>
      <c r="DI132" s="3">
        <f t="shared" si="199"/>
        <v>62462</v>
      </c>
      <c r="DJ132" s="3">
        <f t="shared" si="204"/>
        <v>62462</v>
      </c>
      <c r="DK132" s="3">
        <f t="shared" si="208"/>
        <v>62462</v>
      </c>
      <c r="DL132" s="3">
        <f t="shared" si="208"/>
        <v>62462</v>
      </c>
      <c r="DM132" s="3">
        <f t="shared" si="208"/>
        <v>62462</v>
      </c>
      <c r="DN132" s="3">
        <f t="shared" si="214"/>
        <v>62462</v>
      </c>
      <c r="DO132" s="3">
        <f t="shared" si="222"/>
        <v>62462</v>
      </c>
      <c r="DP132" s="3">
        <f t="shared" si="222"/>
        <v>62462</v>
      </c>
      <c r="DQ132" s="3">
        <f t="shared" si="222"/>
        <v>62462</v>
      </c>
      <c r="DR132" s="3">
        <f t="shared" si="215"/>
        <v>62462</v>
      </c>
      <c r="DS132" s="3">
        <f t="shared" si="215"/>
        <v>62462</v>
      </c>
      <c r="DT132" s="3">
        <f t="shared" si="223"/>
        <v>62462</v>
      </c>
      <c r="DU132" s="3">
        <f t="shared" si="229"/>
        <v>62462</v>
      </c>
      <c r="DV132" s="3">
        <f t="shared" ref="DV132" si="281">BR</f>
        <v>23304</v>
      </c>
      <c r="DW132" s="3">
        <f t="shared" si="266"/>
        <v>23304</v>
      </c>
      <c r="DX132" s="3">
        <f t="shared" si="266"/>
        <v>23304</v>
      </c>
      <c r="DY132" s="3">
        <f t="shared" si="262"/>
        <v>23304</v>
      </c>
      <c r="DZ132" s="3">
        <f t="shared" si="262"/>
        <v>23304</v>
      </c>
      <c r="EA132" s="3">
        <f t="shared" si="246"/>
        <v>23304</v>
      </c>
      <c r="EB132" s="3">
        <f t="shared" si="253"/>
        <v>23304</v>
      </c>
      <c r="EC132" s="3">
        <f t="shared" si="259"/>
        <v>23304</v>
      </c>
      <c r="ED132" s="3">
        <f t="shared" si="263"/>
        <v>23304</v>
      </c>
      <c r="EE132" s="3">
        <f t="shared" si="263"/>
        <v>23304</v>
      </c>
      <c r="EF132" s="3">
        <f t="shared" si="263"/>
        <v>23304</v>
      </c>
      <c r="EG132" s="3">
        <f t="shared" si="267"/>
        <v>23304</v>
      </c>
      <c r="EH132" s="3">
        <f t="shared" si="267"/>
        <v>23304</v>
      </c>
      <c r="EI132" s="3">
        <f t="shared" si="267"/>
        <v>23304</v>
      </c>
      <c r="EJ132" s="3">
        <f t="shared" si="267"/>
        <v>23304</v>
      </c>
      <c r="EK132" s="3">
        <f t="shared" si="267"/>
        <v>23304</v>
      </c>
      <c r="EL132" s="3">
        <f t="shared" si="274"/>
        <v>23304</v>
      </c>
      <c r="EM132" s="3">
        <f t="shared" si="274"/>
        <v>23304</v>
      </c>
      <c r="EN132" s="3">
        <f t="shared" ref="EN132:EN151" si="282">BR</f>
        <v>23304</v>
      </c>
      <c r="EO132" s="3">
        <f t="shared" si="275"/>
        <v>23304</v>
      </c>
      <c r="EP132" s="3">
        <f t="shared" si="268"/>
        <v>23304</v>
      </c>
      <c r="EQ132" s="3">
        <f t="shared" ref="EQ132:ET143" si="283">BR</f>
        <v>23304</v>
      </c>
      <c r="ER132" s="3">
        <f t="shared" si="283"/>
        <v>23304</v>
      </c>
      <c r="ES132" s="3">
        <f t="shared" si="283"/>
        <v>23304</v>
      </c>
      <c r="ET132" s="3">
        <f t="shared" si="276"/>
        <v>23304</v>
      </c>
      <c r="EU132" s="3">
        <f t="shared" si="276"/>
        <v>23304</v>
      </c>
      <c r="EV132" s="3">
        <f t="shared" si="276"/>
        <v>23304</v>
      </c>
      <c r="EW132" s="3">
        <f t="shared" si="276"/>
        <v>23304</v>
      </c>
      <c r="EX132" s="3">
        <f>WB</f>
        <v>59222</v>
      </c>
      <c r="EY132" s="3"/>
      <c r="EZ132" s="3"/>
      <c r="FA132" s="3"/>
      <c r="FB132" s="3"/>
      <c r="FC132" s="3"/>
      <c r="FD132" s="3">
        <f>WB</f>
        <v>59222</v>
      </c>
      <c r="FE132" s="3">
        <f>WB</f>
        <v>59222</v>
      </c>
      <c r="FF132" s="3">
        <f>WB</f>
        <v>59222</v>
      </c>
      <c r="FG132" s="3">
        <f>WB</f>
        <v>59222</v>
      </c>
      <c r="FH132" s="3"/>
      <c r="FI132" s="3">
        <f t="shared" si="235"/>
        <v>34780</v>
      </c>
      <c r="FJ132" s="3">
        <f t="shared" si="248"/>
        <v>34780</v>
      </c>
      <c r="FK132" s="3">
        <f t="shared" si="235"/>
        <v>34780</v>
      </c>
      <c r="FL132" s="3">
        <f t="shared" si="235"/>
        <v>34780</v>
      </c>
      <c r="FM132" s="3">
        <f t="shared" si="241"/>
        <v>34780</v>
      </c>
      <c r="FN132" s="3">
        <f t="shared" si="241"/>
        <v>34780</v>
      </c>
      <c r="FO132" s="3">
        <f t="shared" si="241"/>
        <v>34780</v>
      </c>
      <c r="FP132" s="3">
        <f t="shared" si="241"/>
        <v>34780</v>
      </c>
      <c r="FQ132" s="3">
        <f t="shared" si="241"/>
        <v>34780</v>
      </c>
      <c r="FR132" s="3">
        <f t="shared" si="241"/>
        <v>34780</v>
      </c>
      <c r="FS132" s="3">
        <f t="shared" si="241"/>
        <v>34780</v>
      </c>
      <c r="FT132" s="3">
        <f t="shared" si="236"/>
        <v>34780</v>
      </c>
      <c r="FU132" s="3">
        <f t="shared" si="236"/>
        <v>34780</v>
      </c>
      <c r="FV132" s="3">
        <f t="shared" si="236"/>
        <v>34780</v>
      </c>
      <c r="FW132" s="3">
        <f t="shared" si="236"/>
        <v>34780</v>
      </c>
      <c r="FX132" s="3">
        <f t="shared" si="224"/>
        <v>34780</v>
      </c>
      <c r="FY132" s="3">
        <f t="shared" si="224"/>
        <v>34780</v>
      </c>
      <c r="FZ132" s="3">
        <f t="shared" si="224"/>
        <v>34780</v>
      </c>
      <c r="GA132" s="3">
        <f t="shared" si="224"/>
        <v>34780</v>
      </c>
      <c r="GB132" s="3">
        <f t="shared" si="217"/>
        <v>34780</v>
      </c>
      <c r="GC132" s="3">
        <f t="shared" si="217"/>
        <v>34780</v>
      </c>
      <c r="GD132" s="3">
        <f t="shared" si="217"/>
        <v>34780</v>
      </c>
      <c r="GE132" s="3">
        <f t="shared" si="217"/>
        <v>34780</v>
      </c>
      <c r="GF132" s="3">
        <f t="shared" si="217"/>
        <v>34780</v>
      </c>
      <c r="GG132" s="3">
        <f t="shared" si="217"/>
        <v>34780</v>
      </c>
      <c r="GH132" s="3">
        <f t="shared" si="217"/>
        <v>34780</v>
      </c>
      <c r="GI132" s="3">
        <f t="shared" si="205"/>
        <v>34780</v>
      </c>
      <c r="GJ132" s="3">
        <f t="shared" si="270"/>
        <v>132</v>
      </c>
      <c r="GK132" s="3">
        <f t="shared" si="249"/>
        <v>132</v>
      </c>
      <c r="GL132" s="3">
        <f t="shared" si="249"/>
        <v>132</v>
      </c>
      <c r="GM132" s="3">
        <f t="shared" si="237"/>
        <v>132</v>
      </c>
      <c r="GN132" s="3">
        <f t="shared" si="232"/>
        <v>132</v>
      </c>
      <c r="GO132" s="3">
        <f t="shared" si="218"/>
        <v>132</v>
      </c>
      <c r="GP132" s="3">
        <f t="shared" si="218"/>
        <v>132</v>
      </c>
      <c r="GQ132" s="3">
        <f t="shared" si="250"/>
        <v>132</v>
      </c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</row>
    <row r="133" spans="1:233" ht="1.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>
        <f t="shared" si="277"/>
        <v>55468</v>
      </c>
      <c r="AI133" s="3">
        <f t="shared" si="193"/>
        <v>55468</v>
      </c>
      <c r="AJ133" s="3">
        <f t="shared" si="189"/>
        <v>55468</v>
      </c>
      <c r="AK133" s="3">
        <f t="shared" si="189"/>
        <v>55468</v>
      </c>
      <c r="AL133" s="3">
        <f t="shared" si="201"/>
        <v>55468</v>
      </c>
      <c r="AM133" s="3">
        <f t="shared" si="201"/>
        <v>55468</v>
      </c>
      <c r="AN133" s="3">
        <f t="shared" si="201"/>
        <v>55468</v>
      </c>
      <c r="AO133" s="3">
        <f t="shared" si="198"/>
        <v>55468</v>
      </c>
      <c r="AP133" s="3">
        <f t="shared" si="198"/>
        <v>55468</v>
      </c>
      <c r="AQ133" s="3">
        <f t="shared" si="198"/>
        <v>55468</v>
      </c>
      <c r="AR133" s="3">
        <f t="shared" si="198"/>
        <v>55468</v>
      </c>
      <c r="AS133" s="3">
        <f t="shared" si="194"/>
        <v>55468</v>
      </c>
      <c r="AT133" s="3">
        <f t="shared" si="194"/>
        <v>55468</v>
      </c>
      <c r="AU133" s="3">
        <f t="shared" si="173"/>
        <v>55468</v>
      </c>
      <c r="AV133" s="3">
        <f t="shared" si="165"/>
        <v>55468</v>
      </c>
      <c r="AW133" s="3">
        <f t="shared" si="251"/>
        <v>55468</v>
      </c>
      <c r="AX133" s="3">
        <f t="shared" si="251"/>
        <v>55468</v>
      </c>
      <c r="AY133" s="3">
        <f t="shared" si="238"/>
        <v>55468</v>
      </c>
      <c r="AZ133" s="3">
        <f t="shared" si="238"/>
        <v>55468</v>
      </c>
      <c r="BA133" s="3">
        <f t="shared" si="138"/>
        <v>55468</v>
      </c>
      <c r="BB133" s="3">
        <f t="shared" ref="BB133:BB159" si="284">RJ</f>
        <v>55468</v>
      </c>
      <c r="BC133" s="3">
        <f t="shared" si="271"/>
        <v>55468</v>
      </c>
      <c r="BD133" s="3">
        <f t="shared" si="244"/>
        <v>55468</v>
      </c>
      <c r="BE133" s="3">
        <f t="shared" si="239"/>
        <v>55468</v>
      </c>
      <c r="BF133" s="3">
        <f t="shared" si="233"/>
        <v>55468</v>
      </c>
      <c r="BG133" s="3">
        <f t="shared" si="233"/>
        <v>55468</v>
      </c>
      <c r="BH133" s="3">
        <f t="shared" si="233"/>
        <v>55468</v>
      </c>
      <c r="BI133" s="3">
        <f t="shared" si="233"/>
        <v>55468</v>
      </c>
      <c r="BJ133" s="3">
        <f t="shared" si="233"/>
        <v>55468</v>
      </c>
      <c r="BK133" s="3">
        <f t="shared" si="233"/>
        <v>55468</v>
      </c>
      <c r="BL133" s="3">
        <f t="shared" si="278"/>
        <v>55468</v>
      </c>
      <c r="BM133" s="3">
        <f t="shared" si="212"/>
        <v>55468</v>
      </c>
      <c r="BN133" s="3">
        <f t="shared" si="212"/>
        <v>55468</v>
      </c>
      <c r="BO133" s="3">
        <f t="shared" si="221"/>
        <v>55468</v>
      </c>
      <c r="BP133" s="3">
        <f t="shared" si="221"/>
        <v>55468</v>
      </c>
      <c r="BQ133" s="3">
        <f t="shared" si="147"/>
        <v>55468</v>
      </c>
      <c r="BR133" s="3">
        <f t="shared" si="161"/>
        <v>55468</v>
      </c>
      <c r="BS133" s="3">
        <f t="shared" si="167"/>
        <v>55468</v>
      </c>
      <c r="BT133" s="3">
        <f t="shared" si="174"/>
        <v>55468</v>
      </c>
      <c r="BU133" s="3">
        <f t="shared" si="202"/>
        <v>55468</v>
      </c>
      <c r="BV133" s="3">
        <f t="shared" si="202"/>
        <v>55468</v>
      </c>
      <c r="BW133" s="3">
        <f t="shared" si="190"/>
        <v>55468</v>
      </c>
      <c r="BX133" s="3">
        <f t="shared" si="190"/>
        <v>55468</v>
      </c>
      <c r="BY133" s="3">
        <f t="shared" si="190"/>
        <v>55468</v>
      </c>
      <c r="BZ133" s="3">
        <f t="shared" si="190"/>
        <v>55468</v>
      </c>
      <c r="CA133" s="3">
        <f t="shared" si="210"/>
        <v>55468</v>
      </c>
      <c r="CB133" s="3">
        <f t="shared" si="210"/>
        <v>55468</v>
      </c>
      <c r="CC133" s="3">
        <f t="shared" si="213"/>
        <v>55468</v>
      </c>
      <c r="CD133" s="3">
        <f t="shared" si="228"/>
        <v>55468</v>
      </c>
      <c r="CE133" s="3">
        <f t="shared" ref="CE133:CE164" si="285">MP</f>
        <v>43934</v>
      </c>
      <c r="CF133" s="3">
        <f t="shared" si="279"/>
        <v>43934</v>
      </c>
      <c r="CG133" s="3">
        <f t="shared" si="279"/>
        <v>43934</v>
      </c>
      <c r="CH133" s="3">
        <f t="shared" si="272"/>
        <v>43934</v>
      </c>
      <c r="CI133" s="3">
        <f t="shared" si="264"/>
        <v>43934</v>
      </c>
      <c r="CJ133" s="3">
        <f t="shared" si="260"/>
        <v>43934</v>
      </c>
      <c r="CK133" s="3">
        <f t="shared" si="265"/>
        <v>43934</v>
      </c>
      <c r="CL133" s="3">
        <f t="shared" si="265"/>
        <v>43934</v>
      </c>
      <c r="CM133" s="3">
        <f t="shared" si="265"/>
        <v>43934</v>
      </c>
      <c r="CN133" s="3">
        <f t="shared" si="273"/>
        <v>43934</v>
      </c>
      <c r="CO133" s="3">
        <f t="shared" si="144"/>
        <v>62462</v>
      </c>
      <c r="CP133" s="3">
        <f t="shared" si="245"/>
        <v>62462</v>
      </c>
      <c r="CQ133" s="3">
        <f t="shared" si="245"/>
        <v>62462</v>
      </c>
      <c r="CR133" s="3">
        <f t="shared" si="252"/>
        <v>62462</v>
      </c>
      <c r="CS133" s="3">
        <f t="shared" si="252"/>
        <v>62462</v>
      </c>
      <c r="CT133" s="3">
        <f t="shared" si="252"/>
        <v>62462</v>
      </c>
      <c r="CU133" s="3">
        <f t="shared" si="257"/>
        <v>62462</v>
      </c>
      <c r="CV133" s="3">
        <f t="shared" si="257"/>
        <v>62462</v>
      </c>
      <c r="CW133" s="3">
        <f t="shared" si="261"/>
        <v>62462</v>
      </c>
      <c r="CX133" s="3">
        <f t="shared" si="261"/>
        <v>62462</v>
      </c>
      <c r="CY133" s="3">
        <f t="shared" si="261"/>
        <v>62462</v>
      </c>
      <c r="CZ133" s="3">
        <f t="shared" si="166"/>
        <v>62462</v>
      </c>
      <c r="DA133" s="3">
        <f t="shared" si="171"/>
        <v>62462</v>
      </c>
      <c r="DB133" s="3">
        <f t="shared" si="280"/>
        <v>62462</v>
      </c>
      <c r="DC133" s="3">
        <f t="shared" si="280"/>
        <v>62462</v>
      </c>
      <c r="DD133" s="3">
        <f t="shared" si="191"/>
        <v>62462</v>
      </c>
      <c r="DE133" s="3">
        <f t="shared" si="191"/>
        <v>62462</v>
      </c>
      <c r="DF133" s="3">
        <f t="shared" si="195"/>
        <v>62462</v>
      </c>
      <c r="DG133" s="3">
        <f t="shared" si="199"/>
        <v>62462</v>
      </c>
      <c r="DH133" s="3">
        <f t="shared" si="199"/>
        <v>62462</v>
      </c>
      <c r="DI133" s="3">
        <f t="shared" si="199"/>
        <v>62462</v>
      </c>
      <c r="DJ133" s="3">
        <f t="shared" si="204"/>
        <v>62462</v>
      </c>
      <c r="DK133" s="3">
        <f t="shared" si="208"/>
        <v>62462</v>
      </c>
      <c r="DL133" s="3">
        <f t="shared" si="208"/>
        <v>62462</v>
      </c>
      <c r="DM133" s="3">
        <f t="shared" si="208"/>
        <v>62462</v>
      </c>
      <c r="DN133" s="3">
        <f t="shared" si="214"/>
        <v>62462</v>
      </c>
      <c r="DO133" s="3">
        <f t="shared" si="222"/>
        <v>62462</v>
      </c>
      <c r="DP133" s="3">
        <f t="shared" si="222"/>
        <v>62462</v>
      </c>
      <c r="DQ133" s="3">
        <f t="shared" si="222"/>
        <v>62462</v>
      </c>
      <c r="DR133" s="3">
        <f t="shared" si="215"/>
        <v>62462</v>
      </c>
      <c r="DS133" s="3">
        <f t="shared" si="215"/>
        <v>62462</v>
      </c>
      <c r="DT133" s="3">
        <f t="shared" si="223"/>
        <v>62462</v>
      </c>
      <c r="DU133" s="3">
        <f t="shared" si="229"/>
        <v>62462</v>
      </c>
      <c r="DV133" s="3">
        <f t="shared" ref="DV133:DV141" si="286">UP</f>
        <v>62462</v>
      </c>
      <c r="DW133" s="3">
        <f t="shared" si="266"/>
        <v>23304</v>
      </c>
      <c r="DX133" s="3">
        <f t="shared" si="266"/>
        <v>23304</v>
      </c>
      <c r="DY133" s="3">
        <f t="shared" si="262"/>
        <v>23304</v>
      </c>
      <c r="DZ133" s="3">
        <f t="shared" si="262"/>
        <v>23304</v>
      </c>
      <c r="EA133" s="3">
        <f t="shared" si="246"/>
        <v>23304</v>
      </c>
      <c r="EB133" s="3">
        <f t="shared" si="253"/>
        <v>23304</v>
      </c>
      <c r="EC133" s="3">
        <f t="shared" si="259"/>
        <v>23304</v>
      </c>
      <c r="ED133" s="3">
        <f t="shared" si="263"/>
        <v>23304</v>
      </c>
      <c r="EE133" s="3">
        <f t="shared" si="263"/>
        <v>23304</v>
      </c>
      <c r="EF133" s="3">
        <f t="shared" si="263"/>
        <v>23304</v>
      </c>
      <c r="EG133" s="3">
        <f t="shared" si="267"/>
        <v>23304</v>
      </c>
      <c r="EH133" s="3">
        <f t="shared" si="267"/>
        <v>23304</v>
      </c>
      <c r="EI133" s="3">
        <f t="shared" si="267"/>
        <v>23304</v>
      </c>
      <c r="EJ133" s="3">
        <f t="shared" si="267"/>
        <v>23304</v>
      </c>
      <c r="EK133" s="3">
        <f t="shared" si="267"/>
        <v>23304</v>
      </c>
      <c r="EL133" s="3">
        <f t="shared" si="274"/>
        <v>23304</v>
      </c>
      <c r="EM133" s="3">
        <f t="shared" si="274"/>
        <v>23304</v>
      </c>
      <c r="EN133" s="3">
        <f t="shared" si="282"/>
        <v>23304</v>
      </c>
      <c r="EO133" s="3">
        <f t="shared" si="275"/>
        <v>23304</v>
      </c>
      <c r="EP133" s="3">
        <f t="shared" si="268"/>
        <v>23304</v>
      </c>
      <c r="EQ133" s="3">
        <f t="shared" si="283"/>
        <v>23304</v>
      </c>
      <c r="ER133" s="3">
        <f t="shared" si="283"/>
        <v>23304</v>
      </c>
      <c r="ES133" s="3">
        <f t="shared" si="283"/>
        <v>23304</v>
      </c>
      <c r="ET133" s="3">
        <f t="shared" si="276"/>
        <v>23304</v>
      </c>
      <c r="EU133" s="3">
        <f t="shared" si="276"/>
        <v>23304</v>
      </c>
      <c r="EV133" s="3">
        <f t="shared" si="276"/>
        <v>23304</v>
      </c>
      <c r="EW133" s="3">
        <f t="shared" si="276"/>
        <v>23304</v>
      </c>
      <c r="EX133" s="3">
        <f t="shared" ref="EX133" si="287">WB</f>
        <v>59222</v>
      </c>
      <c r="EY133" s="3"/>
      <c r="EZ133" s="3"/>
      <c r="FA133" s="3"/>
      <c r="FB133" s="3"/>
      <c r="FC133" s="3"/>
      <c r="FD133" s="3"/>
      <c r="FE133" s="3">
        <f>WB</f>
        <v>59222</v>
      </c>
      <c r="FF133" s="3">
        <f>WB</f>
        <v>59222</v>
      </c>
      <c r="FG133" s="3"/>
      <c r="FH133" s="3"/>
      <c r="FI133" s="3">
        <f t="shared" si="235"/>
        <v>34780</v>
      </c>
      <c r="FJ133" s="3">
        <f t="shared" si="248"/>
        <v>34780</v>
      </c>
      <c r="FK133" s="3">
        <f t="shared" si="235"/>
        <v>34780</v>
      </c>
      <c r="FL133" s="3">
        <f t="shared" si="235"/>
        <v>34780</v>
      </c>
      <c r="FM133" s="3">
        <f t="shared" si="241"/>
        <v>34780</v>
      </c>
      <c r="FN133" s="3">
        <f t="shared" si="241"/>
        <v>34780</v>
      </c>
      <c r="FO133" s="3">
        <f t="shared" si="241"/>
        <v>34780</v>
      </c>
      <c r="FP133" s="3">
        <f t="shared" si="241"/>
        <v>34780</v>
      </c>
      <c r="FQ133" s="3">
        <f t="shared" si="241"/>
        <v>34780</v>
      </c>
      <c r="FR133" s="3">
        <f t="shared" si="241"/>
        <v>34780</v>
      </c>
      <c r="FS133" s="3">
        <f t="shared" si="241"/>
        <v>34780</v>
      </c>
      <c r="FT133" s="3">
        <f>AS</f>
        <v>34780</v>
      </c>
      <c r="FU133" s="3">
        <f t="shared" ref="FS133:GB142" si="288">ML</f>
        <v>678</v>
      </c>
      <c r="FV133" s="3">
        <f t="shared" si="288"/>
        <v>678</v>
      </c>
      <c r="FW133" s="3">
        <f t="shared" si="288"/>
        <v>678</v>
      </c>
      <c r="FX133" s="3">
        <f t="shared" si="288"/>
        <v>678</v>
      </c>
      <c r="FY133" s="3">
        <f t="shared" ref="FY133:GA135" si="289">AS</f>
        <v>34780</v>
      </c>
      <c r="FZ133" s="3">
        <f t="shared" si="289"/>
        <v>34780</v>
      </c>
      <c r="GA133" s="3">
        <f t="shared" si="289"/>
        <v>34780</v>
      </c>
      <c r="GB133" s="3">
        <f t="shared" si="217"/>
        <v>34780</v>
      </c>
      <c r="GC133" s="3">
        <f t="shared" si="217"/>
        <v>34780</v>
      </c>
      <c r="GD133" s="3">
        <f t="shared" si="217"/>
        <v>34780</v>
      </c>
      <c r="GE133" s="3">
        <f t="shared" si="217"/>
        <v>34780</v>
      </c>
      <c r="GF133" s="3">
        <f t="shared" si="217"/>
        <v>34780</v>
      </c>
      <c r="GG133" s="3">
        <f t="shared" si="217"/>
        <v>34780</v>
      </c>
      <c r="GH133" s="3">
        <f t="shared" si="217"/>
        <v>34780</v>
      </c>
      <c r="GI133" s="3">
        <f>NL</f>
        <v>132</v>
      </c>
      <c r="GJ133" s="3">
        <f t="shared" si="270"/>
        <v>132</v>
      </c>
      <c r="GK133" s="3">
        <f t="shared" si="249"/>
        <v>132</v>
      </c>
      <c r="GL133" s="3">
        <f t="shared" si="249"/>
        <v>132</v>
      </c>
      <c r="GM133" s="3">
        <f t="shared" si="237"/>
        <v>132</v>
      </c>
      <c r="GN133" s="3">
        <f t="shared" si="232"/>
        <v>132</v>
      </c>
      <c r="GO133" s="3">
        <f t="shared" si="218"/>
        <v>132</v>
      </c>
      <c r="GP133" s="3">
        <f t="shared" si="218"/>
        <v>132</v>
      </c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</row>
    <row r="134" spans="1:233" ht="1.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>
        <f t="shared" si="277"/>
        <v>55468</v>
      </c>
      <c r="AI134" s="3">
        <f t="shared" si="193"/>
        <v>55468</v>
      </c>
      <c r="AJ134" s="3">
        <f t="shared" si="189"/>
        <v>55468</v>
      </c>
      <c r="AK134" s="3">
        <f t="shared" si="189"/>
        <v>55468</v>
      </c>
      <c r="AL134" s="3">
        <f t="shared" si="201"/>
        <v>55468</v>
      </c>
      <c r="AM134" s="3">
        <f t="shared" si="201"/>
        <v>55468</v>
      </c>
      <c r="AN134" s="3">
        <f t="shared" si="201"/>
        <v>55468</v>
      </c>
      <c r="AO134" s="3">
        <f t="shared" si="198"/>
        <v>55468</v>
      </c>
      <c r="AP134" s="3">
        <f t="shared" si="198"/>
        <v>55468</v>
      </c>
      <c r="AQ134" s="3">
        <f t="shared" si="198"/>
        <v>55468</v>
      </c>
      <c r="AR134" s="3">
        <f t="shared" si="198"/>
        <v>55468</v>
      </c>
      <c r="AS134" s="3">
        <f t="shared" si="194"/>
        <v>55468</v>
      </c>
      <c r="AT134" s="3">
        <f t="shared" si="194"/>
        <v>55468</v>
      </c>
      <c r="AU134" s="3">
        <f t="shared" si="173"/>
        <v>55468</v>
      </c>
      <c r="AV134" s="3">
        <f t="shared" si="165"/>
        <v>55468</v>
      </c>
      <c r="AW134" s="3">
        <f t="shared" si="251"/>
        <v>55468</v>
      </c>
      <c r="AX134" s="3">
        <f t="shared" si="251"/>
        <v>55468</v>
      </c>
      <c r="AY134" s="3">
        <f t="shared" si="238"/>
        <v>55468</v>
      </c>
      <c r="AZ134" s="3">
        <f t="shared" si="238"/>
        <v>55468</v>
      </c>
      <c r="BA134" s="3">
        <f t="shared" si="138"/>
        <v>55468</v>
      </c>
      <c r="BB134" s="3">
        <f t="shared" si="284"/>
        <v>55468</v>
      </c>
      <c r="BC134" s="3">
        <f t="shared" si="271"/>
        <v>55468</v>
      </c>
      <c r="BD134" s="3">
        <f t="shared" si="244"/>
        <v>55468</v>
      </c>
      <c r="BE134" s="3">
        <f t="shared" si="239"/>
        <v>55468</v>
      </c>
      <c r="BF134" s="3">
        <f t="shared" ref="BF134:BK143" si="290">RJ</f>
        <v>55468</v>
      </c>
      <c r="BG134" s="3">
        <f t="shared" si="290"/>
        <v>55468</v>
      </c>
      <c r="BH134" s="3">
        <f t="shared" si="290"/>
        <v>55468</v>
      </c>
      <c r="BI134" s="3">
        <f t="shared" si="290"/>
        <v>55468</v>
      </c>
      <c r="BJ134" s="3">
        <f t="shared" si="290"/>
        <v>55468</v>
      </c>
      <c r="BK134" s="3">
        <f t="shared" si="290"/>
        <v>55468</v>
      </c>
      <c r="BL134" s="3">
        <f t="shared" si="278"/>
        <v>55468</v>
      </c>
      <c r="BM134" s="3">
        <f t="shared" si="212"/>
        <v>55468</v>
      </c>
      <c r="BN134" s="3">
        <f t="shared" si="212"/>
        <v>55468</v>
      </c>
      <c r="BO134" s="3">
        <f t="shared" si="221"/>
        <v>55468</v>
      </c>
      <c r="BP134" s="3">
        <f t="shared" si="221"/>
        <v>55468</v>
      </c>
      <c r="BQ134" s="3">
        <f t="shared" si="147"/>
        <v>55468</v>
      </c>
      <c r="BR134" s="3">
        <f t="shared" si="161"/>
        <v>55468</v>
      </c>
      <c r="BS134" s="3">
        <f t="shared" si="167"/>
        <v>55468</v>
      </c>
      <c r="BT134" s="3">
        <f t="shared" si="174"/>
        <v>55468</v>
      </c>
      <c r="BU134" s="3">
        <f t="shared" si="202"/>
        <v>55468</v>
      </c>
      <c r="BV134" s="3">
        <f t="shared" si="202"/>
        <v>55468</v>
      </c>
      <c r="BW134" s="3">
        <f t="shared" si="190"/>
        <v>55468</v>
      </c>
      <c r="BX134" s="3">
        <f t="shared" si="190"/>
        <v>55468</v>
      </c>
      <c r="BY134" s="3">
        <f t="shared" si="190"/>
        <v>55468</v>
      </c>
      <c r="BZ134" s="3">
        <f t="shared" si="190"/>
        <v>55468</v>
      </c>
      <c r="CA134" s="3">
        <f t="shared" si="210"/>
        <v>55468</v>
      </c>
      <c r="CB134" s="3">
        <f t="shared" si="210"/>
        <v>55468</v>
      </c>
      <c r="CC134" s="3">
        <f t="shared" si="213"/>
        <v>55468</v>
      </c>
      <c r="CD134" s="3">
        <f t="shared" ref="CD134:CD165" si="291">MP</f>
        <v>43934</v>
      </c>
      <c r="CE134" s="3">
        <f t="shared" si="285"/>
        <v>43934</v>
      </c>
      <c r="CF134" s="3">
        <f t="shared" si="279"/>
        <v>43934</v>
      </c>
      <c r="CG134" s="3">
        <f t="shared" si="279"/>
        <v>43934</v>
      </c>
      <c r="CH134" s="3">
        <f t="shared" si="272"/>
        <v>43934</v>
      </c>
      <c r="CI134" s="3">
        <f t="shared" si="264"/>
        <v>43934</v>
      </c>
      <c r="CJ134" s="3">
        <f t="shared" si="260"/>
        <v>43934</v>
      </c>
      <c r="CK134" s="3">
        <f t="shared" si="265"/>
        <v>43934</v>
      </c>
      <c r="CL134" s="3">
        <f t="shared" si="265"/>
        <v>43934</v>
      </c>
      <c r="CM134" s="3">
        <f t="shared" si="265"/>
        <v>43934</v>
      </c>
      <c r="CN134" s="3">
        <f t="shared" si="273"/>
        <v>43934</v>
      </c>
      <c r="CO134" s="3">
        <f t="shared" si="144"/>
        <v>62462</v>
      </c>
      <c r="CP134" s="3">
        <f t="shared" si="245"/>
        <v>62462</v>
      </c>
      <c r="CQ134" s="3">
        <f t="shared" si="245"/>
        <v>62462</v>
      </c>
      <c r="CR134" s="3">
        <f t="shared" si="252"/>
        <v>62462</v>
      </c>
      <c r="CS134" s="3">
        <f t="shared" si="252"/>
        <v>62462</v>
      </c>
      <c r="CT134" s="3">
        <f t="shared" si="252"/>
        <v>62462</v>
      </c>
      <c r="CU134" s="3">
        <f t="shared" si="257"/>
        <v>62462</v>
      </c>
      <c r="CV134" s="3">
        <f t="shared" si="257"/>
        <v>62462</v>
      </c>
      <c r="CW134" s="3">
        <f t="shared" si="261"/>
        <v>62462</v>
      </c>
      <c r="CX134" s="3">
        <f t="shared" si="261"/>
        <v>62462</v>
      </c>
      <c r="CY134" s="3">
        <f t="shared" si="261"/>
        <v>62462</v>
      </c>
      <c r="CZ134" s="3">
        <f t="shared" si="166"/>
        <v>62462</v>
      </c>
      <c r="DA134" s="3">
        <f t="shared" si="171"/>
        <v>62462</v>
      </c>
      <c r="DB134" s="3">
        <f t="shared" si="280"/>
        <v>62462</v>
      </c>
      <c r="DC134" s="3">
        <f t="shared" si="280"/>
        <v>62462</v>
      </c>
      <c r="DD134" s="3">
        <f t="shared" si="191"/>
        <v>62462</v>
      </c>
      <c r="DE134" s="3">
        <f t="shared" si="191"/>
        <v>62462</v>
      </c>
      <c r="DF134" s="3">
        <f t="shared" si="195"/>
        <v>62462</v>
      </c>
      <c r="DG134" s="3">
        <f t="shared" si="199"/>
        <v>62462</v>
      </c>
      <c r="DH134" s="3">
        <f t="shared" si="199"/>
        <v>62462</v>
      </c>
      <c r="DI134" s="3">
        <f t="shared" si="199"/>
        <v>62462</v>
      </c>
      <c r="DJ134" s="3">
        <f t="shared" si="204"/>
        <v>62462</v>
      </c>
      <c r="DK134" s="3">
        <f t="shared" si="208"/>
        <v>62462</v>
      </c>
      <c r="DL134" s="3">
        <f t="shared" si="208"/>
        <v>62462</v>
      </c>
      <c r="DM134" s="3">
        <f t="shared" si="208"/>
        <v>62462</v>
      </c>
      <c r="DN134" s="3">
        <f t="shared" si="214"/>
        <v>62462</v>
      </c>
      <c r="DO134" s="3">
        <f t="shared" si="222"/>
        <v>62462</v>
      </c>
      <c r="DP134" s="3">
        <f t="shared" si="222"/>
        <v>62462</v>
      </c>
      <c r="DQ134" s="3">
        <f t="shared" si="222"/>
        <v>62462</v>
      </c>
      <c r="DR134" s="3">
        <f t="shared" si="215"/>
        <v>62462</v>
      </c>
      <c r="DS134" s="3">
        <f t="shared" si="215"/>
        <v>62462</v>
      </c>
      <c r="DT134" s="3">
        <f t="shared" si="223"/>
        <v>62462</v>
      </c>
      <c r="DU134" s="3">
        <f t="shared" si="229"/>
        <v>62462</v>
      </c>
      <c r="DV134" s="3">
        <f t="shared" si="286"/>
        <v>62462</v>
      </c>
      <c r="DW134" s="3">
        <f t="shared" si="266"/>
        <v>23304</v>
      </c>
      <c r="DX134" s="3">
        <f t="shared" si="266"/>
        <v>23304</v>
      </c>
      <c r="DY134" s="3">
        <f t="shared" si="262"/>
        <v>23304</v>
      </c>
      <c r="DZ134" s="3">
        <f t="shared" si="262"/>
        <v>23304</v>
      </c>
      <c r="EA134" s="3">
        <f t="shared" si="246"/>
        <v>23304</v>
      </c>
      <c r="EB134" s="3">
        <f t="shared" si="253"/>
        <v>23304</v>
      </c>
      <c r="EC134" s="3">
        <f t="shared" si="259"/>
        <v>23304</v>
      </c>
      <c r="ED134" s="3">
        <f t="shared" si="263"/>
        <v>23304</v>
      </c>
      <c r="EE134" s="3">
        <f t="shared" si="263"/>
        <v>23304</v>
      </c>
      <c r="EF134" s="3">
        <f t="shared" si="263"/>
        <v>23304</v>
      </c>
      <c r="EG134" s="3">
        <f t="shared" si="267"/>
        <v>23304</v>
      </c>
      <c r="EH134" s="3">
        <f t="shared" si="267"/>
        <v>23304</v>
      </c>
      <c r="EI134" s="3">
        <f t="shared" si="267"/>
        <v>23304</v>
      </c>
      <c r="EJ134" s="3">
        <f t="shared" si="267"/>
        <v>23304</v>
      </c>
      <c r="EK134" s="3">
        <f t="shared" si="267"/>
        <v>23304</v>
      </c>
      <c r="EL134" s="3">
        <f t="shared" si="274"/>
        <v>23304</v>
      </c>
      <c r="EM134" s="3">
        <f t="shared" si="274"/>
        <v>23304</v>
      </c>
      <c r="EN134" s="3">
        <f t="shared" si="282"/>
        <v>23304</v>
      </c>
      <c r="EO134" s="3">
        <f t="shared" si="275"/>
        <v>23304</v>
      </c>
      <c r="EP134" s="3">
        <f t="shared" si="268"/>
        <v>23304</v>
      </c>
      <c r="EQ134" s="3">
        <f t="shared" si="283"/>
        <v>23304</v>
      </c>
      <c r="ER134" s="3">
        <f t="shared" si="283"/>
        <v>23304</v>
      </c>
      <c r="ES134" s="3">
        <f t="shared" si="283"/>
        <v>23304</v>
      </c>
      <c r="ET134" s="3">
        <f t="shared" ref="ET134:EU142" si="292">BR</f>
        <v>23304</v>
      </c>
      <c r="EU134" s="3">
        <f t="shared" si="292"/>
        <v>23304</v>
      </c>
      <c r="EV134" s="3">
        <f t="shared" ref="EV134" si="293">WB</f>
        <v>59222</v>
      </c>
      <c r="EW134" s="3">
        <f t="shared" ref="EW134:EW165" si="294">WB</f>
        <v>59222</v>
      </c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>
        <f t="shared" si="235"/>
        <v>34780</v>
      </c>
      <c r="FJ134" s="3">
        <f>AS</f>
        <v>34780</v>
      </c>
      <c r="FK134" s="3">
        <f t="shared" si="235"/>
        <v>34780</v>
      </c>
      <c r="FL134" s="3">
        <f t="shared" ref="FK134:FR142" si="295">ML</f>
        <v>678</v>
      </c>
      <c r="FM134" s="3">
        <f t="shared" si="295"/>
        <v>678</v>
      </c>
      <c r="FN134" s="3">
        <f t="shared" si="295"/>
        <v>678</v>
      </c>
      <c r="FO134" s="3">
        <f t="shared" si="295"/>
        <v>678</v>
      </c>
      <c r="FP134" s="3">
        <f t="shared" si="295"/>
        <v>678</v>
      </c>
      <c r="FQ134" s="3">
        <f>AS</f>
        <v>34780</v>
      </c>
      <c r="FR134" s="3">
        <f>AS</f>
        <v>34780</v>
      </c>
      <c r="FS134" s="3">
        <f>AS</f>
        <v>34780</v>
      </c>
      <c r="FT134" s="3">
        <f t="shared" ref="FT134:FT141" si="296">ML</f>
        <v>678</v>
      </c>
      <c r="FU134" s="3">
        <f t="shared" si="288"/>
        <v>678</v>
      </c>
      <c r="FV134" s="3">
        <f t="shared" si="288"/>
        <v>678</v>
      </c>
      <c r="FW134" s="3">
        <f t="shared" si="288"/>
        <v>678</v>
      </c>
      <c r="FX134" s="3">
        <f t="shared" si="288"/>
        <v>678</v>
      </c>
      <c r="FY134" s="3">
        <f t="shared" si="289"/>
        <v>34780</v>
      </c>
      <c r="FZ134" s="3">
        <f t="shared" si="289"/>
        <v>34780</v>
      </c>
      <c r="GA134" s="3">
        <f t="shared" si="289"/>
        <v>34780</v>
      </c>
      <c r="GB134" s="3">
        <f t="shared" ref="GB134:GG134" si="297">AS</f>
        <v>34780</v>
      </c>
      <c r="GC134" s="3">
        <f t="shared" si="297"/>
        <v>34780</v>
      </c>
      <c r="GD134" s="3">
        <f t="shared" si="297"/>
        <v>34780</v>
      </c>
      <c r="GE134" s="3">
        <f t="shared" si="297"/>
        <v>34780</v>
      </c>
      <c r="GF134" s="3">
        <f t="shared" si="297"/>
        <v>34780</v>
      </c>
      <c r="GG134" s="3">
        <f t="shared" si="297"/>
        <v>34780</v>
      </c>
      <c r="GH134" s="3">
        <f t="shared" ref="GH134:GH139" si="298">NL</f>
        <v>132</v>
      </c>
      <c r="GI134" s="3">
        <f>NL</f>
        <v>132</v>
      </c>
      <c r="GJ134" s="3">
        <f t="shared" si="270"/>
        <v>132</v>
      </c>
      <c r="GK134" s="3">
        <f t="shared" si="249"/>
        <v>132</v>
      </c>
      <c r="GL134" s="3">
        <f t="shared" si="249"/>
        <v>132</v>
      </c>
      <c r="GM134" s="3">
        <f t="shared" si="237"/>
        <v>132</v>
      </c>
      <c r="GN134" s="3">
        <f t="shared" si="232"/>
        <v>132</v>
      </c>
      <c r="GO134" s="3">
        <f t="shared" si="218"/>
        <v>132</v>
      </c>
      <c r="GP134" s="3">
        <f t="shared" si="218"/>
        <v>132</v>
      </c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</row>
    <row r="135" spans="1:233" ht="1.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>
        <f t="shared" si="277"/>
        <v>55468</v>
      </c>
      <c r="AI135" s="3">
        <f t="shared" si="193"/>
        <v>55468</v>
      </c>
      <c r="AJ135" s="3">
        <f t="shared" si="189"/>
        <v>55468</v>
      </c>
      <c r="AK135" s="3">
        <f t="shared" si="189"/>
        <v>55468</v>
      </c>
      <c r="AL135" s="3">
        <f t="shared" si="201"/>
        <v>55468</v>
      </c>
      <c r="AM135" s="3">
        <f t="shared" si="201"/>
        <v>55468</v>
      </c>
      <c r="AN135" s="3">
        <f t="shared" si="201"/>
        <v>55468</v>
      </c>
      <c r="AO135" s="3">
        <f t="shared" si="198"/>
        <v>55468</v>
      </c>
      <c r="AP135" s="3">
        <f t="shared" si="198"/>
        <v>55468</v>
      </c>
      <c r="AQ135" s="3">
        <f t="shared" si="198"/>
        <v>55468</v>
      </c>
      <c r="AR135" s="3">
        <f t="shared" si="198"/>
        <v>55468</v>
      </c>
      <c r="AS135" s="3">
        <f t="shared" si="194"/>
        <v>55468</v>
      </c>
      <c r="AT135" s="3">
        <f t="shared" si="194"/>
        <v>55468</v>
      </c>
      <c r="AU135" s="3">
        <f t="shared" si="173"/>
        <v>55468</v>
      </c>
      <c r="AV135" s="3">
        <f t="shared" si="165"/>
        <v>55468</v>
      </c>
      <c r="AW135" s="3">
        <f t="shared" si="251"/>
        <v>55468</v>
      </c>
      <c r="AX135" s="3">
        <f t="shared" si="251"/>
        <v>55468</v>
      </c>
      <c r="AY135" s="3">
        <f t="shared" si="238"/>
        <v>55468</v>
      </c>
      <c r="AZ135" s="3">
        <f t="shared" si="238"/>
        <v>55468</v>
      </c>
      <c r="BA135" s="3">
        <f t="shared" ref="BA135:BA154" si="299">RJ</f>
        <v>55468</v>
      </c>
      <c r="BB135" s="3">
        <f t="shared" si="284"/>
        <v>55468</v>
      </c>
      <c r="BC135" s="3">
        <f t="shared" si="271"/>
        <v>55468</v>
      </c>
      <c r="BD135" s="3">
        <f t="shared" si="244"/>
        <v>55468</v>
      </c>
      <c r="BE135" s="3">
        <f t="shared" si="239"/>
        <v>55468</v>
      </c>
      <c r="BF135" s="3">
        <f t="shared" si="290"/>
        <v>55468</v>
      </c>
      <c r="BG135" s="3">
        <f t="shared" si="290"/>
        <v>55468</v>
      </c>
      <c r="BH135" s="3">
        <f t="shared" si="290"/>
        <v>55468</v>
      </c>
      <c r="BI135" s="3">
        <f t="shared" si="290"/>
        <v>55468</v>
      </c>
      <c r="BJ135" s="3">
        <f t="shared" si="290"/>
        <v>55468</v>
      </c>
      <c r="BK135" s="3">
        <f t="shared" si="290"/>
        <v>55468</v>
      </c>
      <c r="BL135" s="3">
        <f t="shared" si="278"/>
        <v>55468</v>
      </c>
      <c r="BM135" s="3">
        <f t="shared" si="212"/>
        <v>55468</v>
      </c>
      <c r="BN135" s="3">
        <f t="shared" si="212"/>
        <v>55468</v>
      </c>
      <c r="BO135" s="3">
        <f t="shared" si="221"/>
        <v>55468</v>
      </c>
      <c r="BP135" s="3">
        <f t="shared" si="221"/>
        <v>55468</v>
      </c>
      <c r="BQ135" s="3">
        <f t="shared" si="147"/>
        <v>55468</v>
      </c>
      <c r="BR135" s="3">
        <f t="shared" si="161"/>
        <v>55468</v>
      </c>
      <c r="BS135" s="3">
        <f t="shared" si="167"/>
        <v>55468</v>
      </c>
      <c r="BT135" s="3">
        <f t="shared" si="174"/>
        <v>55468</v>
      </c>
      <c r="BU135" s="3">
        <f t="shared" si="202"/>
        <v>55468</v>
      </c>
      <c r="BV135" s="3">
        <f t="shared" si="202"/>
        <v>55468</v>
      </c>
      <c r="BW135" s="3">
        <f t="shared" si="190"/>
        <v>55468</v>
      </c>
      <c r="BX135" s="3">
        <f t="shared" si="190"/>
        <v>55468</v>
      </c>
      <c r="BY135" s="3">
        <f t="shared" si="190"/>
        <v>55468</v>
      </c>
      <c r="BZ135" s="3">
        <f t="shared" si="190"/>
        <v>55468</v>
      </c>
      <c r="CA135" s="3">
        <f t="shared" si="210"/>
        <v>55468</v>
      </c>
      <c r="CB135" s="3">
        <f t="shared" si="210"/>
        <v>55468</v>
      </c>
      <c r="CC135" s="3">
        <f t="shared" ref="CC135:CC145" si="300">MP</f>
        <v>43934</v>
      </c>
      <c r="CD135" s="3">
        <f t="shared" si="291"/>
        <v>43934</v>
      </c>
      <c r="CE135" s="3">
        <f t="shared" si="285"/>
        <v>43934</v>
      </c>
      <c r="CF135" s="3">
        <f t="shared" si="279"/>
        <v>43934</v>
      </c>
      <c r="CG135" s="3">
        <f t="shared" si="279"/>
        <v>43934</v>
      </c>
      <c r="CH135" s="3">
        <f t="shared" si="272"/>
        <v>43934</v>
      </c>
      <c r="CI135" s="3">
        <f t="shared" si="264"/>
        <v>43934</v>
      </c>
      <c r="CJ135" s="3">
        <f t="shared" si="260"/>
        <v>43934</v>
      </c>
      <c r="CK135" s="3">
        <f t="shared" si="265"/>
        <v>43934</v>
      </c>
      <c r="CL135" s="3">
        <f t="shared" si="265"/>
        <v>43934</v>
      </c>
      <c r="CM135" s="3">
        <f t="shared" si="265"/>
        <v>43934</v>
      </c>
      <c r="CN135" s="3">
        <f t="shared" si="273"/>
        <v>43934</v>
      </c>
      <c r="CO135" s="3">
        <f t="shared" si="144"/>
        <v>62462</v>
      </c>
      <c r="CP135" s="3">
        <f t="shared" si="245"/>
        <v>62462</v>
      </c>
      <c r="CQ135" s="3">
        <f t="shared" si="245"/>
        <v>62462</v>
      </c>
      <c r="CR135" s="3">
        <f t="shared" si="252"/>
        <v>62462</v>
      </c>
      <c r="CS135" s="3">
        <f t="shared" si="252"/>
        <v>62462</v>
      </c>
      <c r="CT135" s="3">
        <f t="shared" si="252"/>
        <v>62462</v>
      </c>
      <c r="CU135" s="3">
        <f t="shared" si="257"/>
        <v>62462</v>
      </c>
      <c r="CV135" s="3">
        <f t="shared" si="257"/>
        <v>62462</v>
      </c>
      <c r="CW135" s="3">
        <f t="shared" si="261"/>
        <v>62462</v>
      </c>
      <c r="CX135" s="3">
        <f t="shared" si="261"/>
        <v>62462</v>
      </c>
      <c r="CY135" s="3">
        <f t="shared" si="261"/>
        <v>62462</v>
      </c>
      <c r="CZ135" s="3">
        <f t="shared" si="166"/>
        <v>62462</v>
      </c>
      <c r="DA135" s="3">
        <f t="shared" si="171"/>
        <v>62462</v>
      </c>
      <c r="DB135" s="3">
        <f t="shared" si="280"/>
        <v>62462</v>
      </c>
      <c r="DC135" s="3">
        <f t="shared" si="280"/>
        <v>62462</v>
      </c>
      <c r="DD135" s="3">
        <f t="shared" ref="DD135:DE147" si="301">UP</f>
        <v>62462</v>
      </c>
      <c r="DE135" s="3">
        <f t="shared" si="301"/>
        <v>62462</v>
      </c>
      <c r="DF135" s="3">
        <f t="shared" si="195"/>
        <v>62462</v>
      </c>
      <c r="DG135" s="3">
        <f t="shared" si="199"/>
        <v>62462</v>
      </c>
      <c r="DH135" s="3">
        <f t="shared" si="199"/>
        <v>62462</v>
      </c>
      <c r="DI135" s="3">
        <f t="shared" si="199"/>
        <v>62462</v>
      </c>
      <c r="DJ135" s="3">
        <f t="shared" si="204"/>
        <v>62462</v>
      </c>
      <c r="DK135" s="3">
        <f t="shared" si="208"/>
        <v>62462</v>
      </c>
      <c r="DL135" s="3">
        <f t="shared" si="208"/>
        <v>62462</v>
      </c>
      <c r="DM135" s="3">
        <f t="shared" si="208"/>
        <v>62462</v>
      </c>
      <c r="DN135" s="3">
        <f t="shared" si="214"/>
        <v>62462</v>
      </c>
      <c r="DO135" s="3">
        <f t="shared" si="222"/>
        <v>62462</v>
      </c>
      <c r="DP135" s="3">
        <f t="shared" si="222"/>
        <v>62462</v>
      </c>
      <c r="DQ135" s="3">
        <f t="shared" si="222"/>
        <v>62462</v>
      </c>
      <c r="DR135" s="3">
        <f t="shared" si="215"/>
        <v>62462</v>
      </c>
      <c r="DS135" s="3">
        <f t="shared" si="215"/>
        <v>62462</v>
      </c>
      <c r="DT135" s="3">
        <f t="shared" si="223"/>
        <v>62462</v>
      </c>
      <c r="DU135" s="3">
        <f t="shared" si="229"/>
        <v>62462</v>
      </c>
      <c r="DV135" s="3">
        <f t="shared" si="286"/>
        <v>62462</v>
      </c>
      <c r="DW135" s="3">
        <f t="shared" si="266"/>
        <v>23304</v>
      </c>
      <c r="DX135" s="3">
        <f t="shared" si="266"/>
        <v>23304</v>
      </c>
      <c r="DY135" s="3">
        <f t="shared" si="262"/>
        <v>23304</v>
      </c>
      <c r="DZ135" s="3">
        <f t="shared" si="262"/>
        <v>23304</v>
      </c>
      <c r="EA135" s="3">
        <f t="shared" si="246"/>
        <v>23304</v>
      </c>
      <c r="EB135" s="3">
        <f t="shared" si="253"/>
        <v>23304</v>
      </c>
      <c r="EC135" s="3">
        <f t="shared" si="259"/>
        <v>23304</v>
      </c>
      <c r="ED135" s="3">
        <f t="shared" si="263"/>
        <v>23304</v>
      </c>
      <c r="EE135" s="3">
        <f t="shared" si="263"/>
        <v>23304</v>
      </c>
      <c r="EF135" s="3">
        <f t="shared" si="263"/>
        <v>23304</v>
      </c>
      <c r="EG135" s="3">
        <f t="shared" si="267"/>
        <v>23304</v>
      </c>
      <c r="EH135" s="3">
        <f t="shared" si="267"/>
        <v>23304</v>
      </c>
      <c r="EI135" s="3">
        <f t="shared" si="267"/>
        <v>23304</v>
      </c>
      <c r="EJ135" s="3">
        <f t="shared" si="267"/>
        <v>23304</v>
      </c>
      <c r="EK135" s="3">
        <f t="shared" si="267"/>
        <v>23304</v>
      </c>
      <c r="EL135" s="3">
        <f t="shared" si="274"/>
        <v>23304</v>
      </c>
      <c r="EM135" s="3">
        <f t="shared" si="274"/>
        <v>23304</v>
      </c>
      <c r="EN135" s="3">
        <f t="shared" si="282"/>
        <v>23304</v>
      </c>
      <c r="EO135" s="3">
        <f t="shared" si="275"/>
        <v>23304</v>
      </c>
      <c r="EP135" s="3">
        <f t="shared" si="268"/>
        <v>23304</v>
      </c>
      <c r="EQ135" s="3">
        <f t="shared" si="283"/>
        <v>23304</v>
      </c>
      <c r="ER135" s="3">
        <f t="shared" si="283"/>
        <v>23304</v>
      </c>
      <c r="ES135" s="3">
        <f t="shared" si="283"/>
        <v>23304</v>
      </c>
      <c r="ET135" s="3">
        <f t="shared" si="292"/>
        <v>23304</v>
      </c>
      <c r="EU135" s="3">
        <f t="shared" si="292"/>
        <v>23304</v>
      </c>
      <c r="EV135" s="3">
        <f>WB</f>
        <v>59222</v>
      </c>
      <c r="EW135" s="3">
        <f t="shared" si="294"/>
        <v>59222</v>
      </c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>
        <f>AS</f>
        <v>34780</v>
      </c>
      <c r="FK135" s="3">
        <f t="shared" si="295"/>
        <v>678</v>
      </c>
      <c r="FL135" s="3">
        <f t="shared" si="295"/>
        <v>678</v>
      </c>
      <c r="FM135" s="3">
        <f t="shared" si="295"/>
        <v>678</v>
      </c>
      <c r="FN135" s="3">
        <f t="shared" si="295"/>
        <v>678</v>
      </c>
      <c r="FO135" s="3">
        <f t="shared" si="295"/>
        <v>678</v>
      </c>
      <c r="FP135" s="3">
        <f t="shared" si="295"/>
        <v>678</v>
      </c>
      <c r="FQ135" s="3">
        <f t="shared" ref="FQ135:FS141" si="302">ML</f>
        <v>678</v>
      </c>
      <c r="FR135" s="3">
        <f>AS</f>
        <v>34780</v>
      </c>
      <c r="FS135" s="3">
        <f>AS</f>
        <v>34780</v>
      </c>
      <c r="FT135" s="3">
        <f t="shared" si="296"/>
        <v>678</v>
      </c>
      <c r="FU135" s="3">
        <f t="shared" si="288"/>
        <v>678</v>
      </c>
      <c r="FV135" s="3">
        <f t="shared" si="288"/>
        <v>678</v>
      </c>
      <c r="FW135" s="3">
        <f t="shared" si="288"/>
        <v>678</v>
      </c>
      <c r="FX135" s="3">
        <f t="shared" si="288"/>
        <v>678</v>
      </c>
      <c r="FY135" s="3">
        <f t="shared" si="289"/>
        <v>34780</v>
      </c>
      <c r="FZ135" s="3">
        <f t="shared" si="289"/>
        <v>34780</v>
      </c>
      <c r="GA135" s="3">
        <f t="shared" si="289"/>
        <v>34780</v>
      </c>
      <c r="GB135" s="3">
        <f t="shared" ref="GB135:GF138" si="303">AS</f>
        <v>34780</v>
      </c>
      <c r="GC135" s="3">
        <f t="shared" si="303"/>
        <v>34780</v>
      </c>
      <c r="GD135" s="3">
        <f t="shared" si="303"/>
        <v>34780</v>
      </c>
      <c r="GE135" s="3">
        <f t="shared" si="303"/>
        <v>34780</v>
      </c>
      <c r="GF135" s="3">
        <f t="shared" si="303"/>
        <v>34780</v>
      </c>
      <c r="GG135" s="3">
        <f>NL</f>
        <v>132</v>
      </c>
      <c r="GH135" s="3">
        <f t="shared" si="298"/>
        <v>132</v>
      </c>
      <c r="GI135" s="3">
        <f>NL</f>
        <v>132</v>
      </c>
      <c r="GJ135" s="3">
        <f t="shared" si="270"/>
        <v>132</v>
      </c>
      <c r="GK135" s="3">
        <f t="shared" si="249"/>
        <v>132</v>
      </c>
      <c r="GL135" s="3">
        <f t="shared" si="249"/>
        <v>132</v>
      </c>
      <c r="GM135" s="3">
        <f t="shared" si="237"/>
        <v>132</v>
      </c>
      <c r="GN135" s="3">
        <f t="shared" si="249"/>
        <v>132</v>
      </c>
      <c r="GO135" s="3">
        <f t="shared" si="218"/>
        <v>132</v>
      </c>
      <c r="GP135" s="3">
        <f t="shared" si="218"/>
        <v>132</v>
      </c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</row>
    <row r="136" spans="1:233" ht="1.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>
        <f t="shared" si="277"/>
        <v>55468</v>
      </c>
      <c r="AI136" s="3">
        <f t="shared" si="193"/>
        <v>55468</v>
      </c>
      <c r="AJ136" s="3">
        <f t="shared" si="189"/>
        <v>55468</v>
      </c>
      <c r="AK136" s="3">
        <f t="shared" si="189"/>
        <v>55468</v>
      </c>
      <c r="AL136" s="3">
        <f t="shared" si="201"/>
        <v>55468</v>
      </c>
      <c r="AM136" s="3">
        <f t="shared" si="201"/>
        <v>55468</v>
      </c>
      <c r="AN136" s="3">
        <f t="shared" si="201"/>
        <v>55468</v>
      </c>
      <c r="AO136" s="3">
        <f t="shared" si="198"/>
        <v>55468</v>
      </c>
      <c r="AP136" s="3">
        <f t="shared" si="198"/>
        <v>55468</v>
      </c>
      <c r="AQ136" s="3">
        <f t="shared" si="198"/>
        <v>55468</v>
      </c>
      <c r="AR136" s="3">
        <f t="shared" si="198"/>
        <v>55468</v>
      </c>
      <c r="AS136" s="3">
        <f t="shared" ref="AS136:AT151" si="304">RJ</f>
        <v>55468</v>
      </c>
      <c r="AT136" s="3">
        <f t="shared" si="304"/>
        <v>55468</v>
      </c>
      <c r="AU136" s="3">
        <f t="shared" si="173"/>
        <v>55468</v>
      </c>
      <c r="AV136" s="3">
        <f t="shared" si="165"/>
        <v>55468</v>
      </c>
      <c r="AW136" s="3">
        <f t="shared" si="251"/>
        <v>55468</v>
      </c>
      <c r="AX136" s="3">
        <f t="shared" si="251"/>
        <v>55468</v>
      </c>
      <c r="AY136" s="3">
        <f t="shared" si="238"/>
        <v>55468</v>
      </c>
      <c r="AZ136" s="3">
        <f t="shared" si="238"/>
        <v>55468</v>
      </c>
      <c r="BA136" s="3">
        <f t="shared" si="299"/>
        <v>55468</v>
      </c>
      <c r="BB136" s="3">
        <f t="shared" si="284"/>
        <v>55468</v>
      </c>
      <c r="BC136" s="3">
        <f t="shared" si="271"/>
        <v>55468</v>
      </c>
      <c r="BD136" s="3">
        <f t="shared" si="244"/>
        <v>55468</v>
      </c>
      <c r="BE136" s="3">
        <f t="shared" si="239"/>
        <v>55468</v>
      </c>
      <c r="BF136" s="3">
        <f t="shared" si="290"/>
        <v>55468</v>
      </c>
      <c r="BG136" s="3">
        <f t="shared" si="290"/>
        <v>55468</v>
      </c>
      <c r="BH136" s="3">
        <f t="shared" si="290"/>
        <v>55468</v>
      </c>
      <c r="BI136" s="3">
        <f t="shared" si="290"/>
        <v>55468</v>
      </c>
      <c r="BJ136" s="3">
        <f t="shared" si="290"/>
        <v>55468</v>
      </c>
      <c r="BK136" s="3">
        <f t="shared" si="290"/>
        <v>55468</v>
      </c>
      <c r="BL136" s="3">
        <f t="shared" si="278"/>
        <v>55468</v>
      </c>
      <c r="BM136" s="3">
        <f t="shared" si="212"/>
        <v>55468</v>
      </c>
      <c r="BN136" s="3">
        <f t="shared" si="212"/>
        <v>55468</v>
      </c>
      <c r="BO136" s="3">
        <f t="shared" si="221"/>
        <v>55468</v>
      </c>
      <c r="BP136" s="3">
        <f t="shared" si="221"/>
        <v>55468</v>
      </c>
      <c r="BQ136" s="3">
        <f t="shared" si="147"/>
        <v>55468</v>
      </c>
      <c r="BR136" s="3">
        <f t="shared" si="161"/>
        <v>55468</v>
      </c>
      <c r="BS136" s="3">
        <f t="shared" si="167"/>
        <v>55468</v>
      </c>
      <c r="BT136" s="3">
        <f t="shared" si="174"/>
        <v>55468</v>
      </c>
      <c r="BU136" s="3">
        <f t="shared" si="202"/>
        <v>55468</v>
      </c>
      <c r="BV136" s="3">
        <f t="shared" si="202"/>
        <v>55468</v>
      </c>
      <c r="BW136" s="3">
        <f t="shared" si="190"/>
        <v>55468</v>
      </c>
      <c r="BX136" s="3">
        <f t="shared" si="190"/>
        <v>55468</v>
      </c>
      <c r="BY136" s="3">
        <f t="shared" si="190"/>
        <v>55468</v>
      </c>
      <c r="BZ136" s="3">
        <f t="shared" si="190"/>
        <v>55468</v>
      </c>
      <c r="CA136" s="3">
        <f t="shared" si="190"/>
        <v>55468</v>
      </c>
      <c r="CB136" s="3">
        <f t="shared" ref="CA136:CB144" si="305">MP</f>
        <v>43934</v>
      </c>
      <c r="CC136" s="3">
        <f t="shared" si="300"/>
        <v>43934</v>
      </c>
      <c r="CD136" s="3">
        <f t="shared" si="291"/>
        <v>43934</v>
      </c>
      <c r="CE136" s="3">
        <f t="shared" si="285"/>
        <v>43934</v>
      </c>
      <c r="CF136" s="3">
        <f t="shared" si="279"/>
        <v>43934</v>
      </c>
      <c r="CG136" s="3">
        <f t="shared" si="279"/>
        <v>43934</v>
      </c>
      <c r="CH136" s="3">
        <f t="shared" si="272"/>
        <v>43934</v>
      </c>
      <c r="CI136" s="3">
        <f t="shared" si="264"/>
        <v>43934</v>
      </c>
      <c r="CJ136" s="3">
        <f t="shared" si="260"/>
        <v>43934</v>
      </c>
      <c r="CK136" s="3">
        <f t="shared" si="265"/>
        <v>43934</v>
      </c>
      <c r="CL136" s="3">
        <f t="shared" si="265"/>
        <v>43934</v>
      </c>
      <c r="CM136" s="3">
        <f t="shared" si="265"/>
        <v>43934</v>
      </c>
      <c r="CN136" s="3">
        <f t="shared" si="273"/>
        <v>43934</v>
      </c>
      <c r="CO136" s="3">
        <f t="shared" si="144"/>
        <v>62462</v>
      </c>
      <c r="CP136" s="3">
        <f t="shared" si="245"/>
        <v>62462</v>
      </c>
      <c r="CQ136" s="3">
        <f t="shared" si="245"/>
        <v>62462</v>
      </c>
      <c r="CR136" s="3">
        <f t="shared" si="252"/>
        <v>62462</v>
      </c>
      <c r="CS136" s="3">
        <f t="shared" si="252"/>
        <v>62462</v>
      </c>
      <c r="CT136" s="3">
        <f t="shared" si="252"/>
        <v>62462</v>
      </c>
      <c r="CU136" s="3">
        <f t="shared" si="257"/>
        <v>62462</v>
      </c>
      <c r="CV136" s="3">
        <f t="shared" si="257"/>
        <v>62462</v>
      </c>
      <c r="CW136" s="3">
        <f t="shared" si="261"/>
        <v>62462</v>
      </c>
      <c r="CX136" s="3">
        <f t="shared" si="261"/>
        <v>62462</v>
      </c>
      <c r="CY136" s="3">
        <f t="shared" si="261"/>
        <v>62462</v>
      </c>
      <c r="CZ136" s="3">
        <f t="shared" si="166"/>
        <v>62462</v>
      </c>
      <c r="DA136" s="3">
        <f t="shared" si="171"/>
        <v>62462</v>
      </c>
      <c r="DB136" s="3">
        <f t="shared" si="280"/>
        <v>62462</v>
      </c>
      <c r="DC136" s="3">
        <f t="shared" si="280"/>
        <v>62462</v>
      </c>
      <c r="DD136" s="3">
        <f t="shared" si="301"/>
        <v>62462</v>
      </c>
      <c r="DE136" s="3">
        <f t="shared" si="301"/>
        <v>62462</v>
      </c>
      <c r="DF136" s="3">
        <f t="shared" si="195"/>
        <v>62462</v>
      </c>
      <c r="DG136" s="3">
        <f t="shared" si="199"/>
        <v>62462</v>
      </c>
      <c r="DH136" s="3">
        <f t="shared" si="199"/>
        <v>62462</v>
      </c>
      <c r="DI136" s="3">
        <f t="shared" si="199"/>
        <v>62462</v>
      </c>
      <c r="DJ136" s="3">
        <f t="shared" si="204"/>
        <v>62462</v>
      </c>
      <c r="DK136" s="3">
        <f t="shared" si="208"/>
        <v>62462</v>
      </c>
      <c r="DL136" s="3">
        <f t="shared" si="208"/>
        <v>62462</v>
      </c>
      <c r="DM136" s="3">
        <f t="shared" si="208"/>
        <v>62462</v>
      </c>
      <c r="DN136" s="3">
        <f t="shared" si="214"/>
        <v>62462</v>
      </c>
      <c r="DO136" s="3">
        <f t="shared" si="222"/>
        <v>62462</v>
      </c>
      <c r="DP136" s="3">
        <f t="shared" si="222"/>
        <v>62462</v>
      </c>
      <c r="DQ136" s="3">
        <f t="shared" si="222"/>
        <v>62462</v>
      </c>
      <c r="DR136" s="3">
        <f t="shared" si="215"/>
        <v>62462</v>
      </c>
      <c r="DS136" s="3">
        <f t="shared" si="215"/>
        <v>62462</v>
      </c>
      <c r="DT136" s="3">
        <f t="shared" si="223"/>
        <v>62462</v>
      </c>
      <c r="DU136" s="3">
        <f t="shared" si="229"/>
        <v>62462</v>
      </c>
      <c r="DV136" s="3">
        <f t="shared" si="286"/>
        <v>62462</v>
      </c>
      <c r="DW136" s="3">
        <f t="shared" si="266"/>
        <v>23304</v>
      </c>
      <c r="DX136" s="3">
        <f t="shared" si="266"/>
        <v>23304</v>
      </c>
      <c r="DY136" s="3">
        <f t="shared" si="262"/>
        <v>23304</v>
      </c>
      <c r="DZ136" s="3">
        <f t="shared" si="262"/>
        <v>23304</v>
      </c>
      <c r="EA136" s="3">
        <f t="shared" si="246"/>
        <v>23304</v>
      </c>
      <c r="EB136" s="3">
        <f t="shared" si="253"/>
        <v>23304</v>
      </c>
      <c r="EC136" s="3">
        <f t="shared" si="259"/>
        <v>23304</v>
      </c>
      <c r="ED136" s="3">
        <f t="shared" si="263"/>
        <v>23304</v>
      </c>
      <c r="EE136" s="3">
        <f t="shared" si="263"/>
        <v>23304</v>
      </c>
      <c r="EF136" s="3">
        <f t="shared" si="263"/>
        <v>23304</v>
      </c>
      <c r="EG136" s="3">
        <f t="shared" si="267"/>
        <v>23304</v>
      </c>
      <c r="EH136" s="3">
        <f t="shared" si="267"/>
        <v>23304</v>
      </c>
      <c r="EI136" s="3">
        <f t="shared" si="267"/>
        <v>23304</v>
      </c>
      <c r="EJ136" s="3">
        <f t="shared" si="267"/>
        <v>23304</v>
      </c>
      <c r="EK136" s="3">
        <f t="shared" si="267"/>
        <v>23304</v>
      </c>
      <c r="EL136" s="3">
        <f t="shared" si="274"/>
        <v>23304</v>
      </c>
      <c r="EM136" s="3">
        <f t="shared" si="274"/>
        <v>23304</v>
      </c>
      <c r="EN136" s="3">
        <f t="shared" si="282"/>
        <v>23304</v>
      </c>
      <c r="EO136" s="3">
        <f t="shared" si="275"/>
        <v>23304</v>
      </c>
      <c r="EP136" s="3">
        <f t="shared" si="268"/>
        <v>23304</v>
      </c>
      <c r="EQ136" s="3">
        <f t="shared" si="283"/>
        <v>23304</v>
      </c>
      <c r="ER136" s="3">
        <f t="shared" si="283"/>
        <v>23304</v>
      </c>
      <c r="ES136" s="3">
        <f t="shared" si="283"/>
        <v>23304</v>
      </c>
      <c r="ET136" s="3">
        <f t="shared" si="292"/>
        <v>23304</v>
      </c>
      <c r="EU136" s="3">
        <f t="shared" si="292"/>
        <v>23304</v>
      </c>
      <c r="EV136" s="3">
        <f>WB</f>
        <v>59222</v>
      </c>
      <c r="EW136" s="3">
        <f t="shared" si="294"/>
        <v>59222</v>
      </c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>
        <f>ML</f>
        <v>678</v>
      </c>
      <c r="FJ136" s="3">
        <f>ML</f>
        <v>678</v>
      </c>
      <c r="FK136" s="3">
        <f t="shared" si="295"/>
        <v>678</v>
      </c>
      <c r="FL136" s="3">
        <f t="shared" si="295"/>
        <v>678</v>
      </c>
      <c r="FM136" s="3">
        <f t="shared" si="295"/>
        <v>678</v>
      </c>
      <c r="FN136" s="3">
        <f t="shared" si="295"/>
        <v>678</v>
      </c>
      <c r="FO136" s="3">
        <f t="shared" si="295"/>
        <v>678</v>
      </c>
      <c r="FP136" s="3">
        <f t="shared" si="295"/>
        <v>678</v>
      </c>
      <c r="FQ136" s="3">
        <f t="shared" si="302"/>
        <v>678</v>
      </c>
      <c r="FR136" s="3">
        <f t="shared" si="302"/>
        <v>678</v>
      </c>
      <c r="FS136" s="3">
        <f t="shared" si="302"/>
        <v>678</v>
      </c>
      <c r="FT136" s="3">
        <f t="shared" si="296"/>
        <v>678</v>
      </c>
      <c r="FU136" s="3">
        <f t="shared" si="288"/>
        <v>678</v>
      </c>
      <c r="FV136" s="3">
        <f t="shared" si="288"/>
        <v>678</v>
      </c>
      <c r="FW136" s="3">
        <f t="shared" si="288"/>
        <v>678</v>
      </c>
      <c r="FX136" s="3">
        <f t="shared" si="288"/>
        <v>678</v>
      </c>
      <c r="FY136" s="3">
        <f t="shared" ref="FY136:FZ141" si="306">ML</f>
        <v>678</v>
      </c>
      <c r="FZ136" s="3">
        <f t="shared" si="306"/>
        <v>678</v>
      </c>
      <c r="GA136" s="3">
        <f>AS</f>
        <v>34780</v>
      </c>
      <c r="GB136" s="3">
        <f t="shared" si="303"/>
        <v>34780</v>
      </c>
      <c r="GC136" s="3">
        <f t="shared" si="303"/>
        <v>34780</v>
      </c>
      <c r="GD136" s="3">
        <f t="shared" si="303"/>
        <v>34780</v>
      </c>
      <c r="GE136" s="3">
        <f t="shared" si="303"/>
        <v>34780</v>
      </c>
      <c r="GF136" s="3">
        <f t="shared" si="303"/>
        <v>34780</v>
      </c>
      <c r="GG136" s="3">
        <f>NL</f>
        <v>132</v>
      </c>
      <c r="GH136" s="3">
        <f t="shared" si="298"/>
        <v>132</v>
      </c>
      <c r="GI136" s="3">
        <f>NL</f>
        <v>132</v>
      </c>
      <c r="GJ136" s="3">
        <f t="shared" si="270"/>
        <v>132</v>
      </c>
      <c r="GK136" s="3">
        <f t="shared" ref="GK136:GO147" si="307">MN</f>
        <v>570</v>
      </c>
      <c r="GL136" s="3">
        <f t="shared" si="307"/>
        <v>570</v>
      </c>
      <c r="GM136" s="3">
        <f t="shared" si="307"/>
        <v>570</v>
      </c>
      <c r="GN136" s="3">
        <f t="shared" si="307"/>
        <v>570</v>
      </c>
      <c r="GO136" s="3">
        <f>NL</f>
        <v>132</v>
      </c>
      <c r="GP136" s="3">
        <f t="shared" si="218"/>
        <v>132</v>
      </c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</row>
    <row r="137" spans="1:233" ht="1.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>
        <f t="shared" si="277"/>
        <v>55468</v>
      </c>
      <c r="AI137" s="3">
        <f t="shared" si="193"/>
        <v>55468</v>
      </c>
      <c r="AJ137" s="3">
        <f t="shared" si="189"/>
        <v>55468</v>
      </c>
      <c r="AK137" s="3">
        <f t="shared" si="189"/>
        <v>55468</v>
      </c>
      <c r="AL137" s="3">
        <f t="shared" si="201"/>
        <v>55468</v>
      </c>
      <c r="AM137" s="3">
        <f t="shared" si="201"/>
        <v>55468</v>
      </c>
      <c r="AN137" s="3">
        <f t="shared" si="201"/>
        <v>55468</v>
      </c>
      <c r="AO137" s="3">
        <f t="shared" ref="AO137:AR151" si="308">RJ</f>
        <v>55468</v>
      </c>
      <c r="AP137" s="3">
        <f t="shared" si="308"/>
        <v>55468</v>
      </c>
      <c r="AQ137" s="3">
        <f t="shared" si="308"/>
        <v>55468</v>
      </c>
      <c r="AR137" s="3">
        <f t="shared" si="308"/>
        <v>55468</v>
      </c>
      <c r="AS137" s="3">
        <f t="shared" si="304"/>
        <v>55468</v>
      </c>
      <c r="AT137" s="3">
        <f t="shared" si="304"/>
        <v>55468</v>
      </c>
      <c r="AU137" s="3">
        <f t="shared" si="173"/>
        <v>55468</v>
      </c>
      <c r="AV137" s="3">
        <f t="shared" si="165"/>
        <v>55468</v>
      </c>
      <c r="AW137" s="3">
        <f t="shared" si="251"/>
        <v>55468</v>
      </c>
      <c r="AX137" s="3">
        <f t="shared" si="251"/>
        <v>55468</v>
      </c>
      <c r="AY137" s="3">
        <f t="shared" si="238"/>
        <v>55468</v>
      </c>
      <c r="AZ137" s="3">
        <f t="shared" si="238"/>
        <v>55468</v>
      </c>
      <c r="BA137" s="3">
        <f t="shared" si="299"/>
        <v>55468</v>
      </c>
      <c r="BB137" s="3">
        <f t="shared" si="284"/>
        <v>55468</v>
      </c>
      <c r="BC137" s="3">
        <f t="shared" si="271"/>
        <v>55468</v>
      </c>
      <c r="BD137" s="3">
        <f t="shared" si="244"/>
        <v>55468</v>
      </c>
      <c r="BE137" s="3">
        <f t="shared" si="239"/>
        <v>55468</v>
      </c>
      <c r="BF137" s="3">
        <f t="shared" si="290"/>
        <v>55468</v>
      </c>
      <c r="BG137" s="3">
        <f t="shared" si="290"/>
        <v>55468</v>
      </c>
      <c r="BH137" s="3">
        <f t="shared" si="290"/>
        <v>55468</v>
      </c>
      <c r="BI137" s="3">
        <f t="shared" si="290"/>
        <v>55468</v>
      </c>
      <c r="BJ137" s="3">
        <f t="shared" si="290"/>
        <v>55468</v>
      </c>
      <c r="BK137" s="3">
        <f t="shared" si="290"/>
        <v>55468</v>
      </c>
      <c r="BL137" s="3">
        <f t="shared" si="278"/>
        <v>55468</v>
      </c>
      <c r="BM137" s="3">
        <f t="shared" si="212"/>
        <v>55468</v>
      </c>
      <c r="BN137" s="3">
        <f t="shared" si="212"/>
        <v>55468</v>
      </c>
      <c r="BO137" s="3">
        <f t="shared" si="221"/>
        <v>55468</v>
      </c>
      <c r="BP137" s="3">
        <f t="shared" si="221"/>
        <v>55468</v>
      </c>
      <c r="BQ137" s="3">
        <f t="shared" si="147"/>
        <v>55468</v>
      </c>
      <c r="BR137" s="3">
        <f t="shared" si="161"/>
        <v>55468</v>
      </c>
      <c r="BS137" s="3">
        <f t="shared" si="167"/>
        <v>55468</v>
      </c>
      <c r="BT137" s="3">
        <f t="shared" si="174"/>
        <v>55468</v>
      </c>
      <c r="BU137" s="3">
        <f t="shared" si="202"/>
        <v>55468</v>
      </c>
      <c r="BV137" s="3">
        <f t="shared" si="202"/>
        <v>55468</v>
      </c>
      <c r="BW137" s="3">
        <f t="shared" si="190"/>
        <v>55468</v>
      </c>
      <c r="BX137" s="3">
        <f t="shared" si="190"/>
        <v>55468</v>
      </c>
      <c r="BY137" s="3">
        <f t="shared" si="190"/>
        <v>55468</v>
      </c>
      <c r="BZ137" s="3">
        <f t="shared" si="190"/>
        <v>55468</v>
      </c>
      <c r="CA137" s="3">
        <f t="shared" si="305"/>
        <v>43934</v>
      </c>
      <c r="CB137" s="3">
        <f t="shared" si="305"/>
        <v>43934</v>
      </c>
      <c r="CC137" s="3">
        <f t="shared" si="300"/>
        <v>43934</v>
      </c>
      <c r="CD137" s="3">
        <f t="shared" si="291"/>
        <v>43934</v>
      </c>
      <c r="CE137" s="3">
        <f t="shared" si="285"/>
        <v>43934</v>
      </c>
      <c r="CF137" s="3">
        <f t="shared" si="279"/>
        <v>43934</v>
      </c>
      <c r="CG137" s="3">
        <f t="shared" si="279"/>
        <v>43934</v>
      </c>
      <c r="CH137" s="3">
        <f t="shared" si="272"/>
        <v>43934</v>
      </c>
      <c r="CI137" s="3">
        <f t="shared" si="264"/>
        <v>43934</v>
      </c>
      <c r="CJ137" s="3">
        <f t="shared" si="260"/>
        <v>43934</v>
      </c>
      <c r="CK137" s="3">
        <f t="shared" si="265"/>
        <v>43934</v>
      </c>
      <c r="CL137" s="3">
        <f t="shared" si="265"/>
        <v>43934</v>
      </c>
      <c r="CM137" s="3">
        <f t="shared" si="265"/>
        <v>43934</v>
      </c>
      <c r="CN137" s="3">
        <f t="shared" ref="CN137:CN140" si="309">UP</f>
        <v>62462</v>
      </c>
      <c r="CO137" s="3">
        <f t="shared" si="144"/>
        <v>62462</v>
      </c>
      <c r="CP137" s="3">
        <f t="shared" si="245"/>
        <v>62462</v>
      </c>
      <c r="CQ137" s="3">
        <f t="shared" si="245"/>
        <v>62462</v>
      </c>
      <c r="CR137" s="3">
        <f t="shared" si="252"/>
        <v>62462</v>
      </c>
      <c r="CS137" s="3">
        <f t="shared" si="252"/>
        <v>62462</v>
      </c>
      <c r="CT137" s="3">
        <f t="shared" si="252"/>
        <v>62462</v>
      </c>
      <c r="CU137" s="3">
        <f t="shared" si="257"/>
        <v>62462</v>
      </c>
      <c r="CV137" s="3">
        <f t="shared" si="257"/>
        <v>62462</v>
      </c>
      <c r="CW137" s="3">
        <f t="shared" si="261"/>
        <v>62462</v>
      </c>
      <c r="CX137" s="3">
        <f t="shared" si="261"/>
        <v>62462</v>
      </c>
      <c r="CY137" s="3">
        <f t="shared" si="261"/>
        <v>62462</v>
      </c>
      <c r="CZ137" s="3">
        <f t="shared" si="166"/>
        <v>62462</v>
      </c>
      <c r="DA137" s="3">
        <f t="shared" si="171"/>
        <v>62462</v>
      </c>
      <c r="DB137" s="3">
        <f t="shared" si="280"/>
        <v>62462</v>
      </c>
      <c r="DC137" s="3">
        <f t="shared" si="280"/>
        <v>62462</v>
      </c>
      <c r="DD137" s="3">
        <f t="shared" si="301"/>
        <v>62462</v>
      </c>
      <c r="DE137" s="3">
        <f t="shared" si="301"/>
        <v>62462</v>
      </c>
      <c r="DF137" s="3">
        <f t="shared" si="195"/>
        <v>62462</v>
      </c>
      <c r="DG137" s="3">
        <f t="shared" si="199"/>
        <v>62462</v>
      </c>
      <c r="DH137" s="3">
        <f t="shared" si="199"/>
        <v>62462</v>
      </c>
      <c r="DI137" s="3">
        <f t="shared" si="199"/>
        <v>62462</v>
      </c>
      <c r="DJ137" s="3">
        <f t="shared" si="204"/>
        <v>62462</v>
      </c>
      <c r="DK137" s="3">
        <f t="shared" si="208"/>
        <v>62462</v>
      </c>
      <c r="DL137" s="3">
        <f t="shared" si="208"/>
        <v>62462</v>
      </c>
      <c r="DM137" s="3">
        <f t="shared" si="208"/>
        <v>62462</v>
      </c>
      <c r="DN137" s="3">
        <f t="shared" si="214"/>
        <v>62462</v>
      </c>
      <c r="DO137" s="3">
        <f t="shared" si="222"/>
        <v>62462</v>
      </c>
      <c r="DP137" s="3">
        <f t="shared" si="222"/>
        <v>62462</v>
      </c>
      <c r="DQ137" s="3">
        <f t="shared" si="222"/>
        <v>62462</v>
      </c>
      <c r="DR137" s="3">
        <f t="shared" si="215"/>
        <v>62462</v>
      </c>
      <c r="DS137" s="3">
        <f t="shared" si="215"/>
        <v>62462</v>
      </c>
      <c r="DT137" s="3">
        <f t="shared" si="223"/>
        <v>62462</v>
      </c>
      <c r="DU137" s="3">
        <f t="shared" si="229"/>
        <v>62462</v>
      </c>
      <c r="DV137" s="3">
        <f t="shared" si="286"/>
        <v>62462</v>
      </c>
      <c r="DW137" s="3">
        <f>UP</f>
        <v>62462</v>
      </c>
      <c r="DX137" s="3">
        <f>BR</f>
        <v>23304</v>
      </c>
      <c r="DY137" s="3">
        <f t="shared" si="262"/>
        <v>23304</v>
      </c>
      <c r="DZ137" s="3">
        <f t="shared" si="262"/>
        <v>23304</v>
      </c>
      <c r="EA137" s="3">
        <f t="shared" si="246"/>
        <v>23304</v>
      </c>
      <c r="EB137" s="3">
        <f t="shared" si="253"/>
        <v>23304</v>
      </c>
      <c r="EC137" s="3">
        <f t="shared" si="259"/>
        <v>23304</v>
      </c>
      <c r="ED137" s="3">
        <f t="shared" si="263"/>
        <v>23304</v>
      </c>
      <c r="EE137" s="3">
        <f t="shared" si="263"/>
        <v>23304</v>
      </c>
      <c r="EF137" s="3">
        <f t="shared" si="263"/>
        <v>23304</v>
      </c>
      <c r="EG137" s="3">
        <f t="shared" si="267"/>
        <v>23304</v>
      </c>
      <c r="EH137" s="3">
        <f t="shared" si="267"/>
        <v>23304</v>
      </c>
      <c r="EI137" s="3">
        <f t="shared" si="267"/>
        <v>23304</v>
      </c>
      <c r="EJ137" s="3">
        <f t="shared" si="267"/>
        <v>23304</v>
      </c>
      <c r="EK137" s="3">
        <f t="shared" si="267"/>
        <v>23304</v>
      </c>
      <c r="EL137" s="3">
        <f t="shared" si="274"/>
        <v>23304</v>
      </c>
      <c r="EM137" s="3">
        <f t="shared" si="274"/>
        <v>23304</v>
      </c>
      <c r="EN137" s="3">
        <f t="shared" si="282"/>
        <v>23304</v>
      </c>
      <c r="EO137" s="3">
        <f t="shared" si="275"/>
        <v>23304</v>
      </c>
      <c r="EP137" s="3">
        <f t="shared" si="268"/>
        <v>23304</v>
      </c>
      <c r="EQ137" s="3">
        <f t="shared" si="283"/>
        <v>23304</v>
      </c>
      <c r="ER137" s="3">
        <f t="shared" si="283"/>
        <v>23304</v>
      </c>
      <c r="ES137" s="3">
        <f t="shared" si="283"/>
        <v>23304</v>
      </c>
      <c r="ET137" s="3">
        <f t="shared" si="292"/>
        <v>23304</v>
      </c>
      <c r="EU137" s="3">
        <f t="shared" si="292"/>
        <v>23304</v>
      </c>
      <c r="EV137" s="3">
        <f>WB</f>
        <v>59222</v>
      </c>
      <c r="EW137" s="3">
        <f t="shared" si="294"/>
        <v>59222</v>
      </c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>
        <f>ML</f>
        <v>678</v>
      </c>
      <c r="FK137" s="3">
        <f t="shared" si="295"/>
        <v>678</v>
      </c>
      <c r="FL137" s="3">
        <f t="shared" si="295"/>
        <v>678</v>
      </c>
      <c r="FM137" s="3">
        <f t="shared" si="295"/>
        <v>678</v>
      </c>
      <c r="FN137" s="3">
        <f t="shared" si="295"/>
        <v>678</v>
      </c>
      <c r="FO137" s="3">
        <f t="shared" si="295"/>
        <v>678</v>
      </c>
      <c r="FP137" s="3">
        <f t="shared" si="295"/>
        <v>678</v>
      </c>
      <c r="FQ137" s="3">
        <f t="shared" si="302"/>
        <v>678</v>
      </c>
      <c r="FR137" s="3">
        <f t="shared" si="302"/>
        <v>678</v>
      </c>
      <c r="FS137" s="3">
        <f t="shared" si="302"/>
        <v>678</v>
      </c>
      <c r="FT137" s="3">
        <f t="shared" si="296"/>
        <v>678</v>
      </c>
      <c r="FU137" s="3">
        <f t="shared" si="288"/>
        <v>678</v>
      </c>
      <c r="FV137" s="3">
        <f t="shared" si="288"/>
        <v>678</v>
      </c>
      <c r="FW137" s="3">
        <f t="shared" si="288"/>
        <v>678</v>
      </c>
      <c r="FX137" s="3">
        <f t="shared" si="288"/>
        <v>678</v>
      </c>
      <c r="FY137" s="3">
        <f t="shared" si="306"/>
        <v>678</v>
      </c>
      <c r="FZ137" s="3">
        <f t="shared" si="306"/>
        <v>678</v>
      </c>
      <c r="GA137" s="3">
        <f t="shared" ref="GA137:GA141" si="310">ML</f>
        <v>678</v>
      </c>
      <c r="GB137" s="3">
        <f t="shared" si="303"/>
        <v>34780</v>
      </c>
      <c r="GC137" s="3">
        <f t="shared" si="303"/>
        <v>34780</v>
      </c>
      <c r="GD137" s="3">
        <f t="shared" si="303"/>
        <v>34780</v>
      </c>
      <c r="GE137" s="3">
        <f t="shared" si="303"/>
        <v>34780</v>
      </c>
      <c r="GF137" s="3">
        <f t="shared" si="303"/>
        <v>34780</v>
      </c>
      <c r="GG137" s="3">
        <f>NL</f>
        <v>132</v>
      </c>
      <c r="GH137" s="3">
        <f t="shared" si="298"/>
        <v>132</v>
      </c>
      <c r="GI137" s="3">
        <f t="shared" ref="GI137:GJ152" si="311">MN</f>
        <v>570</v>
      </c>
      <c r="GJ137" s="3">
        <f t="shared" si="311"/>
        <v>570</v>
      </c>
      <c r="GK137" s="3">
        <f t="shared" si="307"/>
        <v>570</v>
      </c>
      <c r="GL137" s="3">
        <f t="shared" si="307"/>
        <v>570</v>
      </c>
      <c r="GM137" s="3">
        <f t="shared" si="307"/>
        <v>570</v>
      </c>
      <c r="GN137" s="3">
        <f t="shared" si="307"/>
        <v>570</v>
      </c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</row>
    <row r="138" spans="1:233" ht="1.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>
        <f t="shared" si="277"/>
        <v>55468</v>
      </c>
      <c r="AI138" s="3">
        <f t="shared" si="193"/>
        <v>55468</v>
      </c>
      <c r="AJ138" s="3">
        <f t="shared" si="189"/>
        <v>55468</v>
      </c>
      <c r="AK138" s="3">
        <f t="shared" si="189"/>
        <v>55468</v>
      </c>
      <c r="AL138" s="3">
        <f t="shared" si="201"/>
        <v>55468</v>
      </c>
      <c r="AM138" s="3">
        <f t="shared" si="201"/>
        <v>55468</v>
      </c>
      <c r="AN138" s="3">
        <f t="shared" si="201"/>
        <v>55468</v>
      </c>
      <c r="AO138" s="3">
        <f t="shared" si="308"/>
        <v>55468</v>
      </c>
      <c r="AP138" s="3">
        <f t="shared" si="308"/>
        <v>55468</v>
      </c>
      <c r="AQ138" s="3">
        <f t="shared" si="308"/>
        <v>55468</v>
      </c>
      <c r="AR138" s="3">
        <f t="shared" si="308"/>
        <v>55468</v>
      </c>
      <c r="AS138" s="3">
        <f t="shared" si="304"/>
        <v>55468</v>
      </c>
      <c r="AT138" s="3">
        <f t="shared" si="304"/>
        <v>55468</v>
      </c>
      <c r="AU138" s="3">
        <f t="shared" si="173"/>
        <v>55468</v>
      </c>
      <c r="AV138" s="3">
        <f t="shared" si="165"/>
        <v>55468</v>
      </c>
      <c r="AW138" s="3">
        <f t="shared" si="251"/>
        <v>55468</v>
      </c>
      <c r="AX138" s="3">
        <f t="shared" si="251"/>
        <v>55468</v>
      </c>
      <c r="AY138" s="3">
        <f t="shared" si="238"/>
        <v>55468</v>
      </c>
      <c r="AZ138" s="3">
        <f t="shared" si="238"/>
        <v>55468</v>
      </c>
      <c r="BA138" s="3">
        <f t="shared" si="299"/>
        <v>55468</v>
      </c>
      <c r="BB138" s="3">
        <f t="shared" si="284"/>
        <v>55468</v>
      </c>
      <c r="BC138" s="3">
        <f t="shared" si="271"/>
        <v>55468</v>
      </c>
      <c r="BD138" s="3">
        <f t="shared" si="244"/>
        <v>55468</v>
      </c>
      <c r="BE138" s="3">
        <f t="shared" si="239"/>
        <v>55468</v>
      </c>
      <c r="BF138" s="3">
        <f t="shared" si="290"/>
        <v>55468</v>
      </c>
      <c r="BG138" s="3">
        <f t="shared" si="290"/>
        <v>55468</v>
      </c>
      <c r="BH138" s="3">
        <f t="shared" si="290"/>
        <v>55468</v>
      </c>
      <c r="BI138" s="3">
        <f t="shared" si="290"/>
        <v>55468</v>
      </c>
      <c r="BJ138" s="3">
        <f t="shared" si="290"/>
        <v>55468</v>
      </c>
      <c r="BK138" s="3">
        <f t="shared" si="290"/>
        <v>55468</v>
      </c>
      <c r="BL138" s="3">
        <f t="shared" si="278"/>
        <v>55468</v>
      </c>
      <c r="BM138" s="3">
        <f t="shared" si="212"/>
        <v>55468</v>
      </c>
      <c r="BN138" s="3">
        <f t="shared" si="212"/>
        <v>55468</v>
      </c>
      <c r="BO138" s="3">
        <f t="shared" si="221"/>
        <v>55468</v>
      </c>
      <c r="BP138" s="3">
        <f t="shared" si="221"/>
        <v>55468</v>
      </c>
      <c r="BQ138" s="3">
        <f t="shared" si="147"/>
        <v>55468</v>
      </c>
      <c r="BR138" s="3">
        <f t="shared" si="161"/>
        <v>55468</v>
      </c>
      <c r="BS138" s="3">
        <f t="shared" si="167"/>
        <v>55468</v>
      </c>
      <c r="BT138" s="3">
        <f t="shared" si="174"/>
        <v>55468</v>
      </c>
      <c r="BU138" s="3">
        <f t="shared" ref="BS138:BV157" si="312">RJ</f>
        <v>55468</v>
      </c>
      <c r="BV138" s="3">
        <f t="shared" si="312"/>
        <v>55468</v>
      </c>
      <c r="BW138" s="3">
        <f t="shared" si="190"/>
        <v>55468</v>
      </c>
      <c r="BX138" s="3">
        <f t="shared" si="190"/>
        <v>55468</v>
      </c>
      <c r="BY138" s="3">
        <f t="shared" si="190"/>
        <v>55468</v>
      </c>
      <c r="BZ138" s="3">
        <f t="shared" si="190"/>
        <v>55468</v>
      </c>
      <c r="CA138" s="3">
        <f t="shared" ref="BY138:CB145" si="313">MP</f>
        <v>43934</v>
      </c>
      <c r="CB138" s="3">
        <f t="shared" si="305"/>
        <v>43934</v>
      </c>
      <c r="CC138" s="3">
        <f t="shared" si="300"/>
        <v>43934</v>
      </c>
      <c r="CD138" s="3">
        <f t="shared" si="291"/>
        <v>43934</v>
      </c>
      <c r="CE138" s="3">
        <f t="shared" si="285"/>
        <v>43934</v>
      </c>
      <c r="CF138" s="3">
        <f t="shared" si="279"/>
        <v>43934</v>
      </c>
      <c r="CG138" s="3">
        <f t="shared" si="279"/>
        <v>43934</v>
      </c>
      <c r="CH138" s="3">
        <f t="shared" si="272"/>
        <v>43934</v>
      </c>
      <c r="CI138" s="3">
        <f t="shared" si="264"/>
        <v>43934</v>
      </c>
      <c r="CJ138" s="3">
        <f t="shared" si="260"/>
        <v>43934</v>
      </c>
      <c r="CK138" s="3">
        <f t="shared" si="265"/>
        <v>43934</v>
      </c>
      <c r="CL138" s="3">
        <f t="shared" si="265"/>
        <v>43934</v>
      </c>
      <c r="CM138" s="3">
        <f t="shared" si="265"/>
        <v>43934</v>
      </c>
      <c r="CN138" s="3">
        <f t="shared" si="309"/>
        <v>62462</v>
      </c>
      <c r="CO138" s="3">
        <f t="shared" ref="CN138:CO146" si="314">UP</f>
        <v>62462</v>
      </c>
      <c r="CP138" s="3">
        <f t="shared" si="245"/>
        <v>62462</v>
      </c>
      <c r="CQ138" s="3">
        <f t="shared" si="245"/>
        <v>62462</v>
      </c>
      <c r="CR138" s="3">
        <f t="shared" si="252"/>
        <v>62462</v>
      </c>
      <c r="CS138" s="3">
        <f t="shared" si="252"/>
        <v>62462</v>
      </c>
      <c r="CT138" s="3">
        <f t="shared" si="252"/>
        <v>62462</v>
      </c>
      <c r="CU138" s="3">
        <f t="shared" si="257"/>
        <v>62462</v>
      </c>
      <c r="CV138" s="3">
        <f t="shared" si="257"/>
        <v>62462</v>
      </c>
      <c r="CW138" s="3">
        <f t="shared" si="261"/>
        <v>62462</v>
      </c>
      <c r="CX138" s="3">
        <f t="shared" si="261"/>
        <v>62462</v>
      </c>
      <c r="CY138" s="3">
        <f t="shared" si="261"/>
        <v>62462</v>
      </c>
      <c r="CZ138" s="3">
        <f t="shared" si="166"/>
        <v>62462</v>
      </c>
      <c r="DA138" s="3">
        <f t="shared" si="171"/>
        <v>62462</v>
      </c>
      <c r="DB138" s="3">
        <f t="shared" si="280"/>
        <v>62462</v>
      </c>
      <c r="DC138" s="3">
        <f t="shared" si="280"/>
        <v>62462</v>
      </c>
      <c r="DD138" s="3">
        <f t="shared" si="301"/>
        <v>62462</v>
      </c>
      <c r="DE138" s="3">
        <f t="shared" si="301"/>
        <v>62462</v>
      </c>
      <c r="DF138" s="3">
        <f t="shared" si="195"/>
        <v>62462</v>
      </c>
      <c r="DG138" s="3">
        <f t="shared" si="199"/>
        <v>62462</v>
      </c>
      <c r="DH138" s="3">
        <f t="shared" si="199"/>
        <v>62462</v>
      </c>
      <c r="DI138" s="3">
        <f t="shared" si="199"/>
        <v>62462</v>
      </c>
      <c r="DJ138" s="3">
        <f t="shared" si="204"/>
        <v>62462</v>
      </c>
      <c r="DK138" s="3">
        <f t="shared" si="208"/>
        <v>62462</v>
      </c>
      <c r="DL138" s="3">
        <f t="shared" si="208"/>
        <v>62462</v>
      </c>
      <c r="DM138" s="3">
        <f t="shared" si="208"/>
        <v>62462</v>
      </c>
      <c r="DN138" s="3">
        <f t="shared" si="214"/>
        <v>62462</v>
      </c>
      <c r="DO138" s="3">
        <f t="shared" si="222"/>
        <v>62462</v>
      </c>
      <c r="DP138" s="3">
        <f t="shared" si="222"/>
        <v>62462</v>
      </c>
      <c r="DQ138" s="3">
        <f t="shared" si="222"/>
        <v>62462</v>
      </c>
      <c r="DR138" s="3">
        <f t="shared" si="215"/>
        <v>62462</v>
      </c>
      <c r="DS138" s="3">
        <f t="shared" si="215"/>
        <v>62462</v>
      </c>
      <c r="DT138" s="3">
        <f t="shared" si="223"/>
        <v>62462</v>
      </c>
      <c r="DU138" s="3">
        <f t="shared" si="229"/>
        <v>62462</v>
      </c>
      <c r="DV138" s="3">
        <f t="shared" si="286"/>
        <v>62462</v>
      </c>
      <c r="DW138" s="3">
        <f>UP</f>
        <v>62462</v>
      </c>
      <c r="DX138" s="3">
        <f>UP</f>
        <v>62462</v>
      </c>
      <c r="DY138" s="3">
        <f>BR</f>
        <v>23304</v>
      </c>
      <c r="DZ138" s="3">
        <f t="shared" ref="DZ138:DZ154" si="315">BR</f>
        <v>23304</v>
      </c>
      <c r="EA138" s="3">
        <f t="shared" si="246"/>
        <v>23304</v>
      </c>
      <c r="EB138" s="3">
        <f t="shared" si="253"/>
        <v>23304</v>
      </c>
      <c r="EC138" s="3">
        <f t="shared" si="259"/>
        <v>23304</v>
      </c>
      <c r="ED138" s="3">
        <f t="shared" si="263"/>
        <v>23304</v>
      </c>
      <c r="EE138" s="3">
        <f t="shared" si="263"/>
        <v>23304</v>
      </c>
      <c r="EF138" s="3">
        <f t="shared" si="263"/>
        <v>23304</v>
      </c>
      <c r="EG138" s="3">
        <f t="shared" si="267"/>
        <v>23304</v>
      </c>
      <c r="EH138" s="3">
        <f t="shared" si="267"/>
        <v>23304</v>
      </c>
      <c r="EI138" s="3">
        <f t="shared" si="267"/>
        <v>23304</v>
      </c>
      <c r="EJ138" s="3">
        <f t="shared" si="267"/>
        <v>23304</v>
      </c>
      <c r="EK138" s="3">
        <f t="shared" si="267"/>
        <v>23304</v>
      </c>
      <c r="EL138" s="3">
        <f t="shared" si="274"/>
        <v>23304</v>
      </c>
      <c r="EM138" s="3">
        <f t="shared" si="274"/>
        <v>23304</v>
      </c>
      <c r="EN138" s="3">
        <f t="shared" si="282"/>
        <v>23304</v>
      </c>
      <c r="EO138" s="3">
        <f t="shared" si="275"/>
        <v>23304</v>
      </c>
      <c r="EP138" s="3">
        <f t="shared" si="268"/>
        <v>23304</v>
      </c>
      <c r="EQ138" s="3">
        <f t="shared" si="283"/>
        <v>23304</v>
      </c>
      <c r="ER138" s="3">
        <f t="shared" si="283"/>
        <v>23304</v>
      </c>
      <c r="ES138" s="3">
        <f t="shared" si="283"/>
        <v>23304</v>
      </c>
      <c r="ET138" s="3">
        <f t="shared" si="292"/>
        <v>23304</v>
      </c>
      <c r="EU138" s="3">
        <f t="shared" si="292"/>
        <v>23304</v>
      </c>
      <c r="EV138" s="3">
        <f>WB</f>
        <v>59222</v>
      </c>
      <c r="EW138" s="3">
        <f t="shared" si="294"/>
        <v>59222</v>
      </c>
      <c r="EX138" s="3">
        <f t="shared" ref="EV138:EZ152" si="316">WB</f>
        <v>59222</v>
      </c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>
        <f>ML</f>
        <v>678</v>
      </c>
      <c r="FK138" s="3">
        <f t="shared" si="295"/>
        <v>678</v>
      </c>
      <c r="FL138" s="3">
        <f t="shared" si="295"/>
        <v>678</v>
      </c>
      <c r="FM138" s="3">
        <f t="shared" si="295"/>
        <v>678</v>
      </c>
      <c r="FN138" s="3">
        <f t="shared" si="295"/>
        <v>678</v>
      </c>
      <c r="FO138" s="3">
        <f t="shared" si="295"/>
        <v>678</v>
      </c>
      <c r="FP138" s="3">
        <f t="shared" si="295"/>
        <v>678</v>
      </c>
      <c r="FQ138" s="3">
        <f t="shared" si="302"/>
        <v>678</v>
      </c>
      <c r="FR138" s="3">
        <f t="shared" si="302"/>
        <v>678</v>
      </c>
      <c r="FS138" s="3">
        <f t="shared" si="302"/>
        <v>678</v>
      </c>
      <c r="FT138" s="3">
        <f t="shared" si="296"/>
        <v>678</v>
      </c>
      <c r="FU138" s="3">
        <f t="shared" si="288"/>
        <v>678</v>
      </c>
      <c r="FV138" s="3">
        <f t="shared" si="288"/>
        <v>678</v>
      </c>
      <c r="FW138" s="3">
        <f t="shared" si="288"/>
        <v>678</v>
      </c>
      <c r="FX138" s="3">
        <f t="shared" si="288"/>
        <v>678</v>
      </c>
      <c r="FY138" s="3">
        <f t="shared" si="306"/>
        <v>678</v>
      </c>
      <c r="FZ138" s="3">
        <f t="shared" si="306"/>
        <v>678</v>
      </c>
      <c r="GA138" s="3">
        <f t="shared" si="310"/>
        <v>678</v>
      </c>
      <c r="GB138" s="3">
        <f t="shared" si="303"/>
        <v>34780</v>
      </c>
      <c r="GC138" s="3">
        <f t="shared" si="303"/>
        <v>34780</v>
      </c>
      <c r="GD138" s="3">
        <f t="shared" si="303"/>
        <v>34780</v>
      </c>
      <c r="GE138" s="3">
        <f t="shared" si="303"/>
        <v>34780</v>
      </c>
      <c r="GF138" s="3">
        <f t="shared" si="303"/>
        <v>34780</v>
      </c>
      <c r="GG138" s="3">
        <f>NL</f>
        <v>132</v>
      </c>
      <c r="GH138" s="3">
        <f t="shared" si="298"/>
        <v>132</v>
      </c>
      <c r="GI138" s="3">
        <f t="shared" si="311"/>
        <v>570</v>
      </c>
      <c r="GJ138" s="3">
        <f t="shared" si="311"/>
        <v>570</v>
      </c>
      <c r="GK138" s="3">
        <f t="shared" si="307"/>
        <v>570</v>
      </c>
      <c r="GL138" s="3">
        <f t="shared" si="307"/>
        <v>570</v>
      </c>
      <c r="GM138" s="3">
        <f t="shared" si="307"/>
        <v>570</v>
      </c>
      <c r="GN138" s="3">
        <f t="shared" si="307"/>
        <v>570</v>
      </c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</row>
    <row r="139" spans="1:233" ht="1.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>
        <f t="shared" si="277"/>
        <v>55468</v>
      </c>
      <c r="AI139" s="3">
        <f t="shared" si="193"/>
        <v>55468</v>
      </c>
      <c r="AJ139" s="3">
        <f t="shared" si="189"/>
        <v>55468</v>
      </c>
      <c r="AK139" s="3">
        <f t="shared" si="189"/>
        <v>55468</v>
      </c>
      <c r="AL139" s="3">
        <f t="shared" si="201"/>
        <v>55468</v>
      </c>
      <c r="AM139" s="3">
        <f t="shared" si="201"/>
        <v>55468</v>
      </c>
      <c r="AN139" s="3">
        <f t="shared" si="201"/>
        <v>55468</v>
      </c>
      <c r="AO139" s="3">
        <f t="shared" si="308"/>
        <v>55468</v>
      </c>
      <c r="AP139" s="3">
        <f t="shared" si="308"/>
        <v>55468</v>
      </c>
      <c r="AQ139" s="3">
        <f t="shared" si="308"/>
        <v>55468</v>
      </c>
      <c r="AR139" s="3">
        <f t="shared" si="308"/>
        <v>55468</v>
      </c>
      <c r="AS139" s="3">
        <f t="shared" si="304"/>
        <v>55468</v>
      </c>
      <c r="AT139" s="3">
        <f t="shared" si="304"/>
        <v>55468</v>
      </c>
      <c r="AU139" s="3">
        <f t="shared" si="173"/>
        <v>55468</v>
      </c>
      <c r="AV139" s="3">
        <f t="shared" si="165"/>
        <v>55468</v>
      </c>
      <c r="AW139" s="3">
        <f t="shared" si="251"/>
        <v>55468</v>
      </c>
      <c r="AX139" s="3">
        <f t="shared" si="251"/>
        <v>55468</v>
      </c>
      <c r="AY139" s="3">
        <f t="shared" si="238"/>
        <v>55468</v>
      </c>
      <c r="AZ139" s="3">
        <f t="shared" si="238"/>
        <v>55468</v>
      </c>
      <c r="BA139" s="3">
        <f t="shared" si="299"/>
        <v>55468</v>
      </c>
      <c r="BB139" s="3">
        <f t="shared" si="284"/>
        <v>55468</v>
      </c>
      <c r="BC139" s="3">
        <f t="shared" si="271"/>
        <v>55468</v>
      </c>
      <c r="BD139" s="3">
        <f t="shared" si="244"/>
        <v>55468</v>
      </c>
      <c r="BE139" s="3">
        <f t="shared" si="239"/>
        <v>55468</v>
      </c>
      <c r="BF139" s="3">
        <f t="shared" si="290"/>
        <v>55468</v>
      </c>
      <c r="BG139" s="3">
        <f t="shared" si="290"/>
        <v>55468</v>
      </c>
      <c r="BH139" s="3">
        <f t="shared" si="290"/>
        <v>55468</v>
      </c>
      <c r="BI139" s="3">
        <f t="shared" si="290"/>
        <v>55468</v>
      </c>
      <c r="BJ139" s="3">
        <f t="shared" si="290"/>
        <v>55468</v>
      </c>
      <c r="BK139" s="3">
        <f t="shared" si="290"/>
        <v>55468</v>
      </c>
      <c r="BL139" s="3">
        <f t="shared" si="278"/>
        <v>55468</v>
      </c>
      <c r="BM139" s="3">
        <f t="shared" si="212"/>
        <v>55468</v>
      </c>
      <c r="BN139" s="3">
        <f t="shared" si="212"/>
        <v>55468</v>
      </c>
      <c r="BO139" s="3">
        <f t="shared" si="221"/>
        <v>55468</v>
      </c>
      <c r="BP139" s="3">
        <f t="shared" si="221"/>
        <v>55468</v>
      </c>
      <c r="BQ139" s="3">
        <f t="shared" si="147"/>
        <v>55468</v>
      </c>
      <c r="BR139" s="3">
        <f t="shared" si="161"/>
        <v>55468</v>
      </c>
      <c r="BS139" s="3">
        <f t="shared" si="167"/>
        <v>55468</v>
      </c>
      <c r="BT139" s="3">
        <f t="shared" si="174"/>
        <v>55468</v>
      </c>
      <c r="BU139" s="3">
        <f t="shared" si="312"/>
        <v>55468</v>
      </c>
      <c r="BV139" s="3">
        <f t="shared" si="312"/>
        <v>55468</v>
      </c>
      <c r="BW139" s="3">
        <f>RJ</f>
        <v>55468</v>
      </c>
      <c r="BX139" s="3">
        <f>RJ</f>
        <v>55468</v>
      </c>
      <c r="BY139" s="3">
        <f>RJ</f>
        <v>55468</v>
      </c>
      <c r="BZ139" s="3">
        <f t="shared" ref="BZ139:BZ144" si="317">MP</f>
        <v>43934</v>
      </c>
      <c r="CA139" s="3">
        <f t="shared" si="313"/>
        <v>43934</v>
      </c>
      <c r="CB139" s="3">
        <f t="shared" si="305"/>
        <v>43934</v>
      </c>
      <c r="CC139" s="3">
        <f t="shared" si="300"/>
        <v>43934</v>
      </c>
      <c r="CD139" s="3">
        <f t="shared" si="291"/>
        <v>43934</v>
      </c>
      <c r="CE139" s="3">
        <f t="shared" si="285"/>
        <v>43934</v>
      </c>
      <c r="CF139" s="3">
        <f t="shared" si="279"/>
        <v>43934</v>
      </c>
      <c r="CG139" s="3">
        <f t="shared" si="279"/>
        <v>43934</v>
      </c>
      <c r="CH139" s="3">
        <f t="shared" si="272"/>
        <v>43934</v>
      </c>
      <c r="CI139" s="3">
        <f t="shared" si="264"/>
        <v>43934</v>
      </c>
      <c r="CJ139" s="3">
        <f t="shared" si="260"/>
        <v>43934</v>
      </c>
      <c r="CK139" s="3">
        <f t="shared" si="265"/>
        <v>43934</v>
      </c>
      <c r="CL139" s="3">
        <f t="shared" si="265"/>
        <v>43934</v>
      </c>
      <c r="CM139" s="3">
        <f t="shared" si="265"/>
        <v>43934</v>
      </c>
      <c r="CN139" s="3">
        <f t="shared" si="309"/>
        <v>62462</v>
      </c>
      <c r="CO139" s="3">
        <f t="shared" si="314"/>
        <v>62462</v>
      </c>
      <c r="CP139" s="3">
        <f t="shared" si="245"/>
        <v>62462</v>
      </c>
      <c r="CQ139" s="3">
        <f t="shared" si="245"/>
        <v>62462</v>
      </c>
      <c r="CR139" s="3">
        <f t="shared" si="252"/>
        <v>62462</v>
      </c>
      <c r="CS139" s="3">
        <f t="shared" si="252"/>
        <v>62462</v>
      </c>
      <c r="CT139" s="3">
        <f t="shared" si="252"/>
        <v>62462</v>
      </c>
      <c r="CU139" s="3">
        <f t="shared" si="257"/>
        <v>62462</v>
      </c>
      <c r="CV139" s="3">
        <f t="shared" si="257"/>
        <v>62462</v>
      </c>
      <c r="CW139" s="3">
        <f t="shared" si="261"/>
        <v>62462</v>
      </c>
      <c r="CX139" s="3">
        <f t="shared" si="261"/>
        <v>62462</v>
      </c>
      <c r="CY139" s="3">
        <f t="shared" si="261"/>
        <v>62462</v>
      </c>
      <c r="CZ139" s="3">
        <f t="shared" si="166"/>
        <v>62462</v>
      </c>
      <c r="DA139" s="3">
        <f t="shared" si="171"/>
        <v>62462</v>
      </c>
      <c r="DB139" s="3">
        <f t="shared" si="280"/>
        <v>62462</v>
      </c>
      <c r="DC139" s="3">
        <f t="shared" si="280"/>
        <v>62462</v>
      </c>
      <c r="DD139" s="3">
        <f t="shared" si="301"/>
        <v>62462</v>
      </c>
      <c r="DE139" s="3">
        <f t="shared" si="301"/>
        <v>62462</v>
      </c>
      <c r="DF139" s="3">
        <f t="shared" si="195"/>
        <v>62462</v>
      </c>
      <c r="DG139" s="3">
        <f t="shared" si="199"/>
        <v>62462</v>
      </c>
      <c r="DH139" s="3">
        <f t="shared" si="199"/>
        <v>62462</v>
      </c>
      <c r="DI139" s="3">
        <f t="shared" si="199"/>
        <v>62462</v>
      </c>
      <c r="DJ139" s="3">
        <f t="shared" si="204"/>
        <v>62462</v>
      </c>
      <c r="DK139" s="3">
        <f t="shared" ref="DK139:DM152" si="318">UP</f>
        <v>62462</v>
      </c>
      <c r="DL139" s="3">
        <f t="shared" si="318"/>
        <v>62462</v>
      </c>
      <c r="DM139" s="3">
        <f t="shared" si="318"/>
        <v>62462</v>
      </c>
      <c r="DN139" s="3">
        <f t="shared" si="214"/>
        <v>62462</v>
      </c>
      <c r="DO139" s="3">
        <f t="shared" si="222"/>
        <v>62462</v>
      </c>
      <c r="DP139" s="3">
        <f t="shared" si="222"/>
        <v>62462</v>
      </c>
      <c r="DQ139" s="3">
        <f t="shared" si="222"/>
        <v>62462</v>
      </c>
      <c r="DR139" s="3">
        <f t="shared" si="215"/>
        <v>62462</v>
      </c>
      <c r="DS139" s="3">
        <f t="shared" si="215"/>
        <v>62462</v>
      </c>
      <c r="DT139" s="3">
        <f t="shared" si="223"/>
        <v>62462</v>
      </c>
      <c r="DU139" s="3">
        <f t="shared" si="229"/>
        <v>62462</v>
      </c>
      <c r="DV139" s="3">
        <f t="shared" si="286"/>
        <v>62462</v>
      </c>
      <c r="DW139" s="3">
        <f>UP</f>
        <v>62462</v>
      </c>
      <c r="DX139" s="3">
        <f>UP</f>
        <v>62462</v>
      </c>
      <c r="DY139" s="3">
        <f>UP</f>
        <v>62462</v>
      </c>
      <c r="DZ139" s="3">
        <f t="shared" si="315"/>
        <v>23304</v>
      </c>
      <c r="EA139" s="3">
        <f t="shared" si="246"/>
        <v>23304</v>
      </c>
      <c r="EB139" s="3">
        <f t="shared" si="253"/>
        <v>23304</v>
      </c>
      <c r="EC139" s="3">
        <f t="shared" si="259"/>
        <v>23304</v>
      </c>
      <c r="ED139" s="3">
        <f t="shared" si="263"/>
        <v>23304</v>
      </c>
      <c r="EE139" s="3">
        <f t="shared" si="263"/>
        <v>23304</v>
      </c>
      <c r="EF139" s="3">
        <f t="shared" si="263"/>
        <v>23304</v>
      </c>
      <c r="EG139" s="3">
        <f t="shared" si="267"/>
        <v>23304</v>
      </c>
      <c r="EH139" s="3">
        <f t="shared" si="267"/>
        <v>23304</v>
      </c>
      <c r="EI139" s="3">
        <f t="shared" si="267"/>
        <v>23304</v>
      </c>
      <c r="EJ139" s="3">
        <f t="shared" si="267"/>
        <v>23304</v>
      </c>
      <c r="EK139" s="3">
        <f t="shared" si="267"/>
        <v>23304</v>
      </c>
      <c r="EL139" s="3">
        <f t="shared" si="274"/>
        <v>23304</v>
      </c>
      <c r="EM139" s="3">
        <f t="shared" si="274"/>
        <v>23304</v>
      </c>
      <c r="EN139" s="3">
        <f t="shared" si="282"/>
        <v>23304</v>
      </c>
      <c r="EO139" s="3">
        <f t="shared" si="275"/>
        <v>23304</v>
      </c>
      <c r="EP139" s="3">
        <f t="shared" si="268"/>
        <v>23304</v>
      </c>
      <c r="EQ139" s="3">
        <f t="shared" si="283"/>
        <v>23304</v>
      </c>
      <c r="ER139" s="3">
        <f t="shared" si="283"/>
        <v>23304</v>
      </c>
      <c r="ES139" s="3">
        <f t="shared" si="283"/>
        <v>23304</v>
      </c>
      <c r="ET139" s="3">
        <f t="shared" si="292"/>
        <v>23304</v>
      </c>
      <c r="EU139" s="3">
        <f t="shared" si="292"/>
        <v>23304</v>
      </c>
      <c r="EV139" s="3">
        <f>BR</f>
        <v>23304</v>
      </c>
      <c r="EW139" s="3">
        <f t="shared" si="294"/>
        <v>59222</v>
      </c>
      <c r="EX139" s="3">
        <f t="shared" si="316"/>
        <v>59222</v>
      </c>
      <c r="EY139" s="3">
        <f t="shared" si="316"/>
        <v>59222</v>
      </c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>
        <f>ML</f>
        <v>678</v>
      </c>
      <c r="FK139" s="3">
        <f t="shared" si="295"/>
        <v>678</v>
      </c>
      <c r="FL139" s="3">
        <f t="shared" si="295"/>
        <v>678</v>
      </c>
      <c r="FM139" s="3">
        <f t="shared" si="295"/>
        <v>678</v>
      </c>
      <c r="FN139" s="3">
        <f t="shared" si="295"/>
        <v>678</v>
      </c>
      <c r="FO139" s="3">
        <f t="shared" si="295"/>
        <v>678</v>
      </c>
      <c r="FP139" s="3">
        <f t="shared" si="295"/>
        <v>678</v>
      </c>
      <c r="FQ139" s="3">
        <f t="shared" si="302"/>
        <v>678</v>
      </c>
      <c r="FR139" s="3">
        <f t="shared" si="302"/>
        <v>678</v>
      </c>
      <c r="FS139" s="3">
        <f t="shared" si="302"/>
        <v>678</v>
      </c>
      <c r="FT139" s="3">
        <f t="shared" si="296"/>
        <v>678</v>
      </c>
      <c r="FU139" s="3">
        <f t="shared" si="288"/>
        <v>678</v>
      </c>
      <c r="FV139" s="3">
        <f t="shared" si="288"/>
        <v>678</v>
      </c>
      <c r="FW139" s="3">
        <f t="shared" si="288"/>
        <v>678</v>
      </c>
      <c r="FX139" s="3">
        <f t="shared" si="288"/>
        <v>678</v>
      </c>
      <c r="FY139" s="3">
        <f t="shared" si="306"/>
        <v>678</v>
      </c>
      <c r="FZ139" s="3">
        <f t="shared" si="306"/>
        <v>678</v>
      </c>
      <c r="GA139" s="3">
        <f t="shared" si="310"/>
        <v>678</v>
      </c>
      <c r="GB139" s="3">
        <f>ML</f>
        <v>678</v>
      </c>
      <c r="GC139" s="3">
        <f t="shared" ref="GC139:GF142" si="319">AS</f>
        <v>34780</v>
      </c>
      <c r="GD139" s="3">
        <f t="shared" si="319"/>
        <v>34780</v>
      </c>
      <c r="GE139" s="3">
        <f t="shared" si="319"/>
        <v>34780</v>
      </c>
      <c r="GF139" s="3">
        <f t="shared" si="319"/>
        <v>34780</v>
      </c>
      <c r="GG139" s="3">
        <f>NL</f>
        <v>132</v>
      </c>
      <c r="GH139" s="3">
        <f t="shared" si="298"/>
        <v>132</v>
      </c>
      <c r="GI139" s="3">
        <f t="shared" si="311"/>
        <v>570</v>
      </c>
      <c r="GJ139" s="3">
        <f t="shared" si="311"/>
        <v>570</v>
      </c>
      <c r="GK139" s="3">
        <f t="shared" si="307"/>
        <v>570</v>
      </c>
      <c r="GL139" s="3">
        <f t="shared" si="307"/>
        <v>570</v>
      </c>
      <c r="GM139" s="3">
        <f t="shared" si="307"/>
        <v>570</v>
      </c>
      <c r="GN139" s="3">
        <f t="shared" si="307"/>
        <v>570</v>
      </c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</row>
    <row r="140" spans="1:233" ht="1.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f t="shared" ref="AK140" si="320">RJ</f>
        <v>55468</v>
      </c>
      <c r="AL140" s="3">
        <f t="shared" si="201"/>
        <v>55468</v>
      </c>
      <c r="AM140" s="3">
        <f t="shared" si="201"/>
        <v>55468</v>
      </c>
      <c r="AN140" s="3">
        <f t="shared" si="201"/>
        <v>55468</v>
      </c>
      <c r="AO140" s="3">
        <f t="shared" si="308"/>
        <v>55468</v>
      </c>
      <c r="AP140" s="3">
        <f t="shared" si="308"/>
        <v>55468</v>
      </c>
      <c r="AQ140" s="3">
        <f t="shared" si="308"/>
        <v>55468</v>
      </c>
      <c r="AR140" s="3">
        <f t="shared" si="308"/>
        <v>55468</v>
      </c>
      <c r="AS140" s="3">
        <f t="shared" si="304"/>
        <v>55468</v>
      </c>
      <c r="AT140" s="3">
        <f t="shared" si="304"/>
        <v>55468</v>
      </c>
      <c r="AU140" s="3">
        <f t="shared" si="173"/>
        <v>55468</v>
      </c>
      <c r="AV140" s="3">
        <f t="shared" si="165"/>
        <v>55468</v>
      </c>
      <c r="AW140" s="3">
        <f t="shared" si="251"/>
        <v>55468</v>
      </c>
      <c r="AX140" s="3">
        <f t="shared" si="251"/>
        <v>55468</v>
      </c>
      <c r="AY140" s="3">
        <f t="shared" si="238"/>
        <v>55468</v>
      </c>
      <c r="AZ140" s="3">
        <f t="shared" si="238"/>
        <v>55468</v>
      </c>
      <c r="BA140" s="3">
        <f t="shared" si="299"/>
        <v>55468</v>
      </c>
      <c r="BB140" s="3">
        <f t="shared" si="284"/>
        <v>55468</v>
      </c>
      <c r="BC140" s="3">
        <f t="shared" si="271"/>
        <v>55468</v>
      </c>
      <c r="BD140" s="3">
        <f t="shared" si="244"/>
        <v>55468</v>
      </c>
      <c r="BE140" s="3">
        <f t="shared" si="239"/>
        <v>55468</v>
      </c>
      <c r="BF140" s="3">
        <f t="shared" si="290"/>
        <v>55468</v>
      </c>
      <c r="BG140" s="3">
        <f t="shared" si="290"/>
        <v>55468</v>
      </c>
      <c r="BH140" s="3">
        <f t="shared" si="290"/>
        <v>55468</v>
      </c>
      <c r="BI140" s="3">
        <f t="shared" si="290"/>
        <v>55468</v>
      </c>
      <c r="BJ140" s="3">
        <f t="shared" si="290"/>
        <v>55468</v>
      </c>
      <c r="BK140" s="3">
        <f t="shared" si="290"/>
        <v>55468</v>
      </c>
      <c r="BL140" s="3">
        <f t="shared" si="278"/>
        <v>55468</v>
      </c>
      <c r="BM140" s="3">
        <f t="shared" si="212"/>
        <v>55468</v>
      </c>
      <c r="BN140" s="3">
        <f t="shared" si="212"/>
        <v>55468</v>
      </c>
      <c r="BO140" s="3">
        <f t="shared" si="221"/>
        <v>55468</v>
      </c>
      <c r="BP140" s="3">
        <f t="shared" si="221"/>
        <v>55468</v>
      </c>
      <c r="BQ140" s="3">
        <f t="shared" si="147"/>
        <v>55468</v>
      </c>
      <c r="BR140" s="3">
        <f t="shared" si="161"/>
        <v>55468</v>
      </c>
      <c r="BS140" s="3">
        <f t="shared" si="167"/>
        <v>55468</v>
      </c>
      <c r="BT140" s="3">
        <f t="shared" si="174"/>
        <v>55468</v>
      </c>
      <c r="BU140" s="3">
        <f t="shared" si="312"/>
        <v>55468</v>
      </c>
      <c r="BV140" s="3">
        <f t="shared" si="312"/>
        <v>55468</v>
      </c>
      <c r="BW140" s="3">
        <f t="shared" ref="BW140:CC157" si="321">RJ</f>
        <v>55468</v>
      </c>
      <c r="BX140" s="3">
        <f t="shared" si="321"/>
        <v>55468</v>
      </c>
      <c r="BY140" s="3">
        <f>MP</f>
        <v>43934</v>
      </c>
      <c r="BZ140" s="3">
        <f t="shared" si="317"/>
        <v>43934</v>
      </c>
      <c r="CA140" s="3">
        <f t="shared" si="313"/>
        <v>43934</v>
      </c>
      <c r="CB140" s="3">
        <f t="shared" si="305"/>
        <v>43934</v>
      </c>
      <c r="CC140" s="3">
        <f t="shared" si="300"/>
        <v>43934</v>
      </c>
      <c r="CD140" s="3">
        <f t="shared" si="291"/>
        <v>43934</v>
      </c>
      <c r="CE140" s="3">
        <f t="shared" si="285"/>
        <v>43934</v>
      </c>
      <c r="CF140" s="3">
        <f t="shared" si="279"/>
        <v>43934</v>
      </c>
      <c r="CG140" s="3">
        <f t="shared" si="279"/>
        <v>43934</v>
      </c>
      <c r="CH140" s="3">
        <f t="shared" si="272"/>
        <v>43934</v>
      </c>
      <c r="CI140" s="3">
        <f t="shared" si="264"/>
        <v>43934</v>
      </c>
      <c r="CJ140" s="3">
        <f t="shared" si="260"/>
        <v>43934</v>
      </c>
      <c r="CK140" s="3">
        <f t="shared" ref="CK140:CL142" si="322">MP</f>
        <v>43934</v>
      </c>
      <c r="CL140" s="3">
        <f t="shared" si="322"/>
        <v>43934</v>
      </c>
      <c r="CM140" s="3">
        <f t="shared" ref="CM140:CM142" si="323">UP</f>
        <v>62462</v>
      </c>
      <c r="CN140" s="3">
        <f t="shared" si="309"/>
        <v>62462</v>
      </c>
      <c r="CO140" s="3">
        <f t="shared" si="314"/>
        <v>62462</v>
      </c>
      <c r="CP140" s="3">
        <f t="shared" si="245"/>
        <v>62462</v>
      </c>
      <c r="CQ140" s="3">
        <f t="shared" si="245"/>
        <v>62462</v>
      </c>
      <c r="CR140" s="3">
        <f t="shared" si="252"/>
        <v>62462</v>
      </c>
      <c r="CS140" s="3">
        <f t="shared" si="252"/>
        <v>62462</v>
      </c>
      <c r="CT140" s="3">
        <f t="shared" si="252"/>
        <v>62462</v>
      </c>
      <c r="CU140" s="3">
        <f t="shared" si="257"/>
        <v>62462</v>
      </c>
      <c r="CV140" s="3">
        <f t="shared" si="257"/>
        <v>62462</v>
      </c>
      <c r="CW140" s="3">
        <f t="shared" si="261"/>
        <v>62462</v>
      </c>
      <c r="CX140" s="3">
        <f t="shared" si="261"/>
        <v>62462</v>
      </c>
      <c r="CY140" s="3">
        <f t="shared" si="261"/>
        <v>62462</v>
      </c>
      <c r="CZ140" s="3">
        <f t="shared" si="166"/>
        <v>62462</v>
      </c>
      <c r="DA140" s="3">
        <f t="shared" si="171"/>
        <v>62462</v>
      </c>
      <c r="DB140" s="3">
        <f t="shared" si="280"/>
        <v>62462</v>
      </c>
      <c r="DC140" s="3">
        <f t="shared" si="280"/>
        <v>62462</v>
      </c>
      <c r="DD140" s="3">
        <f t="shared" si="301"/>
        <v>62462</v>
      </c>
      <c r="DE140" s="3">
        <f t="shared" si="301"/>
        <v>62462</v>
      </c>
      <c r="DF140" s="3">
        <f t="shared" si="195"/>
        <v>62462</v>
      </c>
      <c r="DG140" s="3">
        <f t="shared" si="199"/>
        <v>62462</v>
      </c>
      <c r="DH140" s="3">
        <f t="shared" si="199"/>
        <v>62462</v>
      </c>
      <c r="DI140" s="3">
        <f t="shared" si="199"/>
        <v>62462</v>
      </c>
      <c r="DJ140" s="3">
        <f t="shared" si="204"/>
        <v>62462</v>
      </c>
      <c r="DK140" s="3">
        <f t="shared" si="318"/>
        <v>62462</v>
      </c>
      <c r="DL140" s="3">
        <f t="shared" si="318"/>
        <v>62462</v>
      </c>
      <c r="DM140" s="3">
        <f t="shared" si="318"/>
        <v>62462</v>
      </c>
      <c r="DN140" s="3">
        <f t="shared" si="214"/>
        <v>62462</v>
      </c>
      <c r="DO140" s="3">
        <f t="shared" si="222"/>
        <v>62462</v>
      </c>
      <c r="DP140" s="3">
        <f t="shared" si="222"/>
        <v>62462</v>
      </c>
      <c r="DQ140" s="3">
        <f t="shared" si="222"/>
        <v>62462</v>
      </c>
      <c r="DR140" s="3">
        <f t="shared" si="215"/>
        <v>62462</v>
      </c>
      <c r="DS140" s="3">
        <f t="shared" si="215"/>
        <v>62462</v>
      </c>
      <c r="DT140" s="3">
        <f t="shared" si="223"/>
        <v>62462</v>
      </c>
      <c r="DU140" s="3">
        <f t="shared" si="229"/>
        <v>62462</v>
      </c>
      <c r="DV140" s="3">
        <f t="shared" si="286"/>
        <v>62462</v>
      </c>
      <c r="DW140" s="3">
        <f>UP</f>
        <v>62462</v>
      </c>
      <c r="DX140" s="3">
        <f>UP</f>
        <v>62462</v>
      </c>
      <c r="DY140" s="3">
        <f>UP</f>
        <v>62462</v>
      </c>
      <c r="DZ140" s="3">
        <f t="shared" si="315"/>
        <v>23304</v>
      </c>
      <c r="EA140" s="3">
        <f t="shared" si="246"/>
        <v>23304</v>
      </c>
      <c r="EB140" s="3">
        <f t="shared" si="253"/>
        <v>23304</v>
      </c>
      <c r="EC140" s="3">
        <f t="shared" si="259"/>
        <v>23304</v>
      </c>
      <c r="ED140" s="3">
        <f t="shared" si="263"/>
        <v>23304</v>
      </c>
      <c r="EE140" s="3">
        <f t="shared" si="263"/>
        <v>23304</v>
      </c>
      <c r="EF140" s="3">
        <f t="shared" si="263"/>
        <v>23304</v>
      </c>
      <c r="EG140" s="3">
        <f t="shared" ref="EG140:EK150" si="324">BR</f>
        <v>23304</v>
      </c>
      <c r="EH140" s="3">
        <f t="shared" si="324"/>
        <v>23304</v>
      </c>
      <c r="EI140" s="3">
        <f t="shared" si="324"/>
        <v>23304</v>
      </c>
      <c r="EJ140" s="3">
        <f t="shared" si="324"/>
        <v>23304</v>
      </c>
      <c r="EK140" s="3">
        <f t="shared" si="324"/>
        <v>23304</v>
      </c>
      <c r="EL140" s="3">
        <f t="shared" si="274"/>
        <v>23304</v>
      </c>
      <c r="EM140" s="3">
        <f t="shared" si="274"/>
        <v>23304</v>
      </c>
      <c r="EN140" s="3">
        <f t="shared" si="282"/>
        <v>23304</v>
      </c>
      <c r="EO140" s="3">
        <f t="shared" si="275"/>
        <v>23304</v>
      </c>
      <c r="EP140" s="3">
        <f t="shared" si="268"/>
        <v>23304</v>
      </c>
      <c r="EQ140" s="3">
        <f t="shared" si="283"/>
        <v>23304</v>
      </c>
      <c r="ER140" s="3">
        <f t="shared" si="283"/>
        <v>23304</v>
      </c>
      <c r="ES140" s="3">
        <f t="shared" si="283"/>
        <v>23304</v>
      </c>
      <c r="ET140" s="3">
        <f t="shared" si="292"/>
        <v>23304</v>
      </c>
      <c r="EU140" s="3">
        <f t="shared" si="292"/>
        <v>23304</v>
      </c>
      <c r="EV140" s="3">
        <f>BR</f>
        <v>23304</v>
      </c>
      <c r="EW140" s="3">
        <f t="shared" si="294"/>
        <v>59222</v>
      </c>
      <c r="EX140" s="3">
        <f t="shared" si="316"/>
        <v>59222</v>
      </c>
      <c r="EY140" s="3">
        <f t="shared" si="316"/>
        <v>59222</v>
      </c>
      <c r="EZ140" s="3">
        <f t="shared" si="316"/>
        <v>59222</v>
      </c>
      <c r="FA140" s="3"/>
      <c r="FB140" s="3"/>
      <c r="FC140" s="3"/>
      <c r="FD140" s="3"/>
      <c r="FE140" s="3"/>
      <c r="FF140" s="3"/>
      <c r="FG140" s="3"/>
      <c r="FH140" s="3"/>
      <c r="FI140" s="3"/>
      <c r="FJ140" s="3">
        <f>ML</f>
        <v>678</v>
      </c>
      <c r="FK140" s="3">
        <f t="shared" si="295"/>
        <v>678</v>
      </c>
      <c r="FL140" s="3">
        <f t="shared" si="295"/>
        <v>678</v>
      </c>
      <c r="FM140" s="3">
        <f t="shared" si="295"/>
        <v>678</v>
      </c>
      <c r="FN140" s="3">
        <f t="shared" si="295"/>
        <v>678</v>
      </c>
      <c r="FO140" s="3">
        <f t="shared" si="295"/>
        <v>678</v>
      </c>
      <c r="FP140" s="3">
        <f t="shared" si="295"/>
        <v>678</v>
      </c>
      <c r="FQ140" s="3">
        <f t="shared" si="302"/>
        <v>678</v>
      </c>
      <c r="FR140" s="3">
        <f t="shared" si="302"/>
        <v>678</v>
      </c>
      <c r="FS140" s="3">
        <f t="shared" si="302"/>
        <v>678</v>
      </c>
      <c r="FT140" s="3">
        <f t="shared" si="296"/>
        <v>678</v>
      </c>
      <c r="FU140" s="3">
        <f t="shared" si="288"/>
        <v>678</v>
      </c>
      <c r="FV140" s="3">
        <f t="shared" si="288"/>
        <v>678</v>
      </c>
      <c r="FW140" s="3">
        <f t="shared" si="288"/>
        <v>678</v>
      </c>
      <c r="FX140" s="3">
        <f t="shared" si="288"/>
        <v>678</v>
      </c>
      <c r="FY140" s="3">
        <f t="shared" si="306"/>
        <v>678</v>
      </c>
      <c r="FZ140" s="3">
        <f t="shared" si="306"/>
        <v>678</v>
      </c>
      <c r="GA140" s="3">
        <f t="shared" si="310"/>
        <v>678</v>
      </c>
      <c r="GB140" s="3">
        <f t="shared" si="288"/>
        <v>678</v>
      </c>
      <c r="GC140" s="3">
        <f t="shared" si="319"/>
        <v>34780</v>
      </c>
      <c r="GD140" s="3">
        <f t="shared" si="319"/>
        <v>34780</v>
      </c>
      <c r="GE140" s="3">
        <f t="shared" si="319"/>
        <v>34780</v>
      </c>
      <c r="GF140" s="3">
        <f t="shared" si="319"/>
        <v>34780</v>
      </c>
      <c r="GG140" s="3">
        <f t="shared" ref="GG140:GG152" si="325">MN</f>
        <v>570</v>
      </c>
      <c r="GH140" s="3">
        <f t="shared" ref="GG140:GO153" si="326">MN</f>
        <v>570</v>
      </c>
      <c r="GI140" s="3">
        <f t="shared" si="311"/>
        <v>570</v>
      </c>
      <c r="GJ140" s="3">
        <f t="shared" si="311"/>
        <v>570</v>
      </c>
      <c r="GK140" s="3">
        <f t="shared" si="307"/>
        <v>570</v>
      </c>
      <c r="GL140" s="3">
        <f t="shared" si="307"/>
        <v>570</v>
      </c>
      <c r="GM140" s="3">
        <f t="shared" si="307"/>
        <v>570</v>
      </c>
      <c r="GN140" s="3">
        <f t="shared" si="307"/>
        <v>570</v>
      </c>
      <c r="GO140" s="3">
        <f>MN</f>
        <v>570</v>
      </c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</row>
    <row r="141" spans="1:233" ht="1.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>
        <f>RJ</f>
        <v>55468</v>
      </c>
      <c r="AL141" s="3">
        <f t="shared" si="201"/>
        <v>55468</v>
      </c>
      <c r="AM141" s="3">
        <f t="shared" si="201"/>
        <v>55468</v>
      </c>
      <c r="AN141" s="3">
        <f t="shared" si="201"/>
        <v>55468</v>
      </c>
      <c r="AO141" s="3">
        <f t="shared" si="308"/>
        <v>55468</v>
      </c>
      <c r="AP141" s="3">
        <f t="shared" si="308"/>
        <v>55468</v>
      </c>
      <c r="AQ141" s="3">
        <f t="shared" si="308"/>
        <v>55468</v>
      </c>
      <c r="AR141" s="3">
        <f t="shared" si="308"/>
        <v>55468</v>
      </c>
      <c r="AS141" s="3">
        <f t="shared" si="304"/>
        <v>55468</v>
      </c>
      <c r="AT141" s="3">
        <f t="shared" si="304"/>
        <v>55468</v>
      </c>
      <c r="AU141" s="3">
        <f t="shared" si="173"/>
        <v>55468</v>
      </c>
      <c r="AV141" s="3">
        <f t="shared" si="165"/>
        <v>55468</v>
      </c>
      <c r="AW141" s="3">
        <f t="shared" si="251"/>
        <v>55468</v>
      </c>
      <c r="AX141" s="3">
        <f t="shared" si="251"/>
        <v>55468</v>
      </c>
      <c r="AY141" s="3">
        <f t="shared" si="238"/>
        <v>55468</v>
      </c>
      <c r="AZ141" s="3">
        <f t="shared" si="238"/>
        <v>55468</v>
      </c>
      <c r="BA141" s="3">
        <f t="shared" si="299"/>
        <v>55468</v>
      </c>
      <c r="BB141" s="3">
        <f t="shared" si="284"/>
        <v>55468</v>
      </c>
      <c r="BC141" s="3">
        <f t="shared" si="271"/>
        <v>55468</v>
      </c>
      <c r="BD141" s="3">
        <f t="shared" si="244"/>
        <v>55468</v>
      </c>
      <c r="BE141" s="3">
        <f t="shared" si="239"/>
        <v>55468</v>
      </c>
      <c r="BF141" s="3">
        <f t="shared" si="290"/>
        <v>55468</v>
      </c>
      <c r="BG141" s="3">
        <f t="shared" si="290"/>
        <v>55468</v>
      </c>
      <c r="BH141" s="3">
        <f t="shared" si="290"/>
        <v>55468</v>
      </c>
      <c r="BI141" s="3">
        <f t="shared" si="290"/>
        <v>55468</v>
      </c>
      <c r="BJ141" s="3">
        <f t="shared" si="290"/>
        <v>55468</v>
      </c>
      <c r="BK141" s="3">
        <f t="shared" si="290"/>
        <v>55468</v>
      </c>
      <c r="BL141" s="3">
        <f t="shared" si="278"/>
        <v>55468</v>
      </c>
      <c r="BM141" s="3">
        <f t="shared" ref="BM141:BN149" si="327">RJ</f>
        <v>55468</v>
      </c>
      <c r="BN141" s="3">
        <f t="shared" si="327"/>
        <v>55468</v>
      </c>
      <c r="BO141" s="3">
        <f t="shared" si="221"/>
        <v>55468</v>
      </c>
      <c r="BP141" s="3">
        <f t="shared" si="221"/>
        <v>55468</v>
      </c>
      <c r="BQ141" s="3">
        <f t="shared" si="147"/>
        <v>55468</v>
      </c>
      <c r="BR141" s="3">
        <f t="shared" si="161"/>
        <v>55468</v>
      </c>
      <c r="BS141" s="3">
        <f t="shared" si="167"/>
        <v>55468</v>
      </c>
      <c r="BT141" s="3">
        <f t="shared" si="174"/>
        <v>55468</v>
      </c>
      <c r="BU141" s="3">
        <f t="shared" si="312"/>
        <v>55468</v>
      </c>
      <c r="BV141" s="3">
        <f t="shared" si="312"/>
        <v>55468</v>
      </c>
      <c r="BW141" s="3">
        <f t="shared" si="321"/>
        <v>55468</v>
      </c>
      <c r="BX141" s="3">
        <f t="shared" ref="BX141:BX142" si="328">MP</f>
        <v>43934</v>
      </c>
      <c r="BY141" s="3">
        <f>MP</f>
        <v>43934</v>
      </c>
      <c r="BZ141" s="3">
        <f t="shared" si="317"/>
        <v>43934</v>
      </c>
      <c r="CA141" s="3">
        <f t="shared" si="313"/>
        <v>43934</v>
      </c>
      <c r="CB141" s="3">
        <f t="shared" si="305"/>
        <v>43934</v>
      </c>
      <c r="CC141" s="3">
        <f t="shared" si="300"/>
        <v>43934</v>
      </c>
      <c r="CD141" s="3">
        <f t="shared" si="291"/>
        <v>43934</v>
      </c>
      <c r="CE141" s="3">
        <f t="shared" si="285"/>
        <v>43934</v>
      </c>
      <c r="CF141" s="3">
        <f t="shared" si="279"/>
        <v>43934</v>
      </c>
      <c r="CG141" s="3">
        <f t="shared" si="279"/>
        <v>43934</v>
      </c>
      <c r="CH141" s="3">
        <f t="shared" si="272"/>
        <v>43934</v>
      </c>
      <c r="CI141" s="3">
        <f t="shared" si="264"/>
        <v>43934</v>
      </c>
      <c r="CJ141" s="3">
        <f t="shared" si="260"/>
        <v>43934</v>
      </c>
      <c r="CK141" s="3">
        <f t="shared" si="322"/>
        <v>43934</v>
      </c>
      <c r="CL141" s="3">
        <f t="shared" si="322"/>
        <v>43934</v>
      </c>
      <c r="CM141" s="3">
        <f t="shared" si="323"/>
        <v>62462</v>
      </c>
      <c r="CN141" s="3">
        <f>UP</f>
        <v>62462</v>
      </c>
      <c r="CO141" s="3">
        <f t="shared" si="314"/>
        <v>62462</v>
      </c>
      <c r="CP141" s="3">
        <f t="shared" si="245"/>
        <v>62462</v>
      </c>
      <c r="CQ141" s="3">
        <f t="shared" si="245"/>
        <v>62462</v>
      </c>
      <c r="CR141" s="3">
        <f t="shared" si="252"/>
        <v>62462</v>
      </c>
      <c r="CS141" s="3">
        <f t="shared" si="252"/>
        <v>62462</v>
      </c>
      <c r="CT141" s="3">
        <f t="shared" si="252"/>
        <v>62462</v>
      </c>
      <c r="CU141" s="3">
        <f t="shared" si="257"/>
        <v>62462</v>
      </c>
      <c r="CV141" s="3">
        <f t="shared" si="257"/>
        <v>62462</v>
      </c>
      <c r="CW141" s="3">
        <f t="shared" si="261"/>
        <v>62462</v>
      </c>
      <c r="CX141" s="3">
        <f t="shared" si="261"/>
        <v>62462</v>
      </c>
      <c r="CY141" s="3">
        <f t="shared" si="261"/>
        <v>62462</v>
      </c>
      <c r="CZ141" s="3">
        <f t="shared" si="166"/>
        <v>62462</v>
      </c>
      <c r="DA141" s="3">
        <f t="shared" si="171"/>
        <v>62462</v>
      </c>
      <c r="DB141" s="3">
        <f t="shared" si="280"/>
        <v>62462</v>
      </c>
      <c r="DC141" s="3">
        <f t="shared" si="280"/>
        <v>62462</v>
      </c>
      <c r="DD141" s="3">
        <f t="shared" si="301"/>
        <v>62462</v>
      </c>
      <c r="DE141" s="3">
        <f t="shared" si="301"/>
        <v>62462</v>
      </c>
      <c r="DF141" s="3">
        <f t="shared" si="195"/>
        <v>62462</v>
      </c>
      <c r="DG141" s="3">
        <f t="shared" si="199"/>
        <v>62462</v>
      </c>
      <c r="DH141" s="3">
        <f t="shared" si="199"/>
        <v>62462</v>
      </c>
      <c r="DI141" s="3">
        <f t="shared" si="199"/>
        <v>62462</v>
      </c>
      <c r="DJ141" s="3">
        <f t="shared" si="204"/>
        <v>62462</v>
      </c>
      <c r="DK141" s="3">
        <f t="shared" si="318"/>
        <v>62462</v>
      </c>
      <c r="DL141" s="3">
        <f t="shared" si="318"/>
        <v>62462</v>
      </c>
      <c r="DM141" s="3">
        <f t="shared" si="318"/>
        <v>62462</v>
      </c>
      <c r="DN141" s="3">
        <f t="shared" si="214"/>
        <v>62462</v>
      </c>
      <c r="DO141" s="3">
        <f t="shared" si="222"/>
        <v>62462</v>
      </c>
      <c r="DP141" s="3">
        <f t="shared" si="222"/>
        <v>62462</v>
      </c>
      <c r="DQ141" s="3">
        <f t="shared" si="222"/>
        <v>62462</v>
      </c>
      <c r="DR141" s="3">
        <f t="shared" si="215"/>
        <v>62462</v>
      </c>
      <c r="DS141" s="3">
        <f t="shared" si="215"/>
        <v>62462</v>
      </c>
      <c r="DT141" s="3">
        <f t="shared" si="223"/>
        <v>62462</v>
      </c>
      <c r="DU141" s="3">
        <f t="shared" si="229"/>
        <v>62462</v>
      </c>
      <c r="DV141" s="3">
        <f t="shared" si="286"/>
        <v>62462</v>
      </c>
      <c r="DW141" s="3">
        <f t="shared" ref="DU141:DY153" si="329">BR</f>
        <v>23304</v>
      </c>
      <c r="DX141" s="3">
        <f t="shared" si="329"/>
        <v>23304</v>
      </c>
      <c r="DY141" s="3">
        <f t="shared" si="329"/>
        <v>23304</v>
      </c>
      <c r="DZ141" s="3">
        <f t="shared" si="315"/>
        <v>23304</v>
      </c>
      <c r="EA141" s="3">
        <f t="shared" si="246"/>
        <v>23304</v>
      </c>
      <c r="EB141" s="3">
        <f t="shared" si="253"/>
        <v>23304</v>
      </c>
      <c r="EC141" s="3">
        <f t="shared" si="259"/>
        <v>23304</v>
      </c>
      <c r="ED141" s="3">
        <f t="shared" si="263"/>
        <v>23304</v>
      </c>
      <c r="EE141" s="3">
        <f t="shared" si="263"/>
        <v>23304</v>
      </c>
      <c r="EF141" s="3">
        <f t="shared" si="263"/>
        <v>23304</v>
      </c>
      <c r="EG141" s="3">
        <f t="shared" si="324"/>
        <v>23304</v>
      </c>
      <c r="EH141" s="3">
        <f t="shared" si="324"/>
        <v>23304</v>
      </c>
      <c r="EI141" s="3">
        <f t="shared" si="324"/>
        <v>23304</v>
      </c>
      <c r="EJ141" s="3">
        <f t="shared" si="324"/>
        <v>23304</v>
      </c>
      <c r="EK141" s="3">
        <f t="shared" si="324"/>
        <v>23304</v>
      </c>
      <c r="EL141" s="3">
        <f t="shared" si="274"/>
        <v>23304</v>
      </c>
      <c r="EM141" s="3">
        <f t="shared" si="274"/>
        <v>23304</v>
      </c>
      <c r="EN141" s="3">
        <f t="shared" si="282"/>
        <v>23304</v>
      </c>
      <c r="EO141" s="3">
        <f t="shared" si="275"/>
        <v>23304</v>
      </c>
      <c r="EP141" s="3">
        <f t="shared" si="268"/>
        <v>23304</v>
      </c>
      <c r="EQ141" s="3">
        <f t="shared" si="283"/>
        <v>23304</v>
      </c>
      <c r="ER141" s="3">
        <f t="shared" si="283"/>
        <v>23304</v>
      </c>
      <c r="ES141" s="3">
        <f t="shared" si="283"/>
        <v>23304</v>
      </c>
      <c r="ET141" s="3">
        <f t="shared" si="292"/>
        <v>23304</v>
      </c>
      <c r="EU141" s="3">
        <f t="shared" si="292"/>
        <v>23304</v>
      </c>
      <c r="EV141" s="3"/>
      <c r="EW141" s="3">
        <f t="shared" si="294"/>
        <v>59222</v>
      </c>
      <c r="EX141" s="3">
        <f t="shared" si="316"/>
        <v>59222</v>
      </c>
      <c r="EY141" s="3">
        <f t="shared" si="316"/>
        <v>59222</v>
      </c>
      <c r="EZ141" s="3">
        <f t="shared" ref="EZ141:FB143" si="330">WB</f>
        <v>59222</v>
      </c>
      <c r="FA141" s="3">
        <f t="shared" si="330"/>
        <v>59222</v>
      </c>
      <c r="FB141" s="3">
        <f t="shared" si="330"/>
        <v>59222</v>
      </c>
      <c r="FC141" s="3"/>
      <c r="FD141" s="3"/>
      <c r="FE141" s="3"/>
      <c r="FF141" s="3"/>
      <c r="FG141" s="3"/>
      <c r="FH141" s="3"/>
      <c r="FI141" s="3"/>
      <c r="FJ141" s="3">
        <f>ML</f>
        <v>678</v>
      </c>
      <c r="FK141" s="3">
        <f t="shared" si="295"/>
        <v>678</v>
      </c>
      <c r="FL141" s="3">
        <f t="shared" si="295"/>
        <v>678</v>
      </c>
      <c r="FM141" s="3">
        <f t="shared" si="295"/>
        <v>678</v>
      </c>
      <c r="FN141" s="3">
        <f t="shared" si="295"/>
        <v>678</v>
      </c>
      <c r="FO141" s="3">
        <f t="shared" si="295"/>
        <v>678</v>
      </c>
      <c r="FP141" s="3">
        <f t="shared" si="295"/>
        <v>678</v>
      </c>
      <c r="FQ141" s="3">
        <f t="shared" si="302"/>
        <v>678</v>
      </c>
      <c r="FR141" s="3">
        <f t="shared" si="302"/>
        <v>678</v>
      </c>
      <c r="FS141" s="3">
        <f t="shared" si="302"/>
        <v>678</v>
      </c>
      <c r="FT141" s="3">
        <f t="shared" si="296"/>
        <v>678</v>
      </c>
      <c r="FU141" s="3">
        <f t="shared" si="288"/>
        <v>678</v>
      </c>
      <c r="FV141" s="3">
        <f t="shared" si="288"/>
        <v>678</v>
      </c>
      <c r="FW141" s="3">
        <f t="shared" si="288"/>
        <v>678</v>
      </c>
      <c r="FX141" s="3">
        <f t="shared" si="288"/>
        <v>678</v>
      </c>
      <c r="FY141" s="3">
        <f t="shared" si="306"/>
        <v>678</v>
      </c>
      <c r="FZ141" s="3">
        <f t="shared" si="306"/>
        <v>678</v>
      </c>
      <c r="GA141" s="3">
        <f t="shared" si="310"/>
        <v>678</v>
      </c>
      <c r="GB141" s="3">
        <f t="shared" si="288"/>
        <v>678</v>
      </c>
      <c r="GC141" s="3">
        <f t="shared" si="319"/>
        <v>34780</v>
      </c>
      <c r="GD141" s="3">
        <f t="shared" si="319"/>
        <v>34780</v>
      </c>
      <c r="GE141" s="3">
        <f t="shared" si="319"/>
        <v>34780</v>
      </c>
      <c r="GF141" s="3">
        <f t="shared" si="319"/>
        <v>34780</v>
      </c>
      <c r="GG141" s="3">
        <f t="shared" si="325"/>
        <v>570</v>
      </c>
      <c r="GH141" s="3">
        <f t="shared" si="326"/>
        <v>570</v>
      </c>
      <c r="GI141" s="3">
        <f t="shared" si="311"/>
        <v>570</v>
      </c>
      <c r="GJ141" s="3">
        <f t="shared" si="311"/>
        <v>570</v>
      </c>
      <c r="GK141" s="3">
        <f t="shared" si="307"/>
        <v>570</v>
      </c>
      <c r="GL141" s="3">
        <f t="shared" si="307"/>
        <v>570</v>
      </c>
      <c r="GM141" s="3">
        <f t="shared" si="307"/>
        <v>570</v>
      </c>
      <c r="GN141" s="3">
        <f t="shared" si="307"/>
        <v>570</v>
      </c>
      <c r="GO141" s="3">
        <f>MN</f>
        <v>570</v>
      </c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</row>
    <row r="142" spans="1:233" ht="1.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>
        <f>RJ</f>
        <v>55468</v>
      </c>
      <c r="AL142" s="3">
        <f t="shared" si="201"/>
        <v>55468</v>
      </c>
      <c r="AM142" s="3">
        <f t="shared" si="201"/>
        <v>55468</v>
      </c>
      <c r="AN142" s="3">
        <f t="shared" si="201"/>
        <v>55468</v>
      </c>
      <c r="AO142" s="3">
        <f t="shared" si="308"/>
        <v>55468</v>
      </c>
      <c r="AP142" s="3">
        <f t="shared" si="308"/>
        <v>55468</v>
      </c>
      <c r="AQ142" s="3">
        <f t="shared" si="308"/>
        <v>55468</v>
      </c>
      <c r="AR142" s="3">
        <f t="shared" si="308"/>
        <v>55468</v>
      </c>
      <c r="AS142" s="3">
        <f t="shared" si="304"/>
        <v>55468</v>
      </c>
      <c r="AT142" s="3">
        <f t="shared" si="304"/>
        <v>55468</v>
      </c>
      <c r="AU142" s="3">
        <f t="shared" si="173"/>
        <v>55468</v>
      </c>
      <c r="AV142" s="3">
        <f t="shared" si="165"/>
        <v>55468</v>
      </c>
      <c r="AW142" s="3">
        <f t="shared" si="251"/>
        <v>55468</v>
      </c>
      <c r="AX142" s="3">
        <f t="shared" si="251"/>
        <v>55468</v>
      </c>
      <c r="AY142" s="3">
        <f t="shared" si="238"/>
        <v>55468</v>
      </c>
      <c r="AZ142" s="3">
        <f t="shared" si="238"/>
        <v>55468</v>
      </c>
      <c r="BA142" s="3">
        <f t="shared" si="299"/>
        <v>55468</v>
      </c>
      <c r="BB142" s="3">
        <f t="shared" si="284"/>
        <v>55468</v>
      </c>
      <c r="BC142" s="3">
        <f t="shared" si="271"/>
        <v>55468</v>
      </c>
      <c r="BD142" s="3">
        <f t="shared" si="244"/>
        <v>55468</v>
      </c>
      <c r="BE142" s="3">
        <f t="shared" si="239"/>
        <v>55468</v>
      </c>
      <c r="BF142" s="3">
        <f t="shared" si="290"/>
        <v>55468</v>
      </c>
      <c r="BG142" s="3">
        <f t="shared" si="290"/>
        <v>55468</v>
      </c>
      <c r="BH142" s="3">
        <f t="shared" si="290"/>
        <v>55468</v>
      </c>
      <c r="BI142" s="3">
        <f t="shared" si="290"/>
        <v>55468</v>
      </c>
      <c r="BJ142" s="3">
        <f t="shared" si="290"/>
        <v>55468</v>
      </c>
      <c r="BK142" s="3">
        <f t="shared" si="290"/>
        <v>55468</v>
      </c>
      <c r="BL142" s="3">
        <f t="shared" si="278"/>
        <v>55468</v>
      </c>
      <c r="BM142" s="3">
        <f t="shared" si="327"/>
        <v>55468</v>
      </c>
      <c r="BN142" s="3">
        <f t="shared" si="327"/>
        <v>55468</v>
      </c>
      <c r="BO142" s="3">
        <f t="shared" ref="BO142:BP148" si="331">RJ</f>
        <v>55468</v>
      </c>
      <c r="BP142" s="3">
        <f t="shared" si="331"/>
        <v>55468</v>
      </c>
      <c r="BQ142" s="3">
        <f t="shared" si="147"/>
        <v>55468</v>
      </c>
      <c r="BR142" s="3">
        <f t="shared" si="161"/>
        <v>55468</v>
      </c>
      <c r="BS142" s="3">
        <f t="shared" si="167"/>
        <v>55468</v>
      </c>
      <c r="BT142" s="3">
        <f t="shared" si="174"/>
        <v>55468</v>
      </c>
      <c r="BU142" s="3">
        <f t="shared" si="312"/>
        <v>55468</v>
      </c>
      <c r="BV142" s="3">
        <f t="shared" si="312"/>
        <v>55468</v>
      </c>
      <c r="BW142" s="3">
        <f t="shared" si="321"/>
        <v>55468</v>
      </c>
      <c r="BX142" s="3">
        <f t="shared" si="328"/>
        <v>43934</v>
      </c>
      <c r="BY142" s="3">
        <f>MP</f>
        <v>43934</v>
      </c>
      <c r="BZ142" s="3">
        <f t="shared" si="317"/>
        <v>43934</v>
      </c>
      <c r="CA142" s="3">
        <f t="shared" si="313"/>
        <v>43934</v>
      </c>
      <c r="CB142" s="3">
        <f t="shared" si="305"/>
        <v>43934</v>
      </c>
      <c r="CC142" s="3">
        <f t="shared" si="300"/>
        <v>43934</v>
      </c>
      <c r="CD142" s="3">
        <f t="shared" si="291"/>
        <v>43934</v>
      </c>
      <c r="CE142" s="3">
        <f t="shared" si="285"/>
        <v>43934</v>
      </c>
      <c r="CF142" s="3">
        <f t="shared" si="279"/>
        <v>43934</v>
      </c>
      <c r="CG142" s="3">
        <f t="shared" si="279"/>
        <v>43934</v>
      </c>
      <c r="CH142" s="3">
        <f t="shared" si="272"/>
        <v>43934</v>
      </c>
      <c r="CI142" s="3">
        <f t="shared" si="264"/>
        <v>43934</v>
      </c>
      <c r="CJ142" s="3">
        <f t="shared" si="260"/>
        <v>43934</v>
      </c>
      <c r="CK142" s="3">
        <f t="shared" si="322"/>
        <v>43934</v>
      </c>
      <c r="CL142" s="3">
        <f t="shared" si="322"/>
        <v>43934</v>
      </c>
      <c r="CM142" s="3">
        <f t="shared" si="323"/>
        <v>62462</v>
      </c>
      <c r="CN142" s="3">
        <f>UP</f>
        <v>62462</v>
      </c>
      <c r="CO142" s="3">
        <f t="shared" si="314"/>
        <v>62462</v>
      </c>
      <c r="CP142" s="3">
        <f t="shared" si="245"/>
        <v>62462</v>
      </c>
      <c r="CQ142" s="3">
        <f t="shared" si="245"/>
        <v>62462</v>
      </c>
      <c r="CR142" s="3">
        <f t="shared" si="252"/>
        <v>62462</v>
      </c>
      <c r="CS142" s="3">
        <f t="shared" si="252"/>
        <v>62462</v>
      </c>
      <c r="CT142" s="3">
        <f t="shared" si="252"/>
        <v>62462</v>
      </c>
      <c r="CU142" s="3">
        <f t="shared" si="257"/>
        <v>62462</v>
      </c>
      <c r="CV142" s="3">
        <f t="shared" si="257"/>
        <v>62462</v>
      </c>
      <c r="CW142" s="3">
        <f t="shared" si="261"/>
        <v>62462</v>
      </c>
      <c r="CX142" s="3">
        <f t="shared" si="261"/>
        <v>62462</v>
      </c>
      <c r="CY142" s="3">
        <f t="shared" si="261"/>
        <v>62462</v>
      </c>
      <c r="CZ142" s="3">
        <f t="shared" si="166"/>
        <v>62462</v>
      </c>
      <c r="DA142" s="3">
        <f t="shared" si="171"/>
        <v>62462</v>
      </c>
      <c r="DB142" s="3">
        <f t="shared" si="280"/>
        <v>62462</v>
      </c>
      <c r="DC142" s="3">
        <f t="shared" si="280"/>
        <v>62462</v>
      </c>
      <c r="DD142" s="3">
        <f t="shared" si="301"/>
        <v>62462</v>
      </c>
      <c r="DE142" s="3">
        <f t="shared" si="301"/>
        <v>62462</v>
      </c>
      <c r="DF142" s="3">
        <f t="shared" si="195"/>
        <v>62462</v>
      </c>
      <c r="DG142" s="3">
        <f t="shared" si="199"/>
        <v>62462</v>
      </c>
      <c r="DH142" s="3">
        <f t="shared" si="199"/>
        <v>62462</v>
      </c>
      <c r="DI142" s="3">
        <f t="shared" si="199"/>
        <v>62462</v>
      </c>
      <c r="DJ142" s="3">
        <f t="shared" si="204"/>
        <v>62462</v>
      </c>
      <c r="DK142" s="3">
        <f t="shared" si="318"/>
        <v>62462</v>
      </c>
      <c r="DL142" s="3">
        <f t="shared" si="318"/>
        <v>62462</v>
      </c>
      <c r="DM142" s="3">
        <f t="shared" si="318"/>
        <v>62462</v>
      </c>
      <c r="DN142" s="3">
        <f t="shared" si="214"/>
        <v>62462</v>
      </c>
      <c r="DO142" s="3">
        <f t="shared" ref="DO142:DS160" si="332">UP</f>
        <v>62462</v>
      </c>
      <c r="DP142" s="3">
        <f t="shared" si="332"/>
        <v>62462</v>
      </c>
      <c r="DQ142" s="3">
        <f t="shared" si="332"/>
        <v>62462</v>
      </c>
      <c r="DR142" s="3">
        <f t="shared" si="215"/>
        <v>62462</v>
      </c>
      <c r="DS142" s="3">
        <f t="shared" si="215"/>
        <v>62462</v>
      </c>
      <c r="DT142" s="3">
        <f t="shared" si="223"/>
        <v>62462</v>
      </c>
      <c r="DU142" s="3">
        <f t="shared" si="229"/>
        <v>62462</v>
      </c>
      <c r="DV142" s="3">
        <f t="shared" ref="DV142:DV151" si="333">BR</f>
        <v>23304</v>
      </c>
      <c r="DW142" s="3">
        <f t="shared" si="329"/>
        <v>23304</v>
      </c>
      <c r="DX142" s="3">
        <f t="shared" si="329"/>
        <v>23304</v>
      </c>
      <c r="DY142" s="3">
        <f t="shared" si="329"/>
        <v>23304</v>
      </c>
      <c r="DZ142" s="3">
        <f t="shared" si="315"/>
        <v>23304</v>
      </c>
      <c r="EA142" s="3">
        <f t="shared" si="246"/>
        <v>23304</v>
      </c>
      <c r="EB142" s="3">
        <f t="shared" si="253"/>
        <v>23304</v>
      </c>
      <c r="EC142" s="3">
        <f t="shared" si="259"/>
        <v>23304</v>
      </c>
      <c r="ED142" s="3">
        <f t="shared" si="263"/>
        <v>23304</v>
      </c>
      <c r="EE142" s="3">
        <f t="shared" si="263"/>
        <v>23304</v>
      </c>
      <c r="EF142" s="3">
        <f t="shared" si="263"/>
        <v>23304</v>
      </c>
      <c r="EG142" s="3">
        <f t="shared" si="324"/>
        <v>23304</v>
      </c>
      <c r="EH142" s="3">
        <f t="shared" si="324"/>
        <v>23304</v>
      </c>
      <c r="EI142" s="3">
        <f t="shared" si="324"/>
        <v>23304</v>
      </c>
      <c r="EJ142" s="3">
        <f t="shared" si="324"/>
        <v>23304</v>
      </c>
      <c r="EK142" s="3">
        <f t="shared" si="324"/>
        <v>23304</v>
      </c>
      <c r="EL142" s="3">
        <f t="shared" si="274"/>
        <v>23304</v>
      </c>
      <c r="EM142" s="3">
        <f t="shared" si="274"/>
        <v>23304</v>
      </c>
      <c r="EN142" s="3">
        <f t="shared" si="282"/>
        <v>23304</v>
      </c>
      <c r="EO142" s="3">
        <f t="shared" si="275"/>
        <v>23304</v>
      </c>
      <c r="EP142" s="3">
        <f t="shared" si="268"/>
        <v>23304</v>
      </c>
      <c r="EQ142" s="3">
        <f t="shared" si="283"/>
        <v>23304</v>
      </c>
      <c r="ER142" s="3">
        <f t="shared" si="283"/>
        <v>23304</v>
      </c>
      <c r="ES142" s="3">
        <f t="shared" si="283"/>
        <v>23304</v>
      </c>
      <c r="ET142" s="3">
        <f t="shared" si="292"/>
        <v>23304</v>
      </c>
      <c r="EU142" s="3">
        <f t="shared" si="292"/>
        <v>23304</v>
      </c>
      <c r="EV142" s="3">
        <f>WB</f>
        <v>59222</v>
      </c>
      <c r="EW142" s="3">
        <f t="shared" si="294"/>
        <v>59222</v>
      </c>
      <c r="EX142" s="3">
        <f t="shared" si="316"/>
        <v>59222</v>
      </c>
      <c r="EY142" s="3">
        <f t="shared" si="316"/>
        <v>59222</v>
      </c>
      <c r="EZ142" s="3">
        <f t="shared" si="330"/>
        <v>59222</v>
      </c>
      <c r="FA142" s="3">
        <f t="shared" si="330"/>
        <v>59222</v>
      </c>
      <c r="FB142" s="3">
        <f t="shared" si="330"/>
        <v>59222</v>
      </c>
      <c r="FC142" s="3"/>
      <c r="FD142" s="3"/>
      <c r="FE142" s="3"/>
      <c r="FF142" s="3"/>
      <c r="FG142" s="3"/>
      <c r="FH142" s="3"/>
      <c r="FI142" s="3"/>
      <c r="FJ142" s="3"/>
      <c r="FK142" s="3">
        <f t="shared" si="295"/>
        <v>678</v>
      </c>
      <c r="FL142" s="3">
        <f t="shared" si="295"/>
        <v>678</v>
      </c>
      <c r="FM142" s="3">
        <f t="shared" si="295"/>
        <v>678</v>
      </c>
      <c r="FN142" s="3">
        <f t="shared" si="295"/>
        <v>678</v>
      </c>
      <c r="FO142" s="3">
        <f t="shared" si="295"/>
        <v>678</v>
      </c>
      <c r="FP142" s="3">
        <f t="shared" si="295"/>
        <v>678</v>
      </c>
      <c r="FQ142" s="3">
        <f t="shared" si="295"/>
        <v>678</v>
      </c>
      <c r="FR142" s="3">
        <f t="shared" si="295"/>
        <v>678</v>
      </c>
      <c r="FS142" s="3">
        <f t="shared" si="288"/>
        <v>678</v>
      </c>
      <c r="FT142" s="3">
        <f t="shared" si="288"/>
        <v>678</v>
      </c>
      <c r="FU142" s="3">
        <f t="shared" si="288"/>
        <v>678</v>
      </c>
      <c r="FV142" s="3">
        <f t="shared" si="288"/>
        <v>678</v>
      </c>
      <c r="FW142" s="3">
        <f t="shared" si="288"/>
        <v>678</v>
      </c>
      <c r="FX142" s="3">
        <f t="shared" si="288"/>
        <v>678</v>
      </c>
      <c r="FY142" s="3">
        <f t="shared" si="288"/>
        <v>678</v>
      </c>
      <c r="FZ142" s="3">
        <f t="shared" si="288"/>
        <v>678</v>
      </c>
      <c r="GA142" s="3">
        <f t="shared" si="288"/>
        <v>678</v>
      </c>
      <c r="GB142" s="3">
        <f t="shared" ref="GB142:GB151" si="334">AS</f>
        <v>34780</v>
      </c>
      <c r="GC142" s="3">
        <f t="shared" si="319"/>
        <v>34780</v>
      </c>
      <c r="GD142" s="3">
        <f t="shared" si="319"/>
        <v>34780</v>
      </c>
      <c r="GE142" s="3">
        <f t="shared" si="319"/>
        <v>34780</v>
      </c>
      <c r="GF142" s="3">
        <f t="shared" si="319"/>
        <v>34780</v>
      </c>
      <c r="GG142" s="3">
        <f t="shared" si="325"/>
        <v>570</v>
      </c>
      <c r="GH142" s="3">
        <f t="shared" si="326"/>
        <v>570</v>
      </c>
      <c r="GI142" s="3">
        <f t="shared" si="311"/>
        <v>570</v>
      </c>
      <c r="GJ142" s="3">
        <f t="shared" si="311"/>
        <v>570</v>
      </c>
      <c r="GK142" s="3">
        <f t="shared" si="307"/>
        <v>570</v>
      </c>
      <c r="GL142" s="3">
        <f t="shared" si="307"/>
        <v>570</v>
      </c>
      <c r="GM142" s="3">
        <f t="shared" si="307"/>
        <v>570</v>
      </c>
      <c r="GN142" s="3">
        <f t="shared" si="307"/>
        <v>570</v>
      </c>
      <c r="GO142" s="3">
        <f>MN</f>
        <v>570</v>
      </c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</row>
    <row r="143" spans="1:233" ht="1.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>
        <f>RJ</f>
        <v>55468</v>
      </c>
      <c r="AL143" s="3">
        <f t="shared" si="201"/>
        <v>55468</v>
      </c>
      <c r="AM143" s="3">
        <f t="shared" si="201"/>
        <v>55468</v>
      </c>
      <c r="AN143" s="3">
        <f t="shared" si="201"/>
        <v>55468</v>
      </c>
      <c r="AO143" s="3">
        <f t="shared" si="308"/>
        <v>55468</v>
      </c>
      <c r="AP143" s="3">
        <f t="shared" si="308"/>
        <v>55468</v>
      </c>
      <c r="AQ143" s="3">
        <f t="shared" si="308"/>
        <v>55468</v>
      </c>
      <c r="AR143" s="3">
        <f t="shared" si="308"/>
        <v>55468</v>
      </c>
      <c r="AS143" s="3">
        <f t="shared" si="304"/>
        <v>55468</v>
      </c>
      <c r="AT143" s="3">
        <f t="shared" si="304"/>
        <v>55468</v>
      </c>
      <c r="AU143" s="3">
        <f t="shared" si="173"/>
        <v>55468</v>
      </c>
      <c r="AV143" s="3">
        <f t="shared" si="165"/>
        <v>55468</v>
      </c>
      <c r="AW143" s="3">
        <f t="shared" si="251"/>
        <v>55468</v>
      </c>
      <c r="AX143" s="3">
        <f t="shared" si="251"/>
        <v>55468</v>
      </c>
      <c r="AY143" s="3">
        <f t="shared" si="238"/>
        <v>55468</v>
      </c>
      <c r="AZ143" s="3">
        <f t="shared" si="238"/>
        <v>55468</v>
      </c>
      <c r="BA143" s="3">
        <f t="shared" si="299"/>
        <v>55468</v>
      </c>
      <c r="BB143" s="3">
        <f t="shared" si="284"/>
        <v>55468</v>
      </c>
      <c r="BC143" s="3">
        <f t="shared" si="271"/>
        <v>55468</v>
      </c>
      <c r="BD143" s="3">
        <f t="shared" si="244"/>
        <v>55468</v>
      </c>
      <c r="BE143" s="3">
        <f t="shared" si="239"/>
        <v>55468</v>
      </c>
      <c r="BF143" s="3">
        <f t="shared" si="290"/>
        <v>55468</v>
      </c>
      <c r="BG143" s="3">
        <f t="shared" si="290"/>
        <v>55468</v>
      </c>
      <c r="BH143" s="3">
        <f t="shared" si="290"/>
        <v>55468</v>
      </c>
      <c r="BI143" s="3">
        <f t="shared" si="290"/>
        <v>55468</v>
      </c>
      <c r="BJ143" s="3">
        <f t="shared" si="290"/>
        <v>55468</v>
      </c>
      <c r="BK143" s="3">
        <f t="shared" si="290"/>
        <v>55468</v>
      </c>
      <c r="BL143" s="3">
        <f t="shared" si="278"/>
        <v>55468</v>
      </c>
      <c r="BM143" s="3">
        <f t="shared" si="327"/>
        <v>55468</v>
      </c>
      <c r="BN143" s="3">
        <f t="shared" si="327"/>
        <v>55468</v>
      </c>
      <c r="BO143" s="3">
        <f t="shared" si="331"/>
        <v>55468</v>
      </c>
      <c r="BP143" s="3">
        <f t="shared" si="331"/>
        <v>55468</v>
      </c>
      <c r="BQ143" s="3">
        <f t="shared" si="147"/>
        <v>55468</v>
      </c>
      <c r="BR143" s="3">
        <f t="shared" si="161"/>
        <v>55468</v>
      </c>
      <c r="BS143" s="3">
        <f t="shared" si="167"/>
        <v>55468</v>
      </c>
      <c r="BT143" s="3">
        <f t="shared" si="174"/>
        <v>55468</v>
      </c>
      <c r="BU143" s="3">
        <f t="shared" si="312"/>
        <v>55468</v>
      </c>
      <c r="BV143" s="3">
        <f t="shared" si="312"/>
        <v>55468</v>
      </c>
      <c r="BW143" s="3">
        <f t="shared" si="321"/>
        <v>55468</v>
      </c>
      <c r="BX143" s="3">
        <f t="shared" ref="BX143" si="335">MP</f>
        <v>43934</v>
      </c>
      <c r="BY143" s="3">
        <f>MP</f>
        <v>43934</v>
      </c>
      <c r="BZ143" s="3">
        <f t="shared" si="317"/>
        <v>43934</v>
      </c>
      <c r="CA143" s="3">
        <f t="shared" si="313"/>
        <v>43934</v>
      </c>
      <c r="CB143" s="3">
        <f t="shared" si="305"/>
        <v>43934</v>
      </c>
      <c r="CC143" s="3">
        <f t="shared" si="300"/>
        <v>43934</v>
      </c>
      <c r="CD143" s="3">
        <f t="shared" si="291"/>
        <v>43934</v>
      </c>
      <c r="CE143" s="3">
        <f t="shared" si="285"/>
        <v>43934</v>
      </c>
      <c r="CF143" s="3">
        <f t="shared" si="279"/>
        <v>43934</v>
      </c>
      <c r="CG143" s="3">
        <f t="shared" si="279"/>
        <v>43934</v>
      </c>
      <c r="CH143" s="3">
        <f t="shared" si="272"/>
        <v>43934</v>
      </c>
      <c r="CI143" s="3">
        <f t="shared" si="264"/>
        <v>43934</v>
      </c>
      <c r="CJ143" s="3">
        <f t="shared" si="260"/>
        <v>43934</v>
      </c>
      <c r="CK143" s="3"/>
      <c r="CL143" s="3">
        <f t="shared" ref="CJ143:CN157" si="336">UP</f>
        <v>62462</v>
      </c>
      <c r="CM143" s="3">
        <f>UP</f>
        <v>62462</v>
      </c>
      <c r="CN143" s="3">
        <f>UP</f>
        <v>62462</v>
      </c>
      <c r="CO143" s="3">
        <f t="shared" si="314"/>
        <v>62462</v>
      </c>
      <c r="CP143" s="3">
        <f t="shared" si="245"/>
        <v>62462</v>
      </c>
      <c r="CQ143" s="3">
        <f t="shared" si="245"/>
        <v>62462</v>
      </c>
      <c r="CR143" s="3">
        <f t="shared" si="252"/>
        <v>62462</v>
      </c>
      <c r="CS143" s="3">
        <f t="shared" si="252"/>
        <v>62462</v>
      </c>
      <c r="CT143" s="3">
        <f t="shared" si="252"/>
        <v>62462</v>
      </c>
      <c r="CU143" s="3">
        <f t="shared" si="257"/>
        <v>62462</v>
      </c>
      <c r="CV143" s="3">
        <f t="shared" si="257"/>
        <v>62462</v>
      </c>
      <c r="CW143" s="3">
        <f t="shared" si="261"/>
        <v>62462</v>
      </c>
      <c r="CX143" s="3">
        <f t="shared" si="261"/>
        <v>62462</v>
      </c>
      <c r="CY143" s="3">
        <f t="shared" si="261"/>
        <v>62462</v>
      </c>
      <c r="CZ143" s="3">
        <f t="shared" si="166"/>
        <v>62462</v>
      </c>
      <c r="DA143" s="3">
        <f t="shared" si="171"/>
        <v>62462</v>
      </c>
      <c r="DB143" s="3">
        <f t="shared" si="280"/>
        <v>62462</v>
      </c>
      <c r="DC143" s="3">
        <f t="shared" si="280"/>
        <v>62462</v>
      </c>
      <c r="DD143" s="3">
        <f t="shared" si="301"/>
        <v>62462</v>
      </c>
      <c r="DE143" s="3">
        <f t="shared" si="301"/>
        <v>62462</v>
      </c>
      <c r="DF143" s="3">
        <f t="shared" si="195"/>
        <v>62462</v>
      </c>
      <c r="DG143" s="3">
        <f t="shared" si="199"/>
        <v>62462</v>
      </c>
      <c r="DH143" s="3">
        <f t="shared" si="199"/>
        <v>62462</v>
      </c>
      <c r="DI143" s="3">
        <f t="shared" si="199"/>
        <v>62462</v>
      </c>
      <c r="DJ143" s="3">
        <f t="shared" si="204"/>
        <v>62462</v>
      </c>
      <c r="DK143" s="3">
        <f t="shared" si="318"/>
        <v>62462</v>
      </c>
      <c r="DL143" s="3">
        <f t="shared" si="318"/>
        <v>62462</v>
      </c>
      <c r="DM143" s="3">
        <f t="shared" si="318"/>
        <v>62462</v>
      </c>
      <c r="DN143" s="3">
        <f t="shared" si="214"/>
        <v>62462</v>
      </c>
      <c r="DO143" s="3">
        <f t="shared" si="332"/>
        <v>62462</v>
      </c>
      <c r="DP143" s="3">
        <f t="shared" si="332"/>
        <v>62462</v>
      </c>
      <c r="DQ143" s="3">
        <f t="shared" si="332"/>
        <v>62462</v>
      </c>
      <c r="DR143" s="3">
        <f t="shared" si="215"/>
        <v>62462</v>
      </c>
      <c r="DS143" s="3">
        <f t="shared" si="215"/>
        <v>62462</v>
      </c>
      <c r="DT143" s="3">
        <f t="shared" si="223"/>
        <v>62462</v>
      </c>
      <c r="DU143" s="3">
        <f t="shared" si="329"/>
        <v>23304</v>
      </c>
      <c r="DV143" s="3">
        <f t="shared" si="333"/>
        <v>23304</v>
      </c>
      <c r="DW143" s="3">
        <f t="shared" si="329"/>
        <v>23304</v>
      </c>
      <c r="DX143" s="3">
        <f t="shared" si="329"/>
        <v>23304</v>
      </c>
      <c r="DY143" s="3">
        <f t="shared" si="329"/>
        <v>23304</v>
      </c>
      <c r="DZ143" s="3">
        <f t="shared" si="315"/>
        <v>23304</v>
      </c>
      <c r="EA143" s="3">
        <f t="shared" si="246"/>
        <v>23304</v>
      </c>
      <c r="EB143" s="3">
        <f t="shared" si="253"/>
        <v>23304</v>
      </c>
      <c r="EC143" s="3">
        <f t="shared" si="259"/>
        <v>23304</v>
      </c>
      <c r="ED143" s="3">
        <f t="shared" si="263"/>
        <v>23304</v>
      </c>
      <c r="EE143" s="3">
        <f t="shared" si="263"/>
        <v>23304</v>
      </c>
      <c r="EF143" s="3">
        <f t="shared" si="263"/>
        <v>23304</v>
      </c>
      <c r="EG143" s="3">
        <f t="shared" si="324"/>
        <v>23304</v>
      </c>
      <c r="EH143" s="3">
        <f t="shared" si="324"/>
        <v>23304</v>
      </c>
      <c r="EI143" s="3">
        <f t="shared" si="324"/>
        <v>23304</v>
      </c>
      <c r="EJ143" s="3">
        <f t="shared" si="324"/>
        <v>23304</v>
      </c>
      <c r="EK143" s="3">
        <f t="shared" si="324"/>
        <v>23304</v>
      </c>
      <c r="EL143" s="3">
        <f t="shared" si="274"/>
        <v>23304</v>
      </c>
      <c r="EM143" s="3">
        <f t="shared" si="274"/>
        <v>23304</v>
      </c>
      <c r="EN143" s="3">
        <f t="shared" si="282"/>
        <v>23304</v>
      </c>
      <c r="EO143" s="3">
        <f t="shared" si="275"/>
        <v>23304</v>
      </c>
      <c r="EP143" s="3">
        <f t="shared" si="268"/>
        <v>23304</v>
      </c>
      <c r="EQ143" s="3">
        <f t="shared" si="283"/>
        <v>23304</v>
      </c>
      <c r="ER143" s="3">
        <f t="shared" si="283"/>
        <v>23304</v>
      </c>
      <c r="ES143" s="3">
        <f t="shared" si="283"/>
        <v>23304</v>
      </c>
      <c r="ET143" s="3">
        <f t="shared" si="283"/>
        <v>23304</v>
      </c>
      <c r="EU143" s="3">
        <f t="shared" ref="EU143" si="337">WB</f>
        <v>59222</v>
      </c>
      <c r="EV143" s="3">
        <f>WB</f>
        <v>59222</v>
      </c>
      <c r="EW143" s="3">
        <f t="shared" si="294"/>
        <v>59222</v>
      </c>
      <c r="EX143" s="3">
        <f t="shared" si="316"/>
        <v>59222</v>
      </c>
      <c r="EY143" s="3">
        <f t="shared" si="316"/>
        <v>59222</v>
      </c>
      <c r="EZ143" s="3">
        <f t="shared" si="330"/>
        <v>59222</v>
      </c>
      <c r="FA143" s="3">
        <f t="shared" si="330"/>
        <v>59222</v>
      </c>
      <c r="FB143" s="3">
        <f t="shared" si="330"/>
        <v>59222</v>
      </c>
      <c r="FC143" s="3">
        <f>WB</f>
        <v>59222</v>
      </c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>
        <f t="shared" ref="GA143:GA152" si="338">AS</f>
        <v>34780</v>
      </c>
      <c r="GB143" s="3">
        <f t="shared" si="334"/>
        <v>34780</v>
      </c>
      <c r="GC143" s="3">
        <f t="shared" ref="GC143:GE145" si="339">AS</f>
        <v>34780</v>
      </c>
      <c r="GD143" s="3">
        <f t="shared" si="339"/>
        <v>34780</v>
      </c>
      <c r="GE143" s="3">
        <f t="shared" si="339"/>
        <v>34780</v>
      </c>
      <c r="GF143" s="3">
        <f t="shared" ref="GF143:GF152" si="340">MN</f>
        <v>570</v>
      </c>
      <c r="GG143" s="3">
        <f t="shared" si="325"/>
        <v>570</v>
      </c>
      <c r="GH143" s="3">
        <f t="shared" si="326"/>
        <v>570</v>
      </c>
      <c r="GI143" s="3">
        <f t="shared" si="311"/>
        <v>570</v>
      </c>
      <c r="GJ143" s="3">
        <f t="shared" si="311"/>
        <v>570</v>
      </c>
      <c r="GK143" s="3">
        <f t="shared" si="307"/>
        <v>570</v>
      </c>
      <c r="GL143" s="3">
        <f t="shared" si="307"/>
        <v>570</v>
      </c>
      <c r="GM143" s="3">
        <f t="shared" si="307"/>
        <v>570</v>
      </c>
      <c r="GN143" s="3">
        <f t="shared" si="307"/>
        <v>570</v>
      </c>
      <c r="GO143" s="3">
        <f>MN</f>
        <v>570</v>
      </c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</row>
    <row r="144" spans="1:233" ht="1.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>
        <f t="shared" ref="AK144:AN150" si="341">RJ</f>
        <v>55468</v>
      </c>
      <c r="AL144" s="3">
        <f t="shared" si="201"/>
        <v>55468</v>
      </c>
      <c r="AM144" s="3">
        <f t="shared" si="201"/>
        <v>55468</v>
      </c>
      <c r="AN144" s="3">
        <f t="shared" si="201"/>
        <v>55468</v>
      </c>
      <c r="AO144" s="3">
        <f t="shared" si="308"/>
        <v>55468</v>
      </c>
      <c r="AP144" s="3">
        <f t="shared" si="308"/>
        <v>55468</v>
      </c>
      <c r="AQ144" s="3">
        <f t="shared" si="308"/>
        <v>55468</v>
      </c>
      <c r="AR144" s="3">
        <f t="shared" si="308"/>
        <v>55468</v>
      </c>
      <c r="AS144" s="3">
        <f t="shared" si="304"/>
        <v>55468</v>
      </c>
      <c r="AT144" s="3">
        <f t="shared" si="304"/>
        <v>55468</v>
      </c>
      <c r="AU144" s="3">
        <f t="shared" si="173"/>
        <v>55468</v>
      </c>
      <c r="AV144" s="3">
        <f t="shared" si="165"/>
        <v>55468</v>
      </c>
      <c r="AW144" s="3">
        <f t="shared" si="251"/>
        <v>55468</v>
      </c>
      <c r="AX144" s="3">
        <f t="shared" si="251"/>
        <v>55468</v>
      </c>
      <c r="AY144" s="3">
        <f t="shared" si="238"/>
        <v>55468</v>
      </c>
      <c r="AZ144" s="3">
        <f t="shared" si="238"/>
        <v>55468</v>
      </c>
      <c r="BA144" s="3">
        <f t="shared" si="299"/>
        <v>55468</v>
      </c>
      <c r="BB144" s="3">
        <f t="shared" si="284"/>
        <v>55468</v>
      </c>
      <c r="BC144" s="3">
        <f t="shared" si="271"/>
        <v>55468</v>
      </c>
      <c r="BD144" s="3">
        <f t="shared" si="244"/>
        <v>55468</v>
      </c>
      <c r="BE144" s="3">
        <f t="shared" si="239"/>
        <v>55468</v>
      </c>
      <c r="BF144" s="3">
        <f t="shared" ref="BF144:BK153" si="342">RJ</f>
        <v>55468</v>
      </c>
      <c r="BG144" s="3">
        <f t="shared" si="342"/>
        <v>55468</v>
      </c>
      <c r="BH144" s="3">
        <f t="shared" si="342"/>
        <v>55468</v>
      </c>
      <c r="BI144" s="3">
        <f t="shared" si="342"/>
        <v>55468</v>
      </c>
      <c r="BJ144" s="3">
        <f t="shared" si="342"/>
        <v>55468</v>
      </c>
      <c r="BK144" s="3">
        <f t="shared" si="342"/>
        <v>55468</v>
      </c>
      <c r="BL144" s="3">
        <f t="shared" si="278"/>
        <v>55468</v>
      </c>
      <c r="BM144" s="3">
        <f t="shared" si="327"/>
        <v>55468</v>
      </c>
      <c r="BN144" s="3">
        <f t="shared" si="327"/>
        <v>55468</v>
      </c>
      <c r="BO144" s="3">
        <f t="shared" si="331"/>
        <v>55468</v>
      </c>
      <c r="BP144" s="3">
        <f t="shared" si="331"/>
        <v>55468</v>
      </c>
      <c r="BQ144" s="3">
        <f t="shared" si="147"/>
        <v>55468</v>
      </c>
      <c r="BR144" s="3">
        <f t="shared" si="161"/>
        <v>55468</v>
      </c>
      <c r="BS144" s="3">
        <f t="shared" si="167"/>
        <v>55468</v>
      </c>
      <c r="BT144" s="3">
        <f t="shared" ref="BT144:BT160" si="343">RJ</f>
        <v>55468</v>
      </c>
      <c r="BU144" s="3">
        <f t="shared" si="312"/>
        <v>55468</v>
      </c>
      <c r="BV144" s="3">
        <f t="shared" si="312"/>
        <v>55468</v>
      </c>
      <c r="BW144" s="3">
        <f t="shared" si="321"/>
        <v>55468</v>
      </c>
      <c r="BX144" s="3">
        <f t="shared" si="321"/>
        <v>55468</v>
      </c>
      <c r="BY144" s="3">
        <f>MP</f>
        <v>43934</v>
      </c>
      <c r="BZ144" s="3">
        <f t="shared" si="317"/>
        <v>43934</v>
      </c>
      <c r="CA144" s="3">
        <f t="shared" si="313"/>
        <v>43934</v>
      </c>
      <c r="CB144" s="3">
        <f t="shared" si="305"/>
        <v>43934</v>
      </c>
      <c r="CC144" s="3">
        <f t="shared" si="300"/>
        <v>43934</v>
      </c>
      <c r="CD144" s="3">
        <f t="shared" si="291"/>
        <v>43934</v>
      </c>
      <c r="CE144" s="3">
        <f t="shared" si="285"/>
        <v>43934</v>
      </c>
      <c r="CF144" s="3">
        <f t="shared" si="279"/>
        <v>43934</v>
      </c>
      <c r="CG144" s="3">
        <f t="shared" si="279"/>
        <v>43934</v>
      </c>
      <c r="CH144" s="3">
        <f t="shared" si="272"/>
        <v>43934</v>
      </c>
      <c r="CI144" s="3">
        <f t="shared" si="264"/>
        <v>43934</v>
      </c>
      <c r="CJ144" s="3">
        <f t="shared" si="336"/>
        <v>62462</v>
      </c>
      <c r="CK144" s="3">
        <f t="shared" si="336"/>
        <v>62462</v>
      </c>
      <c r="CL144" s="3">
        <f>UP</f>
        <v>62462</v>
      </c>
      <c r="CM144" s="3">
        <f t="shared" ref="CL144:CN152" si="344">MP</f>
        <v>43934</v>
      </c>
      <c r="CN144" s="3">
        <f t="shared" si="314"/>
        <v>62462</v>
      </c>
      <c r="CO144" s="3">
        <f t="shared" si="314"/>
        <v>62462</v>
      </c>
      <c r="CP144" s="3">
        <f t="shared" si="245"/>
        <v>62462</v>
      </c>
      <c r="CQ144" s="3">
        <f t="shared" si="245"/>
        <v>62462</v>
      </c>
      <c r="CR144" s="3">
        <f t="shared" si="252"/>
        <v>62462</v>
      </c>
      <c r="CS144" s="3">
        <f t="shared" si="252"/>
        <v>62462</v>
      </c>
      <c r="CT144" s="3">
        <f t="shared" si="252"/>
        <v>62462</v>
      </c>
      <c r="CU144" s="3">
        <f t="shared" si="257"/>
        <v>62462</v>
      </c>
      <c r="CV144" s="3">
        <f t="shared" si="257"/>
        <v>62462</v>
      </c>
      <c r="CW144" s="3">
        <f t="shared" si="261"/>
        <v>62462</v>
      </c>
      <c r="CX144" s="3">
        <f t="shared" si="261"/>
        <v>62462</v>
      </c>
      <c r="CY144" s="3">
        <f t="shared" si="261"/>
        <v>62462</v>
      </c>
      <c r="CZ144" s="3">
        <f t="shared" si="166"/>
        <v>62462</v>
      </c>
      <c r="DA144" s="3">
        <f t="shared" si="171"/>
        <v>62462</v>
      </c>
      <c r="DB144" s="3">
        <f t="shared" si="280"/>
        <v>62462</v>
      </c>
      <c r="DC144" s="3">
        <f t="shared" si="280"/>
        <v>62462</v>
      </c>
      <c r="DD144" s="3">
        <f t="shared" si="301"/>
        <v>62462</v>
      </c>
      <c r="DE144" s="3">
        <f t="shared" si="301"/>
        <v>62462</v>
      </c>
      <c r="DF144" s="3">
        <f t="shared" si="195"/>
        <v>62462</v>
      </c>
      <c r="DG144" s="3">
        <f t="shared" si="199"/>
        <v>62462</v>
      </c>
      <c r="DH144" s="3">
        <f t="shared" si="199"/>
        <v>62462</v>
      </c>
      <c r="DI144" s="3">
        <f t="shared" si="199"/>
        <v>62462</v>
      </c>
      <c r="DJ144" s="3">
        <f t="shared" si="204"/>
        <v>62462</v>
      </c>
      <c r="DK144" s="3">
        <f t="shared" si="318"/>
        <v>62462</v>
      </c>
      <c r="DL144" s="3">
        <f t="shared" si="318"/>
        <v>62462</v>
      </c>
      <c r="DM144" s="3">
        <f t="shared" si="318"/>
        <v>62462</v>
      </c>
      <c r="DN144" s="3">
        <f t="shared" si="214"/>
        <v>62462</v>
      </c>
      <c r="DO144" s="3">
        <f t="shared" si="332"/>
        <v>62462</v>
      </c>
      <c r="DP144" s="3">
        <f t="shared" si="332"/>
        <v>62462</v>
      </c>
      <c r="DQ144" s="3">
        <f t="shared" si="332"/>
        <v>62462</v>
      </c>
      <c r="DR144" s="3">
        <f t="shared" si="215"/>
        <v>62462</v>
      </c>
      <c r="DS144" s="3">
        <f t="shared" si="215"/>
        <v>62462</v>
      </c>
      <c r="DT144" s="3">
        <f t="shared" ref="DT144:DU145" si="345">BR</f>
        <v>23304</v>
      </c>
      <c r="DU144" s="3">
        <f t="shared" si="345"/>
        <v>23304</v>
      </c>
      <c r="DV144" s="3">
        <f t="shared" si="333"/>
        <v>23304</v>
      </c>
      <c r="DW144" s="3">
        <f t="shared" si="329"/>
        <v>23304</v>
      </c>
      <c r="DX144" s="3">
        <f t="shared" si="329"/>
        <v>23304</v>
      </c>
      <c r="DY144" s="3">
        <f t="shared" si="329"/>
        <v>23304</v>
      </c>
      <c r="DZ144" s="3">
        <f t="shared" si="315"/>
        <v>23304</v>
      </c>
      <c r="EA144" s="3">
        <f t="shared" si="246"/>
        <v>23304</v>
      </c>
      <c r="EB144" s="3">
        <f t="shared" si="253"/>
        <v>23304</v>
      </c>
      <c r="EC144" s="3">
        <f t="shared" si="259"/>
        <v>23304</v>
      </c>
      <c r="ED144" s="3">
        <f t="shared" si="263"/>
        <v>23304</v>
      </c>
      <c r="EE144" s="3">
        <f t="shared" si="263"/>
        <v>23304</v>
      </c>
      <c r="EF144" s="3">
        <f t="shared" si="263"/>
        <v>23304</v>
      </c>
      <c r="EG144" s="3">
        <f t="shared" si="324"/>
        <v>23304</v>
      </c>
      <c r="EH144" s="3">
        <f t="shared" si="324"/>
        <v>23304</v>
      </c>
      <c r="EI144" s="3">
        <f t="shared" si="324"/>
        <v>23304</v>
      </c>
      <c r="EJ144" s="3">
        <f t="shared" si="324"/>
        <v>23304</v>
      </c>
      <c r="EK144" s="3">
        <f t="shared" si="324"/>
        <v>23304</v>
      </c>
      <c r="EL144" s="3">
        <f t="shared" si="274"/>
        <v>23304</v>
      </c>
      <c r="EM144" s="3">
        <f t="shared" si="274"/>
        <v>23304</v>
      </c>
      <c r="EN144" s="3">
        <f t="shared" si="282"/>
        <v>23304</v>
      </c>
      <c r="EO144" s="3">
        <f t="shared" si="275"/>
        <v>23304</v>
      </c>
      <c r="EP144" s="3">
        <f t="shared" si="268"/>
        <v>23304</v>
      </c>
      <c r="EQ144" s="3">
        <f>BR</f>
        <v>23304</v>
      </c>
      <c r="ER144" s="3">
        <f>BR</f>
        <v>23304</v>
      </c>
      <c r="ES144" s="3">
        <f t="shared" ref="ES144:EU156" si="346">JH</f>
        <v>10130</v>
      </c>
      <c r="ET144" s="3">
        <f t="shared" si="346"/>
        <v>10130</v>
      </c>
      <c r="EU144" s="3">
        <f t="shared" si="346"/>
        <v>10130</v>
      </c>
      <c r="EV144" s="3">
        <f>WB</f>
        <v>59222</v>
      </c>
      <c r="EW144" s="3">
        <f t="shared" si="294"/>
        <v>59222</v>
      </c>
      <c r="EX144" s="3">
        <f t="shared" si="316"/>
        <v>59222</v>
      </c>
      <c r="EY144" s="3">
        <f t="shared" si="316"/>
        <v>59222</v>
      </c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>
        <f t="shared" si="338"/>
        <v>34780</v>
      </c>
      <c r="GB144" s="3">
        <f t="shared" si="334"/>
        <v>34780</v>
      </c>
      <c r="GC144" s="3">
        <f t="shared" si="339"/>
        <v>34780</v>
      </c>
      <c r="GD144" s="3">
        <f t="shared" si="339"/>
        <v>34780</v>
      </c>
      <c r="GE144" s="3">
        <f t="shared" si="339"/>
        <v>34780</v>
      </c>
      <c r="GF144" s="3">
        <f t="shared" si="340"/>
        <v>570</v>
      </c>
      <c r="GG144" s="3">
        <f t="shared" si="325"/>
        <v>570</v>
      </c>
      <c r="GH144" s="3">
        <f t="shared" si="326"/>
        <v>570</v>
      </c>
      <c r="GI144" s="3">
        <f t="shared" si="311"/>
        <v>570</v>
      </c>
      <c r="GJ144" s="3">
        <f t="shared" si="311"/>
        <v>570</v>
      </c>
      <c r="GK144" s="3">
        <f t="shared" si="307"/>
        <v>570</v>
      </c>
      <c r="GL144" s="3">
        <f t="shared" si="307"/>
        <v>570</v>
      </c>
      <c r="GM144" s="3">
        <f t="shared" si="307"/>
        <v>570</v>
      </c>
      <c r="GN144" s="3">
        <f t="shared" si="307"/>
        <v>570</v>
      </c>
      <c r="GO144" s="3">
        <f t="shared" si="326"/>
        <v>570</v>
      </c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</row>
    <row r="145" spans="1:233" ht="1.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>
        <f t="shared" si="201"/>
        <v>55468</v>
      </c>
      <c r="AM145" s="3">
        <f t="shared" si="201"/>
        <v>55468</v>
      </c>
      <c r="AN145" s="3">
        <f t="shared" si="201"/>
        <v>55468</v>
      </c>
      <c r="AO145" s="3">
        <f t="shared" si="308"/>
        <v>55468</v>
      </c>
      <c r="AP145" s="3">
        <f t="shared" si="308"/>
        <v>55468</v>
      </c>
      <c r="AQ145" s="3">
        <f t="shared" si="308"/>
        <v>55468</v>
      </c>
      <c r="AR145" s="3">
        <f t="shared" si="308"/>
        <v>55468</v>
      </c>
      <c r="AS145" s="3">
        <f t="shared" si="304"/>
        <v>55468</v>
      </c>
      <c r="AT145" s="3">
        <f t="shared" si="304"/>
        <v>55468</v>
      </c>
      <c r="AU145" s="3">
        <f t="shared" si="173"/>
        <v>55468</v>
      </c>
      <c r="AV145" s="3">
        <f t="shared" si="165"/>
        <v>55468</v>
      </c>
      <c r="AW145" s="3">
        <f t="shared" si="251"/>
        <v>55468</v>
      </c>
      <c r="AX145" s="3">
        <f t="shared" si="251"/>
        <v>55468</v>
      </c>
      <c r="AY145" s="3">
        <f t="shared" ref="AY145:AZ155" si="347">RJ</f>
        <v>55468</v>
      </c>
      <c r="AZ145" s="3">
        <f t="shared" si="347"/>
        <v>55468</v>
      </c>
      <c r="BA145" s="3">
        <f t="shared" si="299"/>
        <v>55468</v>
      </c>
      <c r="BB145" s="3">
        <f t="shared" si="284"/>
        <v>55468</v>
      </c>
      <c r="BC145" s="3">
        <f t="shared" si="271"/>
        <v>55468</v>
      </c>
      <c r="BD145" s="3">
        <f t="shared" si="244"/>
        <v>55468</v>
      </c>
      <c r="BE145" s="3">
        <f t="shared" si="239"/>
        <v>55468</v>
      </c>
      <c r="BF145" s="3">
        <f t="shared" si="342"/>
        <v>55468</v>
      </c>
      <c r="BG145" s="3">
        <f t="shared" si="342"/>
        <v>55468</v>
      </c>
      <c r="BH145" s="3">
        <f t="shared" si="342"/>
        <v>55468</v>
      </c>
      <c r="BI145" s="3">
        <f t="shared" si="342"/>
        <v>55468</v>
      </c>
      <c r="BJ145" s="3">
        <f t="shared" si="342"/>
        <v>55468</v>
      </c>
      <c r="BK145" s="3">
        <f t="shared" si="342"/>
        <v>55468</v>
      </c>
      <c r="BL145" s="3">
        <f t="shared" si="278"/>
        <v>55468</v>
      </c>
      <c r="BM145" s="3">
        <f t="shared" si="327"/>
        <v>55468</v>
      </c>
      <c r="BN145" s="3">
        <f t="shared" si="327"/>
        <v>55468</v>
      </c>
      <c r="BO145" s="3">
        <f t="shared" si="331"/>
        <v>55468</v>
      </c>
      <c r="BP145" s="3">
        <f t="shared" si="331"/>
        <v>55468</v>
      </c>
      <c r="BQ145" s="3">
        <f t="shared" si="147"/>
        <v>55468</v>
      </c>
      <c r="BR145" s="3">
        <f t="shared" si="161"/>
        <v>55468</v>
      </c>
      <c r="BS145" s="3">
        <f t="shared" si="167"/>
        <v>55468</v>
      </c>
      <c r="BT145" s="3">
        <f t="shared" si="343"/>
        <v>55468</v>
      </c>
      <c r="BU145" s="3">
        <f t="shared" si="312"/>
        <v>55468</v>
      </c>
      <c r="BV145" s="3">
        <f t="shared" si="312"/>
        <v>55468</v>
      </c>
      <c r="BW145" s="3">
        <f t="shared" si="321"/>
        <v>55468</v>
      </c>
      <c r="BX145" s="3">
        <f t="shared" si="321"/>
        <v>55468</v>
      </c>
      <c r="BY145" s="3">
        <f t="shared" si="313"/>
        <v>43934</v>
      </c>
      <c r="BZ145" s="3">
        <f t="shared" si="313"/>
        <v>43934</v>
      </c>
      <c r="CA145" s="3">
        <f t="shared" si="313"/>
        <v>43934</v>
      </c>
      <c r="CB145" s="3">
        <f t="shared" si="313"/>
        <v>43934</v>
      </c>
      <c r="CC145" s="3">
        <f t="shared" si="300"/>
        <v>43934</v>
      </c>
      <c r="CD145" s="3">
        <f t="shared" si="291"/>
        <v>43934</v>
      </c>
      <c r="CE145" s="3">
        <f t="shared" si="285"/>
        <v>43934</v>
      </c>
      <c r="CF145" s="3">
        <f t="shared" si="279"/>
        <v>43934</v>
      </c>
      <c r="CG145" s="3">
        <f t="shared" si="279"/>
        <v>43934</v>
      </c>
      <c r="CH145" s="3">
        <f t="shared" si="272"/>
        <v>43934</v>
      </c>
      <c r="CI145" s="3">
        <f t="shared" si="264"/>
        <v>43934</v>
      </c>
      <c r="CJ145" s="3">
        <f t="shared" si="336"/>
        <v>62462</v>
      </c>
      <c r="CK145" s="3">
        <f t="shared" si="336"/>
        <v>62462</v>
      </c>
      <c r="CL145" s="3">
        <f t="shared" si="344"/>
        <v>43934</v>
      </c>
      <c r="CM145" s="3">
        <f t="shared" si="344"/>
        <v>43934</v>
      </c>
      <c r="CN145" s="3">
        <f t="shared" si="314"/>
        <v>62462</v>
      </c>
      <c r="CO145" s="3">
        <f t="shared" si="314"/>
        <v>62462</v>
      </c>
      <c r="CP145" s="3">
        <f t="shared" si="245"/>
        <v>62462</v>
      </c>
      <c r="CQ145" s="3">
        <f t="shared" si="245"/>
        <v>62462</v>
      </c>
      <c r="CR145" s="3">
        <f t="shared" si="252"/>
        <v>62462</v>
      </c>
      <c r="CS145" s="3">
        <f t="shared" si="252"/>
        <v>62462</v>
      </c>
      <c r="CT145" s="3">
        <f t="shared" si="252"/>
        <v>62462</v>
      </c>
      <c r="CU145" s="3">
        <f t="shared" si="252"/>
        <v>62462</v>
      </c>
      <c r="CV145" s="3">
        <f t="shared" si="252"/>
        <v>62462</v>
      </c>
      <c r="CW145" s="3">
        <f t="shared" ref="CW145" si="348">MP</f>
        <v>43934</v>
      </c>
      <c r="CX145" s="3">
        <f t="shared" ref="CX145:CY147" si="349">UP</f>
        <v>62462</v>
      </c>
      <c r="CY145" s="3">
        <f t="shared" si="349"/>
        <v>62462</v>
      </c>
      <c r="CZ145" s="3">
        <f t="shared" si="166"/>
        <v>62462</v>
      </c>
      <c r="DA145" s="3">
        <f t="shared" si="171"/>
        <v>62462</v>
      </c>
      <c r="DB145" s="3">
        <f t="shared" si="280"/>
        <v>62462</v>
      </c>
      <c r="DC145" s="3">
        <f t="shared" si="280"/>
        <v>62462</v>
      </c>
      <c r="DD145" s="3">
        <f t="shared" si="301"/>
        <v>62462</v>
      </c>
      <c r="DE145" s="3">
        <f t="shared" si="301"/>
        <v>62462</v>
      </c>
      <c r="DF145" s="3">
        <f t="shared" si="195"/>
        <v>62462</v>
      </c>
      <c r="DG145" s="3">
        <f t="shared" si="199"/>
        <v>62462</v>
      </c>
      <c r="DH145" s="3">
        <f t="shared" si="199"/>
        <v>62462</v>
      </c>
      <c r="DI145" s="3">
        <f t="shared" si="199"/>
        <v>62462</v>
      </c>
      <c r="DJ145" s="3">
        <f t="shared" si="204"/>
        <v>62462</v>
      </c>
      <c r="DK145" s="3">
        <f t="shared" si="318"/>
        <v>62462</v>
      </c>
      <c r="DL145" s="3">
        <f t="shared" si="318"/>
        <v>62462</v>
      </c>
      <c r="DM145" s="3">
        <f t="shared" si="318"/>
        <v>62462</v>
      </c>
      <c r="DN145" s="3">
        <f t="shared" si="214"/>
        <v>62462</v>
      </c>
      <c r="DO145" s="3">
        <f t="shared" si="332"/>
        <v>62462</v>
      </c>
      <c r="DP145" s="3">
        <f t="shared" si="332"/>
        <v>62462</v>
      </c>
      <c r="DQ145" s="3">
        <f t="shared" si="332"/>
        <v>62462</v>
      </c>
      <c r="DR145" s="3">
        <f>UP</f>
        <v>62462</v>
      </c>
      <c r="DS145" s="3">
        <f t="shared" ref="DS145" si="350">BR</f>
        <v>23304</v>
      </c>
      <c r="DT145" s="3">
        <f t="shared" si="345"/>
        <v>23304</v>
      </c>
      <c r="DU145" s="3">
        <f t="shared" si="345"/>
        <v>23304</v>
      </c>
      <c r="DV145" s="3">
        <f t="shared" si="333"/>
        <v>23304</v>
      </c>
      <c r="DW145" s="3">
        <f t="shared" si="329"/>
        <v>23304</v>
      </c>
      <c r="DX145" s="3">
        <f t="shared" si="329"/>
        <v>23304</v>
      </c>
      <c r="DY145" s="3">
        <f t="shared" si="329"/>
        <v>23304</v>
      </c>
      <c r="DZ145" s="3">
        <f t="shared" si="315"/>
        <v>23304</v>
      </c>
      <c r="EA145" s="3">
        <f t="shared" si="246"/>
        <v>23304</v>
      </c>
      <c r="EB145" s="3">
        <f t="shared" si="253"/>
        <v>23304</v>
      </c>
      <c r="EC145" s="3">
        <f t="shared" si="259"/>
        <v>23304</v>
      </c>
      <c r="ED145" s="3">
        <f t="shared" si="263"/>
        <v>23304</v>
      </c>
      <c r="EE145" s="3">
        <f t="shared" si="263"/>
        <v>23304</v>
      </c>
      <c r="EF145" s="3">
        <f t="shared" si="263"/>
        <v>23304</v>
      </c>
      <c r="EG145" s="3">
        <f t="shared" si="324"/>
        <v>23304</v>
      </c>
      <c r="EH145" s="3">
        <f t="shared" si="324"/>
        <v>23304</v>
      </c>
      <c r="EI145" s="3">
        <f t="shared" si="324"/>
        <v>23304</v>
      </c>
      <c r="EJ145" s="3">
        <f t="shared" si="324"/>
        <v>23304</v>
      </c>
      <c r="EK145" s="3">
        <f t="shared" si="324"/>
        <v>23304</v>
      </c>
      <c r="EL145" s="3">
        <f t="shared" si="274"/>
        <v>23304</v>
      </c>
      <c r="EM145" s="3">
        <f t="shared" si="274"/>
        <v>23304</v>
      </c>
      <c r="EN145" s="3">
        <f t="shared" si="282"/>
        <v>23304</v>
      </c>
      <c r="EO145" s="3">
        <f t="shared" si="275"/>
        <v>23304</v>
      </c>
      <c r="EP145" s="3">
        <f t="shared" si="268"/>
        <v>23304</v>
      </c>
      <c r="EQ145" s="3">
        <f>BR</f>
        <v>23304</v>
      </c>
      <c r="ER145" s="3">
        <f t="shared" ref="EQ145:ER158" si="351">JH</f>
        <v>10130</v>
      </c>
      <c r="ES145" s="3">
        <f t="shared" si="346"/>
        <v>10130</v>
      </c>
      <c r="ET145" s="3">
        <f t="shared" si="346"/>
        <v>10130</v>
      </c>
      <c r="EU145" s="3">
        <f t="shared" si="346"/>
        <v>10130</v>
      </c>
      <c r="EV145" s="3">
        <f>WB</f>
        <v>59222</v>
      </c>
      <c r="EW145" s="3">
        <f t="shared" si="294"/>
        <v>59222</v>
      </c>
      <c r="EX145" s="3">
        <f t="shared" si="316"/>
        <v>59222</v>
      </c>
      <c r="EY145" s="3">
        <f t="shared" si="316"/>
        <v>59222</v>
      </c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>
        <f t="shared" ref="FZ145:FZ151" si="352">AS</f>
        <v>34780</v>
      </c>
      <c r="GA145" s="3">
        <f t="shared" si="338"/>
        <v>34780</v>
      </c>
      <c r="GB145" s="3">
        <f t="shared" si="334"/>
        <v>34780</v>
      </c>
      <c r="GC145" s="3">
        <f t="shared" si="339"/>
        <v>34780</v>
      </c>
      <c r="GD145" s="3">
        <f t="shared" si="339"/>
        <v>34780</v>
      </c>
      <c r="GE145" s="3">
        <f t="shared" si="339"/>
        <v>34780</v>
      </c>
      <c r="GF145" s="3">
        <f t="shared" si="340"/>
        <v>570</v>
      </c>
      <c r="GG145" s="3">
        <f t="shared" si="325"/>
        <v>570</v>
      </c>
      <c r="GH145" s="3">
        <f t="shared" si="326"/>
        <v>570</v>
      </c>
      <c r="GI145" s="3">
        <f t="shared" si="311"/>
        <v>570</v>
      </c>
      <c r="GJ145" s="3">
        <f t="shared" si="311"/>
        <v>570</v>
      </c>
      <c r="GK145" s="3">
        <f t="shared" si="307"/>
        <v>570</v>
      </c>
      <c r="GL145" s="3">
        <f t="shared" si="307"/>
        <v>570</v>
      </c>
      <c r="GM145" s="3">
        <f t="shared" si="307"/>
        <v>570</v>
      </c>
      <c r="GN145" s="3">
        <f t="shared" si="307"/>
        <v>570</v>
      </c>
      <c r="GO145" s="3">
        <f t="shared" si="307"/>
        <v>570</v>
      </c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</row>
    <row r="146" spans="1:233" ht="1.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>
        <f t="shared" si="341"/>
        <v>55468</v>
      </c>
      <c r="AM146" s="3">
        <f t="shared" si="341"/>
        <v>55468</v>
      </c>
      <c r="AN146" s="3">
        <f t="shared" si="341"/>
        <v>55468</v>
      </c>
      <c r="AO146" s="3">
        <f t="shared" si="308"/>
        <v>55468</v>
      </c>
      <c r="AP146" s="3">
        <f t="shared" si="308"/>
        <v>55468</v>
      </c>
      <c r="AQ146" s="3">
        <f t="shared" si="308"/>
        <v>55468</v>
      </c>
      <c r="AR146" s="3">
        <f t="shared" si="308"/>
        <v>55468</v>
      </c>
      <c r="AS146" s="3">
        <f t="shared" si="304"/>
        <v>55468</v>
      </c>
      <c r="AT146" s="3">
        <f t="shared" si="304"/>
        <v>55468</v>
      </c>
      <c r="AU146" s="3">
        <f t="shared" si="173"/>
        <v>55468</v>
      </c>
      <c r="AV146" s="3">
        <f t="shared" si="165"/>
        <v>55468</v>
      </c>
      <c r="AW146" s="3">
        <f t="shared" si="251"/>
        <v>55468</v>
      </c>
      <c r="AX146" s="3">
        <f t="shared" si="251"/>
        <v>55468</v>
      </c>
      <c r="AY146" s="3">
        <f t="shared" si="347"/>
        <v>55468</v>
      </c>
      <c r="AZ146" s="3">
        <f t="shared" si="347"/>
        <v>55468</v>
      </c>
      <c r="BA146" s="3">
        <f t="shared" si="299"/>
        <v>55468</v>
      </c>
      <c r="BB146" s="3">
        <f t="shared" si="284"/>
        <v>55468</v>
      </c>
      <c r="BC146" s="3">
        <f t="shared" si="271"/>
        <v>55468</v>
      </c>
      <c r="BD146" s="3">
        <f t="shared" si="244"/>
        <v>55468</v>
      </c>
      <c r="BE146" s="3">
        <f t="shared" si="239"/>
        <v>55468</v>
      </c>
      <c r="BF146" s="3">
        <f t="shared" si="342"/>
        <v>55468</v>
      </c>
      <c r="BG146" s="3">
        <f t="shared" si="342"/>
        <v>55468</v>
      </c>
      <c r="BH146" s="3">
        <f t="shared" si="342"/>
        <v>55468</v>
      </c>
      <c r="BI146" s="3">
        <f t="shared" si="342"/>
        <v>55468</v>
      </c>
      <c r="BJ146" s="3">
        <f t="shared" si="342"/>
        <v>55468</v>
      </c>
      <c r="BK146" s="3">
        <f t="shared" si="342"/>
        <v>55468</v>
      </c>
      <c r="BL146" s="3">
        <f t="shared" si="278"/>
        <v>55468</v>
      </c>
      <c r="BM146" s="3">
        <f t="shared" si="327"/>
        <v>55468</v>
      </c>
      <c r="BN146" s="3">
        <f t="shared" si="327"/>
        <v>55468</v>
      </c>
      <c r="BO146" s="3">
        <f t="shared" si="331"/>
        <v>55468</v>
      </c>
      <c r="BP146" s="3">
        <f t="shared" si="331"/>
        <v>55468</v>
      </c>
      <c r="BQ146" s="3">
        <f t="shared" si="147"/>
        <v>55468</v>
      </c>
      <c r="BR146" s="3">
        <f t="shared" si="161"/>
        <v>55468</v>
      </c>
      <c r="BS146" s="3">
        <f t="shared" si="167"/>
        <v>55468</v>
      </c>
      <c r="BT146" s="3">
        <f t="shared" si="343"/>
        <v>55468</v>
      </c>
      <c r="BU146" s="3">
        <f t="shared" si="312"/>
        <v>55468</v>
      </c>
      <c r="BV146" s="3">
        <f t="shared" si="312"/>
        <v>55468</v>
      </c>
      <c r="BW146" s="3">
        <f t="shared" si="321"/>
        <v>55468</v>
      </c>
      <c r="BX146" s="3">
        <f t="shared" si="321"/>
        <v>55468</v>
      </c>
      <c r="BY146" s="3">
        <f t="shared" si="321"/>
        <v>55468</v>
      </c>
      <c r="BZ146" s="3">
        <f t="shared" si="321"/>
        <v>55468</v>
      </c>
      <c r="CA146" s="3">
        <f t="shared" si="321"/>
        <v>55468</v>
      </c>
      <c r="CB146" s="3">
        <f t="shared" si="321"/>
        <v>55468</v>
      </c>
      <c r="CC146" s="3">
        <f t="shared" si="321"/>
        <v>55468</v>
      </c>
      <c r="CD146" s="3">
        <f t="shared" si="291"/>
        <v>43934</v>
      </c>
      <c r="CE146" s="3">
        <f t="shared" si="285"/>
        <v>43934</v>
      </c>
      <c r="CF146" s="3">
        <f t="shared" si="279"/>
        <v>43934</v>
      </c>
      <c r="CG146" s="3">
        <f t="shared" si="279"/>
        <v>43934</v>
      </c>
      <c r="CH146" s="3">
        <f t="shared" si="272"/>
        <v>43934</v>
      </c>
      <c r="CI146" s="3">
        <f t="shared" si="264"/>
        <v>43934</v>
      </c>
      <c r="CJ146" s="3">
        <f t="shared" si="336"/>
        <v>62462</v>
      </c>
      <c r="CK146" s="3">
        <f t="shared" si="336"/>
        <v>62462</v>
      </c>
      <c r="CL146" s="3">
        <f t="shared" si="344"/>
        <v>43934</v>
      </c>
      <c r="CM146" s="3">
        <f t="shared" si="344"/>
        <v>43934</v>
      </c>
      <c r="CN146" s="3">
        <f t="shared" si="344"/>
        <v>43934</v>
      </c>
      <c r="CO146" s="3">
        <f t="shared" si="314"/>
        <v>62462</v>
      </c>
      <c r="CP146" s="3">
        <f>UP</f>
        <v>62462</v>
      </c>
      <c r="CQ146" s="3">
        <f t="shared" ref="CQ146:CQ147" si="353">UP</f>
        <v>62462</v>
      </c>
      <c r="CR146" s="3">
        <f t="shared" si="252"/>
        <v>62462</v>
      </c>
      <c r="CS146" s="3">
        <f t="shared" si="252"/>
        <v>62462</v>
      </c>
      <c r="CT146" s="3">
        <f t="shared" si="252"/>
        <v>62462</v>
      </c>
      <c r="CU146" s="3">
        <f t="shared" si="252"/>
        <v>62462</v>
      </c>
      <c r="CV146" s="3">
        <f t="shared" ref="CV146:CW165" si="354">MP</f>
        <v>43934</v>
      </c>
      <c r="CW146" s="3">
        <f t="shared" si="354"/>
        <v>43934</v>
      </c>
      <c r="CX146" s="3">
        <f t="shared" si="349"/>
        <v>62462</v>
      </c>
      <c r="CY146" s="3">
        <f t="shared" si="349"/>
        <v>62462</v>
      </c>
      <c r="CZ146" s="3">
        <f t="shared" si="166"/>
        <v>62462</v>
      </c>
      <c r="DA146" s="3">
        <f t="shared" si="171"/>
        <v>62462</v>
      </c>
      <c r="DB146" s="3">
        <f t="shared" si="280"/>
        <v>62462</v>
      </c>
      <c r="DC146" s="3">
        <f t="shared" si="280"/>
        <v>62462</v>
      </c>
      <c r="DD146" s="3">
        <f t="shared" si="301"/>
        <v>62462</v>
      </c>
      <c r="DE146" s="3">
        <f t="shared" si="301"/>
        <v>62462</v>
      </c>
      <c r="DF146" s="3">
        <f t="shared" si="195"/>
        <v>62462</v>
      </c>
      <c r="DG146" s="3">
        <f t="shared" si="199"/>
        <v>62462</v>
      </c>
      <c r="DH146" s="3">
        <f t="shared" si="199"/>
        <v>62462</v>
      </c>
      <c r="DI146" s="3">
        <f t="shared" si="199"/>
        <v>62462</v>
      </c>
      <c r="DJ146" s="3">
        <f t="shared" si="204"/>
        <v>62462</v>
      </c>
      <c r="DK146" s="3">
        <f t="shared" si="318"/>
        <v>62462</v>
      </c>
      <c r="DL146" s="3">
        <f t="shared" si="318"/>
        <v>62462</v>
      </c>
      <c r="DM146" s="3">
        <f t="shared" si="318"/>
        <v>62462</v>
      </c>
      <c r="DN146" s="3">
        <f t="shared" si="214"/>
        <v>62462</v>
      </c>
      <c r="DO146" s="3">
        <f t="shared" si="332"/>
        <v>62462</v>
      </c>
      <c r="DP146" s="3">
        <f t="shared" si="332"/>
        <v>62462</v>
      </c>
      <c r="DQ146" s="3">
        <f t="shared" si="332"/>
        <v>62462</v>
      </c>
      <c r="DR146" s="3">
        <f t="shared" ref="DR146:DS148" si="355">BR</f>
        <v>23304</v>
      </c>
      <c r="DS146" s="3">
        <f t="shared" si="355"/>
        <v>23304</v>
      </c>
      <c r="DT146" s="3">
        <f t="shared" ref="DT146:DT153" si="356">BR</f>
        <v>23304</v>
      </c>
      <c r="DU146" s="3">
        <f t="shared" ref="DU146:DU151" si="357">BR</f>
        <v>23304</v>
      </c>
      <c r="DV146" s="3">
        <f t="shared" si="333"/>
        <v>23304</v>
      </c>
      <c r="DW146" s="3">
        <f t="shared" si="329"/>
        <v>23304</v>
      </c>
      <c r="DX146" s="3">
        <f t="shared" si="329"/>
        <v>23304</v>
      </c>
      <c r="DY146" s="3">
        <f t="shared" si="329"/>
        <v>23304</v>
      </c>
      <c r="DZ146" s="3">
        <f t="shared" si="315"/>
        <v>23304</v>
      </c>
      <c r="EA146" s="3">
        <f t="shared" si="246"/>
        <v>23304</v>
      </c>
      <c r="EB146" s="3">
        <f t="shared" si="253"/>
        <v>23304</v>
      </c>
      <c r="EC146" s="3">
        <f t="shared" si="259"/>
        <v>23304</v>
      </c>
      <c r="ED146" s="3">
        <f t="shared" si="263"/>
        <v>23304</v>
      </c>
      <c r="EE146" s="3">
        <f t="shared" si="263"/>
        <v>23304</v>
      </c>
      <c r="EF146" s="3">
        <f t="shared" si="263"/>
        <v>23304</v>
      </c>
      <c r="EG146" s="3">
        <f t="shared" si="324"/>
        <v>23304</v>
      </c>
      <c r="EH146" s="3">
        <f t="shared" si="324"/>
        <v>23304</v>
      </c>
      <c r="EI146" s="3">
        <f t="shared" si="324"/>
        <v>23304</v>
      </c>
      <c r="EJ146" s="3">
        <f t="shared" si="324"/>
        <v>23304</v>
      </c>
      <c r="EK146" s="3">
        <f t="shared" si="324"/>
        <v>23304</v>
      </c>
      <c r="EL146" s="3">
        <f t="shared" si="274"/>
        <v>23304</v>
      </c>
      <c r="EM146" s="3">
        <f t="shared" si="274"/>
        <v>23304</v>
      </c>
      <c r="EN146" s="3">
        <f t="shared" si="282"/>
        <v>23304</v>
      </c>
      <c r="EO146" s="3">
        <f t="shared" si="275"/>
        <v>23304</v>
      </c>
      <c r="EP146" s="3">
        <f t="shared" si="268"/>
        <v>23304</v>
      </c>
      <c r="EQ146" s="3">
        <f>BR</f>
        <v>23304</v>
      </c>
      <c r="ER146" s="3">
        <f t="shared" si="351"/>
        <v>10130</v>
      </c>
      <c r="ES146" s="3">
        <f t="shared" si="346"/>
        <v>10130</v>
      </c>
      <c r="ET146" s="3">
        <f t="shared" si="346"/>
        <v>10130</v>
      </c>
      <c r="EU146" s="3">
        <f t="shared" si="346"/>
        <v>10130</v>
      </c>
      <c r="EV146" s="3">
        <f t="shared" si="316"/>
        <v>59222</v>
      </c>
      <c r="EW146" s="3">
        <f t="shared" si="294"/>
        <v>59222</v>
      </c>
      <c r="EX146" s="3">
        <f t="shared" si="316"/>
        <v>59222</v>
      </c>
      <c r="EY146" s="3">
        <f t="shared" si="316"/>
        <v>59222</v>
      </c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>
        <f t="shared" si="352"/>
        <v>34780</v>
      </c>
      <c r="GA146" s="3">
        <f t="shared" si="338"/>
        <v>34780</v>
      </c>
      <c r="GB146" s="3">
        <f t="shared" si="334"/>
        <v>34780</v>
      </c>
      <c r="GC146" s="3">
        <f t="shared" ref="GC146:GD149" si="358">AS</f>
        <v>34780</v>
      </c>
      <c r="GD146" s="3">
        <f t="shared" si="358"/>
        <v>34780</v>
      </c>
      <c r="GE146" s="3">
        <f t="shared" ref="GE146:GE151" si="359">MN</f>
        <v>570</v>
      </c>
      <c r="GF146" s="3">
        <f t="shared" si="340"/>
        <v>570</v>
      </c>
      <c r="GG146" s="3">
        <f t="shared" si="325"/>
        <v>570</v>
      </c>
      <c r="GH146" s="3">
        <f t="shared" si="326"/>
        <v>570</v>
      </c>
      <c r="GI146" s="3">
        <f t="shared" si="311"/>
        <v>570</v>
      </c>
      <c r="GJ146" s="3">
        <f t="shared" si="311"/>
        <v>570</v>
      </c>
      <c r="GK146" s="3">
        <f t="shared" ref="GK146:GM152" si="360">MN</f>
        <v>570</v>
      </c>
      <c r="GL146" s="3">
        <f t="shared" si="360"/>
        <v>570</v>
      </c>
      <c r="GM146" s="3">
        <f t="shared" si="360"/>
        <v>570</v>
      </c>
      <c r="GN146" s="3">
        <f t="shared" si="326"/>
        <v>570</v>
      </c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</row>
    <row r="147" spans="1:233" ht="1.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>
        <f t="shared" si="341"/>
        <v>55468</v>
      </c>
      <c r="AM147" s="3">
        <f t="shared" si="341"/>
        <v>55468</v>
      </c>
      <c r="AN147" s="3">
        <f t="shared" si="341"/>
        <v>55468</v>
      </c>
      <c r="AO147" s="3">
        <f t="shared" si="308"/>
        <v>55468</v>
      </c>
      <c r="AP147" s="3">
        <f t="shared" si="308"/>
        <v>55468</v>
      </c>
      <c r="AQ147" s="3">
        <f t="shared" si="308"/>
        <v>55468</v>
      </c>
      <c r="AR147" s="3">
        <f t="shared" si="308"/>
        <v>55468</v>
      </c>
      <c r="AS147" s="3">
        <f t="shared" si="304"/>
        <v>55468</v>
      </c>
      <c r="AT147" s="3">
        <f t="shared" si="304"/>
        <v>55468</v>
      </c>
      <c r="AU147" s="3">
        <f t="shared" si="173"/>
        <v>55468</v>
      </c>
      <c r="AV147" s="3">
        <f t="shared" si="165"/>
        <v>55468</v>
      </c>
      <c r="AW147" s="3">
        <f t="shared" ref="AW147:AX153" si="361">RJ</f>
        <v>55468</v>
      </c>
      <c r="AX147" s="3">
        <f t="shared" si="361"/>
        <v>55468</v>
      </c>
      <c r="AY147" s="3">
        <f t="shared" si="347"/>
        <v>55468</v>
      </c>
      <c r="AZ147" s="3">
        <f t="shared" si="347"/>
        <v>55468</v>
      </c>
      <c r="BA147" s="3">
        <f t="shared" si="299"/>
        <v>55468</v>
      </c>
      <c r="BB147" s="3">
        <f t="shared" si="284"/>
        <v>55468</v>
      </c>
      <c r="BC147" s="3">
        <f t="shared" si="271"/>
        <v>55468</v>
      </c>
      <c r="BD147" s="3">
        <f t="shared" si="244"/>
        <v>55468</v>
      </c>
      <c r="BE147" s="3">
        <f t="shared" si="239"/>
        <v>55468</v>
      </c>
      <c r="BF147" s="3">
        <f t="shared" si="342"/>
        <v>55468</v>
      </c>
      <c r="BG147" s="3">
        <f t="shared" si="342"/>
        <v>55468</v>
      </c>
      <c r="BH147" s="3">
        <f t="shared" si="342"/>
        <v>55468</v>
      </c>
      <c r="BI147" s="3">
        <f t="shared" si="342"/>
        <v>55468</v>
      </c>
      <c r="BJ147" s="3">
        <f t="shared" si="342"/>
        <v>55468</v>
      </c>
      <c r="BK147" s="3">
        <f t="shared" si="342"/>
        <v>55468</v>
      </c>
      <c r="BL147" s="3">
        <f t="shared" si="278"/>
        <v>55468</v>
      </c>
      <c r="BM147" s="3">
        <f t="shared" si="327"/>
        <v>55468</v>
      </c>
      <c r="BN147" s="3">
        <f t="shared" si="327"/>
        <v>55468</v>
      </c>
      <c r="BO147" s="3">
        <f t="shared" si="331"/>
        <v>55468</v>
      </c>
      <c r="BP147" s="3">
        <f t="shared" si="331"/>
        <v>55468</v>
      </c>
      <c r="BQ147" s="3">
        <f t="shared" si="147"/>
        <v>55468</v>
      </c>
      <c r="BR147" s="3">
        <f t="shared" si="161"/>
        <v>55468</v>
      </c>
      <c r="BS147" s="3">
        <f t="shared" si="167"/>
        <v>55468</v>
      </c>
      <c r="BT147" s="3">
        <f t="shared" si="343"/>
        <v>55468</v>
      </c>
      <c r="BU147" s="3">
        <f t="shared" si="312"/>
        <v>55468</v>
      </c>
      <c r="BV147" s="3">
        <f t="shared" si="312"/>
        <v>55468</v>
      </c>
      <c r="BW147" s="3">
        <f t="shared" si="321"/>
        <v>55468</v>
      </c>
      <c r="BX147" s="3">
        <f t="shared" si="321"/>
        <v>55468</v>
      </c>
      <c r="BY147" s="3">
        <f t="shared" si="321"/>
        <v>55468</v>
      </c>
      <c r="BZ147" s="3">
        <f t="shared" si="321"/>
        <v>55468</v>
      </c>
      <c r="CA147" s="3">
        <f t="shared" si="321"/>
        <v>55468</v>
      </c>
      <c r="CB147" s="3">
        <f t="shared" si="321"/>
        <v>55468</v>
      </c>
      <c r="CC147" s="3">
        <f t="shared" si="321"/>
        <v>55468</v>
      </c>
      <c r="CD147" s="3">
        <f t="shared" si="291"/>
        <v>43934</v>
      </c>
      <c r="CE147" s="3">
        <f t="shared" si="285"/>
        <v>43934</v>
      </c>
      <c r="CF147" s="3">
        <f t="shared" si="279"/>
        <v>43934</v>
      </c>
      <c r="CG147" s="3">
        <f t="shared" si="279"/>
        <v>43934</v>
      </c>
      <c r="CH147" s="3">
        <f t="shared" si="272"/>
        <v>43934</v>
      </c>
      <c r="CI147" s="3">
        <f t="shared" si="264"/>
        <v>43934</v>
      </c>
      <c r="CJ147" s="3">
        <f>MP</f>
        <v>43934</v>
      </c>
      <c r="CK147" s="3">
        <f t="shared" si="336"/>
        <v>62462</v>
      </c>
      <c r="CL147" s="3">
        <f t="shared" si="344"/>
        <v>43934</v>
      </c>
      <c r="CM147" s="3">
        <f t="shared" si="344"/>
        <v>43934</v>
      </c>
      <c r="CN147" s="3">
        <f t="shared" si="344"/>
        <v>43934</v>
      </c>
      <c r="CO147" s="3"/>
      <c r="CP147" s="3">
        <f>UP</f>
        <v>62462</v>
      </c>
      <c r="CQ147" s="3">
        <f t="shared" si="353"/>
        <v>62462</v>
      </c>
      <c r="CR147" s="3">
        <f t="shared" si="252"/>
        <v>62462</v>
      </c>
      <c r="CS147" s="3">
        <f t="shared" si="252"/>
        <v>62462</v>
      </c>
      <c r="CT147" s="3">
        <f t="shared" si="252"/>
        <v>62462</v>
      </c>
      <c r="CU147" s="3">
        <f t="shared" ref="CU147:CU184" si="362">MP</f>
        <v>43934</v>
      </c>
      <c r="CV147" s="3">
        <f t="shared" si="354"/>
        <v>43934</v>
      </c>
      <c r="CW147" s="3">
        <f t="shared" si="354"/>
        <v>43934</v>
      </c>
      <c r="CX147" s="3">
        <f t="shared" si="349"/>
        <v>62462</v>
      </c>
      <c r="CY147" s="3">
        <f t="shared" si="349"/>
        <v>62462</v>
      </c>
      <c r="CZ147" s="3">
        <f t="shared" si="166"/>
        <v>62462</v>
      </c>
      <c r="DA147" s="3">
        <f t="shared" si="171"/>
        <v>62462</v>
      </c>
      <c r="DB147" s="3">
        <f t="shared" si="280"/>
        <v>62462</v>
      </c>
      <c r="DC147" s="3">
        <f t="shared" si="280"/>
        <v>62462</v>
      </c>
      <c r="DD147" s="3">
        <f t="shared" si="301"/>
        <v>62462</v>
      </c>
      <c r="DE147" s="3">
        <f t="shared" si="301"/>
        <v>62462</v>
      </c>
      <c r="DF147" s="3">
        <f t="shared" si="195"/>
        <v>62462</v>
      </c>
      <c r="DG147" s="3">
        <f t="shared" si="199"/>
        <v>62462</v>
      </c>
      <c r="DH147" s="3">
        <f t="shared" si="199"/>
        <v>62462</v>
      </c>
      <c r="DI147" s="3">
        <f t="shared" si="199"/>
        <v>62462</v>
      </c>
      <c r="DJ147" s="3">
        <f t="shared" si="204"/>
        <v>62462</v>
      </c>
      <c r="DK147" s="3">
        <f t="shared" si="318"/>
        <v>62462</v>
      </c>
      <c r="DL147" s="3">
        <f t="shared" si="318"/>
        <v>62462</v>
      </c>
      <c r="DM147" s="3">
        <f t="shared" si="318"/>
        <v>62462</v>
      </c>
      <c r="DN147" s="3">
        <f t="shared" si="214"/>
        <v>62462</v>
      </c>
      <c r="DO147" s="3">
        <f t="shared" si="332"/>
        <v>62462</v>
      </c>
      <c r="DP147" s="3">
        <f t="shared" si="332"/>
        <v>62462</v>
      </c>
      <c r="DQ147" s="3">
        <f t="shared" si="332"/>
        <v>62462</v>
      </c>
      <c r="DR147" s="3">
        <f t="shared" si="355"/>
        <v>23304</v>
      </c>
      <c r="DS147" s="3">
        <f t="shared" si="355"/>
        <v>23304</v>
      </c>
      <c r="DT147" s="3">
        <f t="shared" si="356"/>
        <v>23304</v>
      </c>
      <c r="DU147" s="3">
        <f t="shared" si="357"/>
        <v>23304</v>
      </c>
      <c r="DV147" s="3">
        <f t="shared" si="333"/>
        <v>23304</v>
      </c>
      <c r="DW147" s="3">
        <f t="shared" si="329"/>
        <v>23304</v>
      </c>
      <c r="DX147" s="3">
        <f t="shared" si="329"/>
        <v>23304</v>
      </c>
      <c r="DY147" s="3">
        <f t="shared" si="329"/>
        <v>23304</v>
      </c>
      <c r="DZ147" s="3">
        <f t="shared" si="315"/>
        <v>23304</v>
      </c>
      <c r="EA147" s="3">
        <f t="shared" si="246"/>
        <v>23304</v>
      </c>
      <c r="EB147" s="3">
        <f t="shared" si="253"/>
        <v>23304</v>
      </c>
      <c r="EC147" s="3">
        <f t="shared" si="259"/>
        <v>23304</v>
      </c>
      <c r="ED147" s="3">
        <f t="shared" si="263"/>
        <v>23304</v>
      </c>
      <c r="EE147" s="3">
        <f t="shared" si="263"/>
        <v>23304</v>
      </c>
      <c r="EF147" s="3">
        <f t="shared" si="263"/>
        <v>23304</v>
      </c>
      <c r="EG147" s="3">
        <f t="shared" si="324"/>
        <v>23304</v>
      </c>
      <c r="EH147" s="3">
        <f t="shared" si="324"/>
        <v>23304</v>
      </c>
      <c r="EI147" s="3">
        <f t="shared" si="324"/>
        <v>23304</v>
      </c>
      <c r="EJ147" s="3">
        <f t="shared" si="324"/>
        <v>23304</v>
      </c>
      <c r="EK147" s="3">
        <f t="shared" si="324"/>
        <v>23304</v>
      </c>
      <c r="EL147" s="3">
        <f t="shared" si="274"/>
        <v>23304</v>
      </c>
      <c r="EM147" s="3">
        <f t="shared" si="274"/>
        <v>23304</v>
      </c>
      <c r="EN147" s="3">
        <f t="shared" si="282"/>
        <v>23304</v>
      </c>
      <c r="EO147" s="3">
        <f t="shared" si="275"/>
        <v>23304</v>
      </c>
      <c r="EP147" s="3">
        <f t="shared" si="268"/>
        <v>23304</v>
      </c>
      <c r="EQ147" s="3">
        <f>BR</f>
        <v>23304</v>
      </c>
      <c r="ER147" s="3">
        <f t="shared" si="351"/>
        <v>10130</v>
      </c>
      <c r="ES147" s="3">
        <f t="shared" si="346"/>
        <v>10130</v>
      </c>
      <c r="ET147" s="3">
        <f t="shared" si="346"/>
        <v>10130</v>
      </c>
      <c r="EU147" s="3">
        <f t="shared" si="346"/>
        <v>10130</v>
      </c>
      <c r="EV147" s="3">
        <f t="shared" si="316"/>
        <v>59222</v>
      </c>
      <c r="EW147" s="3">
        <f t="shared" si="294"/>
        <v>59222</v>
      </c>
      <c r="EX147" s="3">
        <f>WB</f>
        <v>59222</v>
      </c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>
        <f t="shared" si="352"/>
        <v>34780</v>
      </c>
      <c r="GA147" s="3">
        <f t="shared" si="338"/>
        <v>34780</v>
      </c>
      <c r="GB147" s="3">
        <f t="shared" si="334"/>
        <v>34780</v>
      </c>
      <c r="GC147" s="3">
        <f t="shared" si="358"/>
        <v>34780</v>
      </c>
      <c r="GD147" s="3">
        <f t="shared" si="358"/>
        <v>34780</v>
      </c>
      <c r="GE147" s="3">
        <f t="shared" si="359"/>
        <v>570</v>
      </c>
      <c r="GF147" s="3">
        <f t="shared" si="340"/>
        <v>570</v>
      </c>
      <c r="GG147" s="3">
        <f t="shared" si="325"/>
        <v>570</v>
      </c>
      <c r="GH147" s="3">
        <f t="shared" si="326"/>
        <v>570</v>
      </c>
      <c r="GI147" s="3">
        <f t="shared" si="311"/>
        <v>570</v>
      </c>
      <c r="GJ147" s="3">
        <f t="shared" si="311"/>
        <v>570</v>
      </c>
      <c r="GK147" s="3">
        <f t="shared" si="360"/>
        <v>570</v>
      </c>
      <c r="GL147" s="3">
        <f t="shared" si="360"/>
        <v>570</v>
      </c>
      <c r="GM147" s="3">
        <f t="shared" si="360"/>
        <v>570</v>
      </c>
      <c r="GN147" s="3">
        <f t="shared" si="307"/>
        <v>570</v>
      </c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</row>
    <row r="148" spans="1:233" ht="1.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>
        <f t="shared" si="341"/>
        <v>55468</v>
      </c>
      <c r="AM148" s="3">
        <f t="shared" si="341"/>
        <v>55468</v>
      </c>
      <c r="AN148" s="3">
        <f t="shared" si="341"/>
        <v>55468</v>
      </c>
      <c r="AO148" s="3">
        <f t="shared" si="308"/>
        <v>55468</v>
      </c>
      <c r="AP148" s="3">
        <f t="shared" si="308"/>
        <v>55468</v>
      </c>
      <c r="AQ148" s="3">
        <f t="shared" si="308"/>
        <v>55468</v>
      </c>
      <c r="AR148" s="3">
        <f t="shared" si="308"/>
        <v>55468</v>
      </c>
      <c r="AS148" s="3">
        <f t="shared" si="304"/>
        <v>55468</v>
      </c>
      <c r="AT148" s="3">
        <f t="shared" si="304"/>
        <v>55468</v>
      </c>
      <c r="AU148" s="3">
        <f t="shared" si="173"/>
        <v>55468</v>
      </c>
      <c r="AV148" s="3">
        <f t="shared" si="165"/>
        <v>55468</v>
      </c>
      <c r="AW148" s="3">
        <f t="shared" si="361"/>
        <v>55468</v>
      </c>
      <c r="AX148" s="3">
        <f t="shared" si="361"/>
        <v>55468</v>
      </c>
      <c r="AY148" s="3">
        <f t="shared" si="347"/>
        <v>55468</v>
      </c>
      <c r="AZ148" s="3">
        <f t="shared" si="347"/>
        <v>55468</v>
      </c>
      <c r="BA148" s="3">
        <f t="shared" si="299"/>
        <v>55468</v>
      </c>
      <c r="BB148" s="3">
        <f t="shared" si="284"/>
        <v>55468</v>
      </c>
      <c r="BC148" s="3">
        <f t="shared" si="271"/>
        <v>55468</v>
      </c>
      <c r="BD148" s="3">
        <f t="shared" si="244"/>
        <v>55468</v>
      </c>
      <c r="BE148" s="3">
        <f t="shared" si="239"/>
        <v>55468</v>
      </c>
      <c r="BF148" s="3">
        <f t="shared" si="342"/>
        <v>55468</v>
      </c>
      <c r="BG148" s="3">
        <f t="shared" si="342"/>
        <v>55468</v>
      </c>
      <c r="BH148" s="3">
        <f t="shared" si="342"/>
        <v>55468</v>
      </c>
      <c r="BI148" s="3">
        <f t="shared" si="342"/>
        <v>55468</v>
      </c>
      <c r="BJ148" s="3">
        <f t="shared" si="342"/>
        <v>55468</v>
      </c>
      <c r="BK148" s="3">
        <f t="shared" si="342"/>
        <v>55468</v>
      </c>
      <c r="BL148" s="3">
        <f t="shared" si="278"/>
        <v>55468</v>
      </c>
      <c r="BM148" s="3">
        <f t="shared" si="327"/>
        <v>55468</v>
      </c>
      <c r="BN148" s="3">
        <f t="shared" si="327"/>
        <v>55468</v>
      </c>
      <c r="BO148" s="3">
        <f t="shared" si="331"/>
        <v>55468</v>
      </c>
      <c r="BP148" s="3">
        <f t="shared" si="331"/>
        <v>55468</v>
      </c>
      <c r="BQ148" s="3">
        <f t="shared" si="147"/>
        <v>55468</v>
      </c>
      <c r="BR148" s="3">
        <f t="shared" si="161"/>
        <v>55468</v>
      </c>
      <c r="BS148" s="3">
        <f t="shared" si="167"/>
        <v>55468</v>
      </c>
      <c r="BT148" s="3">
        <f t="shared" si="343"/>
        <v>55468</v>
      </c>
      <c r="BU148" s="3">
        <f t="shared" si="312"/>
        <v>55468</v>
      </c>
      <c r="BV148" s="3">
        <f t="shared" si="312"/>
        <v>55468</v>
      </c>
      <c r="BW148" s="3">
        <f t="shared" si="321"/>
        <v>55468</v>
      </c>
      <c r="BX148" s="3">
        <f t="shared" si="321"/>
        <v>55468</v>
      </c>
      <c r="BY148" s="3">
        <f t="shared" si="321"/>
        <v>55468</v>
      </c>
      <c r="BZ148" s="3">
        <f t="shared" si="321"/>
        <v>55468</v>
      </c>
      <c r="CA148" s="3">
        <f t="shared" si="321"/>
        <v>55468</v>
      </c>
      <c r="CB148" s="3">
        <f t="shared" ref="BZ148:CC152" si="363">MP</f>
        <v>43934</v>
      </c>
      <c r="CC148" s="3">
        <f t="shared" si="363"/>
        <v>43934</v>
      </c>
      <c r="CD148" s="3">
        <f t="shared" si="291"/>
        <v>43934</v>
      </c>
      <c r="CE148" s="3">
        <f t="shared" si="285"/>
        <v>43934</v>
      </c>
      <c r="CF148" s="3">
        <f t="shared" si="279"/>
        <v>43934</v>
      </c>
      <c r="CG148" s="3">
        <f t="shared" si="279"/>
        <v>43934</v>
      </c>
      <c r="CH148" s="3">
        <f t="shared" si="272"/>
        <v>43934</v>
      </c>
      <c r="CI148" s="3">
        <f t="shared" si="264"/>
        <v>43934</v>
      </c>
      <c r="CJ148" s="3">
        <f>MP</f>
        <v>43934</v>
      </c>
      <c r="CK148" s="3">
        <f t="shared" si="336"/>
        <v>62462</v>
      </c>
      <c r="CL148" s="3">
        <f t="shared" si="344"/>
        <v>43934</v>
      </c>
      <c r="CM148" s="3">
        <f t="shared" si="344"/>
        <v>43934</v>
      </c>
      <c r="CN148" s="3">
        <f t="shared" si="344"/>
        <v>43934</v>
      </c>
      <c r="CO148" s="3">
        <f t="shared" ref="CO148:CU158" si="364">MP</f>
        <v>43934</v>
      </c>
      <c r="CP148" s="3">
        <f t="shared" si="364"/>
        <v>43934</v>
      </c>
      <c r="CQ148" s="3">
        <f t="shared" si="364"/>
        <v>43934</v>
      </c>
      <c r="CR148" s="3">
        <f t="shared" si="364"/>
        <v>43934</v>
      </c>
      <c r="CS148" s="3">
        <f t="shared" si="364"/>
        <v>43934</v>
      </c>
      <c r="CT148" s="3">
        <f t="shared" si="364"/>
        <v>43934</v>
      </c>
      <c r="CU148" s="3">
        <f t="shared" si="364"/>
        <v>43934</v>
      </c>
      <c r="CV148" s="3">
        <f t="shared" si="354"/>
        <v>43934</v>
      </c>
      <c r="CW148" s="3">
        <f t="shared" si="354"/>
        <v>43934</v>
      </c>
      <c r="CX148" s="3"/>
      <c r="CY148" s="3">
        <f t="shared" ref="CX148:DA168" si="365">MP</f>
        <v>43934</v>
      </c>
      <c r="CZ148" s="3">
        <f t="shared" si="365"/>
        <v>43934</v>
      </c>
      <c r="DA148" s="3"/>
      <c r="DB148" s="3">
        <f t="shared" si="280"/>
        <v>62462</v>
      </c>
      <c r="DC148" s="3">
        <f t="shared" si="280"/>
        <v>62462</v>
      </c>
      <c r="DD148" s="3">
        <f t="shared" ref="DD148:DF175" si="366">MP</f>
        <v>43934</v>
      </c>
      <c r="DE148" s="3">
        <f t="shared" si="366"/>
        <v>43934</v>
      </c>
      <c r="DF148" s="3">
        <f t="shared" si="366"/>
        <v>43934</v>
      </c>
      <c r="DG148" s="3">
        <f t="shared" ref="DG148" si="367">UP</f>
        <v>62462</v>
      </c>
      <c r="DH148" s="3">
        <f>UP</f>
        <v>62462</v>
      </c>
      <c r="DI148" s="3">
        <f>UP</f>
        <v>62462</v>
      </c>
      <c r="DJ148" s="3">
        <f t="shared" si="204"/>
        <v>62462</v>
      </c>
      <c r="DK148" s="3">
        <f t="shared" si="318"/>
        <v>62462</v>
      </c>
      <c r="DL148" s="3">
        <f t="shared" si="318"/>
        <v>62462</v>
      </c>
      <c r="DM148" s="3">
        <f t="shared" si="318"/>
        <v>62462</v>
      </c>
      <c r="DN148" s="3">
        <f t="shared" si="214"/>
        <v>62462</v>
      </c>
      <c r="DO148" s="3">
        <f t="shared" si="332"/>
        <v>62462</v>
      </c>
      <c r="DP148" s="3">
        <f t="shared" si="332"/>
        <v>62462</v>
      </c>
      <c r="DQ148" s="3">
        <f t="shared" si="332"/>
        <v>62462</v>
      </c>
      <c r="DR148" s="3">
        <f t="shared" si="355"/>
        <v>23304</v>
      </c>
      <c r="DS148" s="3">
        <f t="shared" si="355"/>
        <v>23304</v>
      </c>
      <c r="DT148" s="3">
        <f t="shared" si="356"/>
        <v>23304</v>
      </c>
      <c r="DU148" s="3">
        <f t="shared" si="357"/>
        <v>23304</v>
      </c>
      <c r="DV148" s="3">
        <f t="shared" si="333"/>
        <v>23304</v>
      </c>
      <c r="DW148" s="3">
        <f t="shared" si="329"/>
        <v>23304</v>
      </c>
      <c r="DX148" s="3">
        <f t="shared" si="329"/>
        <v>23304</v>
      </c>
      <c r="DY148" s="3">
        <f t="shared" si="329"/>
        <v>23304</v>
      </c>
      <c r="DZ148" s="3">
        <f t="shared" si="315"/>
        <v>23304</v>
      </c>
      <c r="EA148" s="3">
        <f t="shared" si="246"/>
        <v>23304</v>
      </c>
      <c r="EB148" s="3">
        <f t="shared" si="253"/>
        <v>23304</v>
      </c>
      <c r="EC148" s="3">
        <f t="shared" si="259"/>
        <v>23304</v>
      </c>
      <c r="ED148" s="3">
        <f t="shared" si="263"/>
        <v>23304</v>
      </c>
      <c r="EE148" s="3">
        <f t="shared" si="263"/>
        <v>23304</v>
      </c>
      <c r="EF148" s="3">
        <f t="shared" si="263"/>
        <v>23304</v>
      </c>
      <c r="EG148" s="3">
        <f t="shared" si="324"/>
        <v>23304</v>
      </c>
      <c r="EH148" s="3">
        <f t="shared" si="324"/>
        <v>23304</v>
      </c>
      <c r="EI148" s="3">
        <f t="shared" si="324"/>
        <v>23304</v>
      </c>
      <c r="EJ148" s="3">
        <f t="shared" si="324"/>
        <v>23304</v>
      </c>
      <c r="EK148" s="3">
        <f t="shared" si="324"/>
        <v>23304</v>
      </c>
      <c r="EL148" s="3">
        <f t="shared" si="274"/>
        <v>23304</v>
      </c>
      <c r="EM148" s="3">
        <f t="shared" si="274"/>
        <v>23304</v>
      </c>
      <c r="EN148" s="3">
        <f t="shared" si="282"/>
        <v>23304</v>
      </c>
      <c r="EO148" s="3">
        <f t="shared" si="275"/>
        <v>23304</v>
      </c>
      <c r="EP148" s="3">
        <f t="shared" si="268"/>
        <v>23304</v>
      </c>
      <c r="EQ148" s="3">
        <f t="shared" si="351"/>
        <v>10130</v>
      </c>
      <c r="ER148" s="3">
        <f t="shared" si="351"/>
        <v>10130</v>
      </c>
      <c r="ES148" s="3">
        <f t="shared" si="346"/>
        <v>10130</v>
      </c>
      <c r="ET148" s="3">
        <f t="shared" si="346"/>
        <v>10130</v>
      </c>
      <c r="EU148" s="3">
        <f t="shared" si="346"/>
        <v>10130</v>
      </c>
      <c r="EV148" s="3">
        <f t="shared" si="316"/>
        <v>59222</v>
      </c>
      <c r="EW148" s="3">
        <f t="shared" si="294"/>
        <v>59222</v>
      </c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>
        <f t="shared" si="352"/>
        <v>34780</v>
      </c>
      <c r="GA148" s="3">
        <f t="shared" si="338"/>
        <v>34780</v>
      </c>
      <c r="GB148" s="3">
        <f t="shared" si="334"/>
        <v>34780</v>
      </c>
      <c r="GC148" s="3">
        <f t="shared" si="358"/>
        <v>34780</v>
      </c>
      <c r="GD148" s="3">
        <f t="shared" si="358"/>
        <v>34780</v>
      </c>
      <c r="GE148" s="3">
        <f t="shared" si="359"/>
        <v>570</v>
      </c>
      <c r="GF148" s="3">
        <f t="shared" si="340"/>
        <v>570</v>
      </c>
      <c r="GG148" s="3">
        <f t="shared" si="325"/>
        <v>570</v>
      </c>
      <c r="GH148" s="3">
        <f t="shared" si="326"/>
        <v>570</v>
      </c>
      <c r="GI148" s="3">
        <f t="shared" si="311"/>
        <v>570</v>
      </c>
      <c r="GJ148" s="3">
        <f t="shared" si="311"/>
        <v>570</v>
      </c>
      <c r="GK148" s="3">
        <f t="shared" si="360"/>
        <v>570</v>
      </c>
      <c r="GL148" s="3">
        <f t="shared" si="360"/>
        <v>570</v>
      </c>
      <c r="GM148" s="3">
        <f t="shared" si="360"/>
        <v>570</v>
      </c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</row>
    <row r="149" spans="1:233" ht="1.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>
        <f t="shared" si="341"/>
        <v>55468</v>
      </c>
      <c r="AN149" s="3">
        <f t="shared" si="341"/>
        <v>55468</v>
      </c>
      <c r="AO149" s="3">
        <f t="shared" si="308"/>
        <v>55468</v>
      </c>
      <c r="AP149" s="3">
        <f t="shared" si="308"/>
        <v>55468</v>
      </c>
      <c r="AQ149" s="3">
        <f t="shared" si="308"/>
        <v>55468</v>
      </c>
      <c r="AR149" s="3">
        <f t="shared" si="308"/>
        <v>55468</v>
      </c>
      <c r="AS149" s="3">
        <f t="shared" si="304"/>
        <v>55468</v>
      </c>
      <c r="AT149" s="3">
        <f t="shared" si="304"/>
        <v>55468</v>
      </c>
      <c r="AU149" s="3">
        <f t="shared" si="173"/>
        <v>55468</v>
      </c>
      <c r="AV149" s="3">
        <f t="shared" si="165"/>
        <v>55468</v>
      </c>
      <c r="AW149" s="3">
        <f t="shared" si="361"/>
        <v>55468</v>
      </c>
      <c r="AX149" s="3">
        <f t="shared" si="361"/>
        <v>55468</v>
      </c>
      <c r="AY149" s="3">
        <f t="shared" si="347"/>
        <v>55468</v>
      </c>
      <c r="AZ149" s="3">
        <f t="shared" si="347"/>
        <v>55468</v>
      </c>
      <c r="BA149" s="3">
        <f t="shared" si="299"/>
        <v>55468</v>
      </c>
      <c r="BB149" s="3">
        <f t="shared" si="284"/>
        <v>55468</v>
      </c>
      <c r="BC149" s="3">
        <f t="shared" si="271"/>
        <v>55468</v>
      </c>
      <c r="BD149" s="3">
        <f t="shared" si="244"/>
        <v>55468</v>
      </c>
      <c r="BE149" s="3">
        <f t="shared" si="239"/>
        <v>55468</v>
      </c>
      <c r="BF149" s="3">
        <f t="shared" si="342"/>
        <v>55468</v>
      </c>
      <c r="BG149" s="3">
        <f t="shared" si="342"/>
        <v>55468</v>
      </c>
      <c r="BH149" s="3">
        <f t="shared" si="342"/>
        <v>55468</v>
      </c>
      <c r="BI149" s="3">
        <f t="shared" si="342"/>
        <v>55468</v>
      </c>
      <c r="BJ149" s="3">
        <f t="shared" si="342"/>
        <v>55468</v>
      </c>
      <c r="BK149" s="3">
        <f t="shared" si="342"/>
        <v>55468</v>
      </c>
      <c r="BL149" s="3">
        <f t="shared" si="278"/>
        <v>55468</v>
      </c>
      <c r="BM149" s="3">
        <f t="shared" si="327"/>
        <v>55468</v>
      </c>
      <c r="BN149" s="3">
        <f t="shared" si="327"/>
        <v>55468</v>
      </c>
      <c r="BO149" s="3"/>
      <c r="BP149" s="3">
        <f>RJ</f>
        <v>55468</v>
      </c>
      <c r="BQ149" s="3">
        <f t="shared" si="147"/>
        <v>55468</v>
      </c>
      <c r="BR149" s="3">
        <f t="shared" si="161"/>
        <v>55468</v>
      </c>
      <c r="BS149" s="3">
        <f t="shared" si="167"/>
        <v>55468</v>
      </c>
      <c r="BT149" s="3">
        <f t="shared" si="343"/>
        <v>55468</v>
      </c>
      <c r="BU149" s="3">
        <f t="shared" si="312"/>
        <v>55468</v>
      </c>
      <c r="BV149" s="3">
        <f t="shared" si="312"/>
        <v>55468</v>
      </c>
      <c r="BW149" s="3">
        <f t="shared" si="321"/>
        <v>55468</v>
      </c>
      <c r="BX149" s="3">
        <f t="shared" si="321"/>
        <v>55468</v>
      </c>
      <c r="BY149" s="3">
        <f>RJ</f>
        <v>55468</v>
      </c>
      <c r="BZ149" s="3">
        <f>RJ</f>
        <v>55468</v>
      </c>
      <c r="CA149" s="3">
        <f>MP</f>
        <v>43934</v>
      </c>
      <c r="CB149" s="3">
        <f t="shared" si="363"/>
        <v>43934</v>
      </c>
      <c r="CC149" s="3">
        <f t="shared" si="363"/>
        <v>43934</v>
      </c>
      <c r="CD149" s="3">
        <f t="shared" si="291"/>
        <v>43934</v>
      </c>
      <c r="CE149" s="3">
        <f t="shared" si="285"/>
        <v>43934</v>
      </c>
      <c r="CF149" s="3">
        <f t="shared" si="279"/>
        <v>43934</v>
      </c>
      <c r="CG149" s="3">
        <f t="shared" si="279"/>
        <v>43934</v>
      </c>
      <c r="CH149" s="3">
        <f t="shared" si="272"/>
        <v>43934</v>
      </c>
      <c r="CI149" s="3">
        <f t="shared" si="264"/>
        <v>43934</v>
      </c>
      <c r="CJ149" s="3">
        <f t="shared" si="336"/>
        <v>62462</v>
      </c>
      <c r="CK149" s="3">
        <f t="shared" si="336"/>
        <v>62462</v>
      </c>
      <c r="CL149" s="3">
        <f t="shared" ref="CL149:CL156" si="368">UP</f>
        <v>62462</v>
      </c>
      <c r="CM149" s="3">
        <f t="shared" si="344"/>
        <v>43934</v>
      </c>
      <c r="CN149" s="3">
        <f t="shared" ref="CN149:CN155" si="369">MP</f>
        <v>43934</v>
      </c>
      <c r="CO149" s="3">
        <f t="shared" si="364"/>
        <v>43934</v>
      </c>
      <c r="CP149" s="3">
        <f t="shared" si="364"/>
        <v>43934</v>
      </c>
      <c r="CQ149" s="3">
        <f t="shared" si="364"/>
        <v>43934</v>
      </c>
      <c r="CR149" s="3">
        <f t="shared" si="364"/>
        <v>43934</v>
      </c>
      <c r="CS149" s="3">
        <f t="shared" si="364"/>
        <v>43934</v>
      </c>
      <c r="CT149" s="3">
        <f t="shared" si="364"/>
        <v>43934</v>
      </c>
      <c r="CU149" s="3">
        <f t="shared" si="362"/>
        <v>43934</v>
      </c>
      <c r="CV149" s="3">
        <f t="shared" si="354"/>
        <v>43934</v>
      </c>
      <c r="CW149" s="3">
        <f t="shared" si="354"/>
        <v>43934</v>
      </c>
      <c r="CX149" s="3">
        <f t="shared" si="365"/>
        <v>43934</v>
      </c>
      <c r="CY149" s="3">
        <f t="shared" si="365"/>
        <v>43934</v>
      </c>
      <c r="CZ149" s="3">
        <f t="shared" si="365"/>
        <v>43934</v>
      </c>
      <c r="DA149" s="3">
        <f t="shared" si="365"/>
        <v>43934</v>
      </c>
      <c r="DB149" s="3">
        <f t="shared" si="280"/>
        <v>62462</v>
      </c>
      <c r="DC149" s="3">
        <f t="shared" si="280"/>
        <v>62462</v>
      </c>
      <c r="DD149" s="3">
        <f t="shared" ref="DD149:DD176" si="370">MP</f>
        <v>43934</v>
      </c>
      <c r="DE149" s="3">
        <f t="shared" si="366"/>
        <v>43934</v>
      </c>
      <c r="DF149" s="3">
        <f t="shared" si="366"/>
        <v>43934</v>
      </c>
      <c r="DG149" s="3">
        <f t="shared" ref="DG149:DG161" si="371">MP</f>
        <v>43934</v>
      </c>
      <c r="DH149" s="3"/>
      <c r="DI149" s="3">
        <f>UP</f>
        <v>62462</v>
      </c>
      <c r="DJ149" s="3">
        <f t="shared" si="204"/>
        <v>62462</v>
      </c>
      <c r="DK149" s="3">
        <f t="shared" si="318"/>
        <v>62462</v>
      </c>
      <c r="DL149" s="3">
        <f t="shared" si="318"/>
        <v>62462</v>
      </c>
      <c r="DM149" s="3">
        <f t="shared" si="318"/>
        <v>62462</v>
      </c>
      <c r="DN149" s="3">
        <f t="shared" si="214"/>
        <v>62462</v>
      </c>
      <c r="DO149" s="3">
        <f t="shared" si="332"/>
        <v>62462</v>
      </c>
      <c r="DP149" s="3">
        <f t="shared" si="332"/>
        <v>62462</v>
      </c>
      <c r="DQ149" s="3">
        <f t="shared" si="332"/>
        <v>62462</v>
      </c>
      <c r="DR149" s="3">
        <f t="shared" si="332"/>
        <v>62462</v>
      </c>
      <c r="DS149" s="3">
        <f>BR</f>
        <v>23304</v>
      </c>
      <c r="DT149" s="3">
        <f t="shared" si="356"/>
        <v>23304</v>
      </c>
      <c r="DU149" s="3">
        <f t="shared" si="357"/>
        <v>23304</v>
      </c>
      <c r="DV149" s="3">
        <f t="shared" si="333"/>
        <v>23304</v>
      </c>
      <c r="DW149" s="3">
        <f t="shared" si="329"/>
        <v>23304</v>
      </c>
      <c r="DX149" s="3">
        <f t="shared" si="329"/>
        <v>23304</v>
      </c>
      <c r="DY149" s="3">
        <f t="shared" si="329"/>
        <v>23304</v>
      </c>
      <c r="DZ149" s="3">
        <f t="shared" si="315"/>
        <v>23304</v>
      </c>
      <c r="EA149" s="3">
        <f t="shared" si="246"/>
        <v>23304</v>
      </c>
      <c r="EB149" s="3">
        <f t="shared" si="253"/>
        <v>23304</v>
      </c>
      <c r="EC149" s="3">
        <f t="shared" si="259"/>
        <v>23304</v>
      </c>
      <c r="ED149" s="3">
        <f t="shared" si="263"/>
        <v>23304</v>
      </c>
      <c r="EE149" s="3">
        <f t="shared" si="263"/>
        <v>23304</v>
      </c>
      <c r="EF149" s="3">
        <f t="shared" si="263"/>
        <v>23304</v>
      </c>
      <c r="EG149" s="3">
        <f t="shared" si="324"/>
        <v>23304</v>
      </c>
      <c r="EH149" s="3">
        <f t="shared" si="324"/>
        <v>23304</v>
      </c>
      <c r="EI149" s="3">
        <f t="shared" si="324"/>
        <v>23304</v>
      </c>
      <c r="EJ149" s="3">
        <f t="shared" si="324"/>
        <v>23304</v>
      </c>
      <c r="EK149" s="3">
        <f t="shared" si="324"/>
        <v>23304</v>
      </c>
      <c r="EL149" s="3">
        <f t="shared" si="274"/>
        <v>23304</v>
      </c>
      <c r="EM149" s="3">
        <f t="shared" si="274"/>
        <v>23304</v>
      </c>
      <c r="EN149" s="3">
        <f t="shared" si="282"/>
        <v>23304</v>
      </c>
      <c r="EO149" s="3">
        <f t="shared" si="275"/>
        <v>23304</v>
      </c>
      <c r="EP149" s="3">
        <f t="shared" si="268"/>
        <v>23304</v>
      </c>
      <c r="EQ149" s="3">
        <f t="shared" ref="EQ149:EQ159" si="372">JH</f>
        <v>10130</v>
      </c>
      <c r="ER149" s="3">
        <f t="shared" si="351"/>
        <v>10130</v>
      </c>
      <c r="ES149" s="3">
        <f t="shared" si="346"/>
        <v>10130</v>
      </c>
      <c r="ET149" s="3">
        <f t="shared" si="346"/>
        <v>10130</v>
      </c>
      <c r="EU149" s="3">
        <f t="shared" si="346"/>
        <v>10130</v>
      </c>
      <c r="EV149" s="3">
        <f t="shared" si="316"/>
        <v>59222</v>
      </c>
      <c r="EW149" s="3">
        <f t="shared" si="294"/>
        <v>59222</v>
      </c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>
        <f t="shared" si="352"/>
        <v>34780</v>
      </c>
      <c r="GA149" s="3">
        <f t="shared" si="338"/>
        <v>34780</v>
      </c>
      <c r="GB149" s="3">
        <f t="shared" si="334"/>
        <v>34780</v>
      </c>
      <c r="GC149" s="3">
        <f t="shared" si="358"/>
        <v>34780</v>
      </c>
      <c r="GD149" s="3">
        <f t="shared" si="358"/>
        <v>34780</v>
      </c>
      <c r="GE149" s="3">
        <f t="shared" si="359"/>
        <v>570</v>
      </c>
      <c r="GF149" s="3">
        <f t="shared" si="340"/>
        <v>570</v>
      </c>
      <c r="GG149" s="3">
        <f t="shared" si="325"/>
        <v>570</v>
      </c>
      <c r="GH149" s="3">
        <f t="shared" si="326"/>
        <v>570</v>
      </c>
      <c r="GI149" s="3">
        <f t="shared" si="311"/>
        <v>570</v>
      </c>
      <c r="GJ149" s="3">
        <f t="shared" si="311"/>
        <v>570</v>
      </c>
      <c r="GK149" s="3">
        <f t="shared" si="360"/>
        <v>570</v>
      </c>
      <c r="GL149" s="3">
        <f t="shared" si="360"/>
        <v>570</v>
      </c>
      <c r="GM149" s="3">
        <f t="shared" si="360"/>
        <v>570</v>
      </c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</row>
    <row r="150" spans="1:233" ht="1.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>
        <f t="shared" si="341"/>
        <v>55468</v>
      </c>
      <c r="AN150" s="3">
        <f>RJ</f>
        <v>55468</v>
      </c>
      <c r="AO150" s="3">
        <f t="shared" si="308"/>
        <v>55468</v>
      </c>
      <c r="AP150" s="3">
        <f t="shared" si="308"/>
        <v>55468</v>
      </c>
      <c r="AQ150" s="3">
        <f t="shared" si="308"/>
        <v>55468</v>
      </c>
      <c r="AR150" s="3">
        <f t="shared" si="308"/>
        <v>55468</v>
      </c>
      <c r="AS150" s="3">
        <f t="shared" si="304"/>
        <v>55468</v>
      </c>
      <c r="AT150" s="3">
        <f t="shared" si="304"/>
        <v>55468</v>
      </c>
      <c r="AU150" s="3">
        <f t="shared" si="173"/>
        <v>55468</v>
      </c>
      <c r="AV150" s="3">
        <f t="shared" si="165"/>
        <v>55468</v>
      </c>
      <c r="AW150" s="3">
        <f t="shared" si="361"/>
        <v>55468</v>
      </c>
      <c r="AX150" s="3">
        <f t="shared" si="361"/>
        <v>55468</v>
      </c>
      <c r="AY150" s="3">
        <f t="shared" si="347"/>
        <v>55468</v>
      </c>
      <c r="AZ150" s="3">
        <f t="shared" si="347"/>
        <v>55468</v>
      </c>
      <c r="BA150" s="3">
        <f t="shared" si="299"/>
        <v>55468</v>
      </c>
      <c r="BB150" s="3">
        <f t="shared" si="284"/>
        <v>55468</v>
      </c>
      <c r="BC150" s="3">
        <f t="shared" si="271"/>
        <v>55468</v>
      </c>
      <c r="BD150" s="3">
        <f t="shared" si="244"/>
        <v>55468</v>
      </c>
      <c r="BE150" s="3">
        <f t="shared" si="239"/>
        <v>55468</v>
      </c>
      <c r="BF150" s="3">
        <f t="shared" si="342"/>
        <v>55468</v>
      </c>
      <c r="BG150" s="3">
        <f t="shared" si="342"/>
        <v>55468</v>
      </c>
      <c r="BH150" s="3">
        <f t="shared" si="342"/>
        <v>55468</v>
      </c>
      <c r="BI150" s="3">
        <f t="shared" si="342"/>
        <v>55468</v>
      </c>
      <c r="BJ150" s="3">
        <f t="shared" si="342"/>
        <v>55468</v>
      </c>
      <c r="BK150" s="3">
        <f t="shared" si="342"/>
        <v>55468</v>
      </c>
      <c r="BL150" s="3">
        <f t="shared" si="278"/>
        <v>55468</v>
      </c>
      <c r="BM150" s="3"/>
      <c r="BN150" s="3"/>
      <c r="BO150" s="3">
        <f>MP</f>
        <v>43934</v>
      </c>
      <c r="BP150" s="3">
        <f t="shared" ref="BP150:BP151" si="373">RJ</f>
        <v>55468</v>
      </c>
      <c r="BQ150" s="3">
        <f t="shared" si="147"/>
        <v>55468</v>
      </c>
      <c r="BR150" s="3">
        <f t="shared" si="161"/>
        <v>55468</v>
      </c>
      <c r="BS150" s="3">
        <f t="shared" si="167"/>
        <v>55468</v>
      </c>
      <c r="BT150" s="3">
        <f t="shared" si="343"/>
        <v>55468</v>
      </c>
      <c r="BU150" s="3">
        <f t="shared" si="312"/>
        <v>55468</v>
      </c>
      <c r="BV150" s="3">
        <f t="shared" si="312"/>
        <v>55468</v>
      </c>
      <c r="BW150" s="3">
        <f t="shared" si="321"/>
        <v>55468</v>
      </c>
      <c r="BX150" s="3">
        <f t="shared" si="321"/>
        <v>55468</v>
      </c>
      <c r="BY150" s="3">
        <f>RJ</f>
        <v>55468</v>
      </c>
      <c r="BZ150" s="3">
        <f>RJ</f>
        <v>55468</v>
      </c>
      <c r="CA150" s="3">
        <f>MP</f>
        <v>43934</v>
      </c>
      <c r="CB150" s="3">
        <f t="shared" si="363"/>
        <v>43934</v>
      </c>
      <c r="CC150" s="3">
        <f t="shared" si="363"/>
        <v>43934</v>
      </c>
      <c r="CD150" s="3">
        <f t="shared" si="291"/>
        <v>43934</v>
      </c>
      <c r="CE150" s="3">
        <f t="shared" si="285"/>
        <v>43934</v>
      </c>
      <c r="CF150" s="3">
        <f t="shared" si="279"/>
        <v>43934</v>
      </c>
      <c r="CG150" s="3">
        <f t="shared" si="279"/>
        <v>43934</v>
      </c>
      <c r="CH150" s="3">
        <f t="shared" si="272"/>
        <v>43934</v>
      </c>
      <c r="CI150" s="3">
        <f t="shared" si="264"/>
        <v>43934</v>
      </c>
      <c r="CJ150" s="3">
        <f t="shared" ref="CJ150:CJ155" si="374">UP</f>
        <v>62462</v>
      </c>
      <c r="CK150" s="3">
        <f t="shared" si="336"/>
        <v>62462</v>
      </c>
      <c r="CL150" s="3">
        <f t="shared" si="368"/>
        <v>62462</v>
      </c>
      <c r="CM150" s="3">
        <f t="shared" si="344"/>
        <v>43934</v>
      </c>
      <c r="CN150" s="3">
        <f t="shared" si="369"/>
        <v>43934</v>
      </c>
      <c r="CO150" s="3">
        <f t="shared" si="364"/>
        <v>43934</v>
      </c>
      <c r="CP150" s="3">
        <f t="shared" si="364"/>
        <v>43934</v>
      </c>
      <c r="CQ150" s="3">
        <f t="shared" si="364"/>
        <v>43934</v>
      </c>
      <c r="CR150" s="3">
        <f t="shared" si="364"/>
        <v>43934</v>
      </c>
      <c r="CS150" s="3">
        <f t="shared" si="364"/>
        <v>43934</v>
      </c>
      <c r="CT150" s="3">
        <f t="shared" si="364"/>
        <v>43934</v>
      </c>
      <c r="CU150" s="3">
        <f t="shared" si="362"/>
        <v>43934</v>
      </c>
      <c r="CV150" s="3">
        <f t="shared" si="354"/>
        <v>43934</v>
      </c>
      <c r="CW150" s="3">
        <f t="shared" si="354"/>
        <v>43934</v>
      </c>
      <c r="CX150" s="3">
        <f t="shared" ref="CX150:CX185" si="375">MP</f>
        <v>43934</v>
      </c>
      <c r="CY150" s="3">
        <f t="shared" si="365"/>
        <v>43934</v>
      </c>
      <c r="CZ150" s="3">
        <f t="shared" si="365"/>
        <v>43934</v>
      </c>
      <c r="DA150" s="3">
        <f t="shared" si="365"/>
        <v>43934</v>
      </c>
      <c r="DB150" s="3">
        <f t="shared" ref="DB150:DC179" si="376">MP</f>
        <v>43934</v>
      </c>
      <c r="DC150" s="3">
        <f t="shared" si="376"/>
        <v>43934</v>
      </c>
      <c r="DD150" s="3">
        <f t="shared" si="370"/>
        <v>43934</v>
      </c>
      <c r="DE150" s="3">
        <f t="shared" si="366"/>
        <v>43934</v>
      </c>
      <c r="DF150" s="3">
        <f t="shared" si="366"/>
        <v>43934</v>
      </c>
      <c r="DG150" s="3">
        <f t="shared" si="371"/>
        <v>43934</v>
      </c>
      <c r="DH150" s="3">
        <f t="shared" ref="DH150:DH161" si="377">MP</f>
        <v>43934</v>
      </c>
      <c r="DI150" s="3">
        <f>UP</f>
        <v>62462</v>
      </c>
      <c r="DJ150" s="3">
        <f t="shared" si="204"/>
        <v>62462</v>
      </c>
      <c r="DK150" s="3">
        <f t="shared" si="318"/>
        <v>62462</v>
      </c>
      <c r="DL150" s="3">
        <f t="shared" si="318"/>
        <v>62462</v>
      </c>
      <c r="DM150" s="3">
        <f t="shared" si="318"/>
        <v>62462</v>
      </c>
      <c r="DN150" s="3">
        <f t="shared" si="214"/>
        <v>62462</v>
      </c>
      <c r="DO150" s="3">
        <f t="shared" si="332"/>
        <v>62462</v>
      </c>
      <c r="DP150" s="3">
        <f t="shared" si="332"/>
        <v>62462</v>
      </c>
      <c r="DQ150" s="3">
        <f t="shared" si="332"/>
        <v>62462</v>
      </c>
      <c r="DR150" s="3">
        <f t="shared" ref="DR150:DR157" si="378">UP</f>
        <v>62462</v>
      </c>
      <c r="DS150" s="3">
        <f>BR</f>
        <v>23304</v>
      </c>
      <c r="DT150" s="3">
        <f t="shared" si="356"/>
        <v>23304</v>
      </c>
      <c r="DU150" s="3">
        <f t="shared" si="357"/>
        <v>23304</v>
      </c>
      <c r="DV150" s="3">
        <f t="shared" si="333"/>
        <v>23304</v>
      </c>
      <c r="DW150" s="3">
        <f t="shared" si="329"/>
        <v>23304</v>
      </c>
      <c r="DX150" s="3">
        <f t="shared" si="329"/>
        <v>23304</v>
      </c>
      <c r="DY150" s="3">
        <f t="shared" si="329"/>
        <v>23304</v>
      </c>
      <c r="DZ150" s="3">
        <f t="shared" si="315"/>
        <v>23304</v>
      </c>
      <c r="EA150" s="3">
        <f t="shared" si="246"/>
        <v>23304</v>
      </c>
      <c r="EB150" s="3">
        <f t="shared" si="253"/>
        <v>23304</v>
      </c>
      <c r="EC150" s="3">
        <f t="shared" si="259"/>
        <v>23304</v>
      </c>
      <c r="ED150" s="3">
        <f t="shared" si="263"/>
        <v>23304</v>
      </c>
      <c r="EE150" s="3">
        <f t="shared" si="263"/>
        <v>23304</v>
      </c>
      <c r="EF150" s="3">
        <f t="shared" si="263"/>
        <v>23304</v>
      </c>
      <c r="EG150" s="3">
        <f t="shared" si="324"/>
        <v>23304</v>
      </c>
      <c r="EH150" s="3">
        <f t="shared" si="324"/>
        <v>23304</v>
      </c>
      <c r="EI150" s="3">
        <f t="shared" si="324"/>
        <v>23304</v>
      </c>
      <c r="EJ150" s="3">
        <f t="shared" si="324"/>
        <v>23304</v>
      </c>
      <c r="EK150" s="3">
        <f>BR</f>
        <v>23304</v>
      </c>
      <c r="EL150" s="3">
        <f t="shared" si="274"/>
        <v>23304</v>
      </c>
      <c r="EM150" s="3">
        <f t="shared" si="274"/>
        <v>23304</v>
      </c>
      <c r="EN150" s="3">
        <f t="shared" si="282"/>
        <v>23304</v>
      </c>
      <c r="EO150" s="3">
        <f t="shared" si="274"/>
        <v>23304</v>
      </c>
      <c r="EP150" s="3">
        <f t="shared" si="274"/>
        <v>23304</v>
      </c>
      <c r="EQ150" s="3">
        <f t="shared" si="372"/>
        <v>10130</v>
      </c>
      <c r="ER150" s="3">
        <f t="shared" si="351"/>
        <v>10130</v>
      </c>
      <c r="ES150" s="3">
        <f t="shared" si="346"/>
        <v>10130</v>
      </c>
      <c r="ET150" s="3">
        <f t="shared" si="346"/>
        <v>10130</v>
      </c>
      <c r="EU150" s="3">
        <f t="shared" si="346"/>
        <v>10130</v>
      </c>
      <c r="EV150" s="3">
        <f t="shared" si="316"/>
        <v>59222</v>
      </c>
      <c r="EW150" s="3">
        <f t="shared" si="294"/>
        <v>59222</v>
      </c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>
        <f t="shared" ref="FY150:FY156" si="379">TR</f>
        <v>3254</v>
      </c>
      <c r="FZ150" s="3">
        <f t="shared" si="352"/>
        <v>34780</v>
      </c>
      <c r="GA150" s="3">
        <f t="shared" si="338"/>
        <v>34780</v>
      </c>
      <c r="GB150" s="3">
        <f t="shared" si="334"/>
        <v>34780</v>
      </c>
      <c r="GC150" s="3">
        <f t="shared" ref="GC150:GD173" si="380">MZ</f>
        <v>354</v>
      </c>
      <c r="GD150" s="3">
        <f t="shared" ref="GB150:GF173" si="381">MZ</f>
        <v>354</v>
      </c>
      <c r="GE150" s="3">
        <f t="shared" si="359"/>
        <v>570</v>
      </c>
      <c r="GF150" s="3">
        <f t="shared" si="340"/>
        <v>570</v>
      </c>
      <c r="GG150" s="3">
        <f t="shared" si="325"/>
        <v>570</v>
      </c>
      <c r="GH150" s="3">
        <f t="shared" si="326"/>
        <v>570</v>
      </c>
      <c r="GI150" s="3">
        <f t="shared" si="311"/>
        <v>570</v>
      </c>
      <c r="GJ150" s="3">
        <f t="shared" si="311"/>
        <v>570</v>
      </c>
      <c r="GK150" s="3">
        <f t="shared" si="360"/>
        <v>570</v>
      </c>
      <c r="GL150" s="3">
        <f t="shared" si="360"/>
        <v>570</v>
      </c>
      <c r="GM150" s="3">
        <f t="shared" si="360"/>
        <v>570</v>
      </c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</row>
    <row r="151" spans="1:233" ht="1.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>
        <f>RJ</f>
        <v>55468</v>
      </c>
      <c r="AO151" s="3">
        <f t="shared" si="308"/>
        <v>55468</v>
      </c>
      <c r="AP151" s="3">
        <f t="shared" si="308"/>
        <v>55468</v>
      </c>
      <c r="AQ151" s="3">
        <f t="shared" si="308"/>
        <v>55468</v>
      </c>
      <c r="AR151" s="3">
        <f t="shared" si="308"/>
        <v>55468</v>
      </c>
      <c r="AS151" s="3">
        <f t="shared" si="304"/>
        <v>55468</v>
      </c>
      <c r="AT151" s="3">
        <f t="shared" si="304"/>
        <v>55468</v>
      </c>
      <c r="AU151" s="3">
        <f t="shared" si="173"/>
        <v>55468</v>
      </c>
      <c r="AV151" s="3">
        <f t="shared" si="165"/>
        <v>55468</v>
      </c>
      <c r="AW151" s="3">
        <f t="shared" si="361"/>
        <v>55468</v>
      </c>
      <c r="AX151" s="3">
        <f t="shared" si="361"/>
        <v>55468</v>
      </c>
      <c r="AY151" s="3">
        <f t="shared" si="347"/>
        <v>55468</v>
      </c>
      <c r="AZ151" s="3">
        <f t="shared" si="347"/>
        <v>55468</v>
      </c>
      <c r="BA151" s="3">
        <f t="shared" si="299"/>
        <v>55468</v>
      </c>
      <c r="BB151" s="3">
        <f t="shared" si="284"/>
        <v>55468</v>
      </c>
      <c r="BC151" s="3">
        <f t="shared" si="271"/>
        <v>55468</v>
      </c>
      <c r="BD151" s="3">
        <f t="shared" si="244"/>
        <v>55468</v>
      </c>
      <c r="BE151" s="3">
        <f t="shared" si="239"/>
        <v>55468</v>
      </c>
      <c r="BF151" s="3">
        <f t="shared" si="342"/>
        <v>55468</v>
      </c>
      <c r="BG151" s="3">
        <f t="shared" si="342"/>
        <v>55468</v>
      </c>
      <c r="BH151" s="3">
        <f t="shared" si="342"/>
        <v>55468</v>
      </c>
      <c r="BI151" s="3">
        <f t="shared" si="342"/>
        <v>55468</v>
      </c>
      <c r="BJ151" s="3">
        <f t="shared" si="342"/>
        <v>55468</v>
      </c>
      <c r="BK151" s="3">
        <f t="shared" si="342"/>
        <v>55468</v>
      </c>
      <c r="BL151" s="3">
        <f t="shared" si="278"/>
        <v>55468</v>
      </c>
      <c r="BM151" s="3">
        <f t="shared" ref="BM151:BM164" si="382">MP</f>
        <v>43934</v>
      </c>
      <c r="BN151" s="3">
        <f t="shared" ref="BN151:BO170" si="383">MP</f>
        <v>43934</v>
      </c>
      <c r="BO151" s="3">
        <f t="shared" si="383"/>
        <v>43934</v>
      </c>
      <c r="BP151" s="3">
        <f t="shared" si="373"/>
        <v>55468</v>
      </c>
      <c r="BQ151" s="3">
        <f t="shared" si="147"/>
        <v>55468</v>
      </c>
      <c r="BR151" s="3">
        <f t="shared" si="161"/>
        <v>55468</v>
      </c>
      <c r="BS151" s="3">
        <f t="shared" si="167"/>
        <v>55468</v>
      </c>
      <c r="BT151" s="3">
        <f t="shared" si="343"/>
        <v>55468</v>
      </c>
      <c r="BU151" s="3">
        <f t="shared" si="312"/>
        <v>55468</v>
      </c>
      <c r="BV151" s="3">
        <f t="shared" si="312"/>
        <v>55468</v>
      </c>
      <c r="BW151" s="3">
        <f t="shared" si="321"/>
        <v>55468</v>
      </c>
      <c r="BX151" s="3">
        <f t="shared" si="321"/>
        <v>55468</v>
      </c>
      <c r="BY151" s="3">
        <f t="shared" ref="BY151:BY157" si="384">RJ</f>
        <v>55468</v>
      </c>
      <c r="BZ151" s="3">
        <f t="shared" si="363"/>
        <v>43934</v>
      </c>
      <c r="CA151" s="3">
        <f>MP</f>
        <v>43934</v>
      </c>
      <c r="CB151" s="3">
        <f t="shared" si="363"/>
        <v>43934</v>
      </c>
      <c r="CC151" s="3">
        <f t="shared" si="363"/>
        <v>43934</v>
      </c>
      <c r="CD151" s="3">
        <f t="shared" si="291"/>
        <v>43934</v>
      </c>
      <c r="CE151" s="3">
        <f t="shared" si="285"/>
        <v>43934</v>
      </c>
      <c r="CF151" s="3">
        <f t="shared" si="279"/>
        <v>43934</v>
      </c>
      <c r="CG151" s="3">
        <f t="shared" si="279"/>
        <v>43934</v>
      </c>
      <c r="CH151" s="3">
        <f t="shared" si="272"/>
        <v>43934</v>
      </c>
      <c r="CI151" s="3">
        <f t="shared" si="264"/>
        <v>43934</v>
      </c>
      <c r="CJ151" s="3">
        <f t="shared" si="374"/>
        <v>62462</v>
      </c>
      <c r="CK151" s="3">
        <f t="shared" si="336"/>
        <v>62462</v>
      </c>
      <c r="CL151" s="3">
        <f t="shared" si="368"/>
        <v>62462</v>
      </c>
      <c r="CM151" s="3">
        <f t="shared" si="344"/>
        <v>43934</v>
      </c>
      <c r="CN151" s="3">
        <f t="shared" si="369"/>
        <v>43934</v>
      </c>
      <c r="CO151" s="3">
        <f t="shared" si="364"/>
        <v>43934</v>
      </c>
      <c r="CP151" s="3">
        <f t="shared" si="364"/>
        <v>43934</v>
      </c>
      <c r="CQ151" s="3">
        <f t="shared" si="364"/>
        <v>43934</v>
      </c>
      <c r="CR151" s="3">
        <f t="shared" si="364"/>
        <v>43934</v>
      </c>
      <c r="CS151" s="3">
        <f t="shared" si="364"/>
        <v>43934</v>
      </c>
      <c r="CT151" s="3">
        <f t="shared" si="364"/>
        <v>43934</v>
      </c>
      <c r="CU151" s="3">
        <f t="shared" si="362"/>
        <v>43934</v>
      </c>
      <c r="CV151" s="3">
        <f t="shared" si="354"/>
        <v>43934</v>
      </c>
      <c r="CW151" s="3">
        <f t="shared" si="354"/>
        <v>43934</v>
      </c>
      <c r="CX151" s="3">
        <f t="shared" si="375"/>
        <v>43934</v>
      </c>
      <c r="CY151" s="3">
        <f t="shared" si="365"/>
        <v>43934</v>
      </c>
      <c r="CZ151" s="3">
        <f t="shared" si="365"/>
        <v>43934</v>
      </c>
      <c r="DA151" s="3">
        <f t="shared" si="365"/>
        <v>43934</v>
      </c>
      <c r="DB151" s="3">
        <f t="shared" si="376"/>
        <v>43934</v>
      </c>
      <c r="DC151" s="3">
        <f t="shared" si="376"/>
        <v>43934</v>
      </c>
      <c r="DD151" s="3">
        <f t="shared" si="370"/>
        <v>43934</v>
      </c>
      <c r="DE151" s="3">
        <f t="shared" si="366"/>
        <v>43934</v>
      </c>
      <c r="DF151" s="3">
        <f t="shared" si="366"/>
        <v>43934</v>
      </c>
      <c r="DG151" s="3">
        <f t="shared" si="371"/>
        <v>43934</v>
      </c>
      <c r="DH151" s="3">
        <f t="shared" si="377"/>
        <v>43934</v>
      </c>
      <c r="DI151" s="3">
        <f t="shared" ref="DI151:DI161" si="385">MP</f>
        <v>43934</v>
      </c>
      <c r="DJ151" s="3"/>
      <c r="DK151" s="3">
        <f t="shared" si="318"/>
        <v>62462</v>
      </c>
      <c r="DL151" s="3">
        <f t="shared" si="318"/>
        <v>62462</v>
      </c>
      <c r="DM151" s="3">
        <f t="shared" si="318"/>
        <v>62462</v>
      </c>
      <c r="DN151" s="3">
        <f t="shared" si="214"/>
        <v>62462</v>
      </c>
      <c r="DO151" s="3">
        <f t="shared" si="332"/>
        <v>62462</v>
      </c>
      <c r="DP151" s="3">
        <f t="shared" si="332"/>
        <v>62462</v>
      </c>
      <c r="DQ151" s="3">
        <f t="shared" si="332"/>
        <v>62462</v>
      </c>
      <c r="DR151" s="3">
        <f t="shared" si="332"/>
        <v>62462</v>
      </c>
      <c r="DS151" s="3">
        <f t="shared" si="332"/>
        <v>62462</v>
      </c>
      <c r="DT151" s="3">
        <f t="shared" si="356"/>
        <v>23304</v>
      </c>
      <c r="DU151" s="3">
        <f t="shared" si="357"/>
        <v>23304</v>
      </c>
      <c r="DV151" s="3">
        <f t="shared" si="333"/>
        <v>23304</v>
      </c>
      <c r="DW151" s="3">
        <f t="shared" si="329"/>
        <v>23304</v>
      </c>
      <c r="DX151" s="3">
        <f t="shared" si="329"/>
        <v>23304</v>
      </c>
      <c r="DY151" s="3">
        <f t="shared" si="329"/>
        <v>23304</v>
      </c>
      <c r="DZ151" s="3">
        <f t="shared" si="315"/>
        <v>23304</v>
      </c>
      <c r="EA151" s="3">
        <f t="shared" si="246"/>
        <v>23304</v>
      </c>
      <c r="EB151" s="3">
        <f t="shared" si="253"/>
        <v>23304</v>
      </c>
      <c r="EC151" s="3">
        <f t="shared" si="259"/>
        <v>23304</v>
      </c>
      <c r="ED151" s="3">
        <f t="shared" si="263"/>
        <v>23304</v>
      </c>
      <c r="EE151" s="3">
        <f t="shared" si="263"/>
        <v>23304</v>
      </c>
      <c r="EF151" s="3">
        <f t="shared" si="263"/>
        <v>23304</v>
      </c>
      <c r="EG151" s="3">
        <f>BR</f>
        <v>23304</v>
      </c>
      <c r="EH151" s="3">
        <f t="shared" ref="EH151:EJ164" si="386">JH</f>
        <v>10130</v>
      </c>
      <c r="EI151" s="3">
        <f t="shared" si="386"/>
        <v>10130</v>
      </c>
      <c r="EJ151" s="3">
        <f t="shared" si="386"/>
        <v>10130</v>
      </c>
      <c r="EK151" s="3">
        <f>BR</f>
        <v>23304</v>
      </c>
      <c r="EL151" s="3">
        <f t="shared" si="274"/>
        <v>23304</v>
      </c>
      <c r="EM151" s="3">
        <f t="shared" si="274"/>
        <v>23304</v>
      </c>
      <c r="EN151" s="3">
        <f t="shared" si="282"/>
        <v>23304</v>
      </c>
      <c r="EO151" s="3">
        <f t="shared" si="275"/>
        <v>23304</v>
      </c>
      <c r="EP151" s="3"/>
      <c r="EQ151" s="3">
        <f t="shared" si="372"/>
        <v>10130</v>
      </c>
      <c r="ER151" s="3">
        <f t="shared" si="351"/>
        <v>10130</v>
      </c>
      <c r="ES151" s="3">
        <f t="shared" si="346"/>
        <v>10130</v>
      </c>
      <c r="ET151" s="3">
        <f t="shared" si="346"/>
        <v>10130</v>
      </c>
      <c r="EU151" s="3">
        <f t="shared" si="346"/>
        <v>10130</v>
      </c>
      <c r="EV151" s="3">
        <f t="shared" si="316"/>
        <v>59222</v>
      </c>
      <c r="EW151" s="3">
        <f t="shared" si="294"/>
        <v>59222</v>
      </c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>
        <f t="shared" ref="FX151:FX156" si="387">TR</f>
        <v>3254</v>
      </c>
      <c r="FY151" s="3">
        <f t="shared" si="379"/>
        <v>3254</v>
      </c>
      <c r="FZ151" s="3">
        <f t="shared" si="352"/>
        <v>34780</v>
      </c>
      <c r="GA151" s="3">
        <f t="shared" si="338"/>
        <v>34780</v>
      </c>
      <c r="GB151" s="3">
        <f t="shared" si="334"/>
        <v>34780</v>
      </c>
      <c r="GC151" s="3">
        <f t="shared" si="380"/>
        <v>354</v>
      </c>
      <c r="GD151" s="3">
        <f t="shared" si="381"/>
        <v>354</v>
      </c>
      <c r="GE151" s="3">
        <f t="shared" si="359"/>
        <v>570</v>
      </c>
      <c r="GF151" s="3">
        <f t="shared" si="340"/>
        <v>570</v>
      </c>
      <c r="GG151" s="3">
        <f t="shared" si="325"/>
        <v>570</v>
      </c>
      <c r="GH151" s="3">
        <f t="shared" si="326"/>
        <v>570</v>
      </c>
      <c r="GI151" s="3">
        <f t="shared" si="311"/>
        <v>570</v>
      </c>
      <c r="GJ151" s="3">
        <f t="shared" si="311"/>
        <v>570</v>
      </c>
      <c r="GK151" s="3">
        <f t="shared" si="360"/>
        <v>570</v>
      </c>
      <c r="GL151" s="3">
        <f t="shared" si="360"/>
        <v>570</v>
      </c>
      <c r="GM151" s="3">
        <f t="shared" si="360"/>
        <v>570</v>
      </c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</row>
    <row r="152" spans="1:233" ht="1.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>
        <f t="shared" ref="AM152:AM155" si="388">GJ</f>
        <v>24246</v>
      </c>
      <c r="AN152" s="3">
        <f t="shared" ref="AN152:AS161" si="389">GJ</f>
        <v>24246</v>
      </c>
      <c r="AO152" s="3">
        <f t="shared" si="389"/>
        <v>24246</v>
      </c>
      <c r="AP152" s="3">
        <f t="shared" si="389"/>
        <v>24246</v>
      </c>
      <c r="AQ152" s="3">
        <f t="shared" si="389"/>
        <v>24246</v>
      </c>
      <c r="AR152" s="3">
        <f t="shared" si="389"/>
        <v>24246</v>
      </c>
      <c r="AS152" s="3">
        <f t="shared" si="389"/>
        <v>24246</v>
      </c>
      <c r="AT152" s="3">
        <f>RJ</f>
        <v>55468</v>
      </c>
      <c r="AU152" s="3">
        <f t="shared" si="173"/>
        <v>55468</v>
      </c>
      <c r="AV152" s="3">
        <f t="shared" si="165"/>
        <v>55468</v>
      </c>
      <c r="AW152" s="3">
        <f t="shared" si="361"/>
        <v>55468</v>
      </c>
      <c r="AX152" s="3">
        <f t="shared" si="361"/>
        <v>55468</v>
      </c>
      <c r="AY152" s="3">
        <f t="shared" si="347"/>
        <v>55468</v>
      </c>
      <c r="AZ152" s="3">
        <f t="shared" si="347"/>
        <v>55468</v>
      </c>
      <c r="BA152" s="3">
        <f t="shared" si="299"/>
        <v>55468</v>
      </c>
      <c r="BB152" s="3">
        <f t="shared" si="284"/>
        <v>55468</v>
      </c>
      <c r="BC152" s="3">
        <f t="shared" si="271"/>
        <v>55468</v>
      </c>
      <c r="BD152" s="3">
        <f t="shared" si="244"/>
        <v>55468</v>
      </c>
      <c r="BE152" s="3">
        <f t="shared" si="239"/>
        <v>55468</v>
      </c>
      <c r="BF152" s="3">
        <f t="shared" si="342"/>
        <v>55468</v>
      </c>
      <c r="BG152" s="3">
        <f t="shared" si="342"/>
        <v>55468</v>
      </c>
      <c r="BH152" s="3">
        <f t="shared" si="342"/>
        <v>55468</v>
      </c>
      <c r="BI152" s="3">
        <f t="shared" si="342"/>
        <v>55468</v>
      </c>
      <c r="BJ152" s="3">
        <f t="shared" si="342"/>
        <v>55468</v>
      </c>
      <c r="BK152" s="3">
        <f t="shared" si="342"/>
        <v>55468</v>
      </c>
      <c r="BL152" s="3">
        <f t="shared" si="278"/>
        <v>55468</v>
      </c>
      <c r="BM152" s="3">
        <f t="shared" si="382"/>
        <v>43934</v>
      </c>
      <c r="BN152" s="3">
        <f t="shared" si="383"/>
        <v>43934</v>
      </c>
      <c r="BO152" s="3">
        <f t="shared" si="383"/>
        <v>43934</v>
      </c>
      <c r="BP152" s="3">
        <f t="shared" ref="BP152:BP188" si="390">MP</f>
        <v>43934</v>
      </c>
      <c r="BQ152" s="3"/>
      <c r="BR152" s="3">
        <f t="shared" ref="BR152:BS154" si="391">MP</f>
        <v>43934</v>
      </c>
      <c r="BS152" s="3">
        <f t="shared" si="391"/>
        <v>43934</v>
      </c>
      <c r="BT152" s="3">
        <f t="shared" si="343"/>
        <v>55468</v>
      </c>
      <c r="BU152" s="3">
        <f t="shared" si="312"/>
        <v>55468</v>
      </c>
      <c r="BV152" s="3">
        <f t="shared" si="312"/>
        <v>55468</v>
      </c>
      <c r="BW152" s="3">
        <f t="shared" si="321"/>
        <v>55468</v>
      </c>
      <c r="BX152" s="3">
        <f t="shared" si="321"/>
        <v>55468</v>
      </c>
      <c r="BY152" s="3">
        <f t="shared" si="384"/>
        <v>55468</v>
      </c>
      <c r="BZ152" s="3">
        <f t="shared" ref="BZ152:BZ157" si="392">RJ</f>
        <v>55468</v>
      </c>
      <c r="CA152" s="3">
        <f>MP</f>
        <v>43934</v>
      </c>
      <c r="CB152" s="3">
        <f t="shared" si="363"/>
        <v>43934</v>
      </c>
      <c r="CC152" s="3">
        <f t="shared" si="363"/>
        <v>43934</v>
      </c>
      <c r="CD152" s="3">
        <f t="shared" si="291"/>
        <v>43934</v>
      </c>
      <c r="CE152" s="3">
        <f t="shared" si="285"/>
        <v>43934</v>
      </c>
      <c r="CF152" s="3">
        <f t="shared" ref="CF152:CG171" si="393">MP</f>
        <v>43934</v>
      </c>
      <c r="CG152" s="3">
        <f t="shared" si="393"/>
        <v>43934</v>
      </c>
      <c r="CH152" s="3">
        <f t="shared" si="272"/>
        <v>43934</v>
      </c>
      <c r="CI152" s="3">
        <f t="shared" si="264"/>
        <v>43934</v>
      </c>
      <c r="CJ152" s="3">
        <f t="shared" si="374"/>
        <v>62462</v>
      </c>
      <c r="CK152" s="3">
        <f t="shared" si="336"/>
        <v>62462</v>
      </c>
      <c r="CL152" s="3">
        <f t="shared" si="336"/>
        <v>62462</v>
      </c>
      <c r="CM152" s="3">
        <f t="shared" si="344"/>
        <v>43934</v>
      </c>
      <c r="CN152" s="3">
        <f t="shared" si="369"/>
        <v>43934</v>
      </c>
      <c r="CO152" s="3">
        <f t="shared" si="364"/>
        <v>43934</v>
      </c>
      <c r="CP152" s="3">
        <f t="shared" si="364"/>
        <v>43934</v>
      </c>
      <c r="CQ152" s="3">
        <f t="shared" si="364"/>
        <v>43934</v>
      </c>
      <c r="CR152" s="3">
        <f t="shared" si="364"/>
        <v>43934</v>
      </c>
      <c r="CS152" s="3">
        <f t="shared" si="364"/>
        <v>43934</v>
      </c>
      <c r="CT152" s="3">
        <f t="shared" si="364"/>
        <v>43934</v>
      </c>
      <c r="CU152" s="3">
        <f t="shared" si="362"/>
        <v>43934</v>
      </c>
      <c r="CV152" s="3">
        <f t="shared" si="354"/>
        <v>43934</v>
      </c>
      <c r="CW152" s="3">
        <f t="shared" si="354"/>
        <v>43934</v>
      </c>
      <c r="CX152" s="3">
        <f t="shared" si="375"/>
        <v>43934</v>
      </c>
      <c r="CY152" s="3">
        <f t="shared" si="365"/>
        <v>43934</v>
      </c>
      <c r="CZ152" s="3">
        <f t="shared" si="365"/>
        <v>43934</v>
      </c>
      <c r="DA152" s="3">
        <f t="shared" si="365"/>
        <v>43934</v>
      </c>
      <c r="DB152" s="3">
        <f t="shared" si="376"/>
        <v>43934</v>
      </c>
      <c r="DC152" s="3">
        <f t="shared" si="376"/>
        <v>43934</v>
      </c>
      <c r="DD152" s="3">
        <f t="shared" si="370"/>
        <v>43934</v>
      </c>
      <c r="DE152" s="3">
        <f t="shared" si="366"/>
        <v>43934</v>
      </c>
      <c r="DF152" s="3">
        <f t="shared" si="366"/>
        <v>43934</v>
      </c>
      <c r="DG152" s="3">
        <f t="shared" si="371"/>
        <v>43934</v>
      </c>
      <c r="DH152" s="3">
        <f t="shared" si="377"/>
        <v>43934</v>
      </c>
      <c r="DI152" s="3">
        <f t="shared" si="385"/>
        <v>43934</v>
      </c>
      <c r="DJ152" s="3">
        <f t="shared" ref="DJ152:DJ161" si="394">MP</f>
        <v>43934</v>
      </c>
      <c r="DK152" s="3">
        <f t="shared" si="318"/>
        <v>62462</v>
      </c>
      <c r="DL152" s="3">
        <f t="shared" si="318"/>
        <v>62462</v>
      </c>
      <c r="DM152" s="3">
        <f t="shared" si="318"/>
        <v>62462</v>
      </c>
      <c r="DN152" s="3">
        <f t="shared" si="214"/>
        <v>62462</v>
      </c>
      <c r="DO152" s="3">
        <f t="shared" si="332"/>
        <v>62462</v>
      </c>
      <c r="DP152" s="3">
        <f t="shared" si="332"/>
        <v>62462</v>
      </c>
      <c r="DQ152" s="3">
        <f t="shared" si="332"/>
        <v>62462</v>
      </c>
      <c r="DR152" s="3">
        <f t="shared" si="332"/>
        <v>62462</v>
      </c>
      <c r="DS152" s="3">
        <f t="shared" si="332"/>
        <v>62462</v>
      </c>
      <c r="DT152" s="3">
        <f t="shared" si="356"/>
        <v>23304</v>
      </c>
      <c r="DU152" s="3">
        <f t="shared" ref="DR152:DU159" si="395">JH</f>
        <v>10130</v>
      </c>
      <c r="DV152" s="3">
        <f t="shared" ref="DV152:DV164" si="396">JH</f>
        <v>10130</v>
      </c>
      <c r="DW152" s="3">
        <f t="shared" si="329"/>
        <v>23304</v>
      </c>
      <c r="DX152" s="3">
        <f t="shared" si="329"/>
        <v>23304</v>
      </c>
      <c r="DY152" s="3">
        <f t="shared" si="329"/>
        <v>23304</v>
      </c>
      <c r="DZ152" s="3">
        <f t="shared" si="315"/>
        <v>23304</v>
      </c>
      <c r="EA152" s="3">
        <f t="shared" si="246"/>
        <v>23304</v>
      </c>
      <c r="EB152" s="3">
        <f t="shared" si="253"/>
        <v>23304</v>
      </c>
      <c r="EC152" s="3">
        <f t="shared" si="259"/>
        <v>23304</v>
      </c>
      <c r="ED152" s="3">
        <f t="shared" si="263"/>
        <v>23304</v>
      </c>
      <c r="EE152" s="3">
        <f t="shared" si="263"/>
        <v>23304</v>
      </c>
      <c r="EF152" s="3">
        <f t="shared" si="263"/>
        <v>23304</v>
      </c>
      <c r="EG152" s="3">
        <f>BR</f>
        <v>23304</v>
      </c>
      <c r="EH152" s="3">
        <f t="shared" si="386"/>
        <v>10130</v>
      </c>
      <c r="EI152" s="3">
        <f t="shared" si="386"/>
        <v>10130</v>
      </c>
      <c r="EJ152" s="3">
        <f t="shared" si="386"/>
        <v>10130</v>
      </c>
      <c r="EK152" s="3">
        <f t="shared" si="274"/>
        <v>23304</v>
      </c>
      <c r="EL152" s="3">
        <f t="shared" si="274"/>
        <v>23304</v>
      </c>
      <c r="EM152" s="3">
        <f t="shared" si="274"/>
        <v>23304</v>
      </c>
      <c r="EN152" s="3">
        <f t="shared" ref="EN152:EQ153" si="397">JH</f>
        <v>10130</v>
      </c>
      <c r="EO152" s="3">
        <f t="shared" si="397"/>
        <v>10130</v>
      </c>
      <c r="EP152" s="3">
        <f t="shared" si="397"/>
        <v>10130</v>
      </c>
      <c r="EQ152" s="3">
        <f t="shared" si="397"/>
        <v>10130</v>
      </c>
      <c r="ER152" s="3">
        <f t="shared" si="351"/>
        <v>10130</v>
      </c>
      <c r="ES152" s="3">
        <f t="shared" si="346"/>
        <v>10130</v>
      </c>
      <c r="ET152" s="3">
        <f t="shared" si="346"/>
        <v>10130</v>
      </c>
      <c r="EU152" s="3">
        <f t="shared" si="346"/>
        <v>10130</v>
      </c>
      <c r="EV152" s="3">
        <f t="shared" si="316"/>
        <v>59222</v>
      </c>
      <c r="EW152" s="3">
        <f t="shared" si="294"/>
        <v>59222</v>
      </c>
      <c r="EX152" s="3">
        <f t="shared" ref="EX152:EY180" si="398">WB</f>
        <v>59222</v>
      </c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>
        <f t="shared" si="387"/>
        <v>3254</v>
      </c>
      <c r="FY152" s="3">
        <f t="shared" si="379"/>
        <v>3254</v>
      </c>
      <c r="FZ152" s="3">
        <f>TR</f>
        <v>3254</v>
      </c>
      <c r="GA152" s="3">
        <f t="shared" si="338"/>
        <v>34780</v>
      </c>
      <c r="GB152" s="3">
        <f t="shared" ref="GB152:GB165" si="399">MZ</f>
        <v>354</v>
      </c>
      <c r="GC152" s="3">
        <f t="shared" si="380"/>
        <v>354</v>
      </c>
      <c r="GD152" s="3">
        <f t="shared" si="380"/>
        <v>354</v>
      </c>
      <c r="GE152" s="3">
        <f t="shared" si="381"/>
        <v>354</v>
      </c>
      <c r="GF152" s="3">
        <f t="shared" si="340"/>
        <v>570</v>
      </c>
      <c r="GG152" s="3">
        <f t="shared" si="325"/>
        <v>570</v>
      </c>
      <c r="GH152" s="3">
        <f t="shared" si="326"/>
        <v>570</v>
      </c>
      <c r="GI152" s="3">
        <f t="shared" si="311"/>
        <v>570</v>
      </c>
      <c r="GJ152" s="3">
        <f t="shared" si="311"/>
        <v>570</v>
      </c>
      <c r="GK152" s="3">
        <f t="shared" si="360"/>
        <v>570</v>
      </c>
      <c r="GL152" s="3">
        <f t="shared" si="360"/>
        <v>570</v>
      </c>
      <c r="GM152" s="3">
        <f t="shared" si="360"/>
        <v>570</v>
      </c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</row>
    <row r="153" spans="1:233" ht="1.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>
        <f t="shared" si="388"/>
        <v>24246</v>
      </c>
      <c r="AN153" s="3">
        <f t="shared" si="389"/>
        <v>24246</v>
      </c>
      <c r="AO153" s="3">
        <f t="shared" si="389"/>
        <v>24246</v>
      </c>
      <c r="AP153" s="3">
        <f t="shared" si="389"/>
        <v>24246</v>
      </c>
      <c r="AQ153" s="3">
        <f t="shared" si="389"/>
        <v>24246</v>
      </c>
      <c r="AR153" s="3">
        <f t="shared" si="389"/>
        <v>24246</v>
      </c>
      <c r="AS153" s="3">
        <f t="shared" si="389"/>
        <v>24246</v>
      </c>
      <c r="AT153" s="3">
        <f t="shared" ref="AT153:AV178" si="400">GJ</f>
        <v>24246</v>
      </c>
      <c r="AU153" s="3">
        <f t="shared" si="400"/>
        <v>24246</v>
      </c>
      <c r="AV153" s="3">
        <f t="shared" si="400"/>
        <v>24246</v>
      </c>
      <c r="AW153" s="3">
        <f t="shared" si="361"/>
        <v>55468</v>
      </c>
      <c r="AX153" s="3">
        <f t="shared" si="361"/>
        <v>55468</v>
      </c>
      <c r="AY153" s="3">
        <f t="shared" si="347"/>
        <v>55468</v>
      </c>
      <c r="AZ153" s="3">
        <f t="shared" si="347"/>
        <v>55468</v>
      </c>
      <c r="BA153" s="3">
        <f t="shared" si="299"/>
        <v>55468</v>
      </c>
      <c r="BB153" s="3">
        <f t="shared" si="284"/>
        <v>55468</v>
      </c>
      <c r="BC153" s="3">
        <f t="shared" si="271"/>
        <v>55468</v>
      </c>
      <c r="BD153" s="3">
        <f t="shared" si="244"/>
        <v>55468</v>
      </c>
      <c r="BE153" s="3">
        <f t="shared" si="239"/>
        <v>55468</v>
      </c>
      <c r="BF153" s="3">
        <f t="shared" si="342"/>
        <v>55468</v>
      </c>
      <c r="BG153" s="3">
        <f t="shared" si="342"/>
        <v>55468</v>
      </c>
      <c r="BH153" s="3">
        <f t="shared" si="342"/>
        <v>55468</v>
      </c>
      <c r="BI153" s="3">
        <f t="shared" si="342"/>
        <v>55468</v>
      </c>
      <c r="BJ153" s="3">
        <f t="shared" si="342"/>
        <v>55468</v>
      </c>
      <c r="BK153" s="3">
        <f t="shared" si="342"/>
        <v>55468</v>
      </c>
      <c r="BL153" s="3">
        <f t="shared" si="278"/>
        <v>55468</v>
      </c>
      <c r="BM153" s="3">
        <f t="shared" si="382"/>
        <v>43934</v>
      </c>
      <c r="BN153" s="3">
        <f t="shared" si="383"/>
        <v>43934</v>
      </c>
      <c r="BO153" s="3">
        <f t="shared" si="383"/>
        <v>43934</v>
      </c>
      <c r="BP153" s="3">
        <f t="shared" si="390"/>
        <v>43934</v>
      </c>
      <c r="BQ153" s="3">
        <f t="shared" ref="BQ153:BQ160" si="401">MP</f>
        <v>43934</v>
      </c>
      <c r="BR153" s="3">
        <f t="shared" si="391"/>
        <v>43934</v>
      </c>
      <c r="BS153" s="3">
        <f t="shared" si="391"/>
        <v>43934</v>
      </c>
      <c r="BT153" s="3">
        <f t="shared" si="343"/>
        <v>55468</v>
      </c>
      <c r="BU153" s="3">
        <f t="shared" si="312"/>
        <v>55468</v>
      </c>
      <c r="BV153" s="3">
        <f t="shared" si="312"/>
        <v>55468</v>
      </c>
      <c r="BW153" s="3">
        <f t="shared" si="321"/>
        <v>55468</v>
      </c>
      <c r="BX153" s="3">
        <f t="shared" si="321"/>
        <v>55468</v>
      </c>
      <c r="BY153" s="3">
        <f t="shared" si="384"/>
        <v>55468</v>
      </c>
      <c r="BZ153" s="3">
        <f t="shared" si="392"/>
        <v>55468</v>
      </c>
      <c r="CA153" s="3">
        <f>RJ</f>
        <v>55468</v>
      </c>
      <c r="CB153" s="3">
        <f>RJ</f>
        <v>55468</v>
      </c>
      <c r="CC153" s="3">
        <f t="shared" ref="CC153:CC185" si="402">MP</f>
        <v>43934</v>
      </c>
      <c r="CD153" s="3">
        <f t="shared" si="291"/>
        <v>43934</v>
      </c>
      <c r="CE153" s="3">
        <f t="shared" si="285"/>
        <v>43934</v>
      </c>
      <c r="CF153" s="3">
        <f t="shared" si="393"/>
        <v>43934</v>
      </c>
      <c r="CG153" s="3">
        <f t="shared" si="393"/>
        <v>43934</v>
      </c>
      <c r="CH153" s="3">
        <f t="shared" si="272"/>
        <v>43934</v>
      </c>
      <c r="CI153" s="3">
        <f t="shared" si="264"/>
        <v>43934</v>
      </c>
      <c r="CJ153" s="3">
        <f t="shared" si="374"/>
        <v>62462</v>
      </c>
      <c r="CK153" s="3">
        <f t="shared" si="336"/>
        <v>62462</v>
      </c>
      <c r="CL153" s="3">
        <f t="shared" si="368"/>
        <v>62462</v>
      </c>
      <c r="CM153" s="3">
        <f t="shared" ref="CM153:CM157" si="403">UP</f>
        <v>62462</v>
      </c>
      <c r="CN153" s="3">
        <f t="shared" si="369"/>
        <v>43934</v>
      </c>
      <c r="CO153" s="3">
        <f t="shared" si="364"/>
        <v>43934</v>
      </c>
      <c r="CP153" s="3">
        <f t="shared" si="364"/>
        <v>43934</v>
      </c>
      <c r="CQ153" s="3">
        <f t="shared" si="364"/>
        <v>43934</v>
      </c>
      <c r="CR153" s="3">
        <f t="shared" si="364"/>
        <v>43934</v>
      </c>
      <c r="CS153" s="3">
        <f t="shared" si="364"/>
        <v>43934</v>
      </c>
      <c r="CT153" s="3">
        <f t="shared" si="364"/>
        <v>43934</v>
      </c>
      <c r="CU153" s="3">
        <f t="shared" si="362"/>
        <v>43934</v>
      </c>
      <c r="CV153" s="3">
        <f t="shared" si="354"/>
        <v>43934</v>
      </c>
      <c r="CW153" s="3">
        <f t="shared" si="354"/>
        <v>43934</v>
      </c>
      <c r="CX153" s="3">
        <f t="shared" si="375"/>
        <v>43934</v>
      </c>
      <c r="CY153" s="3">
        <f t="shared" si="365"/>
        <v>43934</v>
      </c>
      <c r="CZ153" s="3">
        <f t="shared" si="365"/>
        <v>43934</v>
      </c>
      <c r="DA153" s="3">
        <f t="shared" si="365"/>
        <v>43934</v>
      </c>
      <c r="DB153" s="3">
        <f t="shared" si="376"/>
        <v>43934</v>
      </c>
      <c r="DC153" s="3">
        <f t="shared" si="376"/>
        <v>43934</v>
      </c>
      <c r="DD153" s="3">
        <f t="shared" si="370"/>
        <v>43934</v>
      </c>
      <c r="DE153" s="3">
        <f t="shared" si="366"/>
        <v>43934</v>
      </c>
      <c r="DF153" s="3">
        <f t="shared" si="366"/>
        <v>43934</v>
      </c>
      <c r="DG153" s="3">
        <f t="shared" si="371"/>
        <v>43934</v>
      </c>
      <c r="DH153" s="3">
        <f t="shared" si="377"/>
        <v>43934</v>
      </c>
      <c r="DI153" s="3">
        <f t="shared" si="385"/>
        <v>43934</v>
      </c>
      <c r="DJ153" s="3">
        <f t="shared" si="394"/>
        <v>43934</v>
      </c>
      <c r="DK153" s="3">
        <f t="shared" ref="DK153:DM161" si="404">MP</f>
        <v>43934</v>
      </c>
      <c r="DL153" s="3">
        <f t="shared" si="404"/>
        <v>43934</v>
      </c>
      <c r="DM153" s="3">
        <f t="shared" si="404"/>
        <v>43934</v>
      </c>
      <c r="DN153" s="3">
        <f t="shared" si="214"/>
        <v>62462</v>
      </c>
      <c r="DO153" s="3">
        <f t="shared" si="332"/>
        <v>62462</v>
      </c>
      <c r="DP153" s="3">
        <f t="shared" si="332"/>
        <v>62462</v>
      </c>
      <c r="DQ153" s="3">
        <f t="shared" si="332"/>
        <v>62462</v>
      </c>
      <c r="DR153" s="3">
        <f t="shared" si="378"/>
        <v>62462</v>
      </c>
      <c r="DS153" s="3">
        <f t="shared" si="332"/>
        <v>62462</v>
      </c>
      <c r="DT153" s="3">
        <f t="shared" si="356"/>
        <v>23304</v>
      </c>
      <c r="DU153" s="3">
        <f t="shared" si="395"/>
        <v>10130</v>
      </c>
      <c r="DV153" s="3">
        <f t="shared" si="396"/>
        <v>10130</v>
      </c>
      <c r="DW153" s="3">
        <f>BR</f>
        <v>23304</v>
      </c>
      <c r="DX153" s="3">
        <f t="shared" si="329"/>
        <v>23304</v>
      </c>
      <c r="DY153" s="3">
        <f>BR</f>
        <v>23304</v>
      </c>
      <c r="DZ153" s="3">
        <f t="shared" si="315"/>
        <v>23304</v>
      </c>
      <c r="EA153" s="3">
        <f t="shared" si="246"/>
        <v>23304</v>
      </c>
      <c r="EB153" s="3">
        <f t="shared" si="253"/>
        <v>23304</v>
      </c>
      <c r="EC153" s="3">
        <f t="shared" si="259"/>
        <v>23304</v>
      </c>
      <c r="ED153" s="3">
        <f>BR</f>
        <v>23304</v>
      </c>
      <c r="EE153" s="3">
        <f t="shared" ref="DY153:EE164" si="405">JH</f>
        <v>10130</v>
      </c>
      <c r="EF153" s="3">
        <f t="shared" ref="EF153:EG179" si="406">JH</f>
        <v>10130</v>
      </c>
      <c r="EG153" s="3">
        <f t="shared" si="406"/>
        <v>10130</v>
      </c>
      <c r="EH153" s="3">
        <f t="shared" si="386"/>
        <v>10130</v>
      </c>
      <c r="EI153" s="3">
        <f t="shared" si="386"/>
        <v>10130</v>
      </c>
      <c r="EJ153" s="3">
        <f t="shared" si="386"/>
        <v>10130</v>
      </c>
      <c r="EK153" s="3">
        <f t="shared" ref="EK153:EL164" si="407">JH</f>
        <v>10130</v>
      </c>
      <c r="EL153" s="3">
        <f t="shared" si="274"/>
        <v>23304</v>
      </c>
      <c r="EM153" s="3">
        <f t="shared" ref="EM153:EM155" si="408">JH</f>
        <v>10130</v>
      </c>
      <c r="EN153" s="3">
        <f t="shared" si="397"/>
        <v>10130</v>
      </c>
      <c r="EO153" s="3">
        <f t="shared" si="397"/>
        <v>10130</v>
      </c>
      <c r="EP153" s="3">
        <f t="shared" si="397"/>
        <v>10130</v>
      </c>
      <c r="EQ153" s="3">
        <f t="shared" si="397"/>
        <v>10130</v>
      </c>
      <c r="ER153" s="3">
        <f t="shared" si="351"/>
        <v>10130</v>
      </c>
      <c r="ES153" s="3">
        <f t="shared" si="346"/>
        <v>10130</v>
      </c>
      <c r="ET153" s="3">
        <f t="shared" si="346"/>
        <v>10130</v>
      </c>
      <c r="EU153" s="3">
        <f t="shared" si="346"/>
        <v>10130</v>
      </c>
      <c r="EV153" s="3">
        <f t="shared" ref="ET153:EV182" si="409">WB</f>
        <v>59222</v>
      </c>
      <c r="EW153" s="3">
        <f t="shared" si="294"/>
        <v>59222</v>
      </c>
      <c r="EX153" s="3">
        <f t="shared" si="398"/>
        <v>59222</v>
      </c>
      <c r="EY153" s="3">
        <f t="shared" ref="EY153:EY176" si="410">WB</f>
        <v>59222</v>
      </c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>
        <f t="shared" ref="FV153:FX161" si="411">TR</f>
        <v>3254</v>
      </c>
      <c r="FW153" s="3">
        <f t="shared" si="411"/>
        <v>3254</v>
      </c>
      <c r="FX153" s="3">
        <f t="shared" si="387"/>
        <v>3254</v>
      </c>
      <c r="FY153" s="3">
        <f t="shared" si="379"/>
        <v>3254</v>
      </c>
      <c r="FZ153" s="3">
        <f>TR</f>
        <v>3254</v>
      </c>
      <c r="GA153" s="3">
        <f t="shared" ref="GA153:GA164" si="412">MZ</f>
        <v>354</v>
      </c>
      <c r="GB153" s="3">
        <f t="shared" si="399"/>
        <v>354</v>
      </c>
      <c r="GC153" s="3">
        <f t="shared" si="380"/>
        <v>354</v>
      </c>
      <c r="GD153" s="3">
        <f t="shared" si="380"/>
        <v>354</v>
      </c>
      <c r="GE153" s="3">
        <f t="shared" si="381"/>
        <v>354</v>
      </c>
      <c r="GF153" s="3">
        <f t="shared" si="381"/>
        <v>354</v>
      </c>
      <c r="GG153" s="3">
        <f t="shared" si="326"/>
        <v>570</v>
      </c>
      <c r="GH153" s="3">
        <f t="shared" si="326"/>
        <v>570</v>
      </c>
      <c r="GI153" s="3">
        <f t="shared" si="326"/>
        <v>570</v>
      </c>
      <c r="GJ153" s="3">
        <f t="shared" si="326"/>
        <v>570</v>
      </c>
      <c r="GK153" s="3">
        <f t="shared" si="326"/>
        <v>570</v>
      </c>
      <c r="GL153" s="3">
        <f t="shared" si="326"/>
        <v>570</v>
      </c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</row>
    <row r="154" spans="1:233" ht="1.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>
        <f t="shared" si="388"/>
        <v>24246</v>
      </c>
      <c r="AN154" s="3">
        <f t="shared" si="389"/>
        <v>24246</v>
      </c>
      <c r="AO154" s="3">
        <f t="shared" si="389"/>
        <v>24246</v>
      </c>
      <c r="AP154" s="3">
        <f t="shared" si="389"/>
        <v>24246</v>
      </c>
      <c r="AQ154" s="3">
        <f t="shared" si="389"/>
        <v>24246</v>
      </c>
      <c r="AR154" s="3">
        <f t="shared" si="389"/>
        <v>24246</v>
      </c>
      <c r="AS154" s="3">
        <f t="shared" si="389"/>
        <v>24246</v>
      </c>
      <c r="AT154" s="3">
        <f t="shared" si="400"/>
        <v>24246</v>
      </c>
      <c r="AU154" s="3">
        <f t="shared" si="400"/>
        <v>24246</v>
      </c>
      <c r="AV154" s="3">
        <f t="shared" si="400"/>
        <v>24246</v>
      </c>
      <c r="AW154" s="3">
        <f t="shared" ref="AW154:AW178" si="413">GJ</f>
        <v>24246</v>
      </c>
      <c r="AX154" s="3">
        <f>RJ</f>
        <v>55468</v>
      </c>
      <c r="AY154" s="3">
        <f t="shared" si="347"/>
        <v>55468</v>
      </c>
      <c r="AZ154" s="3">
        <f t="shared" si="347"/>
        <v>55468</v>
      </c>
      <c r="BA154" s="3">
        <f t="shared" si="299"/>
        <v>55468</v>
      </c>
      <c r="BB154" s="3">
        <f t="shared" si="284"/>
        <v>55468</v>
      </c>
      <c r="BC154" s="3">
        <f t="shared" si="271"/>
        <v>55468</v>
      </c>
      <c r="BD154" s="3">
        <f t="shared" si="244"/>
        <v>55468</v>
      </c>
      <c r="BE154" s="3">
        <f t="shared" si="239"/>
        <v>55468</v>
      </c>
      <c r="BF154" s="3">
        <f t="shared" ref="BE154:BK167" si="414">RJ</f>
        <v>55468</v>
      </c>
      <c r="BG154" s="3">
        <f t="shared" si="414"/>
        <v>55468</v>
      </c>
      <c r="BH154" s="3">
        <f t="shared" si="414"/>
        <v>55468</v>
      </c>
      <c r="BI154" s="3">
        <f t="shared" si="414"/>
        <v>55468</v>
      </c>
      <c r="BJ154" s="3">
        <f t="shared" si="414"/>
        <v>55468</v>
      </c>
      <c r="BK154" s="3">
        <f t="shared" si="414"/>
        <v>55468</v>
      </c>
      <c r="BL154" s="3">
        <f>MP</f>
        <v>43934</v>
      </c>
      <c r="BM154" s="3">
        <f t="shared" si="382"/>
        <v>43934</v>
      </c>
      <c r="BN154" s="3">
        <f t="shared" si="383"/>
        <v>43934</v>
      </c>
      <c r="BO154" s="3">
        <f t="shared" si="383"/>
        <v>43934</v>
      </c>
      <c r="BP154" s="3">
        <f t="shared" si="390"/>
        <v>43934</v>
      </c>
      <c r="BQ154" s="3">
        <f t="shared" si="401"/>
        <v>43934</v>
      </c>
      <c r="BR154" s="3">
        <f t="shared" si="391"/>
        <v>43934</v>
      </c>
      <c r="BS154" s="3">
        <f t="shared" si="391"/>
        <v>43934</v>
      </c>
      <c r="BT154" s="3">
        <f t="shared" si="343"/>
        <v>55468</v>
      </c>
      <c r="BU154" s="3">
        <f t="shared" si="312"/>
        <v>55468</v>
      </c>
      <c r="BV154" s="3">
        <f t="shared" si="312"/>
        <v>55468</v>
      </c>
      <c r="BW154" s="3">
        <f t="shared" si="321"/>
        <v>55468</v>
      </c>
      <c r="BX154" s="3">
        <f t="shared" si="321"/>
        <v>55468</v>
      </c>
      <c r="BY154" s="3">
        <f t="shared" si="384"/>
        <v>55468</v>
      </c>
      <c r="BZ154" s="3">
        <f t="shared" si="392"/>
        <v>55468</v>
      </c>
      <c r="CA154" s="3">
        <f>RJ</f>
        <v>55468</v>
      </c>
      <c r="CB154" s="3">
        <f>RJ</f>
        <v>55468</v>
      </c>
      <c r="CC154" s="3">
        <f t="shared" si="402"/>
        <v>43934</v>
      </c>
      <c r="CD154" s="3">
        <f t="shared" si="291"/>
        <v>43934</v>
      </c>
      <c r="CE154" s="3">
        <f t="shared" si="285"/>
        <v>43934</v>
      </c>
      <c r="CF154" s="3">
        <f t="shared" si="393"/>
        <v>43934</v>
      </c>
      <c r="CG154" s="3">
        <f t="shared" si="393"/>
        <v>43934</v>
      </c>
      <c r="CH154" s="3">
        <f t="shared" si="272"/>
        <v>43934</v>
      </c>
      <c r="CI154" s="3">
        <f t="shared" si="264"/>
        <v>43934</v>
      </c>
      <c r="CJ154" s="3">
        <f t="shared" si="374"/>
        <v>62462</v>
      </c>
      <c r="CK154" s="3">
        <f t="shared" si="336"/>
        <v>62462</v>
      </c>
      <c r="CL154" s="3">
        <f t="shared" si="368"/>
        <v>62462</v>
      </c>
      <c r="CM154" s="3">
        <f t="shared" si="403"/>
        <v>62462</v>
      </c>
      <c r="CN154" s="3">
        <f t="shared" si="369"/>
        <v>43934</v>
      </c>
      <c r="CO154" s="3">
        <f t="shared" si="364"/>
        <v>43934</v>
      </c>
      <c r="CP154" s="3">
        <f t="shared" si="364"/>
        <v>43934</v>
      </c>
      <c r="CQ154" s="3">
        <f t="shared" si="364"/>
        <v>43934</v>
      </c>
      <c r="CR154" s="3">
        <f t="shared" si="364"/>
        <v>43934</v>
      </c>
      <c r="CS154" s="3">
        <f t="shared" si="364"/>
        <v>43934</v>
      </c>
      <c r="CT154" s="3">
        <f t="shared" si="364"/>
        <v>43934</v>
      </c>
      <c r="CU154" s="3">
        <f t="shared" si="362"/>
        <v>43934</v>
      </c>
      <c r="CV154" s="3">
        <f t="shared" si="354"/>
        <v>43934</v>
      </c>
      <c r="CW154" s="3">
        <f t="shared" si="354"/>
        <v>43934</v>
      </c>
      <c r="CX154" s="3">
        <f t="shared" si="375"/>
        <v>43934</v>
      </c>
      <c r="CY154" s="3">
        <f t="shared" si="365"/>
        <v>43934</v>
      </c>
      <c r="CZ154" s="3">
        <f t="shared" si="365"/>
        <v>43934</v>
      </c>
      <c r="DA154" s="3">
        <f t="shared" si="365"/>
        <v>43934</v>
      </c>
      <c r="DB154" s="3">
        <f t="shared" si="376"/>
        <v>43934</v>
      </c>
      <c r="DC154" s="3">
        <f t="shared" si="376"/>
        <v>43934</v>
      </c>
      <c r="DD154" s="3">
        <f t="shared" si="370"/>
        <v>43934</v>
      </c>
      <c r="DE154" s="3">
        <f t="shared" si="366"/>
        <v>43934</v>
      </c>
      <c r="DF154" s="3">
        <f t="shared" si="366"/>
        <v>43934</v>
      </c>
      <c r="DG154" s="3">
        <f t="shared" si="371"/>
        <v>43934</v>
      </c>
      <c r="DH154" s="3">
        <f t="shared" si="377"/>
        <v>43934</v>
      </c>
      <c r="DI154" s="3">
        <f t="shared" si="385"/>
        <v>43934</v>
      </c>
      <c r="DJ154" s="3">
        <f t="shared" si="394"/>
        <v>43934</v>
      </c>
      <c r="DK154" s="3">
        <f t="shared" si="404"/>
        <v>43934</v>
      </c>
      <c r="DL154" s="3">
        <f t="shared" si="404"/>
        <v>43934</v>
      </c>
      <c r="DM154" s="3">
        <f t="shared" si="404"/>
        <v>43934</v>
      </c>
      <c r="DN154" s="3">
        <f t="shared" si="214"/>
        <v>62462</v>
      </c>
      <c r="DO154" s="3">
        <f t="shared" si="332"/>
        <v>62462</v>
      </c>
      <c r="DP154" s="3">
        <f t="shared" si="332"/>
        <v>62462</v>
      </c>
      <c r="DQ154" s="3">
        <f t="shared" si="332"/>
        <v>62462</v>
      </c>
      <c r="DR154" s="3">
        <f t="shared" si="378"/>
        <v>62462</v>
      </c>
      <c r="DS154" s="3">
        <f t="shared" si="395"/>
        <v>10130</v>
      </c>
      <c r="DT154" s="3">
        <f t="shared" si="395"/>
        <v>10130</v>
      </c>
      <c r="DU154" s="3">
        <f t="shared" si="395"/>
        <v>10130</v>
      </c>
      <c r="DV154" s="3">
        <f t="shared" si="396"/>
        <v>10130</v>
      </c>
      <c r="DW154" s="3">
        <f t="shared" ref="DW154:DX168" si="415">JH</f>
        <v>10130</v>
      </c>
      <c r="DX154" s="3">
        <f t="shared" si="415"/>
        <v>10130</v>
      </c>
      <c r="DY154" s="3">
        <f>BR</f>
        <v>23304</v>
      </c>
      <c r="DZ154" s="3">
        <f t="shared" si="315"/>
        <v>23304</v>
      </c>
      <c r="EA154" s="3"/>
      <c r="EB154" s="3"/>
      <c r="EC154" s="3">
        <f t="shared" si="259"/>
        <v>23304</v>
      </c>
      <c r="ED154" s="3">
        <f t="shared" si="405"/>
        <v>10130</v>
      </c>
      <c r="EE154" s="3">
        <f t="shared" ref="EE154:EE179" si="416">JH</f>
        <v>10130</v>
      </c>
      <c r="EF154" s="3">
        <f t="shared" si="406"/>
        <v>10130</v>
      </c>
      <c r="EG154" s="3">
        <f t="shared" si="406"/>
        <v>10130</v>
      </c>
      <c r="EH154" s="3">
        <f t="shared" si="386"/>
        <v>10130</v>
      </c>
      <c r="EI154" s="3">
        <f t="shared" si="386"/>
        <v>10130</v>
      </c>
      <c r="EJ154" s="3">
        <f t="shared" si="386"/>
        <v>10130</v>
      </c>
      <c r="EK154" s="3">
        <f t="shared" si="407"/>
        <v>10130</v>
      </c>
      <c r="EL154" s="3">
        <f t="shared" si="407"/>
        <v>10130</v>
      </c>
      <c r="EM154" s="3">
        <f t="shared" si="408"/>
        <v>10130</v>
      </c>
      <c r="EN154" s="3">
        <f t="shared" ref="EN154:EP159" si="417">JH</f>
        <v>10130</v>
      </c>
      <c r="EO154" s="3">
        <f t="shared" si="417"/>
        <v>10130</v>
      </c>
      <c r="EP154" s="3">
        <f t="shared" si="417"/>
        <v>10130</v>
      </c>
      <c r="EQ154" s="3">
        <f t="shared" si="372"/>
        <v>10130</v>
      </c>
      <c r="ER154" s="3">
        <f t="shared" si="351"/>
        <v>10130</v>
      </c>
      <c r="ES154" s="3">
        <f t="shared" si="346"/>
        <v>10130</v>
      </c>
      <c r="ET154" s="3">
        <f t="shared" si="346"/>
        <v>10130</v>
      </c>
      <c r="EU154" s="3">
        <f t="shared" si="346"/>
        <v>10130</v>
      </c>
      <c r="EV154" s="3">
        <f t="shared" si="409"/>
        <v>59222</v>
      </c>
      <c r="EW154" s="3">
        <f t="shared" si="294"/>
        <v>59222</v>
      </c>
      <c r="EX154" s="3">
        <f t="shared" si="398"/>
        <v>59222</v>
      </c>
      <c r="EY154" s="3">
        <f t="shared" si="410"/>
        <v>59222</v>
      </c>
      <c r="EZ154" s="3">
        <f t="shared" ref="EZ154:FB157" si="418">WB</f>
        <v>59222</v>
      </c>
      <c r="FA154" s="3">
        <f t="shared" si="418"/>
        <v>59222</v>
      </c>
      <c r="FB154" s="3">
        <f t="shared" si="418"/>
        <v>59222</v>
      </c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>
        <f t="shared" ref="FT154:FY166" si="419">TR</f>
        <v>3254</v>
      </c>
      <c r="FV154" s="3">
        <f t="shared" si="411"/>
        <v>3254</v>
      </c>
      <c r="FW154" s="3">
        <f t="shared" si="411"/>
        <v>3254</v>
      </c>
      <c r="FX154" s="3">
        <f t="shared" si="387"/>
        <v>3254</v>
      </c>
      <c r="FY154" s="3">
        <f t="shared" si="379"/>
        <v>3254</v>
      </c>
      <c r="FZ154" s="3">
        <f>TR</f>
        <v>3254</v>
      </c>
      <c r="GA154" s="3">
        <f t="shared" si="412"/>
        <v>354</v>
      </c>
      <c r="GB154" s="3">
        <f t="shared" si="399"/>
        <v>354</v>
      </c>
      <c r="GC154" s="3">
        <f t="shared" si="380"/>
        <v>354</v>
      </c>
      <c r="GD154" s="3">
        <f t="shared" si="380"/>
        <v>354</v>
      </c>
      <c r="GE154" s="3">
        <f t="shared" ref="GD154:GG174" si="420">MZ</f>
        <v>354</v>
      </c>
      <c r="GF154" s="3">
        <f t="shared" si="381"/>
        <v>354</v>
      </c>
      <c r="GG154" s="3">
        <f t="shared" ref="GG154:GH163" si="421">MZ</f>
        <v>354</v>
      </c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</row>
    <row r="155" spans="1:233" ht="1.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>
        <f t="shared" ref="AG155:AI173" si="422">GJ</f>
        <v>24246</v>
      </c>
      <c r="AJ155" s="3"/>
      <c r="AK155" s="3"/>
      <c r="AL155" s="3"/>
      <c r="AM155" s="3">
        <f t="shared" si="388"/>
        <v>24246</v>
      </c>
      <c r="AN155" s="3">
        <f t="shared" si="389"/>
        <v>24246</v>
      </c>
      <c r="AO155" s="3">
        <f t="shared" si="389"/>
        <v>24246</v>
      </c>
      <c r="AP155" s="3">
        <f t="shared" si="389"/>
        <v>24246</v>
      </c>
      <c r="AQ155" s="3">
        <f t="shared" si="389"/>
        <v>24246</v>
      </c>
      <c r="AR155" s="3">
        <f t="shared" si="389"/>
        <v>24246</v>
      </c>
      <c r="AS155" s="3">
        <f t="shared" si="389"/>
        <v>24246</v>
      </c>
      <c r="AT155" s="3">
        <f t="shared" si="400"/>
        <v>24246</v>
      </c>
      <c r="AU155" s="3">
        <f t="shared" si="400"/>
        <v>24246</v>
      </c>
      <c r="AV155" s="3">
        <f t="shared" si="400"/>
        <v>24246</v>
      </c>
      <c r="AW155" s="3">
        <f t="shared" si="413"/>
        <v>24246</v>
      </c>
      <c r="AX155" s="3">
        <f t="shared" ref="AX155:AX180" si="423">GJ</f>
        <v>24246</v>
      </c>
      <c r="AY155" s="3">
        <f t="shared" si="347"/>
        <v>55468</v>
      </c>
      <c r="AZ155" s="3">
        <f t="shared" ref="AY155:BA183" si="424">GJ</f>
        <v>24246</v>
      </c>
      <c r="BA155" s="3">
        <f t="shared" si="424"/>
        <v>24246</v>
      </c>
      <c r="BB155" s="3">
        <f t="shared" si="284"/>
        <v>55468</v>
      </c>
      <c r="BC155" s="3">
        <f t="shared" si="271"/>
        <v>55468</v>
      </c>
      <c r="BD155" s="3">
        <f t="shared" si="244"/>
        <v>55468</v>
      </c>
      <c r="BE155" s="3">
        <f t="shared" si="239"/>
        <v>55468</v>
      </c>
      <c r="BF155" s="3">
        <f t="shared" si="414"/>
        <v>55468</v>
      </c>
      <c r="BG155" s="3">
        <f t="shared" si="414"/>
        <v>55468</v>
      </c>
      <c r="BH155" s="3">
        <f t="shared" si="414"/>
        <v>55468</v>
      </c>
      <c r="BI155" s="3">
        <f t="shared" si="414"/>
        <v>55468</v>
      </c>
      <c r="BJ155" s="3">
        <f t="shared" si="414"/>
        <v>55468</v>
      </c>
      <c r="BK155" s="3">
        <f t="shared" si="414"/>
        <v>55468</v>
      </c>
      <c r="BL155" s="3">
        <f>MP</f>
        <v>43934</v>
      </c>
      <c r="BM155" s="3">
        <f t="shared" si="382"/>
        <v>43934</v>
      </c>
      <c r="BN155" s="3">
        <f t="shared" si="383"/>
        <v>43934</v>
      </c>
      <c r="BO155" s="3">
        <f t="shared" si="383"/>
        <v>43934</v>
      </c>
      <c r="BP155" s="3">
        <f t="shared" si="390"/>
        <v>43934</v>
      </c>
      <c r="BQ155" s="3">
        <f t="shared" si="401"/>
        <v>43934</v>
      </c>
      <c r="BR155" s="3">
        <f t="shared" ref="BR155:BR160" si="425">MP</f>
        <v>43934</v>
      </c>
      <c r="BS155" s="3">
        <f t="shared" si="312"/>
        <v>55468</v>
      </c>
      <c r="BT155" s="3">
        <f t="shared" si="343"/>
        <v>55468</v>
      </c>
      <c r="BU155" s="3">
        <f t="shared" si="312"/>
        <v>55468</v>
      </c>
      <c r="BV155" s="3">
        <f t="shared" si="312"/>
        <v>55468</v>
      </c>
      <c r="BW155" s="3">
        <f t="shared" si="321"/>
        <v>55468</v>
      </c>
      <c r="BX155" s="3">
        <f t="shared" si="321"/>
        <v>55468</v>
      </c>
      <c r="BY155" s="3">
        <f t="shared" si="384"/>
        <v>55468</v>
      </c>
      <c r="BZ155" s="3">
        <f t="shared" si="392"/>
        <v>55468</v>
      </c>
      <c r="CA155" s="3">
        <f t="shared" ref="CA155:CB185" si="426">MP</f>
        <v>43934</v>
      </c>
      <c r="CB155" s="3">
        <f t="shared" si="426"/>
        <v>43934</v>
      </c>
      <c r="CC155" s="3">
        <f t="shared" si="402"/>
        <v>43934</v>
      </c>
      <c r="CD155" s="3">
        <f t="shared" si="291"/>
        <v>43934</v>
      </c>
      <c r="CE155" s="3">
        <f t="shared" si="285"/>
        <v>43934</v>
      </c>
      <c r="CF155" s="3">
        <f t="shared" si="393"/>
        <v>43934</v>
      </c>
      <c r="CG155" s="3">
        <f t="shared" si="393"/>
        <v>43934</v>
      </c>
      <c r="CH155" s="3">
        <f t="shared" si="272"/>
        <v>43934</v>
      </c>
      <c r="CI155" s="3">
        <f t="shared" si="264"/>
        <v>43934</v>
      </c>
      <c r="CJ155" s="3">
        <f t="shared" si="374"/>
        <v>62462</v>
      </c>
      <c r="CK155" s="3">
        <f t="shared" si="336"/>
        <v>62462</v>
      </c>
      <c r="CL155" s="3">
        <f t="shared" si="368"/>
        <v>62462</v>
      </c>
      <c r="CM155" s="3">
        <f t="shared" si="403"/>
        <v>62462</v>
      </c>
      <c r="CN155" s="3">
        <f t="shared" si="369"/>
        <v>43934</v>
      </c>
      <c r="CO155" s="3">
        <f t="shared" si="364"/>
        <v>43934</v>
      </c>
      <c r="CP155" s="3">
        <f t="shared" si="364"/>
        <v>43934</v>
      </c>
      <c r="CQ155" s="3">
        <f t="shared" si="364"/>
        <v>43934</v>
      </c>
      <c r="CR155" s="3">
        <f t="shared" si="364"/>
        <v>43934</v>
      </c>
      <c r="CS155" s="3">
        <f t="shared" si="364"/>
        <v>43934</v>
      </c>
      <c r="CT155" s="3">
        <f t="shared" si="364"/>
        <v>43934</v>
      </c>
      <c r="CU155" s="3">
        <f t="shared" si="362"/>
        <v>43934</v>
      </c>
      <c r="CV155" s="3">
        <f t="shared" si="354"/>
        <v>43934</v>
      </c>
      <c r="CW155" s="3">
        <f t="shared" si="354"/>
        <v>43934</v>
      </c>
      <c r="CX155" s="3">
        <f t="shared" si="375"/>
        <v>43934</v>
      </c>
      <c r="CY155" s="3">
        <f t="shared" si="365"/>
        <v>43934</v>
      </c>
      <c r="CZ155" s="3">
        <f t="shared" si="365"/>
        <v>43934</v>
      </c>
      <c r="DA155" s="3">
        <f t="shared" si="365"/>
        <v>43934</v>
      </c>
      <c r="DB155" s="3">
        <f t="shared" si="376"/>
        <v>43934</v>
      </c>
      <c r="DC155" s="3">
        <f t="shared" si="376"/>
        <v>43934</v>
      </c>
      <c r="DD155" s="3">
        <f t="shared" si="370"/>
        <v>43934</v>
      </c>
      <c r="DE155" s="3">
        <f t="shared" si="366"/>
        <v>43934</v>
      </c>
      <c r="DF155" s="3">
        <f t="shared" si="366"/>
        <v>43934</v>
      </c>
      <c r="DG155" s="3">
        <f t="shared" si="371"/>
        <v>43934</v>
      </c>
      <c r="DH155" s="3">
        <f t="shared" si="377"/>
        <v>43934</v>
      </c>
      <c r="DI155" s="3">
        <f t="shared" si="385"/>
        <v>43934</v>
      </c>
      <c r="DJ155" s="3">
        <f t="shared" si="394"/>
        <v>43934</v>
      </c>
      <c r="DK155" s="3">
        <f t="shared" si="404"/>
        <v>43934</v>
      </c>
      <c r="DL155" s="3">
        <f t="shared" si="404"/>
        <v>43934</v>
      </c>
      <c r="DM155" s="3">
        <f t="shared" si="404"/>
        <v>43934</v>
      </c>
      <c r="DN155" s="3">
        <f t="shared" si="214"/>
        <v>62462</v>
      </c>
      <c r="DO155" s="3">
        <f t="shared" si="332"/>
        <v>62462</v>
      </c>
      <c r="DP155" s="3">
        <f t="shared" si="332"/>
        <v>62462</v>
      </c>
      <c r="DQ155" s="3">
        <f t="shared" si="332"/>
        <v>62462</v>
      </c>
      <c r="DR155" s="3">
        <f t="shared" si="378"/>
        <v>62462</v>
      </c>
      <c r="DS155" s="3">
        <f t="shared" si="395"/>
        <v>10130</v>
      </c>
      <c r="DT155" s="3">
        <f t="shared" si="395"/>
        <v>10130</v>
      </c>
      <c r="DU155" s="3">
        <f t="shared" si="395"/>
        <v>10130</v>
      </c>
      <c r="DV155" s="3">
        <f t="shared" si="396"/>
        <v>10130</v>
      </c>
      <c r="DW155" s="3">
        <f t="shared" si="415"/>
        <v>10130</v>
      </c>
      <c r="DX155" s="3">
        <f t="shared" si="415"/>
        <v>10130</v>
      </c>
      <c r="DY155" s="3">
        <f t="shared" si="405"/>
        <v>10130</v>
      </c>
      <c r="DZ155" s="3">
        <f t="shared" si="405"/>
        <v>10130</v>
      </c>
      <c r="EA155" s="3">
        <f t="shared" si="405"/>
        <v>10130</v>
      </c>
      <c r="EB155" s="3">
        <f t="shared" si="405"/>
        <v>10130</v>
      </c>
      <c r="EC155" s="3">
        <f t="shared" si="405"/>
        <v>10130</v>
      </c>
      <c r="ED155" s="3">
        <f t="shared" si="405"/>
        <v>10130</v>
      </c>
      <c r="EE155" s="3">
        <f t="shared" si="416"/>
        <v>10130</v>
      </c>
      <c r="EF155" s="3">
        <f t="shared" si="406"/>
        <v>10130</v>
      </c>
      <c r="EG155" s="3">
        <f t="shared" si="406"/>
        <v>10130</v>
      </c>
      <c r="EH155" s="3">
        <f t="shared" si="386"/>
        <v>10130</v>
      </c>
      <c r="EI155" s="3">
        <f t="shared" si="386"/>
        <v>10130</v>
      </c>
      <c r="EJ155" s="3">
        <f t="shared" si="386"/>
        <v>10130</v>
      </c>
      <c r="EK155" s="3">
        <f t="shared" si="407"/>
        <v>10130</v>
      </c>
      <c r="EL155" s="3">
        <f t="shared" ref="EL155:EM162" si="427">JH</f>
        <v>10130</v>
      </c>
      <c r="EM155" s="3">
        <f t="shared" si="408"/>
        <v>10130</v>
      </c>
      <c r="EN155" s="3">
        <f t="shared" si="417"/>
        <v>10130</v>
      </c>
      <c r="EO155" s="3">
        <f t="shared" si="417"/>
        <v>10130</v>
      </c>
      <c r="EP155" s="3">
        <f t="shared" si="417"/>
        <v>10130</v>
      </c>
      <c r="EQ155" s="3">
        <f t="shared" si="372"/>
        <v>10130</v>
      </c>
      <c r="ER155" s="3">
        <f t="shared" si="351"/>
        <v>10130</v>
      </c>
      <c r="ES155" s="3">
        <f>JH</f>
        <v>10130</v>
      </c>
      <c r="ET155" s="3">
        <f t="shared" si="346"/>
        <v>10130</v>
      </c>
      <c r="EU155" s="3">
        <f t="shared" ref="EU155:EU182" si="428">WB</f>
        <v>59222</v>
      </c>
      <c r="EV155" s="3">
        <f t="shared" si="409"/>
        <v>59222</v>
      </c>
      <c r="EW155" s="3">
        <f t="shared" si="294"/>
        <v>59222</v>
      </c>
      <c r="EX155" s="3">
        <f t="shared" si="398"/>
        <v>59222</v>
      </c>
      <c r="EY155" s="3">
        <f t="shared" si="410"/>
        <v>59222</v>
      </c>
      <c r="EZ155" s="3">
        <f t="shared" si="418"/>
        <v>59222</v>
      </c>
      <c r="FA155" s="3">
        <f t="shared" si="418"/>
        <v>59222</v>
      </c>
      <c r="FB155" s="3">
        <f t="shared" si="418"/>
        <v>59222</v>
      </c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>
        <f t="shared" ref="FT155:FT162" si="429">TR</f>
        <v>3254</v>
      </c>
      <c r="FU155" s="3">
        <f t="shared" si="419"/>
        <v>3254</v>
      </c>
      <c r="FV155" s="3">
        <f t="shared" si="411"/>
        <v>3254</v>
      </c>
      <c r="FW155" s="3">
        <f t="shared" si="411"/>
        <v>3254</v>
      </c>
      <c r="FX155" s="3">
        <f t="shared" si="387"/>
        <v>3254</v>
      </c>
      <c r="FY155" s="3">
        <f t="shared" si="379"/>
        <v>3254</v>
      </c>
      <c r="FZ155" s="3">
        <f>TR</f>
        <v>3254</v>
      </c>
      <c r="GA155" s="3">
        <f t="shared" si="412"/>
        <v>354</v>
      </c>
      <c r="GB155" s="3">
        <f t="shared" si="399"/>
        <v>354</v>
      </c>
      <c r="GC155" s="3">
        <f t="shared" si="380"/>
        <v>354</v>
      </c>
      <c r="GD155" s="3">
        <f t="shared" si="380"/>
        <v>354</v>
      </c>
      <c r="GE155" s="3">
        <f t="shared" si="420"/>
        <v>354</v>
      </c>
      <c r="GF155" s="3">
        <f t="shared" si="381"/>
        <v>354</v>
      </c>
      <c r="GG155" s="3">
        <f t="shared" si="421"/>
        <v>354</v>
      </c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</row>
    <row r="156" spans="1:233" ht="1.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f t="shared" ref="X156:AD167" si="430">GJ</f>
        <v>24246</v>
      </c>
      <c r="Y156" s="3">
        <f t="shared" si="430"/>
        <v>24246</v>
      </c>
      <c r="Z156" s="3">
        <f t="shared" si="430"/>
        <v>24246</v>
      </c>
      <c r="AA156" s="3">
        <f t="shared" si="430"/>
        <v>24246</v>
      </c>
      <c r="AB156" s="3">
        <f t="shared" si="430"/>
        <v>24246</v>
      </c>
      <c r="AC156" s="3">
        <f t="shared" si="430"/>
        <v>24246</v>
      </c>
      <c r="AD156" s="3">
        <f t="shared" si="430"/>
        <v>24246</v>
      </c>
      <c r="AE156" s="3"/>
      <c r="AF156" s="3"/>
      <c r="AG156" s="3">
        <f t="shared" ref="AG156:AH168" si="431">GJ</f>
        <v>24246</v>
      </c>
      <c r="AH156" s="3">
        <f t="shared" si="431"/>
        <v>24246</v>
      </c>
      <c r="AI156" s="3">
        <f t="shared" si="422"/>
        <v>24246</v>
      </c>
      <c r="AJ156" s="3"/>
      <c r="AK156" s="3"/>
      <c r="AL156" s="3">
        <f t="shared" ref="AL156:AM175" si="432">GJ</f>
        <v>24246</v>
      </c>
      <c r="AM156" s="3">
        <f t="shared" si="432"/>
        <v>24246</v>
      </c>
      <c r="AN156" s="3">
        <f t="shared" si="389"/>
        <v>24246</v>
      </c>
      <c r="AO156" s="3">
        <f t="shared" si="389"/>
        <v>24246</v>
      </c>
      <c r="AP156" s="3">
        <f t="shared" si="389"/>
        <v>24246</v>
      </c>
      <c r="AQ156" s="3">
        <f t="shared" si="389"/>
        <v>24246</v>
      </c>
      <c r="AR156" s="3">
        <f t="shared" si="389"/>
        <v>24246</v>
      </c>
      <c r="AS156" s="3">
        <f t="shared" si="389"/>
        <v>24246</v>
      </c>
      <c r="AT156" s="3">
        <f t="shared" si="400"/>
        <v>24246</v>
      </c>
      <c r="AU156" s="3">
        <f t="shared" si="400"/>
        <v>24246</v>
      </c>
      <c r="AV156" s="3">
        <f t="shared" si="400"/>
        <v>24246</v>
      </c>
      <c r="AW156" s="3">
        <f t="shared" si="413"/>
        <v>24246</v>
      </c>
      <c r="AX156" s="3">
        <f t="shared" si="423"/>
        <v>24246</v>
      </c>
      <c r="AY156" s="3">
        <f>GJ</f>
        <v>24246</v>
      </c>
      <c r="AZ156" s="3">
        <f>GJ</f>
        <v>24246</v>
      </c>
      <c r="BA156" s="3">
        <f>GJ</f>
        <v>24246</v>
      </c>
      <c r="BB156" s="3">
        <f t="shared" si="284"/>
        <v>55468</v>
      </c>
      <c r="BC156" s="3">
        <f t="shared" si="271"/>
        <v>55468</v>
      </c>
      <c r="BD156" s="3">
        <f t="shared" si="244"/>
        <v>55468</v>
      </c>
      <c r="BE156" s="3">
        <f t="shared" si="239"/>
        <v>55468</v>
      </c>
      <c r="BF156" s="3">
        <f t="shared" si="414"/>
        <v>55468</v>
      </c>
      <c r="BG156" s="3">
        <f t="shared" si="414"/>
        <v>55468</v>
      </c>
      <c r="BH156" s="3">
        <f t="shared" si="414"/>
        <v>55468</v>
      </c>
      <c r="BI156" s="3">
        <f t="shared" si="414"/>
        <v>55468</v>
      </c>
      <c r="BJ156" s="3">
        <f t="shared" si="414"/>
        <v>55468</v>
      </c>
      <c r="BK156" s="3">
        <f t="shared" si="414"/>
        <v>55468</v>
      </c>
      <c r="BL156" s="3">
        <f>MP</f>
        <v>43934</v>
      </c>
      <c r="BM156" s="3">
        <f t="shared" si="382"/>
        <v>43934</v>
      </c>
      <c r="BN156" s="3">
        <f t="shared" si="383"/>
        <v>43934</v>
      </c>
      <c r="BO156" s="3">
        <f t="shared" si="383"/>
        <v>43934</v>
      </c>
      <c r="BP156" s="3">
        <f t="shared" si="390"/>
        <v>43934</v>
      </c>
      <c r="BQ156" s="3">
        <f t="shared" si="401"/>
        <v>43934</v>
      </c>
      <c r="BR156" s="3">
        <f t="shared" si="425"/>
        <v>43934</v>
      </c>
      <c r="BS156" s="3">
        <f>RJ</f>
        <v>55468</v>
      </c>
      <c r="BT156" s="3">
        <f t="shared" si="343"/>
        <v>55468</v>
      </c>
      <c r="BU156" s="3">
        <f t="shared" si="312"/>
        <v>55468</v>
      </c>
      <c r="BV156" s="3">
        <f t="shared" si="312"/>
        <v>55468</v>
      </c>
      <c r="BW156" s="3">
        <f t="shared" si="321"/>
        <v>55468</v>
      </c>
      <c r="BX156" s="3">
        <f t="shared" si="321"/>
        <v>55468</v>
      </c>
      <c r="BY156" s="3">
        <f t="shared" si="384"/>
        <v>55468</v>
      </c>
      <c r="BZ156" s="3">
        <f t="shared" si="392"/>
        <v>55468</v>
      </c>
      <c r="CA156" s="3">
        <f t="shared" ref="CA156:CA186" si="433">MP</f>
        <v>43934</v>
      </c>
      <c r="CB156" s="3">
        <f t="shared" si="426"/>
        <v>43934</v>
      </c>
      <c r="CC156" s="3">
        <f t="shared" si="402"/>
        <v>43934</v>
      </c>
      <c r="CD156" s="3">
        <f t="shared" si="291"/>
        <v>43934</v>
      </c>
      <c r="CE156" s="3">
        <f t="shared" si="285"/>
        <v>43934</v>
      </c>
      <c r="CF156" s="3">
        <f t="shared" si="393"/>
        <v>43934</v>
      </c>
      <c r="CG156" s="3">
        <f t="shared" si="393"/>
        <v>43934</v>
      </c>
      <c r="CH156" s="3">
        <f t="shared" si="272"/>
        <v>43934</v>
      </c>
      <c r="CI156" s="3">
        <f t="shared" si="264"/>
        <v>43934</v>
      </c>
      <c r="CJ156" s="3">
        <f t="shared" ref="CJ156:CL186" si="434">MP</f>
        <v>43934</v>
      </c>
      <c r="CK156" s="3">
        <f t="shared" si="336"/>
        <v>62462</v>
      </c>
      <c r="CL156" s="3">
        <f t="shared" si="368"/>
        <v>62462</v>
      </c>
      <c r="CM156" s="3">
        <f t="shared" si="403"/>
        <v>62462</v>
      </c>
      <c r="CN156" s="3">
        <f t="shared" si="336"/>
        <v>62462</v>
      </c>
      <c r="CO156" s="3">
        <f t="shared" si="364"/>
        <v>43934</v>
      </c>
      <c r="CP156" s="3">
        <f t="shared" si="364"/>
        <v>43934</v>
      </c>
      <c r="CQ156" s="3">
        <f t="shared" si="364"/>
        <v>43934</v>
      </c>
      <c r="CR156" s="3">
        <f t="shared" si="364"/>
        <v>43934</v>
      </c>
      <c r="CS156" s="3">
        <f t="shared" si="364"/>
        <v>43934</v>
      </c>
      <c r="CT156" s="3">
        <f t="shared" si="364"/>
        <v>43934</v>
      </c>
      <c r="CU156" s="3">
        <f t="shared" si="362"/>
        <v>43934</v>
      </c>
      <c r="CV156" s="3">
        <f t="shared" si="354"/>
        <v>43934</v>
      </c>
      <c r="CW156" s="3">
        <f t="shared" si="354"/>
        <v>43934</v>
      </c>
      <c r="CX156" s="3">
        <f t="shared" si="375"/>
        <v>43934</v>
      </c>
      <c r="CY156" s="3">
        <f t="shared" si="365"/>
        <v>43934</v>
      </c>
      <c r="CZ156" s="3">
        <f t="shared" si="365"/>
        <v>43934</v>
      </c>
      <c r="DA156" s="3">
        <f t="shared" si="365"/>
        <v>43934</v>
      </c>
      <c r="DB156" s="3">
        <f t="shared" si="376"/>
        <v>43934</v>
      </c>
      <c r="DC156" s="3">
        <f t="shared" si="376"/>
        <v>43934</v>
      </c>
      <c r="DD156" s="3">
        <f t="shared" si="370"/>
        <v>43934</v>
      </c>
      <c r="DE156" s="3">
        <f t="shared" si="366"/>
        <v>43934</v>
      </c>
      <c r="DF156" s="3">
        <f t="shared" si="366"/>
        <v>43934</v>
      </c>
      <c r="DG156" s="3">
        <f t="shared" si="371"/>
        <v>43934</v>
      </c>
      <c r="DH156" s="3">
        <f t="shared" si="377"/>
        <v>43934</v>
      </c>
      <c r="DI156" s="3">
        <f t="shared" si="385"/>
        <v>43934</v>
      </c>
      <c r="DJ156" s="3">
        <f t="shared" si="394"/>
        <v>43934</v>
      </c>
      <c r="DK156" s="3">
        <f t="shared" si="404"/>
        <v>43934</v>
      </c>
      <c r="DL156" s="3">
        <f t="shared" si="404"/>
        <v>43934</v>
      </c>
      <c r="DM156" s="3">
        <f t="shared" si="404"/>
        <v>43934</v>
      </c>
      <c r="DN156" s="3">
        <f t="shared" si="214"/>
        <v>62462</v>
      </c>
      <c r="DO156" s="3">
        <f t="shared" si="332"/>
        <v>62462</v>
      </c>
      <c r="DP156" s="3">
        <f t="shared" si="332"/>
        <v>62462</v>
      </c>
      <c r="DQ156" s="3">
        <f t="shared" si="332"/>
        <v>62462</v>
      </c>
      <c r="DR156" s="3">
        <f t="shared" si="378"/>
        <v>62462</v>
      </c>
      <c r="DS156" s="3">
        <f t="shared" si="395"/>
        <v>10130</v>
      </c>
      <c r="DT156" s="3">
        <f t="shared" si="395"/>
        <v>10130</v>
      </c>
      <c r="DU156" s="3">
        <f t="shared" si="395"/>
        <v>10130</v>
      </c>
      <c r="DV156" s="3">
        <f t="shared" si="396"/>
        <v>10130</v>
      </c>
      <c r="DW156" s="3">
        <f t="shared" si="415"/>
        <v>10130</v>
      </c>
      <c r="DX156" s="3">
        <f t="shared" si="415"/>
        <v>10130</v>
      </c>
      <c r="DY156" s="3">
        <f t="shared" si="405"/>
        <v>10130</v>
      </c>
      <c r="DZ156" s="3">
        <f t="shared" si="405"/>
        <v>10130</v>
      </c>
      <c r="EA156" s="3">
        <f t="shared" si="405"/>
        <v>10130</v>
      </c>
      <c r="EB156" s="3">
        <f t="shared" si="405"/>
        <v>10130</v>
      </c>
      <c r="EC156" s="3">
        <f t="shared" si="405"/>
        <v>10130</v>
      </c>
      <c r="ED156" s="3">
        <f t="shared" si="405"/>
        <v>10130</v>
      </c>
      <c r="EE156" s="3">
        <f t="shared" si="416"/>
        <v>10130</v>
      </c>
      <c r="EF156" s="3">
        <f t="shared" si="406"/>
        <v>10130</v>
      </c>
      <c r="EG156" s="3">
        <f t="shared" si="406"/>
        <v>10130</v>
      </c>
      <c r="EH156" s="3">
        <f t="shared" si="386"/>
        <v>10130</v>
      </c>
      <c r="EI156" s="3">
        <f t="shared" si="386"/>
        <v>10130</v>
      </c>
      <c r="EJ156" s="3">
        <f t="shared" si="386"/>
        <v>10130</v>
      </c>
      <c r="EK156" s="3">
        <f t="shared" si="407"/>
        <v>10130</v>
      </c>
      <c r="EL156" s="3">
        <f t="shared" si="427"/>
        <v>10130</v>
      </c>
      <c r="EM156" s="3">
        <f t="shared" si="427"/>
        <v>10130</v>
      </c>
      <c r="EN156" s="3">
        <f t="shared" si="417"/>
        <v>10130</v>
      </c>
      <c r="EO156" s="3">
        <f t="shared" si="417"/>
        <v>10130</v>
      </c>
      <c r="EP156" s="3">
        <f t="shared" si="417"/>
        <v>10130</v>
      </c>
      <c r="EQ156" s="3">
        <f t="shared" si="372"/>
        <v>10130</v>
      </c>
      <c r="ER156" s="3">
        <f t="shared" si="351"/>
        <v>10130</v>
      </c>
      <c r="ES156" s="3">
        <f>JH</f>
        <v>10130</v>
      </c>
      <c r="ET156" s="3">
        <f t="shared" si="346"/>
        <v>10130</v>
      </c>
      <c r="EU156" s="3">
        <f t="shared" si="428"/>
        <v>59222</v>
      </c>
      <c r="EV156" s="3">
        <f t="shared" si="409"/>
        <v>59222</v>
      </c>
      <c r="EW156" s="3">
        <f t="shared" si="294"/>
        <v>59222</v>
      </c>
      <c r="EX156" s="3">
        <f t="shared" si="398"/>
        <v>59222</v>
      </c>
      <c r="EY156" s="3">
        <f t="shared" si="410"/>
        <v>59222</v>
      </c>
      <c r="EZ156" s="3">
        <f t="shared" si="418"/>
        <v>59222</v>
      </c>
      <c r="FA156" s="3">
        <f t="shared" si="418"/>
        <v>59222</v>
      </c>
      <c r="FB156" s="3">
        <f t="shared" si="418"/>
        <v>59222</v>
      </c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>
        <f>TR</f>
        <v>3254</v>
      </c>
      <c r="FT156" s="3">
        <f t="shared" si="429"/>
        <v>3254</v>
      </c>
      <c r="FU156" s="3">
        <f t="shared" si="419"/>
        <v>3254</v>
      </c>
      <c r="FV156" s="3">
        <f t="shared" si="411"/>
        <v>3254</v>
      </c>
      <c r="FW156" s="3">
        <f t="shared" si="411"/>
        <v>3254</v>
      </c>
      <c r="FX156" s="3">
        <f t="shared" si="387"/>
        <v>3254</v>
      </c>
      <c r="FY156" s="3">
        <f t="shared" si="379"/>
        <v>3254</v>
      </c>
      <c r="FZ156" s="3">
        <f>TR</f>
        <v>3254</v>
      </c>
      <c r="GA156" s="3">
        <f t="shared" si="412"/>
        <v>354</v>
      </c>
      <c r="GB156" s="3">
        <f t="shared" si="399"/>
        <v>354</v>
      </c>
      <c r="GC156" s="3">
        <f t="shared" si="380"/>
        <v>354</v>
      </c>
      <c r="GD156" s="3">
        <f t="shared" si="380"/>
        <v>354</v>
      </c>
      <c r="GE156" s="3">
        <f t="shared" si="420"/>
        <v>354</v>
      </c>
      <c r="GF156" s="3">
        <f t="shared" si="381"/>
        <v>354</v>
      </c>
      <c r="GG156" s="3">
        <f t="shared" si="421"/>
        <v>354</v>
      </c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</row>
    <row r="157" spans="1:233" ht="1.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f t="shared" si="430"/>
        <v>24246</v>
      </c>
      <c r="Y157" s="3">
        <f t="shared" si="430"/>
        <v>24246</v>
      </c>
      <c r="Z157" s="3">
        <f t="shared" si="430"/>
        <v>24246</v>
      </c>
      <c r="AA157" s="3">
        <f t="shared" si="430"/>
        <v>24246</v>
      </c>
      <c r="AB157" s="3">
        <f t="shared" si="430"/>
        <v>24246</v>
      </c>
      <c r="AC157" s="3">
        <f t="shared" si="430"/>
        <v>24246</v>
      </c>
      <c r="AD157" s="3">
        <f t="shared" si="430"/>
        <v>24246</v>
      </c>
      <c r="AE157" s="3">
        <f t="shared" ref="AE157:AF169" si="435">GJ</f>
        <v>24246</v>
      </c>
      <c r="AF157" s="3">
        <f t="shared" si="435"/>
        <v>24246</v>
      </c>
      <c r="AG157" s="3">
        <f t="shared" si="431"/>
        <v>24246</v>
      </c>
      <c r="AH157" s="3">
        <f t="shared" si="431"/>
        <v>24246</v>
      </c>
      <c r="AI157" s="3">
        <f t="shared" si="422"/>
        <v>24246</v>
      </c>
      <c r="AJ157" s="3">
        <f t="shared" ref="AJ157:AK176" si="436">GJ</f>
        <v>24246</v>
      </c>
      <c r="AK157" s="3">
        <f t="shared" si="436"/>
        <v>24246</v>
      </c>
      <c r="AL157" s="3">
        <f t="shared" si="432"/>
        <v>24246</v>
      </c>
      <c r="AM157" s="3">
        <f t="shared" si="432"/>
        <v>24246</v>
      </c>
      <c r="AN157" s="3">
        <f t="shared" si="389"/>
        <v>24246</v>
      </c>
      <c r="AO157" s="3">
        <f t="shared" si="389"/>
        <v>24246</v>
      </c>
      <c r="AP157" s="3">
        <f t="shared" si="389"/>
        <v>24246</v>
      </c>
      <c r="AQ157" s="3">
        <f t="shared" si="389"/>
        <v>24246</v>
      </c>
      <c r="AR157" s="3">
        <f t="shared" si="389"/>
        <v>24246</v>
      </c>
      <c r="AS157" s="3">
        <f t="shared" si="389"/>
        <v>24246</v>
      </c>
      <c r="AT157" s="3">
        <f t="shared" si="400"/>
        <v>24246</v>
      </c>
      <c r="AU157" s="3">
        <f t="shared" si="400"/>
        <v>24246</v>
      </c>
      <c r="AV157" s="3">
        <f t="shared" si="400"/>
        <v>24246</v>
      </c>
      <c r="AW157" s="3">
        <f t="shared" si="413"/>
        <v>24246</v>
      </c>
      <c r="AX157" s="3">
        <f t="shared" si="423"/>
        <v>24246</v>
      </c>
      <c r="AY157" s="3">
        <f t="shared" si="424"/>
        <v>24246</v>
      </c>
      <c r="AZ157" s="3">
        <f t="shared" si="424"/>
        <v>24246</v>
      </c>
      <c r="BA157" s="3">
        <f t="shared" si="424"/>
        <v>24246</v>
      </c>
      <c r="BB157" s="3">
        <f t="shared" si="284"/>
        <v>55468</v>
      </c>
      <c r="BC157" s="3">
        <f t="shared" si="271"/>
        <v>55468</v>
      </c>
      <c r="BD157" s="3">
        <f t="shared" si="244"/>
        <v>55468</v>
      </c>
      <c r="BE157" s="3">
        <f t="shared" ref="BE157:BE164" si="437">RJ</f>
        <v>55468</v>
      </c>
      <c r="BF157" s="3">
        <f t="shared" si="414"/>
        <v>55468</v>
      </c>
      <c r="BG157" s="3">
        <f t="shared" si="414"/>
        <v>55468</v>
      </c>
      <c r="BH157" s="3">
        <f t="shared" si="414"/>
        <v>55468</v>
      </c>
      <c r="BI157" s="3">
        <f t="shared" si="414"/>
        <v>55468</v>
      </c>
      <c r="BJ157" s="3">
        <f t="shared" si="414"/>
        <v>55468</v>
      </c>
      <c r="BK157" s="3">
        <f t="shared" si="414"/>
        <v>55468</v>
      </c>
      <c r="BL157" s="3">
        <f t="shared" si="278"/>
        <v>55468</v>
      </c>
      <c r="BM157" s="3">
        <f t="shared" si="382"/>
        <v>43934</v>
      </c>
      <c r="BN157" s="3">
        <f t="shared" si="383"/>
        <v>43934</v>
      </c>
      <c r="BO157" s="3">
        <f t="shared" si="383"/>
        <v>43934</v>
      </c>
      <c r="BP157" s="3">
        <f t="shared" si="390"/>
        <v>43934</v>
      </c>
      <c r="BQ157" s="3">
        <f t="shared" si="401"/>
        <v>43934</v>
      </c>
      <c r="BR157" s="3">
        <f t="shared" si="425"/>
        <v>43934</v>
      </c>
      <c r="BS157" s="3">
        <f>RJ</f>
        <v>55468</v>
      </c>
      <c r="BT157" s="3">
        <f t="shared" si="343"/>
        <v>55468</v>
      </c>
      <c r="BU157" s="3">
        <f t="shared" si="312"/>
        <v>55468</v>
      </c>
      <c r="BV157" s="3">
        <f t="shared" si="312"/>
        <v>55468</v>
      </c>
      <c r="BW157" s="3">
        <f t="shared" si="321"/>
        <v>55468</v>
      </c>
      <c r="BX157" s="3">
        <f t="shared" si="321"/>
        <v>55468</v>
      </c>
      <c r="BY157" s="3">
        <f t="shared" si="384"/>
        <v>55468</v>
      </c>
      <c r="BZ157" s="3">
        <f t="shared" si="392"/>
        <v>55468</v>
      </c>
      <c r="CA157" s="3">
        <f t="shared" si="433"/>
        <v>43934</v>
      </c>
      <c r="CB157" s="3">
        <f t="shared" si="426"/>
        <v>43934</v>
      </c>
      <c r="CC157" s="3">
        <f t="shared" si="402"/>
        <v>43934</v>
      </c>
      <c r="CD157" s="3">
        <f t="shared" si="291"/>
        <v>43934</v>
      </c>
      <c r="CE157" s="3">
        <f t="shared" si="285"/>
        <v>43934</v>
      </c>
      <c r="CF157" s="3">
        <f t="shared" si="393"/>
        <v>43934</v>
      </c>
      <c r="CG157" s="3">
        <f t="shared" si="393"/>
        <v>43934</v>
      </c>
      <c r="CH157" s="3">
        <f t="shared" si="272"/>
        <v>43934</v>
      </c>
      <c r="CI157" s="3">
        <f t="shared" si="264"/>
        <v>43934</v>
      </c>
      <c r="CJ157" s="3">
        <f t="shared" si="434"/>
        <v>43934</v>
      </c>
      <c r="CK157" s="3">
        <f t="shared" si="434"/>
        <v>43934</v>
      </c>
      <c r="CL157" s="3">
        <f t="shared" si="434"/>
        <v>43934</v>
      </c>
      <c r="CM157" s="3">
        <f t="shared" si="403"/>
        <v>62462</v>
      </c>
      <c r="CN157" s="3">
        <f t="shared" si="336"/>
        <v>62462</v>
      </c>
      <c r="CO157" s="3">
        <f t="shared" si="364"/>
        <v>43934</v>
      </c>
      <c r="CP157" s="3">
        <f t="shared" si="364"/>
        <v>43934</v>
      </c>
      <c r="CQ157" s="3">
        <f t="shared" si="364"/>
        <v>43934</v>
      </c>
      <c r="CR157" s="3">
        <f t="shared" si="364"/>
        <v>43934</v>
      </c>
      <c r="CS157" s="3">
        <f t="shared" si="364"/>
        <v>43934</v>
      </c>
      <c r="CT157" s="3">
        <f t="shared" si="364"/>
        <v>43934</v>
      </c>
      <c r="CU157" s="3">
        <f t="shared" si="362"/>
        <v>43934</v>
      </c>
      <c r="CV157" s="3">
        <f t="shared" si="354"/>
        <v>43934</v>
      </c>
      <c r="CW157" s="3">
        <f t="shared" si="354"/>
        <v>43934</v>
      </c>
      <c r="CX157" s="3">
        <f t="shared" si="375"/>
        <v>43934</v>
      </c>
      <c r="CY157" s="3">
        <f t="shared" si="365"/>
        <v>43934</v>
      </c>
      <c r="CZ157" s="3">
        <f t="shared" si="365"/>
        <v>43934</v>
      </c>
      <c r="DA157" s="3">
        <f t="shared" si="365"/>
        <v>43934</v>
      </c>
      <c r="DB157" s="3">
        <f t="shared" si="376"/>
        <v>43934</v>
      </c>
      <c r="DC157" s="3">
        <f t="shared" si="376"/>
        <v>43934</v>
      </c>
      <c r="DD157" s="3">
        <f t="shared" si="370"/>
        <v>43934</v>
      </c>
      <c r="DE157" s="3">
        <f t="shared" si="366"/>
        <v>43934</v>
      </c>
      <c r="DF157" s="3">
        <f t="shared" si="366"/>
        <v>43934</v>
      </c>
      <c r="DG157" s="3">
        <f t="shared" si="371"/>
        <v>43934</v>
      </c>
      <c r="DH157" s="3">
        <f t="shared" si="377"/>
        <v>43934</v>
      </c>
      <c r="DI157" s="3">
        <f t="shared" si="385"/>
        <v>43934</v>
      </c>
      <c r="DJ157" s="3">
        <f t="shared" si="394"/>
        <v>43934</v>
      </c>
      <c r="DK157" s="3">
        <f t="shared" si="404"/>
        <v>43934</v>
      </c>
      <c r="DL157" s="3">
        <f t="shared" si="404"/>
        <v>43934</v>
      </c>
      <c r="DM157" s="3">
        <f t="shared" si="404"/>
        <v>43934</v>
      </c>
      <c r="DN157" s="3">
        <f t="shared" si="214"/>
        <v>62462</v>
      </c>
      <c r="DO157" s="3">
        <f t="shared" si="332"/>
        <v>62462</v>
      </c>
      <c r="DP157" s="3">
        <f t="shared" si="332"/>
        <v>62462</v>
      </c>
      <c r="DQ157" s="3">
        <f t="shared" si="332"/>
        <v>62462</v>
      </c>
      <c r="DR157" s="3">
        <f t="shared" si="378"/>
        <v>62462</v>
      </c>
      <c r="DS157" s="3">
        <f t="shared" si="395"/>
        <v>10130</v>
      </c>
      <c r="DT157" s="3">
        <f t="shared" si="395"/>
        <v>10130</v>
      </c>
      <c r="DU157" s="3">
        <f t="shared" si="395"/>
        <v>10130</v>
      </c>
      <c r="DV157" s="3">
        <f t="shared" si="396"/>
        <v>10130</v>
      </c>
      <c r="DW157" s="3">
        <f t="shared" si="415"/>
        <v>10130</v>
      </c>
      <c r="DX157" s="3">
        <f t="shared" si="415"/>
        <v>10130</v>
      </c>
      <c r="DY157" s="3">
        <f t="shared" si="405"/>
        <v>10130</v>
      </c>
      <c r="DZ157" s="3">
        <f t="shared" si="405"/>
        <v>10130</v>
      </c>
      <c r="EA157" s="3">
        <f t="shared" si="405"/>
        <v>10130</v>
      </c>
      <c r="EB157" s="3">
        <f t="shared" si="405"/>
        <v>10130</v>
      </c>
      <c r="EC157" s="3">
        <f t="shared" si="405"/>
        <v>10130</v>
      </c>
      <c r="ED157" s="3">
        <f t="shared" si="405"/>
        <v>10130</v>
      </c>
      <c r="EE157" s="3">
        <f t="shared" si="416"/>
        <v>10130</v>
      </c>
      <c r="EF157" s="3">
        <f t="shared" si="406"/>
        <v>10130</v>
      </c>
      <c r="EG157" s="3">
        <f t="shared" si="406"/>
        <v>10130</v>
      </c>
      <c r="EH157" s="3">
        <f t="shared" si="386"/>
        <v>10130</v>
      </c>
      <c r="EI157" s="3">
        <f t="shared" si="386"/>
        <v>10130</v>
      </c>
      <c r="EJ157" s="3">
        <f t="shared" si="386"/>
        <v>10130</v>
      </c>
      <c r="EK157" s="3">
        <f t="shared" si="407"/>
        <v>10130</v>
      </c>
      <c r="EL157" s="3">
        <f t="shared" si="427"/>
        <v>10130</v>
      </c>
      <c r="EM157" s="3">
        <f t="shared" si="427"/>
        <v>10130</v>
      </c>
      <c r="EN157" s="3">
        <f t="shared" si="417"/>
        <v>10130</v>
      </c>
      <c r="EO157" s="3">
        <f t="shared" si="417"/>
        <v>10130</v>
      </c>
      <c r="EP157" s="3">
        <f t="shared" si="417"/>
        <v>10130</v>
      </c>
      <c r="EQ157" s="3">
        <f t="shared" si="372"/>
        <v>10130</v>
      </c>
      <c r="ER157" s="3">
        <f t="shared" si="351"/>
        <v>10130</v>
      </c>
      <c r="ES157" s="3">
        <f>JH</f>
        <v>10130</v>
      </c>
      <c r="ET157" s="3">
        <f t="shared" ref="ET157:ET179" si="438">WB</f>
        <v>59222</v>
      </c>
      <c r="EU157" s="3">
        <f t="shared" si="428"/>
        <v>59222</v>
      </c>
      <c r="EV157" s="3">
        <f t="shared" si="409"/>
        <v>59222</v>
      </c>
      <c r="EW157" s="3">
        <f t="shared" si="294"/>
        <v>59222</v>
      </c>
      <c r="EX157" s="3">
        <f t="shared" si="398"/>
        <v>59222</v>
      </c>
      <c r="EY157" s="3">
        <f t="shared" si="410"/>
        <v>59222</v>
      </c>
      <c r="EZ157" s="3">
        <f t="shared" si="418"/>
        <v>59222</v>
      </c>
      <c r="FA157" s="3">
        <f t="shared" si="418"/>
        <v>59222</v>
      </c>
      <c r="FB157" s="3">
        <f t="shared" si="418"/>
        <v>59222</v>
      </c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>
        <f>TR</f>
        <v>3254</v>
      </c>
      <c r="FT157" s="3">
        <f t="shared" si="429"/>
        <v>3254</v>
      </c>
      <c r="FU157" s="3">
        <f t="shared" si="419"/>
        <v>3254</v>
      </c>
      <c r="FV157" s="3">
        <f t="shared" si="411"/>
        <v>3254</v>
      </c>
      <c r="FW157" s="3">
        <f t="shared" si="419"/>
        <v>3254</v>
      </c>
      <c r="FX157" s="3">
        <f t="shared" si="419"/>
        <v>3254</v>
      </c>
      <c r="FY157" s="3">
        <f t="shared" si="419"/>
        <v>3254</v>
      </c>
      <c r="FZ157" s="3"/>
      <c r="GA157" s="3">
        <f t="shared" si="412"/>
        <v>354</v>
      </c>
      <c r="GB157" s="3">
        <f t="shared" si="399"/>
        <v>354</v>
      </c>
      <c r="GC157" s="3">
        <f t="shared" si="380"/>
        <v>354</v>
      </c>
      <c r="GD157" s="3">
        <f t="shared" si="380"/>
        <v>354</v>
      </c>
      <c r="GE157" s="3">
        <f t="shared" si="420"/>
        <v>354</v>
      </c>
      <c r="GF157" s="3">
        <f t="shared" si="381"/>
        <v>354</v>
      </c>
      <c r="GG157" s="3">
        <f t="shared" si="421"/>
        <v>354</v>
      </c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</row>
    <row r="158" spans="1:233" ht="1.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f t="shared" si="430"/>
        <v>24246</v>
      </c>
      <c r="Y158" s="3">
        <f t="shared" si="430"/>
        <v>24246</v>
      </c>
      <c r="Z158" s="3">
        <f t="shared" si="430"/>
        <v>24246</v>
      </c>
      <c r="AA158" s="3">
        <f t="shared" si="430"/>
        <v>24246</v>
      </c>
      <c r="AB158" s="3">
        <f t="shared" si="430"/>
        <v>24246</v>
      </c>
      <c r="AC158" s="3">
        <f t="shared" si="430"/>
        <v>24246</v>
      </c>
      <c r="AD158" s="3">
        <f t="shared" si="430"/>
        <v>24246</v>
      </c>
      <c r="AE158" s="3">
        <f t="shared" si="435"/>
        <v>24246</v>
      </c>
      <c r="AF158" s="3">
        <f t="shared" si="435"/>
        <v>24246</v>
      </c>
      <c r="AG158" s="3">
        <f t="shared" si="431"/>
        <v>24246</v>
      </c>
      <c r="AH158" s="3">
        <f t="shared" si="431"/>
        <v>24246</v>
      </c>
      <c r="AI158" s="3">
        <f t="shared" si="422"/>
        <v>24246</v>
      </c>
      <c r="AJ158" s="3">
        <f t="shared" si="436"/>
        <v>24246</v>
      </c>
      <c r="AK158" s="3">
        <f t="shared" si="436"/>
        <v>24246</v>
      </c>
      <c r="AL158" s="3">
        <f t="shared" si="432"/>
        <v>24246</v>
      </c>
      <c r="AM158" s="3">
        <f t="shared" si="432"/>
        <v>24246</v>
      </c>
      <c r="AN158" s="3">
        <f t="shared" si="389"/>
        <v>24246</v>
      </c>
      <c r="AO158" s="3">
        <f t="shared" si="389"/>
        <v>24246</v>
      </c>
      <c r="AP158" s="3">
        <f t="shared" si="389"/>
        <v>24246</v>
      </c>
      <c r="AQ158" s="3">
        <f t="shared" si="389"/>
        <v>24246</v>
      </c>
      <c r="AR158" s="3">
        <f t="shared" si="389"/>
        <v>24246</v>
      </c>
      <c r="AS158" s="3">
        <f t="shared" si="389"/>
        <v>24246</v>
      </c>
      <c r="AT158" s="3">
        <f t="shared" si="400"/>
        <v>24246</v>
      </c>
      <c r="AU158" s="3">
        <f t="shared" si="400"/>
        <v>24246</v>
      </c>
      <c r="AV158" s="3">
        <f t="shared" si="400"/>
        <v>24246</v>
      </c>
      <c r="AW158" s="3">
        <f t="shared" si="413"/>
        <v>24246</v>
      </c>
      <c r="AX158" s="3">
        <f t="shared" si="423"/>
        <v>24246</v>
      </c>
      <c r="AY158" s="3">
        <f t="shared" si="424"/>
        <v>24246</v>
      </c>
      <c r="AZ158" s="3">
        <f t="shared" si="424"/>
        <v>24246</v>
      </c>
      <c r="BA158" s="3">
        <f t="shared" ref="BA158:BA199" si="439">GJ</f>
        <v>24246</v>
      </c>
      <c r="BB158" s="3">
        <f t="shared" si="284"/>
        <v>55468</v>
      </c>
      <c r="BC158" s="3">
        <f t="shared" si="271"/>
        <v>55468</v>
      </c>
      <c r="BD158" s="3">
        <f t="shared" ref="BD158:BD163" si="440">RJ</f>
        <v>55468</v>
      </c>
      <c r="BE158" s="3">
        <f t="shared" si="437"/>
        <v>55468</v>
      </c>
      <c r="BF158" s="3">
        <f t="shared" si="414"/>
        <v>55468</v>
      </c>
      <c r="BG158" s="3">
        <f t="shared" si="414"/>
        <v>55468</v>
      </c>
      <c r="BH158" s="3">
        <f t="shared" si="414"/>
        <v>55468</v>
      </c>
      <c r="BI158" s="3">
        <f t="shared" si="414"/>
        <v>55468</v>
      </c>
      <c r="BJ158" s="3">
        <f t="shared" si="414"/>
        <v>55468</v>
      </c>
      <c r="BK158" s="3">
        <f t="shared" si="414"/>
        <v>55468</v>
      </c>
      <c r="BL158" s="3">
        <f t="shared" si="278"/>
        <v>55468</v>
      </c>
      <c r="BM158" s="3">
        <f t="shared" si="382"/>
        <v>43934</v>
      </c>
      <c r="BN158" s="3">
        <f t="shared" si="383"/>
        <v>43934</v>
      </c>
      <c r="BO158" s="3">
        <f t="shared" si="383"/>
        <v>43934</v>
      </c>
      <c r="BP158" s="3">
        <f t="shared" si="390"/>
        <v>43934</v>
      </c>
      <c r="BQ158" s="3">
        <f t="shared" si="401"/>
        <v>43934</v>
      </c>
      <c r="BR158" s="3">
        <f t="shared" si="425"/>
        <v>43934</v>
      </c>
      <c r="BS158" s="3">
        <f>RJ</f>
        <v>55468</v>
      </c>
      <c r="BT158" s="3">
        <f t="shared" si="343"/>
        <v>55468</v>
      </c>
      <c r="BU158" s="3">
        <f>RJ</f>
        <v>55468</v>
      </c>
      <c r="BV158" s="3">
        <f t="shared" ref="BV158:BZ167" si="441">MP</f>
        <v>43934</v>
      </c>
      <c r="BW158" s="3">
        <f t="shared" si="441"/>
        <v>43934</v>
      </c>
      <c r="BX158" s="3">
        <f t="shared" si="441"/>
        <v>43934</v>
      </c>
      <c r="BY158" s="3">
        <f t="shared" si="441"/>
        <v>43934</v>
      </c>
      <c r="BZ158" s="3">
        <f t="shared" si="441"/>
        <v>43934</v>
      </c>
      <c r="CA158" s="3">
        <f t="shared" si="433"/>
        <v>43934</v>
      </c>
      <c r="CB158" s="3">
        <f t="shared" si="426"/>
        <v>43934</v>
      </c>
      <c r="CC158" s="3">
        <f t="shared" si="402"/>
        <v>43934</v>
      </c>
      <c r="CD158" s="3">
        <f t="shared" si="291"/>
        <v>43934</v>
      </c>
      <c r="CE158" s="3">
        <f t="shared" si="285"/>
        <v>43934</v>
      </c>
      <c r="CF158" s="3">
        <f t="shared" si="393"/>
        <v>43934</v>
      </c>
      <c r="CG158" s="3">
        <f t="shared" si="393"/>
        <v>43934</v>
      </c>
      <c r="CH158" s="3">
        <f t="shared" si="272"/>
        <v>43934</v>
      </c>
      <c r="CI158" s="3">
        <f t="shared" si="264"/>
        <v>43934</v>
      </c>
      <c r="CJ158" s="3">
        <f t="shared" si="434"/>
        <v>43934</v>
      </c>
      <c r="CK158" s="3">
        <f t="shared" ref="CI158:CO186" si="442">MP</f>
        <v>43934</v>
      </c>
      <c r="CL158" s="3">
        <f t="shared" si="442"/>
        <v>43934</v>
      </c>
      <c r="CM158" s="3">
        <f t="shared" si="442"/>
        <v>43934</v>
      </c>
      <c r="CN158" s="3">
        <f t="shared" si="442"/>
        <v>43934</v>
      </c>
      <c r="CO158" s="3">
        <f t="shared" si="364"/>
        <v>43934</v>
      </c>
      <c r="CP158" s="3">
        <f t="shared" si="364"/>
        <v>43934</v>
      </c>
      <c r="CQ158" s="3">
        <f t="shared" si="364"/>
        <v>43934</v>
      </c>
      <c r="CR158" s="3">
        <f t="shared" si="364"/>
        <v>43934</v>
      </c>
      <c r="CS158" s="3">
        <f t="shared" si="364"/>
        <v>43934</v>
      </c>
      <c r="CT158" s="3">
        <f t="shared" si="364"/>
        <v>43934</v>
      </c>
      <c r="CU158" s="3">
        <f t="shared" si="362"/>
        <v>43934</v>
      </c>
      <c r="CV158" s="3">
        <f t="shared" si="354"/>
        <v>43934</v>
      </c>
      <c r="CW158" s="3">
        <f t="shared" si="354"/>
        <v>43934</v>
      </c>
      <c r="CX158" s="3">
        <f t="shared" si="375"/>
        <v>43934</v>
      </c>
      <c r="CY158" s="3">
        <f t="shared" si="365"/>
        <v>43934</v>
      </c>
      <c r="CZ158" s="3">
        <f t="shared" si="365"/>
        <v>43934</v>
      </c>
      <c r="DA158" s="3">
        <f t="shared" si="365"/>
        <v>43934</v>
      </c>
      <c r="DB158" s="3">
        <f t="shared" si="376"/>
        <v>43934</v>
      </c>
      <c r="DC158" s="3">
        <f t="shared" si="376"/>
        <v>43934</v>
      </c>
      <c r="DD158" s="3">
        <f t="shared" si="370"/>
        <v>43934</v>
      </c>
      <c r="DE158" s="3">
        <f t="shared" si="366"/>
        <v>43934</v>
      </c>
      <c r="DF158" s="3">
        <f t="shared" si="366"/>
        <v>43934</v>
      </c>
      <c r="DG158" s="3">
        <f t="shared" si="371"/>
        <v>43934</v>
      </c>
      <c r="DH158" s="3">
        <f t="shared" si="377"/>
        <v>43934</v>
      </c>
      <c r="DI158" s="3">
        <f t="shared" si="385"/>
        <v>43934</v>
      </c>
      <c r="DJ158" s="3">
        <f t="shared" si="394"/>
        <v>43934</v>
      </c>
      <c r="DK158" s="3">
        <f t="shared" si="404"/>
        <v>43934</v>
      </c>
      <c r="DL158" s="3">
        <f t="shared" si="404"/>
        <v>43934</v>
      </c>
      <c r="DM158" s="3">
        <f t="shared" si="404"/>
        <v>43934</v>
      </c>
      <c r="DN158" s="3">
        <f t="shared" si="214"/>
        <v>62462</v>
      </c>
      <c r="DO158" s="3">
        <f t="shared" si="332"/>
        <v>62462</v>
      </c>
      <c r="DP158" s="3">
        <f t="shared" si="332"/>
        <v>62462</v>
      </c>
      <c r="DQ158" s="3">
        <f t="shared" si="332"/>
        <v>62462</v>
      </c>
      <c r="DR158" s="3">
        <f t="shared" si="395"/>
        <v>10130</v>
      </c>
      <c r="DS158" s="3">
        <f t="shared" si="395"/>
        <v>10130</v>
      </c>
      <c r="DT158" s="3">
        <f t="shared" ref="DT158:DU161" si="443">JH</f>
        <v>10130</v>
      </c>
      <c r="DU158" s="3">
        <f t="shared" si="443"/>
        <v>10130</v>
      </c>
      <c r="DV158" s="3">
        <f t="shared" si="396"/>
        <v>10130</v>
      </c>
      <c r="DW158" s="3">
        <f t="shared" si="415"/>
        <v>10130</v>
      </c>
      <c r="DX158" s="3">
        <f t="shared" si="415"/>
        <v>10130</v>
      </c>
      <c r="DY158" s="3">
        <f t="shared" si="405"/>
        <v>10130</v>
      </c>
      <c r="DZ158" s="3">
        <f t="shared" si="405"/>
        <v>10130</v>
      </c>
      <c r="EA158" s="3">
        <f t="shared" si="405"/>
        <v>10130</v>
      </c>
      <c r="EB158" s="3">
        <f t="shared" si="405"/>
        <v>10130</v>
      </c>
      <c r="EC158" s="3">
        <f t="shared" si="405"/>
        <v>10130</v>
      </c>
      <c r="ED158" s="3">
        <f t="shared" si="405"/>
        <v>10130</v>
      </c>
      <c r="EE158" s="3">
        <f t="shared" si="416"/>
        <v>10130</v>
      </c>
      <c r="EF158" s="3">
        <f t="shared" si="406"/>
        <v>10130</v>
      </c>
      <c r="EG158" s="3">
        <f t="shared" si="406"/>
        <v>10130</v>
      </c>
      <c r="EH158" s="3">
        <f t="shared" si="386"/>
        <v>10130</v>
      </c>
      <c r="EI158" s="3">
        <f t="shared" si="386"/>
        <v>10130</v>
      </c>
      <c r="EJ158" s="3">
        <f t="shared" si="386"/>
        <v>10130</v>
      </c>
      <c r="EK158" s="3">
        <f t="shared" si="407"/>
        <v>10130</v>
      </c>
      <c r="EL158" s="3">
        <f t="shared" si="427"/>
        <v>10130</v>
      </c>
      <c r="EM158" s="3">
        <f t="shared" si="427"/>
        <v>10130</v>
      </c>
      <c r="EN158" s="3">
        <f t="shared" si="417"/>
        <v>10130</v>
      </c>
      <c r="EO158" s="3">
        <f t="shared" si="417"/>
        <v>10130</v>
      </c>
      <c r="EP158" s="3">
        <f t="shared" si="417"/>
        <v>10130</v>
      </c>
      <c r="EQ158" s="3">
        <f t="shared" si="372"/>
        <v>10130</v>
      </c>
      <c r="ER158" s="3">
        <f t="shared" si="351"/>
        <v>10130</v>
      </c>
      <c r="ES158" s="3">
        <f t="shared" ref="ES158:ET180" si="444">WB</f>
        <v>59222</v>
      </c>
      <c r="ET158" s="3">
        <f t="shared" si="438"/>
        <v>59222</v>
      </c>
      <c r="EU158" s="3">
        <f t="shared" si="428"/>
        <v>59222</v>
      </c>
      <c r="EV158" s="3">
        <f t="shared" si="409"/>
        <v>59222</v>
      </c>
      <c r="EW158" s="3">
        <f t="shared" si="294"/>
        <v>59222</v>
      </c>
      <c r="EX158" s="3">
        <f t="shared" si="398"/>
        <v>59222</v>
      </c>
      <c r="EY158" s="3">
        <f t="shared" si="410"/>
        <v>59222</v>
      </c>
      <c r="EZ158" s="3">
        <f t="shared" ref="EZ158:FB182" si="445">WB</f>
        <v>59222</v>
      </c>
      <c r="FA158" s="3">
        <f t="shared" si="445"/>
        <v>59222</v>
      </c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>
        <f>TR</f>
        <v>3254</v>
      </c>
      <c r="FT158" s="3">
        <f t="shared" si="429"/>
        <v>3254</v>
      </c>
      <c r="FU158" s="3">
        <f t="shared" si="419"/>
        <v>3254</v>
      </c>
      <c r="FV158" s="3">
        <f t="shared" si="411"/>
        <v>3254</v>
      </c>
      <c r="FW158" s="3">
        <f t="shared" si="411"/>
        <v>3254</v>
      </c>
      <c r="FX158" s="3">
        <f t="shared" si="411"/>
        <v>3254</v>
      </c>
      <c r="FY158" s="3"/>
      <c r="FZ158" s="3"/>
      <c r="GA158" s="3">
        <f t="shared" si="412"/>
        <v>354</v>
      </c>
      <c r="GB158" s="3">
        <f t="shared" si="399"/>
        <v>354</v>
      </c>
      <c r="GC158" s="3">
        <f t="shared" si="380"/>
        <v>354</v>
      </c>
      <c r="GD158" s="3">
        <f t="shared" si="380"/>
        <v>354</v>
      </c>
      <c r="GE158" s="3">
        <f t="shared" si="420"/>
        <v>354</v>
      </c>
      <c r="GF158" s="3">
        <f t="shared" si="381"/>
        <v>354</v>
      </c>
      <c r="GG158" s="3">
        <f t="shared" si="421"/>
        <v>354</v>
      </c>
      <c r="GH158" s="3">
        <f t="shared" si="421"/>
        <v>354</v>
      </c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</row>
    <row r="159" spans="1:233" ht="1.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f t="shared" ref="T159:W160" si="446">GJ</f>
        <v>24246</v>
      </c>
      <c r="U159" s="3">
        <f t="shared" si="446"/>
        <v>24246</v>
      </c>
      <c r="V159" s="3">
        <f t="shared" si="446"/>
        <v>24246</v>
      </c>
      <c r="W159" s="3">
        <f t="shared" si="446"/>
        <v>24246</v>
      </c>
      <c r="X159" s="3">
        <f t="shared" si="430"/>
        <v>24246</v>
      </c>
      <c r="Y159" s="3">
        <f t="shared" si="430"/>
        <v>24246</v>
      </c>
      <c r="Z159" s="3">
        <f t="shared" si="430"/>
        <v>24246</v>
      </c>
      <c r="AA159" s="3">
        <f t="shared" si="430"/>
        <v>24246</v>
      </c>
      <c r="AB159" s="3">
        <f t="shared" si="430"/>
        <v>24246</v>
      </c>
      <c r="AC159" s="3">
        <f t="shared" si="430"/>
        <v>24246</v>
      </c>
      <c r="AD159" s="3">
        <f t="shared" si="430"/>
        <v>24246</v>
      </c>
      <c r="AE159" s="3">
        <f t="shared" si="435"/>
        <v>24246</v>
      </c>
      <c r="AF159" s="3">
        <f t="shared" si="435"/>
        <v>24246</v>
      </c>
      <c r="AG159" s="3">
        <f t="shared" si="431"/>
        <v>24246</v>
      </c>
      <c r="AH159" s="3">
        <f t="shared" si="431"/>
        <v>24246</v>
      </c>
      <c r="AI159" s="3">
        <f t="shared" si="422"/>
        <v>24246</v>
      </c>
      <c r="AJ159" s="3">
        <f t="shared" si="436"/>
        <v>24246</v>
      </c>
      <c r="AK159" s="3">
        <f t="shared" si="436"/>
        <v>24246</v>
      </c>
      <c r="AL159" s="3">
        <f t="shared" si="432"/>
        <v>24246</v>
      </c>
      <c r="AM159" s="3">
        <f t="shared" si="432"/>
        <v>24246</v>
      </c>
      <c r="AN159" s="3">
        <f t="shared" si="389"/>
        <v>24246</v>
      </c>
      <c r="AO159" s="3">
        <f t="shared" si="389"/>
        <v>24246</v>
      </c>
      <c r="AP159" s="3">
        <f t="shared" si="389"/>
        <v>24246</v>
      </c>
      <c r="AQ159" s="3">
        <f t="shared" si="389"/>
        <v>24246</v>
      </c>
      <c r="AR159" s="3">
        <f t="shared" si="389"/>
        <v>24246</v>
      </c>
      <c r="AS159" s="3">
        <f t="shared" si="389"/>
        <v>24246</v>
      </c>
      <c r="AT159" s="3">
        <f t="shared" si="400"/>
        <v>24246</v>
      </c>
      <c r="AU159" s="3">
        <f t="shared" si="400"/>
        <v>24246</v>
      </c>
      <c r="AV159" s="3">
        <f t="shared" si="400"/>
        <v>24246</v>
      </c>
      <c r="AW159" s="3">
        <f t="shared" si="413"/>
        <v>24246</v>
      </c>
      <c r="AX159" s="3">
        <f t="shared" si="423"/>
        <v>24246</v>
      </c>
      <c r="AY159" s="3">
        <f t="shared" si="424"/>
        <v>24246</v>
      </c>
      <c r="AZ159" s="3">
        <f t="shared" si="424"/>
        <v>24246</v>
      </c>
      <c r="BA159" s="3">
        <f t="shared" si="439"/>
        <v>24246</v>
      </c>
      <c r="BB159" s="3">
        <f t="shared" si="284"/>
        <v>55468</v>
      </c>
      <c r="BC159" s="3">
        <f t="shared" si="271"/>
        <v>55468</v>
      </c>
      <c r="BD159" s="3">
        <f t="shared" si="440"/>
        <v>55468</v>
      </c>
      <c r="BE159" s="3">
        <f t="shared" si="437"/>
        <v>55468</v>
      </c>
      <c r="BF159" s="3">
        <f t="shared" si="414"/>
        <v>55468</v>
      </c>
      <c r="BG159" s="3">
        <f t="shared" si="414"/>
        <v>55468</v>
      </c>
      <c r="BH159" s="3">
        <f t="shared" si="414"/>
        <v>55468</v>
      </c>
      <c r="BI159" s="3">
        <f t="shared" si="414"/>
        <v>55468</v>
      </c>
      <c r="BJ159" s="3">
        <f t="shared" si="414"/>
        <v>55468</v>
      </c>
      <c r="BK159" s="3">
        <f t="shared" si="414"/>
        <v>55468</v>
      </c>
      <c r="BL159" s="3">
        <f t="shared" si="278"/>
        <v>55468</v>
      </c>
      <c r="BM159" s="3">
        <f t="shared" si="382"/>
        <v>43934</v>
      </c>
      <c r="BN159" s="3">
        <f t="shared" si="383"/>
        <v>43934</v>
      </c>
      <c r="BO159" s="3">
        <f t="shared" si="383"/>
        <v>43934</v>
      </c>
      <c r="BP159" s="3">
        <f t="shared" si="390"/>
        <v>43934</v>
      </c>
      <c r="BQ159" s="3">
        <f t="shared" si="401"/>
        <v>43934</v>
      </c>
      <c r="BR159" s="3">
        <f t="shared" si="425"/>
        <v>43934</v>
      </c>
      <c r="BS159" s="3">
        <f>RJ</f>
        <v>55468</v>
      </c>
      <c r="BT159" s="3">
        <f t="shared" si="343"/>
        <v>55468</v>
      </c>
      <c r="BU159" s="3">
        <f>RJ</f>
        <v>55468</v>
      </c>
      <c r="BV159" s="3">
        <f t="shared" si="441"/>
        <v>43934</v>
      </c>
      <c r="BW159" s="3">
        <f t="shared" si="441"/>
        <v>43934</v>
      </c>
      <c r="BX159" s="3">
        <f t="shared" si="441"/>
        <v>43934</v>
      </c>
      <c r="BY159" s="3">
        <f t="shared" si="441"/>
        <v>43934</v>
      </c>
      <c r="BZ159" s="3">
        <f t="shared" si="441"/>
        <v>43934</v>
      </c>
      <c r="CA159" s="3">
        <f t="shared" si="433"/>
        <v>43934</v>
      </c>
      <c r="CB159" s="3">
        <f t="shared" si="426"/>
        <v>43934</v>
      </c>
      <c r="CC159" s="3">
        <f t="shared" si="402"/>
        <v>43934</v>
      </c>
      <c r="CD159" s="3">
        <f t="shared" si="291"/>
        <v>43934</v>
      </c>
      <c r="CE159" s="3">
        <f t="shared" si="285"/>
        <v>43934</v>
      </c>
      <c r="CF159" s="3">
        <f t="shared" si="393"/>
        <v>43934</v>
      </c>
      <c r="CG159" s="3">
        <f t="shared" si="393"/>
        <v>43934</v>
      </c>
      <c r="CH159" s="3">
        <f t="shared" si="272"/>
        <v>43934</v>
      </c>
      <c r="CI159" s="3">
        <f t="shared" si="264"/>
        <v>43934</v>
      </c>
      <c r="CJ159" s="3">
        <f t="shared" si="434"/>
        <v>43934</v>
      </c>
      <c r="CK159" s="3">
        <f t="shared" si="442"/>
        <v>43934</v>
      </c>
      <c r="CL159" s="3">
        <f t="shared" si="442"/>
        <v>43934</v>
      </c>
      <c r="CM159" s="3">
        <f t="shared" si="442"/>
        <v>43934</v>
      </c>
      <c r="CN159" s="3">
        <f t="shared" si="442"/>
        <v>43934</v>
      </c>
      <c r="CO159" s="3">
        <f t="shared" ref="CO159:CT168" si="447">MP</f>
        <v>43934</v>
      </c>
      <c r="CP159" s="3">
        <f t="shared" si="447"/>
        <v>43934</v>
      </c>
      <c r="CQ159" s="3">
        <f t="shared" si="447"/>
        <v>43934</v>
      </c>
      <c r="CR159" s="3">
        <f t="shared" si="447"/>
        <v>43934</v>
      </c>
      <c r="CS159" s="3">
        <f t="shared" si="447"/>
        <v>43934</v>
      </c>
      <c r="CT159" s="3">
        <f t="shared" si="447"/>
        <v>43934</v>
      </c>
      <c r="CU159" s="3">
        <f t="shared" si="362"/>
        <v>43934</v>
      </c>
      <c r="CV159" s="3">
        <f t="shared" si="354"/>
        <v>43934</v>
      </c>
      <c r="CW159" s="3">
        <f t="shared" si="354"/>
        <v>43934</v>
      </c>
      <c r="CX159" s="3">
        <f t="shared" si="375"/>
        <v>43934</v>
      </c>
      <c r="CY159" s="3">
        <f t="shared" si="365"/>
        <v>43934</v>
      </c>
      <c r="CZ159" s="3">
        <f t="shared" si="365"/>
        <v>43934</v>
      </c>
      <c r="DA159" s="3">
        <f t="shared" si="365"/>
        <v>43934</v>
      </c>
      <c r="DB159" s="3">
        <f t="shared" si="376"/>
        <v>43934</v>
      </c>
      <c r="DC159" s="3">
        <f t="shared" si="376"/>
        <v>43934</v>
      </c>
      <c r="DD159" s="3">
        <f t="shared" si="370"/>
        <v>43934</v>
      </c>
      <c r="DE159" s="3">
        <f t="shared" si="366"/>
        <v>43934</v>
      </c>
      <c r="DF159" s="3">
        <f t="shared" si="366"/>
        <v>43934</v>
      </c>
      <c r="DG159" s="3">
        <f t="shared" si="371"/>
        <v>43934</v>
      </c>
      <c r="DH159" s="3">
        <f t="shared" si="377"/>
        <v>43934</v>
      </c>
      <c r="DI159" s="3">
        <f t="shared" si="385"/>
        <v>43934</v>
      </c>
      <c r="DJ159" s="3">
        <f t="shared" si="394"/>
        <v>43934</v>
      </c>
      <c r="DK159" s="3">
        <f t="shared" si="404"/>
        <v>43934</v>
      </c>
      <c r="DL159" s="3">
        <f t="shared" si="404"/>
        <v>43934</v>
      </c>
      <c r="DM159" s="3">
        <f t="shared" si="404"/>
        <v>43934</v>
      </c>
      <c r="DN159" s="3">
        <f>MP</f>
        <v>43934</v>
      </c>
      <c r="DO159" s="3">
        <f t="shared" si="332"/>
        <v>62462</v>
      </c>
      <c r="DP159" s="3">
        <f t="shared" si="332"/>
        <v>62462</v>
      </c>
      <c r="DQ159" s="3">
        <f t="shared" si="332"/>
        <v>62462</v>
      </c>
      <c r="DR159" s="3">
        <f t="shared" ref="DR159:DR188" si="448">CT</f>
        <v>13986</v>
      </c>
      <c r="DS159" s="3">
        <f t="shared" si="395"/>
        <v>10130</v>
      </c>
      <c r="DT159" s="3">
        <f t="shared" si="443"/>
        <v>10130</v>
      </c>
      <c r="DU159" s="3">
        <f t="shared" si="443"/>
        <v>10130</v>
      </c>
      <c r="DV159" s="3">
        <f t="shared" si="396"/>
        <v>10130</v>
      </c>
      <c r="DW159" s="3">
        <f t="shared" si="415"/>
        <v>10130</v>
      </c>
      <c r="DX159" s="3">
        <f t="shared" si="415"/>
        <v>10130</v>
      </c>
      <c r="DY159" s="3">
        <f t="shared" si="405"/>
        <v>10130</v>
      </c>
      <c r="DZ159" s="3">
        <f t="shared" si="405"/>
        <v>10130</v>
      </c>
      <c r="EA159" s="3">
        <f t="shared" si="405"/>
        <v>10130</v>
      </c>
      <c r="EB159" s="3">
        <f t="shared" si="405"/>
        <v>10130</v>
      </c>
      <c r="EC159" s="3">
        <f t="shared" si="405"/>
        <v>10130</v>
      </c>
      <c r="ED159" s="3">
        <f t="shared" si="405"/>
        <v>10130</v>
      </c>
      <c r="EE159" s="3">
        <f t="shared" si="416"/>
        <v>10130</v>
      </c>
      <c r="EF159" s="3">
        <f t="shared" si="406"/>
        <v>10130</v>
      </c>
      <c r="EG159" s="3">
        <f t="shared" si="406"/>
        <v>10130</v>
      </c>
      <c r="EH159" s="3">
        <f t="shared" si="386"/>
        <v>10130</v>
      </c>
      <c r="EI159" s="3">
        <f t="shared" si="386"/>
        <v>10130</v>
      </c>
      <c r="EJ159" s="3">
        <f t="shared" si="386"/>
        <v>10130</v>
      </c>
      <c r="EK159" s="3">
        <f t="shared" si="407"/>
        <v>10130</v>
      </c>
      <c r="EL159" s="3">
        <f t="shared" si="427"/>
        <v>10130</v>
      </c>
      <c r="EM159" s="3">
        <f t="shared" si="427"/>
        <v>10130</v>
      </c>
      <c r="EN159" s="3">
        <f t="shared" si="417"/>
        <v>10130</v>
      </c>
      <c r="EO159" s="3">
        <f t="shared" si="417"/>
        <v>10130</v>
      </c>
      <c r="EP159" s="3">
        <f t="shared" si="417"/>
        <v>10130</v>
      </c>
      <c r="EQ159" s="3">
        <f t="shared" si="372"/>
        <v>10130</v>
      </c>
      <c r="ER159" s="3">
        <f t="shared" ref="ER159:ER180" si="449">WB</f>
        <v>59222</v>
      </c>
      <c r="ES159" s="3">
        <f t="shared" si="444"/>
        <v>59222</v>
      </c>
      <c r="ET159" s="3">
        <f t="shared" si="438"/>
        <v>59222</v>
      </c>
      <c r="EU159" s="3">
        <f t="shared" si="428"/>
        <v>59222</v>
      </c>
      <c r="EV159" s="3">
        <f t="shared" si="409"/>
        <v>59222</v>
      </c>
      <c r="EW159" s="3">
        <f t="shared" si="294"/>
        <v>59222</v>
      </c>
      <c r="EX159" s="3">
        <f t="shared" si="398"/>
        <v>59222</v>
      </c>
      <c r="EY159" s="3">
        <f t="shared" si="410"/>
        <v>59222</v>
      </c>
      <c r="EZ159" s="3">
        <f t="shared" si="445"/>
        <v>59222</v>
      </c>
      <c r="FA159" s="3">
        <f t="shared" si="445"/>
        <v>59222</v>
      </c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>
        <f>TR</f>
        <v>3254</v>
      </c>
      <c r="FT159" s="3">
        <f t="shared" si="429"/>
        <v>3254</v>
      </c>
      <c r="FU159" s="3">
        <f t="shared" si="419"/>
        <v>3254</v>
      </c>
      <c r="FV159" s="3">
        <f t="shared" si="411"/>
        <v>3254</v>
      </c>
      <c r="FW159" s="3">
        <f t="shared" si="419"/>
        <v>3254</v>
      </c>
      <c r="FX159" s="3"/>
      <c r="FY159" s="3"/>
      <c r="FZ159" s="3"/>
      <c r="GA159" s="3">
        <f t="shared" si="412"/>
        <v>354</v>
      </c>
      <c r="GB159" s="3">
        <f t="shared" si="399"/>
        <v>354</v>
      </c>
      <c r="GC159" s="3">
        <f t="shared" si="380"/>
        <v>354</v>
      </c>
      <c r="GD159" s="3">
        <f t="shared" si="380"/>
        <v>354</v>
      </c>
      <c r="GE159" s="3">
        <f t="shared" si="420"/>
        <v>354</v>
      </c>
      <c r="GF159" s="3">
        <f t="shared" si="381"/>
        <v>354</v>
      </c>
      <c r="GG159" s="3">
        <f t="shared" si="421"/>
        <v>354</v>
      </c>
      <c r="GH159" s="3">
        <f t="shared" si="421"/>
        <v>354</v>
      </c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</row>
    <row r="160" spans="1:233" ht="1.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>
        <f t="shared" si="446"/>
        <v>24246</v>
      </c>
      <c r="U160" s="3">
        <f t="shared" si="446"/>
        <v>24246</v>
      </c>
      <c r="V160" s="3">
        <f t="shared" si="446"/>
        <v>24246</v>
      </c>
      <c r="W160" s="3">
        <f t="shared" si="446"/>
        <v>24246</v>
      </c>
      <c r="X160" s="3">
        <f t="shared" si="430"/>
        <v>24246</v>
      </c>
      <c r="Y160" s="3">
        <f t="shared" si="430"/>
        <v>24246</v>
      </c>
      <c r="Z160" s="3">
        <f t="shared" si="430"/>
        <v>24246</v>
      </c>
      <c r="AA160" s="3">
        <f t="shared" si="430"/>
        <v>24246</v>
      </c>
      <c r="AB160" s="3">
        <f t="shared" si="430"/>
        <v>24246</v>
      </c>
      <c r="AC160" s="3">
        <f t="shared" si="430"/>
        <v>24246</v>
      </c>
      <c r="AD160" s="3">
        <f t="shared" si="430"/>
        <v>24246</v>
      </c>
      <c r="AE160" s="3">
        <f t="shared" si="435"/>
        <v>24246</v>
      </c>
      <c r="AF160" s="3">
        <f t="shared" si="435"/>
        <v>24246</v>
      </c>
      <c r="AG160" s="3">
        <f t="shared" si="431"/>
        <v>24246</v>
      </c>
      <c r="AH160" s="3">
        <f t="shared" si="431"/>
        <v>24246</v>
      </c>
      <c r="AI160" s="3">
        <f t="shared" si="422"/>
        <v>24246</v>
      </c>
      <c r="AJ160" s="3">
        <f t="shared" si="436"/>
        <v>24246</v>
      </c>
      <c r="AK160" s="3">
        <f t="shared" si="436"/>
        <v>24246</v>
      </c>
      <c r="AL160" s="3">
        <f t="shared" si="432"/>
        <v>24246</v>
      </c>
      <c r="AM160" s="3">
        <f t="shared" si="432"/>
        <v>24246</v>
      </c>
      <c r="AN160" s="3">
        <f t="shared" si="389"/>
        <v>24246</v>
      </c>
      <c r="AO160" s="3">
        <f t="shared" si="389"/>
        <v>24246</v>
      </c>
      <c r="AP160" s="3">
        <f t="shared" si="389"/>
        <v>24246</v>
      </c>
      <c r="AQ160" s="3">
        <f t="shared" si="389"/>
        <v>24246</v>
      </c>
      <c r="AR160" s="3">
        <f t="shared" si="389"/>
        <v>24246</v>
      </c>
      <c r="AS160" s="3">
        <f t="shared" si="389"/>
        <v>24246</v>
      </c>
      <c r="AT160" s="3">
        <f t="shared" si="400"/>
        <v>24246</v>
      </c>
      <c r="AU160" s="3">
        <f t="shared" si="400"/>
        <v>24246</v>
      </c>
      <c r="AV160" s="3">
        <f t="shared" si="400"/>
        <v>24246</v>
      </c>
      <c r="AW160" s="3">
        <f t="shared" si="413"/>
        <v>24246</v>
      </c>
      <c r="AX160" s="3">
        <f t="shared" si="423"/>
        <v>24246</v>
      </c>
      <c r="AY160" s="3">
        <f t="shared" si="424"/>
        <v>24246</v>
      </c>
      <c r="AZ160" s="3">
        <f t="shared" si="424"/>
        <v>24246</v>
      </c>
      <c r="BA160" s="3">
        <f t="shared" si="439"/>
        <v>24246</v>
      </c>
      <c r="BB160" s="3">
        <f t="shared" ref="AY160:BC191" si="450">GJ</f>
        <v>24246</v>
      </c>
      <c r="BC160" s="3">
        <f t="shared" si="271"/>
        <v>55468</v>
      </c>
      <c r="BD160" s="3">
        <f t="shared" si="440"/>
        <v>55468</v>
      </c>
      <c r="BE160" s="3">
        <f t="shared" si="437"/>
        <v>55468</v>
      </c>
      <c r="BF160" s="3">
        <f t="shared" si="414"/>
        <v>55468</v>
      </c>
      <c r="BG160" s="3">
        <f t="shared" si="414"/>
        <v>55468</v>
      </c>
      <c r="BH160" s="3">
        <f t="shared" si="414"/>
        <v>55468</v>
      </c>
      <c r="BI160" s="3">
        <f t="shared" si="414"/>
        <v>55468</v>
      </c>
      <c r="BJ160" s="3">
        <f t="shared" si="414"/>
        <v>55468</v>
      </c>
      <c r="BK160" s="3">
        <f t="shared" si="414"/>
        <v>55468</v>
      </c>
      <c r="BL160" s="3">
        <f t="shared" si="278"/>
        <v>55468</v>
      </c>
      <c r="BM160" s="3">
        <f t="shared" si="382"/>
        <v>43934</v>
      </c>
      <c r="BN160" s="3">
        <f t="shared" si="383"/>
        <v>43934</v>
      </c>
      <c r="BO160" s="3">
        <f t="shared" si="383"/>
        <v>43934</v>
      </c>
      <c r="BP160" s="3">
        <f t="shared" si="390"/>
        <v>43934</v>
      </c>
      <c r="BQ160" s="3">
        <f t="shared" si="401"/>
        <v>43934</v>
      </c>
      <c r="BR160" s="3">
        <f t="shared" si="425"/>
        <v>43934</v>
      </c>
      <c r="BS160" s="3">
        <f>RJ</f>
        <v>55468</v>
      </c>
      <c r="BT160" s="3">
        <f t="shared" si="343"/>
        <v>55468</v>
      </c>
      <c r="BU160" s="3">
        <f t="shared" ref="BU160:BU189" si="451">MP</f>
        <v>43934</v>
      </c>
      <c r="BV160" s="3">
        <f t="shared" si="441"/>
        <v>43934</v>
      </c>
      <c r="BW160" s="3">
        <f t="shared" si="441"/>
        <v>43934</v>
      </c>
      <c r="BX160" s="3">
        <f t="shared" si="441"/>
        <v>43934</v>
      </c>
      <c r="BY160" s="3">
        <f t="shared" si="441"/>
        <v>43934</v>
      </c>
      <c r="BZ160" s="3">
        <f t="shared" si="441"/>
        <v>43934</v>
      </c>
      <c r="CA160" s="3">
        <f t="shared" si="433"/>
        <v>43934</v>
      </c>
      <c r="CB160" s="3">
        <f t="shared" si="426"/>
        <v>43934</v>
      </c>
      <c r="CC160" s="3">
        <f t="shared" si="402"/>
        <v>43934</v>
      </c>
      <c r="CD160" s="3">
        <f t="shared" si="291"/>
        <v>43934</v>
      </c>
      <c r="CE160" s="3">
        <f t="shared" si="285"/>
        <v>43934</v>
      </c>
      <c r="CF160" s="3">
        <f t="shared" si="393"/>
        <v>43934</v>
      </c>
      <c r="CG160" s="3">
        <f t="shared" si="393"/>
        <v>43934</v>
      </c>
      <c r="CH160" s="3">
        <f t="shared" si="272"/>
        <v>43934</v>
      </c>
      <c r="CI160" s="3">
        <f t="shared" si="264"/>
        <v>43934</v>
      </c>
      <c r="CJ160" s="3">
        <f t="shared" si="434"/>
        <v>43934</v>
      </c>
      <c r="CK160" s="3">
        <f t="shared" si="442"/>
        <v>43934</v>
      </c>
      <c r="CL160" s="3">
        <f t="shared" si="442"/>
        <v>43934</v>
      </c>
      <c r="CM160" s="3">
        <f t="shared" si="442"/>
        <v>43934</v>
      </c>
      <c r="CN160" s="3">
        <f t="shared" si="442"/>
        <v>43934</v>
      </c>
      <c r="CO160" s="3">
        <f t="shared" si="447"/>
        <v>43934</v>
      </c>
      <c r="CP160" s="3">
        <f t="shared" si="447"/>
        <v>43934</v>
      </c>
      <c r="CQ160" s="3">
        <f t="shared" si="447"/>
        <v>43934</v>
      </c>
      <c r="CR160" s="3">
        <f t="shared" si="447"/>
        <v>43934</v>
      </c>
      <c r="CS160" s="3">
        <f t="shared" si="447"/>
        <v>43934</v>
      </c>
      <c r="CT160" s="3">
        <f t="shared" si="447"/>
        <v>43934</v>
      </c>
      <c r="CU160" s="3">
        <f t="shared" si="362"/>
        <v>43934</v>
      </c>
      <c r="CV160" s="3">
        <f t="shared" si="354"/>
        <v>43934</v>
      </c>
      <c r="CW160" s="3">
        <f t="shared" si="354"/>
        <v>43934</v>
      </c>
      <c r="CX160" s="3">
        <f t="shared" si="375"/>
        <v>43934</v>
      </c>
      <c r="CY160" s="3">
        <f t="shared" si="365"/>
        <v>43934</v>
      </c>
      <c r="CZ160" s="3">
        <f t="shared" si="365"/>
        <v>43934</v>
      </c>
      <c r="DA160" s="3">
        <f t="shared" si="365"/>
        <v>43934</v>
      </c>
      <c r="DB160" s="3">
        <f t="shared" si="376"/>
        <v>43934</v>
      </c>
      <c r="DC160" s="3">
        <f t="shared" si="376"/>
        <v>43934</v>
      </c>
      <c r="DD160" s="3">
        <f t="shared" si="370"/>
        <v>43934</v>
      </c>
      <c r="DE160" s="3">
        <f t="shared" si="366"/>
        <v>43934</v>
      </c>
      <c r="DF160" s="3">
        <f t="shared" si="366"/>
        <v>43934</v>
      </c>
      <c r="DG160" s="3">
        <f t="shared" si="371"/>
        <v>43934</v>
      </c>
      <c r="DH160" s="3">
        <f t="shared" si="377"/>
        <v>43934</v>
      </c>
      <c r="DI160" s="3">
        <f t="shared" si="385"/>
        <v>43934</v>
      </c>
      <c r="DJ160" s="3">
        <f t="shared" si="394"/>
        <v>43934</v>
      </c>
      <c r="DK160" s="3">
        <f t="shared" si="404"/>
        <v>43934</v>
      </c>
      <c r="DL160" s="3">
        <f t="shared" si="404"/>
        <v>43934</v>
      </c>
      <c r="DM160" s="3">
        <f t="shared" si="404"/>
        <v>43934</v>
      </c>
      <c r="DN160" s="3">
        <f>MP</f>
        <v>43934</v>
      </c>
      <c r="DO160" s="3">
        <f t="shared" si="332"/>
        <v>62462</v>
      </c>
      <c r="DP160" s="3">
        <f t="shared" si="332"/>
        <v>62462</v>
      </c>
      <c r="DQ160" s="3">
        <f t="shared" si="332"/>
        <v>62462</v>
      </c>
      <c r="DR160" s="3">
        <f t="shared" si="448"/>
        <v>13986</v>
      </c>
      <c r="DS160" s="3">
        <f t="shared" ref="DS160:DS186" si="452">CT</f>
        <v>13986</v>
      </c>
      <c r="DT160" s="3">
        <f t="shared" si="443"/>
        <v>10130</v>
      </c>
      <c r="DU160" s="3">
        <f t="shared" si="443"/>
        <v>10130</v>
      </c>
      <c r="DV160" s="3">
        <f t="shared" si="396"/>
        <v>10130</v>
      </c>
      <c r="DW160" s="3">
        <f t="shared" si="415"/>
        <v>10130</v>
      </c>
      <c r="DX160" s="3">
        <f t="shared" si="415"/>
        <v>10130</v>
      </c>
      <c r="DY160" s="3">
        <f t="shared" si="405"/>
        <v>10130</v>
      </c>
      <c r="DZ160" s="3">
        <f t="shared" si="405"/>
        <v>10130</v>
      </c>
      <c r="EA160" s="3">
        <f t="shared" si="405"/>
        <v>10130</v>
      </c>
      <c r="EB160" s="3">
        <f t="shared" si="405"/>
        <v>10130</v>
      </c>
      <c r="EC160" s="3">
        <f t="shared" si="405"/>
        <v>10130</v>
      </c>
      <c r="ED160" s="3">
        <f t="shared" si="405"/>
        <v>10130</v>
      </c>
      <c r="EE160" s="3">
        <f t="shared" si="416"/>
        <v>10130</v>
      </c>
      <c r="EF160" s="3">
        <f t="shared" si="406"/>
        <v>10130</v>
      </c>
      <c r="EG160" s="3">
        <f t="shared" si="406"/>
        <v>10130</v>
      </c>
      <c r="EH160" s="3">
        <f t="shared" si="386"/>
        <v>10130</v>
      </c>
      <c r="EI160" s="3">
        <f t="shared" si="386"/>
        <v>10130</v>
      </c>
      <c r="EJ160" s="3">
        <f t="shared" si="386"/>
        <v>10130</v>
      </c>
      <c r="EK160" s="3">
        <f t="shared" si="407"/>
        <v>10130</v>
      </c>
      <c r="EL160" s="3">
        <f t="shared" si="427"/>
        <v>10130</v>
      </c>
      <c r="EM160" s="3">
        <f t="shared" si="427"/>
        <v>10130</v>
      </c>
      <c r="EN160" s="3">
        <f>JH</f>
        <v>10130</v>
      </c>
      <c r="EO160" s="3">
        <f>JH</f>
        <v>10130</v>
      </c>
      <c r="EP160" s="3">
        <f t="shared" ref="EP160:EQ175" si="453">WB</f>
        <v>59222</v>
      </c>
      <c r="EQ160" s="3">
        <f t="shared" si="453"/>
        <v>59222</v>
      </c>
      <c r="ER160" s="3">
        <f t="shared" si="449"/>
        <v>59222</v>
      </c>
      <c r="ES160" s="3">
        <f t="shared" si="444"/>
        <v>59222</v>
      </c>
      <c r="ET160" s="3">
        <f t="shared" si="438"/>
        <v>59222</v>
      </c>
      <c r="EU160" s="3">
        <f t="shared" si="428"/>
        <v>59222</v>
      </c>
      <c r="EV160" s="3">
        <f t="shared" si="409"/>
        <v>59222</v>
      </c>
      <c r="EW160" s="3">
        <f t="shared" si="294"/>
        <v>59222</v>
      </c>
      <c r="EX160" s="3">
        <f t="shared" si="398"/>
        <v>59222</v>
      </c>
      <c r="EY160" s="3">
        <f t="shared" si="410"/>
        <v>59222</v>
      </c>
      <c r="EZ160" s="3">
        <f t="shared" si="445"/>
        <v>59222</v>
      </c>
      <c r="FA160" s="3">
        <f t="shared" si="445"/>
        <v>59222</v>
      </c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>
        <f>TR</f>
        <v>3254</v>
      </c>
      <c r="FT160" s="3">
        <f t="shared" si="429"/>
        <v>3254</v>
      </c>
      <c r="FU160" s="3">
        <f t="shared" si="419"/>
        <v>3254</v>
      </c>
      <c r="FV160" s="3">
        <f t="shared" si="411"/>
        <v>3254</v>
      </c>
      <c r="FW160" s="3">
        <f t="shared" si="419"/>
        <v>3254</v>
      </c>
      <c r="FX160" s="3"/>
      <c r="FY160" s="3"/>
      <c r="FZ160" s="3"/>
      <c r="GA160" s="3">
        <f t="shared" si="412"/>
        <v>354</v>
      </c>
      <c r="GB160" s="3">
        <f t="shared" si="399"/>
        <v>354</v>
      </c>
      <c r="GC160" s="3">
        <f t="shared" si="380"/>
        <v>354</v>
      </c>
      <c r="GD160" s="3">
        <f t="shared" si="380"/>
        <v>354</v>
      </c>
      <c r="GE160" s="3">
        <f t="shared" si="420"/>
        <v>354</v>
      </c>
      <c r="GF160" s="3">
        <f t="shared" si="381"/>
        <v>354</v>
      </c>
      <c r="GG160" s="3">
        <f t="shared" si="421"/>
        <v>354</v>
      </c>
      <c r="GH160" s="3">
        <f t="shared" si="421"/>
        <v>354</v>
      </c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</row>
    <row r="161" spans="1:233" ht="1.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f t="shared" ref="U161:W162" si="454">GJ</f>
        <v>24246</v>
      </c>
      <c r="V161" s="3">
        <f t="shared" si="454"/>
        <v>24246</v>
      </c>
      <c r="W161" s="3">
        <f t="shared" si="454"/>
        <v>24246</v>
      </c>
      <c r="X161" s="3">
        <f t="shared" si="430"/>
        <v>24246</v>
      </c>
      <c r="Y161" s="3">
        <f t="shared" si="430"/>
        <v>24246</v>
      </c>
      <c r="Z161" s="3">
        <f t="shared" si="430"/>
        <v>24246</v>
      </c>
      <c r="AA161" s="3">
        <f t="shared" si="430"/>
        <v>24246</v>
      </c>
      <c r="AB161" s="3">
        <f t="shared" si="430"/>
        <v>24246</v>
      </c>
      <c r="AC161" s="3">
        <f t="shared" si="430"/>
        <v>24246</v>
      </c>
      <c r="AD161" s="3">
        <f t="shared" si="430"/>
        <v>24246</v>
      </c>
      <c r="AE161" s="3">
        <f t="shared" si="435"/>
        <v>24246</v>
      </c>
      <c r="AF161" s="3">
        <f t="shared" si="435"/>
        <v>24246</v>
      </c>
      <c r="AG161" s="3">
        <f t="shared" si="431"/>
        <v>24246</v>
      </c>
      <c r="AH161" s="3">
        <f t="shared" si="431"/>
        <v>24246</v>
      </c>
      <c r="AI161" s="3">
        <f t="shared" si="422"/>
        <v>24246</v>
      </c>
      <c r="AJ161" s="3">
        <f t="shared" si="436"/>
        <v>24246</v>
      </c>
      <c r="AK161" s="3">
        <f t="shared" si="436"/>
        <v>24246</v>
      </c>
      <c r="AL161" s="3">
        <f t="shared" si="432"/>
        <v>24246</v>
      </c>
      <c r="AM161" s="3">
        <f t="shared" si="432"/>
        <v>24246</v>
      </c>
      <c r="AN161" s="3">
        <f t="shared" si="389"/>
        <v>24246</v>
      </c>
      <c r="AO161" s="3">
        <f t="shared" si="389"/>
        <v>24246</v>
      </c>
      <c r="AP161" s="3">
        <f t="shared" si="389"/>
        <v>24246</v>
      </c>
      <c r="AQ161" s="3">
        <f t="shared" si="389"/>
        <v>24246</v>
      </c>
      <c r="AR161" s="3">
        <f t="shared" si="389"/>
        <v>24246</v>
      </c>
      <c r="AS161" s="3">
        <f t="shared" si="389"/>
        <v>24246</v>
      </c>
      <c r="AT161" s="3">
        <f t="shared" si="400"/>
        <v>24246</v>
      </c>
      <c r="AU161" s="3">
        <f t="shared" si="400"/>
        <v>24246</v>
      </c>
      <c r="AV161" s="3">
        <f t="shared" si="400"/>
        <v>24246</v>
      </c>
      <c r="AW161" s="3">
        <f t="shared" si="413"/>
        <v>24246</v>
      </c>
      <c r="AX161" s="3">
        <f t="shared" si="423"/>
        <v>24246</v>
      </c>
      <c r="AY161" s="3">
        <f t="shared" si="424"/>
        <v>24246</v>
      </c>
      <c r="AZ161" s="3">
        <f t="shared" si="424"/>
        <v>24246</v>
      </c>
      <c r="BA161" s="3">
        <f t="shared" si="439"/>
        <v>24246</v>
      </c>
      <c r="BB161" s="3">
        <f t="shared" si="450"/>
        <v>24246</v>
      </c>
      <c r="BC161" s="3">
        <f t="shared" si="271"/>
        <v>55468</v>
      </c>
      <c r="BD161" s="3">
        <f t="shared" si="440"/>
        <v>55468</v>
      </c>
      <c r="BE161" s="3">
        <f t="shared" si="437"/>
        <v>55468</v>
      </c>
      <c r="BF161" s="3">
        <f t="shared" si="414"/>
        <v>55468</v>
      </c>
      <c r="BG161" s="3">
        <f t="shared" si="414"/>
        <v>55468</v>
      </c>
      <c r="BH161" s="3">
        <f t="shared" si="414"/>
        <v>55468</v>
      </c>
      <c r="BI161" s="3">
        <f t="shared" si="414"/>
        <v>55468</v>
      </c>
      <c r="BJ161" s="3">
        <f t="shared" si="414"/>
        <v>55468</v>
      </c>
      <c r="BK161" s="3">
        <f t="shared" si="414"/>
        <v>55468</v>
      </c>
      <c r="BL161" s="3">
        <f t="shared" si="278"/>
        <v>55468</v>
      </c>
      <c r="BM161" s="3">
        <f t="shared" si="382"/>
        <v>43934</v>
      </c>
      <c r="BN161" s="3">
        <f t="shared" si="383"/>
        <v>43934</v>
      </c>
      <c r="BO161" s="3">
        <f t="shared" si="383"/>
        <v>43934</v>
      </c>
      <c r="BP161" s="3">
        <f t="shared" si="390"/>
        <v>43934</v>
      </c>
      <c r="BQ161" s="3">
        <f>RJ</f>
        <v>55468</v>
      </c>
      <c r="BR161" s="3">
        <f>RJ</f>
        <v>55468</v>
      </c>
      <c r="BS161" s="3">
        <f t="shared" ref="BS161:BT189" si="455">MP</f>
        <v>43934</v>
      </c>
      <c r="BT161" s="3">
        <f t="shared" si="455"/>
        <v>43934</v>
      </c>
      <c r="BU161" s="3">
        <f t="shared" si="451"/>
        <v>43934</v>
      </c>
      <c r="BV161" s="3">
        <f t="shared" si="441"/>
        <v>43934</v>
      </c>
      <c r="BW161" s="3">
        <f t="shared" si="441"/>
        <v>43934</v>
      </c>
      <c r="BX161" s="3">
        <f t="shared" si="441"/>
        <v>43934</v>
      </c>
      <c r="BY161" s="3">
        <f t="shared" si="441"/>
        <v>43934</v>
      </c>
      <c r="BZ161" s="3">
        <f t="shared" si="441"/>
        <v>43934</v>
      </c>
      <c r="CA161" s="3">
        <f t="shared" si="433"/>
        <v>43934</v>
      </c>
      <c r="CB161" s="3">
        <f t="shared" si="426"/>
        <v>43934</v>
      </c>
      <c r="CC161" s="3">
        <f t="shared" si="402"/>
        <v>43934</v>
      </c>
      <c r="CD161" s="3">
        <f t="shared" si="291"/>
        <v>43934</v>
      </c>
      <c r="CE161" s="3">
        <f t="shared" si="285"/>
        <v>43934</v>
      </c>
      <c r="CF161" s="3">
        <f t="shared" si="393"/>
        <v>43934</v>
      </c>
      <c r="CG161" s="3">
        <f t="shared" si="393"/>
        <v>43934</v>
      </c>
      <c r="CH161" s="3">
        <f t="shared" si="272"/>
        <v>43934</v>
      </c>
      <c r="CI161" s="3">
        <f t="shared" si="264"/>
        <v>43934</v>
      </c>
      <c r="CJ161" s="3">
        <f t="shared" si="434"/>
        <v>43934</v>
      </c>
      <c r="CK161" s="3">
        <f t="shared" si="442"/>
        <v>43934</v>
      </c>
      <c r="CL161" s="3">
        <f t="shared" si="442"/>
        <v>43934</v>
      </c>
      <c r="CM161" s="3">
        <f t="shared" si="442"/>
        <v>43934</v>
      </c>
      <c r="CN161" s="3">
        <f t="shared" si="442"/>
        <v>43934</v>
      </c>
      <c r="CO161" s="3">
        <f t="shared" si="447"/>
        <v>43934</v>
      </c>
      <c r="CP161" s="3">
        <f t="shared" si="447"/>
        <v>43934</v>
      </c>
      <c r="CQ161" s="3">
        <f t="shared" si="447"/>
        <v>43934</v>
      </c>
      <c r="CR161" s="3">
        <f t="shared" si="447"/>
        <v>43934</v>
      </c>
      <c r="CS161" s="3">
        <f t="shared" si="447"/>
        <v>43934</v>
      </c>
      <c r="CT161" s="3">
        <f t="shared" si="447"/>
        <v>43934</v>
      </c>
      <c r="CU161" s="3">
        <f t="shared" si="362"/>
        <v>43934</v>
      </c>
      <c r="CV161" s="3">
        <f t="shared" si="354"/>
        <v>43934</v>
      </c>
      <c r="CW161" s="3">
        <f t="shared" si="354"/>
        <v>43934</v>
      </c>
      <c r="CX161" s="3">
        <f t="shared" si="375"/>
        <v>43934</v>
      </c>
      <c r="CY161" s="3">
        <f t="shared" si="365"/>
        <v>43934</v>
      </c>
      <c r="CZ161" s="3">
        <f t="shared" si="365"/>
        <v>43934</v>
      </c>
      <c r="DA161" s="3">
        <f t="shared" si="365"/>
        <v>43934</v>
      </c>
      <c r="DB161" s="3">
        <f t="shared" si="376"/>
        <v>43934</v>
      </c>
      <c r="DC161" s="3">
        <f t="shared" si="376"/>
        <v>43934</v>
      </c>
      <c r="DD161" s="3">
        <f t="shared" si="370"/>
        <v>43934</v>
      </c>
      <c r="DE161" s="3">
        <f t="shared" si="366"/>
        <v>43934</v>
      </c>
      <c r="DF161" s="3">
        <f t="shared" si="366"/>
        <v>43934</v>
      </c>
      <c r="DG161" s="3">
        <f t="shared" si="371"/>
        <v>43934</v>
      </c>
      <c r="DH161" s="3">
        <f t="shared" si="377"/>
        <v>43934</v>
      </c>
      <c r="DI161" s="3">
        <f t="shared" si="385"/>
        <v>43934</v>
      </c>
      <c r="DJ161" s="3">
        <f t="shared" si="394"/>
        <v>43934</v>
      </c>
      <c r="DK161" s="3">
        <f t="shared" si="404"/>
        <v>43934</v>
      </c>
      <c r="DL161" s="3">
        <f t="shared" si="404"/>
        <v>43934</v>
      </c>
      <c r="DM161" s="3">
        <f t="shared" ref="DF161:DR166" si="456">CT</f>
        <v>13986</v>
      </c>
      <c r="DN161" s="3">
        <f t="shared" si="456"/>
        <v>13986</v>
      </c>
      <c r="DO161" s="3">
        <f t="shared" si="456"/>
        <v>13986</v>
      </c>
      <c r="DP161" s="3">
        <f t="shared" si="456"/>
        <v>13986</v>
      </c>
      <c r="DQ161" s="3">
        <f t="shared" si="456"/>
        <v>13986</v>
      </c>
      <c r="DR161" s="3">
        <f t="shared" si="456"/>
        <v>13986</v>
      </c>
      <c r="DS161" s="3">
        <f t="shared" si="452"/>
        <v>13986</v>
      </c>
      <c r="DT161" s="3">
        <f t="shared" si="443"/>
        <v>10130</v>
      </c>
      <c r="DU161" s="3">
        <f>JH</f>
        <v>10130</v>
      </c>
      <c r="DV161" s="3">
        <f t="shared" si="396"/>
        <v>10130</v>
      </c>
      <c r="DW161" s="3">
        <f t="shared" si="415"/>
        <v>10130</v>
      </c>
      <c r="DX161" s="3">
        <f t="shared" si="415"/>
        <v>10130</v>
      </c>
      <c r="DY161" s="3">
        <f t="shared" si="405"/>
        <v>10130</v>
      </c>
      <c r="DZ161" s="3">
        <f t="shared" si="405"/>
        <v>10130</v>
      </c>
      <c r="EA161" s="3">
        <f t="shared" si="405"/>
        <v>10130</v>
      </c>
      <c r="EB161" s="3">
        <f t="shared" si="405"/>
        <v>10130</v>
      </c>
      <c r="EC161" s="3">
        <f t="shared" si="405"/>
        <v>10130</v>
      </c>
      <c r="ED161" s="3">
        <f t="shared" si="405"/>
        <v>10130</v>
      </c>
      <c r="EE161" s="3">
        <f t="shared" si="416"/>
        <v>10130</v>
      </c>
      <c r="EF161" s="3">
        <f t="shared" si="406"/>
        <v>10130</v>
      </c>
      <c r="EG161" s="3">
        <f t="shared" si="406"/>
        <v>10130</v>
      </c>
      <c r="EH161" s="3">
        <f t="shared" si="386"/>
        <v>10130</v>
      </c>
      <c r="EI161" s="3">
        <f t="shared" si="386"/>
        <v>10130</v>
      </c>
      <c r="EJ161" s="3">
        <f t="shared" si="386"/>
        <v>10130</v>
      </c>
      <c r="EK161" s="3">
        <f t="shared" si="407"/>
        <v>10130</v>
      </c>
      <c r="EL161" s="3">
        <f t="shared" si="427"/>
        <v>10130</v>
      </c>
      <c r="EM161" s="3">
        <f t="shared" si="427"/>
        <v>10130</v>
      </c>
      <c r="EN161" s="3">
        <f>JH</f>
        <v>10130</v>
      </c>
      <c r="EO161" s="3">
        <f t="shared" ref="EO161:EO173" si="457">WB</f>
        <v>59222</v>
      </c>
      <c r="EP161" s="3">
        <f t="shared" si="453"/>
        <v>59222</v>
      </c>
      <c r="EQ161" s="3">
        <f t="shared" si="453"/>
        <v>59222</v>
      </c>
      <c r="ER161" s="3">
        <f t="shared" si="449"/>
        <v>59222</v>
      </c>
      <c r="ES161" s="3">
        <f t="shared" si="444"/>
        <v>59222</v>
      </c>
      <c r="ET161" s="3">
        <f t="shared" si="438"/>
        <v>59222</v>
      </c>
      <c r="EU161" s="3">
        <f t="shared" si="428"/>
        <v>59222</v>
      </c>
      <c r="EV161" s="3">
        <f t="shared" si="409"/>
        <v>59222</v>
      </c>
      <c r="EW161" s="3">
        <f t="shared" si="294"/>
        <v>59222</v>
      </c>
      <c r="EX161" s="3">
        <f t="shared" si="398"/>
        <v>59222</v>
      </c>
      <c r="EY161" s="3">
        <f t="shared" si="410"/>
        <v>59222</v>
      </c>
      <c r="EZ161" s="3">
        <f t="shared" si="445"/>
        <v>59222</v>
      </c>
      <c r="FA161" s="3">
        <f t="shared" si="445"/>
        <v>59222</v>
      </c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>
        <f t="shared" si="429"/>
        <v>3254</v>
      </c>
      <c r="FU161" s="3">
        <f t="shared" si="419"/>
        <v>3254</v>
      </c>
      <c r="FV161" s="3">
        <f t="shared" si="411"/>
        <v>3254</v>
      </c>
      <c r="FW161" s="3">
        <f t="shared" si="419"/>
        <v>3254</v>
      </c>
      <c r="FX161" s="3"/>
      <c r="FY161" s="3"/>
      <c r="FZ161" s="3"/>
      <c r="GA161" s="3">
        <f t="shared" si="412"/>
        <v>354</v>
      </c>
      <c r="GB161" s="3">
        <f t="shared" si="399"/>
        <v>354</v>
      </c>
      <c r="GC161" s="3">
        <f t="shared" si="380"/>
        <v>354</v>
      </c>
      <c r="GD161" s="3">
        <f t="shared" si="380"/>
        <v>354</v>
      </c>
      <c r="GE161" s="3">
        <f t="shared" si="420"/>
        <v>354</v>
      </c>
      <c r="GF161" s="3">
        <f t="shared" si="381"/>
        <v>354</v>
      </c>
      <c r="GG161" s="3">
        <f t="shared" si="421"/>
        <v>354</v>
      </c>
      <c r="GH161" s="3">
        <f t="shared" si="421"/>
        <v>354</v>
      </c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</row>
    <row r="162" spans="1:233" ht="1.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f t="shared" si="454"/>
        <v>24246</v>
      </c>
      <c r="V162" s="3">
        <f t="shared" si="454"/>
        <v>24246</v>
      </c>
      <c r="W162" s="3">
        <f t="shared" si="454"/>
        <v>24246</v>
      </c>
      <c r="X162" s="3">
        <f t="shared" si="430"/>
        <v>24246</v>
      </c>
      <c r="Y162" s="3">
        <f t="shared" si="430"/>
        <v>24246</v>
      </c>
      <c r="Z162" s="3">
        <f t="shared" si="430"/>
        <v>24246</v>
      </c>
      <c r="AA162" s="3">
        <f t="shared" si="430"/>
        <v>24246</v>
      </c>
      <c r="AB162" s="3">
        <f t="shared" si="430"/>
        <v>24246</v>
      </c>
      <c r="AC162" s="3">
        <f t="shared" si="430"/>
        <v>24246</v>
      </c>
      <c r="AD162" s="3">
        <f t="shared" si="430"/>
        <v>24246</v>
      </c>
      <c r="AE162" s="3">
        <f t="shared" si="435"/>
        <v>24246</v>
      </c>
      <c r="AF162" s="3">
        <f t="shared" si="435"/>
        <v>24246</v>
      </c>
      <c r="AG162" s="3">
        <f t="shared" si="431"/>
        <v>24246</v>
      </c>
      <c r="AH162" s="3">
        <f t="shared" si="431"/>
        <v>24246</v>
      </c>
      <c r="AI162" s="3">
        <f t="shared" si="422"/>
        <v>24246</v>
      </c>
      <c r="AJ162" s="3">
        <f t="shared" si="436"/>
        <v>24246</v>
      </c>
      <c r="AK162" s="3">
        <f t="shared" si="436"/>
        <v>24246</v>
      </c>
      <c r="AL162" s="3">
        <f t="shared" si="432"/>
        <v>24246</v>
      </c>
      <c r="AM162" s="3">
        <f t="shared" si="432"/>
        <v>24246</v>
      </c>
      <c r="AN162" s="3">
        <f t="shared" ref="AN162:AS171" si="458">GJ</f>
        <v>24246</v>
      </c>
      <c r="AO162" s="3">
        <f t="shared" si="458"/>
        <v>24246</v>
      </c>
      <c r="AP162" s="3">
        <f t="shared" si="458"/>
        <v>24246</v>
      </c>
      <c r="AQ162" s="3">
        <f t="shared" si="458"/>
        <v>24246</v>
      </c>
      <c r="AR162" s="3">
        <f t="shared" si="458"/>
        <v>24246</v>
      </c>
      <c r="AS162" s="3">
        <f t="shared" si="458"/>
        <v>24246</v>
      </c>
      <c r="AT162" s="3">
        <f t="shared" si="400"/>
        <v>24246</v>
      </c>
      <c r="AU162" s="3">
        <f t="shared" si="400"/>
        <v>24246</v>
      </c>
      <c r="AV162" s="3">
        <f t="shared" si="400"/>
        <v>24246</v>
      </c>
      <c r="AW162" s="3">
        <f t="shared" si="413"/>
        <v>24246</v>
      </c>
      <c r="AX162" s="3">
        <f t="shared" si="423"/>
        <v>24246</v>
      </c>
      <c r="AY162" s="3">
        <f t="shared" si="424"/>
        <v>24246</v>
      </c>
      <c r="AZ162" s="3">
        <f t="shared" si="424"/>
        <v>24246</v>
      </c>
      <c r="BA162" s="3">
        <f t="shared" si="439"/>
        <v>24246</v>
      </c>
      <c r="BB162" s="3">
        <f t="shared" si="450"/>
        <v>24246</v>
      </c>
      <c r="BC162" s="3">
        <f t="shared" si="271"/>
        <v>55468</v>
      </c>
      <c r="BD162" s="3">
        <f t="shared" si="440"/>
        <v>55468</v>
      </c>
      <c r="BE162" s="3">
        <f t="shared" si="437"/>
        <v>55468</v>
      </c>
      <c r="BF162" s="3">
        <f t="shared" si="414"/>
        <v>55468</v>
      </c>
      <c r="BG162" s="3">
        <f t="shared" si="414"/>
        <v>55468</v>
      </c>
      <c r="BH162" s="3">
        <f t="shared" si="414"/>
        <v>55468</v>
      </c>
      <c r="BI162" s="3">
        <f t="shared" si="414"/>
        <v>55468</v>
      </c>
      <c r="BJ162" s="3">
        <f t="shared" si="414"/>
        <v>55468</v>
      </c>
      <c r="BK162" s="3">
        <f t="shared" si="414"/>
        <v>55468</v>
      </c>
      <c r="BL162" s="3">
        <f t="shared" si="278"/>
        <v>55468</v>
      </c>
      <c r="BM162" s="3">
        <f t="shared" si="382"/>
        <v>43934</v>
      </c>
      <c r="BN162" s="3">
        <f t="shared" si="383"/>
        <v>43934</v>
      </c>
      <c r="BO162" s="3">
        <f t="shared" si="383"/>
        <v>43934</v>
      </c>
      <c r="BP162" s="3">
        <f t="shared" si="390"/>
        <v>43934</v>
      </c>
      <c r="BQ162" s="3">
        <f>RJ</f>
        <v>55468</v>
      </c>
      <c r="BR162" s="3">
        <f>RJ</f>
        <v>55468</v>
      </c>
      <c r="BS162" s="3">
        <f t="shared" si="455"/>
        <v>43934</v>
      </c>
      <c r="BT162" s="3">
        <f t="shared" ref="BT162:BT189" si="459">MP</f>
        <v>43934</v>
      </c>
      <c r="BU162" s="3">
        <f t="shared" si="451"/>
        <v>43934</v>
      </c>
      <c r="BV162" s="3">
        <f t="shared" si="441"/>
        <v>43934</v>
      </c>
      <c r="BW162" s="3">
        <f t="shared" si="441"/>
        <v>43934</v>
      </c>
      <c r="BX162" s="3">
        <f t="shared" si="441"/>
        <v>43934</v>
      </c>
      <c r="BY162" s="3">
        <f t="shared" si="441"/>
        <v>43934</v>
      </c>
      <c r="BZ162" s="3">
        <f t="shared" si="441"/>
        <v>43934</v>
      </c>
      <c r="CA162" s="3">
        <f t="shared" si="433"/>
        <v>43934</v>
      </c>
      <c r="CB162" s="3">
        <f t="shared" si="426"/>
        <v>43934</v>
      </c>
      <c r="CC162" s="3">
        <f t="shared" si="402"/>
        <v>43934</v>
      </c>
      <c r="CD162" s="3">
        <f t="shared" si="291"/>
        <v>43934</v>
      </c>
      <c r="CE162" s="3">
        <f t="shared" si="285"/>
        <v>43934</v>
      </c>
      <c r="CF162" s="3">
        <f t="shared" si="393"/>
        <v>43934</v>
      </c>
      <c r="CG162" s="3">
        <f t="shared" si="393"/>
        <v>43934</v>
      </c>
      <c r="CH162" s="3">
        <f t="shared" si="272"/>
        <v>43934</v>
      </c>
      <c r="CI162" s="3">
        <f t="shared" ref="CI162:CI185" si="460">MP</f>
        <v>43934</v>
      </c>
      <c r="CJ162" s="3">
        <f t="shared" si="434"/>
        <v>43934</v>
      </c>
      <c r="CK162" s="3">
        <f t="shared" si="442"/>
        <v>43934</v>
      </c>
      <c r="CL162" s="3">
        <f t="shared" si="442"/>
        <v>43934</v>
      </c>
      <c r="CM162" s="3">
        <f t="shared" si="442"/>
        <v>43934</v>
      </c>
      <c r="CN162" s="3">
        <f t="shared" si="442"/>
        <v>43934</v>
      </c>
      <c r="CO162" s="3">
        <f t="shared" si="447"/>
        <v>43934</v>
      </c>
      <c r="CP162" s="3">
        <f t="shared" si="447"/>
        <v>43934</v>
      </c>
      <c r="CQ162" s="3">
        <f t="shared" si="447"/>
        <v>43934</v>
      </c>
      <c r="CR162" s="3">
        <f t="shared" si="447"/>
        <v>43934</v>
      </c>
      <c r="CS162" s="3">
        <f t="shared" si="447"/>
        <v>43934</v>
      </c>
      <c r="CT162" s="3">
        <f t="shared" si="447"/>
        <v>43934</v>
      </c>
      <c r="CU162" s="3">
        <f t="shared" si="362"/>
        <v>43934</v>
      </c>
      <c r="CV162" s="3">
        <f t="shared" si="354"/>
        <v>43934</v>
      </c>
      <c r="CW162" s="3">
        <f t="shared" si="354"/>
        <v>43934</v>
      </c>
      <c r="CX162" s="3">
        <f t="shared" si="375"/>
        <v>43934</v>
      </c>
      <c r="CY162" s="3">
        <f t="shared" si="365"/>
        <v>43934</v>
      </c>
      <c r="CZ162" s="3">
        <f t="shared" si="365"/>
        <v>43934</v>
      </c>
      <c r="DA162" s="3">
        <f t="shared" si="365"/>
        <v>43934</v>
      </c>
      <c r="DB162" s="3">
        <f t="shared" si="376"/>
        <v>43934</v>
      </c>
      <c r="DC162" s="3">
        <f t="shared" si="376"/>
        <v>43934</v>
      </c>
      <c r="DD162" s="3">
        <f t="shared" si="370"/>
        <v>43934</v>
      </c>
      <c r="DE162" s="3">
        <f t="shared" si="366"/>
        <v>43934</v>
      </c>
      <c r="DF162" s="3">
        <f t="shared" si="456"/>
        <v>13986</v>
      </c>
      <c r="DG162" s="3">
        <f t="shared" si="456"/>
        <v>13986</v>
      </c>
      <c r="DH162" s="3">
        <f t="shared" si="456"/>
        <v>13986</v>
      </c>
      <c r="DI162" s="3">
        <f t="shared" si="456"/>
        <v>13986</v>
      </c>
      <c r="DJ162" s="3">
        <f t="shared" si="456"/>
        <v>13986</v>
      </c>
      <c r="DK162" s="3">
        <f t="shared" si="456"/>
        <v>13986</v>
      </c>
      <c r="DL162" s="3">
        <f t="shared" si="456"/>
        <v>13986</v>
      </c>
      <c r="DM162" s="3">
        <f t="shared" si="456"/>
        <v>13986</v>
      </c>
      <c r="DN162" s="3">
        <f t="shared" si="456"/>
        <v>13986</v>
      </c>
      <c r="DO162" s="3">
        <f t="shared" si="456"/>
        <v>13986</v>
      </c>
      <c r="DP162" s="3">
        <f t="shared" si="456"/>
        <v>13986</v>
      </c>
      <c r="DQ162" s="3">
        <f t="shared" si="456"/>
        <v>13986</v>
      </c>
      <c r="DR162" s="3">
        <f t="shared" si="448"/>
        <v>13986</v>
      </c>
      <c r="DS162" s="3">
        <f t="shared" si="452"/>
        <v>13986</v>
      </c>
      <c r="DT162" s="3">
        <f t="shared" ref="DT162:DT179" si="461">CT</f>
        <v>13986</v>
      </c>
      <c r="DU162" s="3">
        <f>JH</f>
        <v>10130</v>
      </c>
      <c r="DV162" s="3">
        <f t="shared" si="396"/>
        <v>10130</v>
      </c>
      <c r="DW162" s="3">
        <f t="shared" si="415"/>
        <v>10130</v>
      </c>
      <c r="DX162" s="3">
        <f t="shared" si="415"/>
        <v>10130</v>
      </c>
      <c r="DY162" s="3">
        <f t="shared" si="405"/>
        <v>10130</v>
      </c>
      <c r="DZ162" s="3">
        <f t="shared" si="405"/>
        <v>10130</v>
      </c>
      <c r="EA162" s="3">
        <f t="shared" si="405"/>
        <v>10130</v>
      </c>
      <c r="EB162" s="3">
        <f t="shared" si="405"/>
        <v>10130</v>
      </c>
      <c r="EC162" s="3">
        <f t="shared" si="405"/>
        <v>10130</v>
      </c>
      <c r="ED162" s="3">
        <f t="shared" si="405"/>
        <v>10130</v>
      </c>
      <c r="EE162" s="3">
        <f t="shared" si="416"/>
        <v>10130</v>
      </c>
      <c r="EF162" s="3">
        <f t="shared" si="406"/>
        <v>10130</v>
      </c>
      <c r="EG162" s="3">
        <f t="shared" si="406"/>
        <v>10130</v>
      </c>
      <c r="EH162" s="3">
        <f t="shared" si="386"/>
        <v>10130</v>
      </c>
      <c r="EI162" s="3">
        <f t="shared" si="386"/>
        <v>10130</v>
      </c>
      <c r="EJ162" s="3">
        <f t="shared" si="386"/>
        <v>10130</v>
      </c>
      <c r="EK162" s="3">
        <f t="shared" si="407"/>
        <v>10130</v>
      </c>
      <c r="EL162" s="3">
        <f t="shared" si="427"/>
        <v>10130</v>
      </c>
      <c r="EM162" s="3">
        <f t="shared" si="427"/>
        <v>10130</v>
      </c>
      <c r="EN162" s="3">
        <f t="shared" ref="EN162:EN172" si="462">WB</f>
        <v>59222</v>
      </c>
      <c r="EO162" s="3">
        <f t="shared" si="457"/>
        <v>59222</v>
      </c>
      <c r="EP162" s="3">
        <f t="shared" si="453"/>
        <v>59222</v>
      </c>
      <c r="EQ162" s="3">
        <f t="shared" si="453"/>
        <v>59222</v>
      </c>
      <c r="ER162" s="3">
        <f t="shared" si="449"/>
        <v>59222</v>
      </c>
      <c r="ES162" s="3">
        <f t="shared" si="444"/>
        <v>59222</v>
      </c>
      <c r="ET162" s="3">
        <f t="shared" si="438"/>
        <v>59222</v>
      </c>
      <c r="EU162" s="3">
        <f t="shared" si="428"/>
        <v>59222</v>
      </c>
      <c r="EV162" s="3">
        <f t="shared" si="409"/>
        <v>59222</v>
      </c>
      <c r="EW162" s="3">
        <f t="shared" si="294"/>
        <v>59222</v>
      </c>
      <c r="EX162" s="3">
        <f t="shared" si="398"/>
        <v>59222</v>
      </c>
      <c r="EY162" s="3">
        <f t="shared" si="410"/>
        <v>59222</v>
      </c>
      <c r="EZ162" s="3">
        <f t="shared" si="445"/>
        <v>59222</v>
      </c>
      <c r="FA162" s="3">
        <f t="shared" si="445"/>
        <v>59222</v>
      </c>
      <c r="FB162" s="3">
        <f t="shared" ref="FB162:FB177" si="463">WB</f>
        <v>59222</v>
      </c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>
        <f t="shared" si="429"/>
        <v>3254</v>
      </c>
      <c r="FU162" s="3">
        <f t="shared" si="419"/>
        <v>3254</v>
      </c>
      <c r="FV162" s="3">
        <f>TR</f>
        <v>3254</v>
      </c>
      <c r="FW162" s="3">
        <f t="shared" si="419"/>
        <v>3254</v>
      </c>
      <c r="FX162" s="3"/>
      <c r="FY162" s="3"/>
      <c r="FZ162" s="3"/>
      <c r="GA162" s="3">
        <f t="shared" si="412"/>
        <v>354</v>
      </c>
      <c r="GB162" s="3">
        <f t="shared" si="399"/>
        <v>354</v>
      </c>
      <c r="GC162" s="3">
        <f t="shared" si="380"/>
        <v>354</v>
      </c>
      <c r="GD162" s="3">
        <f t="shared" si="380"/>
        <v>354</v>
      </c>
      <c r="GE162" s="3">
        <f t="shared" si="420"/>
        <v>354</v>
      </c>
      <c r="GF162" s="3">
        <f t="shared" si="381"/>
        <v>354</v>
      </c>
      <c r="GG162" s="3">
        <f t="shared" si="421"/>
        <v>354</v>
      </c>
      <c r="GH162" s="3">
        <f t="shared" si="421"/>
        <v>354</v>
      </c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</row>
    <row r="163" spans="1:233" ht="1.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>
        <f>GJ</f>
        <v>24246</v>
      </c>
      <c r="W163" s="3">
        <f>GJ</f>
        <v>24246</v>
      </c>
      <c r="X163" s="3">
        <f t="shared" si="430"/>
        <v>24246</v>
      </c>
      <c r="Y163" s="3">
        <f t="shared" si="430"/>
        <v>24246</v>
      </c>
      <c r="Z163" s="3">
        <f t="shared" si="430"/>
        <v>24246</v>
      </c>
      <c r="AA163" s="3">
        <f t="shared" si="430"/>
        <v>24246</v>
      </c>
      <c r="AB163" s="3">
        <f t="shared" si="430"/>
        <v>24246</v>
      </c>
      <c r="AC163" s="3">
        <f t="shared" si="430"/>
        <v>24246</v>
      </c>
      <c r="AD163" s="3">
        <f t="shared" si="430"/>
        <v>24246</v>
      </c>
      <c r="AE163" s="3">
        <f t="shared" si="435"/>
        <v>24246</v>
      </c>
      <c r="AF163" s="3">
        <f t="shared" si="435"/>
        <v>24246</v>
      </c>
      <c r="AG163" s="3">
        <f t="shared" si="431"/>
        <v>24246</v>
      </c>
      <c r="AH163" s="3">
        <f t="shared" si="431"/>
        <v>24246</v>
      </c>
      <c r="AI163" s="3">
        <f t="shared" si="422"/>
        <v>24246</v>
      </c>
      <c r="AJ163" s="3">
        <f t="shared" si="436"/>
        <v>24246</v>
      </c>
      <c r="AK163" s="3">
        <f t="shared" si="436"/>
        <v>24246</v>
      </c>
      <c r="AL163" s="3">
        <f t="shared" si="432"/>
        <v>24246</v>
      </c>
      <c r="AM163" s="3">
        <f t="shared" si="432"/>
        <v>24246</v>
      </c>
      <c r="AN163" s="3">
        <f t="shared" si="458"/>
        <v>24246</v>
      </c>
      <c r="AO163" s="3">
        <f t="shared" si="458"/>
        <v>24246</v>
      </c>
      <c r="AP163" s="3">
        <f t="shared" si="458"/>
        <v>24246</v>
      </c>
      <c r="AQ163" s="3">
        <f t="shared" si="458"/>
        <v>24246</v>
      </c>
      <c r="AR163" s="3">
        <f t="shared" si="458"/>
        <v>24246</v>
      </c>
      <c r="AS163" s="3">
        <f t="shared" si="458"/>
        <v>24246</v>
      </c>
      <c r="AT163" s="3">
        <f t="shared" si="400"/>
        <v>24246</v>
      </c>
      <c r="AU163" s="3">
        <f t="shared" si="400"/>
        <v>24246</v>
      </c>
      <c r="AV163" s="3">
        <f t="shared" si="400"/>
        <v>24246</v>
      </c>
      <c r="AW163" s="3">
        <f t="shared" si="413"/>
        <v>24246</v>
      </c>
      <c r="AX163" s="3">
        <f t="shared" si="423"/>
        <v>24246</v>
      </c>
      <c r="AY163" s="3">
        <f t="shared" si="424"/>
        <v>24246</v>
      </c>
      <c r="AZ163" s="3">
        <f t="shared" si="424"/>
        <v>24246</v>
      </c>
      <c r="BA163" s="3">
        <f t="shared" si="439"/>
        <v>24246</v>
      </c>
      <c r="BB163" s="3">
        <f t="shared" si="450"/>
        <v>24246</v>
      </c>
      <c r="BC163" s="3">
        <f t="shared" ref="BC163:BC190" si="464">GJ</f>
        <v>24246</v>
      </c>
      <c r="BD163" s="3">
        <f t="shared" si="440"/>
        <v>55468</v>
      </c>
      <c r="BE163" s="3">
        <f t="shared" si="437"/>
        <v>55468</v>
      </c>
      <c r="BF163" s="3">
        <f t="shared" si="414"/>
        <v>55468</v>
      </c>
      <c r="BG163" s="3">
        <f t="shared" si="414"/>
        <v>55468</v>
      </c>
      <c r="BH163" s="3">
        <f t="shared" si="414"/>
        <v>55468</v>
      </c>
      <c r="BI163" s="3">
        <f t="shared" si="414"/>
        <v>55468</v>
      </c>
      <c r="BJ163" s="3">
        <f t="shared" si="414"/>
        <v>55468</v>
      </c>
      <c r="BK163" s="3">
        <f t="shared" si="414"/>
        <v>55468</v>
      </c>
      <c r="BL163" s="3">
        <f t="shared" si="278"/>
        <v>55468</v>
      </c>
      <c r="BM163" s="3">
        <f t="shared" si="382"/>
        <v>43934</v>
      </c>
      <c r="BN163" s="3">
        <f t="shared" si="383"/>
        <v>43934</v>
      </c>
      <c r="BO163" s="3">
        <f t="shared" si="383"/>
        <v>43934</v>
      </c>
      <c r="BP163" s="3">
        <f t="shared" si="390"/>
        <v>43934</v>
      </c>
      <c r="BQ163" s="3">
        <f t="shared" ref="BQ163:BR188" si="465">MP</f>
        <v>43934</v>
      </c>
      <c r="BR163" s="3">
        <f t="shared" si="465"/>
        <v>43934</v>
      </c>
      <c r="BS163" s="3">
        <f t="shared" si="455"/>
        <v>43934</v>
      </c>
      <c r="BT163" s="3">
        <f t="shared" si="459"/>
        <v>43934</v>
      </c>
      <c r="BU163" s="3">
        <f t="shared" si="451"/>
        <v>43934</v>
      </c>
      <c r="BV163" s="3">
        <f t="shared" si="441"/>
        <v>43934</v>
      </c>
      <c r="BW163" s="3">
        <f t="shared" si="441"/>
        <v>43934</v>
      </c>
      <c r="BX163" s="3">
        <f t="shared" si="441"/>
        <v>43934</v>
      </c>
      <c r="BY163" s="3">
        <f t="shared" si="441"/>
        <v>43934</v>
      </c>
      <c r="BZ163" s="3">
        <f t="shared" si="441"/>
        <v>43934</v>
      </c>
      <c r="CA163" s="3">
        <f t="shared" si="433"/>
        <v>43934</v>
      </c>
      <c r="CB163" s="3">
        <f t="shared" si="426"/>
        <v>43934</v>
      </c>
      <c r="CC163" s="3">
        <f t="shared" si="402"/>
        <v>43934</v>
      </c>
      <c r="CD163" s="3">
        <f t="shared" si="291"/>
        <v>43934</v>
      </c>
      <c r="CE163" s="3">
        <f t="shared" si="285"/>
        <v>43934</v>
      </c>
      <c r="CF163" s="3">
        <f t="shared" si="393"/>
        <v>43934</v>
      </c>
      <c r="CG163" s="3">
        <f t="shared" si="393"/>
        <v>43934</v>
      </c>
      <c r="CH163" s="3">
        <f t="shared" ref="CH163:CI188" si="466">MP</f>
        <v>43934</v>
      </c>
      <c r="CI163" s="3">
        <f t="shared" si="460"/>
        <v>43934</v>
      </c>
      <c r="CJ163" s="3">
        <f t="shared" si="434"/>
        <v>43934</v>
      </c>
      <c r="CK163" s="3">
        <f t="shared" si="442"/>
        <v>43934</v>
      </c>
      <c r="CL163" s="3">
        <f t="shared" si="442"/>
        <v>43934</v>
      </c>
      <c r="CM163" s="3">
        <f t="shared" si="442"/>
        <v>43934</v>
      </c>
      <c r="CN163" s="3">
        <f t="shared" si="442"/>
        <v>43934</v>
      </c>
      <c r="CO163" s="3">
        <f t="shared" si="447"/>
        <v>43934</v>
      </c>
      <c r="CP163" s="3">
        <f t="shared" si="447"/>
        <v>43934</v>
      </c>
      <c r="CQ163" s="3">
        <f t="shared" si="447"/>
        <v>43934</v>
      </c>
      <c r="CR163" s="3">
        <f t="shared" si="447"/>
        <v>43934</v>
      </c>
      <c r="CS163" s="3">
        <f t="shared" si="447"/>
        <v>43934</v>
      </c>
      <c r="CT163" s="3">
        <f t="shared" si="447"/>
        <v>43934</v>
      </c>
      <c r="CU163" s="3">
        <f t="shared" si="362"/>
        <v>43934</v>
      </c>
      <c r="CV163" s="3">
        <f t="shared" si="354"/>
        <v>43934</v>
      </c>
      <c r="CW163" s="3">
        <f t="shared" si="354"/>
        <v>43934</v>
      </c>
      <c r="CX163" s="3">
        <f t="shared" si="375"/>
        <v>43934</v>
      </c>
      <c r="CY163" s="3">
        <f t="shared" si="365"/>
        <v>43934</v>
      </c>
      <c r="CZ163" s="3">
        <f t="shared" si="365"/>
        <v>43934</v>
      </c>
      <c r="DA163" s="3">
        <f t="shared" si="365"/>
        <v>43934</v>
      </c>
      <c r="DB163" s="3">
        <f t="shared" si="376"/>
        <v>43934</v>
      </c>
      <c r="DC163" s="3">
        <f t="shared" si="376"/>
        <v>43934</v>
      </c>
      <c r="DD163" s="3">
        <f t="shared" si="370"/>
        <v>43934</v>
      </c>
      <c r="DE163" s="3">
        <f t="shared" si="366"/>
        <v>43934</v>
      </c>
      <c r="DF163" s="3">
        <f t="shared" si="456"/>
        <v>13986</v>
      </c>
      <c r="DG163" s="3">
        <f t="shared" si="456"/>
        <v>13986</v>
      </c>
      <c r="DH163" s="3">
        <f t="shared" si="456"/>
        <v>13986</v>
      </c>
      <c r="DI163" s="3">
        <f t="shared" si="456"/>
        <v>13986</v>
      </c>
      <c r="DJ163" s="3">
        <f t="shared" si="456"/>
        <v>13986</v>
      </c>
      <c r="DK163" s="3">
        <f t="shared" si="456"/>
        <v>13986</v>
      </c>
      <c r="DL163" s="3">
        <f t="shared" si="456"/>
        <v>13986</v>
      </c>
      <c r="DM163" s="3">
        <f t="shared" si="456"/>
        <v>13986</v>
      </c>
      <c r="DN163" s="3">
        <f t="shared" si="456"/>
        <v>13986</v>
      </c>
      <c r="DO163" s="3">
        <f t="shared" si="456"/>
        <v>13986</v>
      </c>
      <c r="DP163" s="3">
        <f t="shared" si="456"/>
        <v>13986</v>
      </c>
      <c r="DQ163" s="3">
        <f t="shared" si="456"/>
        <v>13986</v>
      </c>
      <c r="DR163" s="3">
        <f t="shared" si="448"/>
        <v>13986</v>
      </c>
      <c r="DS163" s="3">
        <f t="shared" si="452"/>
        <v>13986</v>
      </c>
      <c r="DT163" s="3">
        <f t="shared" si="461"/>
        <v>13986</v>
      </c>
      <c r="DU163" s="3">
        <f>JH</f>
        <v>10130</v>
      </c>
      <c r="DV163" s="3">
        <f t="shared" si="396"/>
        <v>10130</v>
      </c>
      <c r="DW163" s="3">
        <f t="shared" si="415"/>
        <v>10130</v>
      </c>
      <c r="DX163" s="3">
        <f t="shared" si="415"/>
        <v>10130</v>
      </c>
      <c r="DY163" s="3">
        <f t="shared" si="405"/>
        <v>10130</v>
      </c>
      <c r="DZ163" s="3">
        <f t="shared" si="405"/>
        <v>10130</v>
      </c>
      <c r="EA163" s="3">
        <f t="shared" si="405"/>
        <v>10130</v>
      </c>
      <c r="EB163" s="3">
        <f t="shared" si="405"/>
        <v>10130</v>
      </c>
      <c r="EC163" s="3">
        <f t="shared" si="405"/>
        <v>10130</v>
      </c>
      <c r="ED163" s="3">
        <f t="shared" si="405"/>
        <v>10130</v>
      </c>
      <c r="EE163" s="3">
        <f t="shared" si="416"/>
        <v>10130</v>
      </c>
      <c r="EF163" s="3">
        <f t="shared" si="406"/>
        <v>10130</v>
      </c>
      <c r="EG163" s="3">
        <f t="shared" si="406"/>
        <v>10130</v>
      </c>
      <c r="EH163" s="3">
        <f t="shared" si="386"/>
        <v>10130</v>
      </c>
      <c r="EI163" s="3">
        <f t="shared" si="386"/>
        <v>10130</v>
      </c>
      <c r="EJ163" s="3">
        <f t="shared" si="386"/>
        <v>10130</v>
      </c>
      <c r="EK163" s="3">
        <f t="shared" si="407"/>
        <v>10130</v>
      </c>
      <c r="EL163" s="3">
        <f>JH</f>
        <v>10130</v>
      </c>
      <c r="EM163" s="3">
        <f t="shared" ref="EM163:EM170" si="467">WB</f>
        <v>59222</v>
      </c>
      <c r="EN163" s="3">
        <f t="shared" si="462"/>
        <v>59222</v>
      </c>
      <c r="EO163" s="3">
        <f t="shared" si="457"/>
        <v>59222</v>
      </c>
      <c r="EP163" s="3">
        <f t="shared" si="453"/>
        <v>59222</v>
      </c>
      <c r="EQ163" s="3">
        <f t="shared" si="453"/>
        <v>59222</v>
      </c>
      <c r="ER163" s="3">
        <f t="shared" si="449"/>
        <v>59222</v>
      </c>
      <c r="ES163" s="3">
        <f t="shared" si="444"/>
        <v>59222</v>
      </c>
      <c r="ET163" s="3">
        <f t="shared" si="438"/>
        <v>59222</v>
      </c>
      <c r="EU163" s="3">
        <f t="shared" si="428"/>
        <v>59222</v>
      </c>
      <c r="EV163" s="3">
        <f t="shared" si="409"/>
        <v>59222</v>
      </c>
      <c r="EW163" s="3">
        <f t="shared" si="294"/>
        <v>59222</v>
      </c>
      <c r="EX163" s="3">
        <f t="shared" si="398"/>
        <v>59222</v>
      </c>
      <c r="EY163" s="3">
        <f t="shared" si="410"/>
        <v>59222</v>
      </c>
      <c r="EZ163" s="3">
        <f t="shared" si="445"/>
        <v>59222</v>
      </c>
      <c r="FA163" s="3">
        <f t="shared" si="445"/>
        <v>59222</v>
      </c>
      <c r="FB163" s="3">
        <f t="shared" si="463"/>
        <v>59222</v>
      </c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>
        <f t="shared" si="419"/>
        <v>3254</v>
      </c>
      <c r="FU163" s="3">
        <f t="shared" si="419"/>
        <v>3254</v>
      </c>
      <c r="FV163" s="3">
        <f>TR</f>
        <v>3254</v>
      </c>
      <c r="FW163" s="3"/>
      <c r="FX163" s="3"/>
      <c r="FY163" s="3"/>
      <c r="FZ163" s="3"/>
      <c r="GA163" s="3">
        <f t="shared" si="412"/>
        <v>354</v>
      </c>
      <c r="GB163" s="3">
        <f t="shared" si="399"/>
        <v>354</v>
      </c>
      <c r="GC163" s="3">
        <f t="shared" si="380"/>
        <v>354</v>
      </c>
      <c r="GD163" s="3">
        <f t="shared" si="380"/>
        <v>354</v>
      </c>
      <c r="GE163" s="3">
        <f t="shared" si="420"/>
        <v>354</v>
      </c>
      <c r="GF163" s="3">
        <f t="shared" si="381"/>
        <v>354</v>
      </c>
      <c r="GG163" s="3">
        <f t="shared" si="421"/>
        <v>354</v>
      </c>
      <c r="GH163" s="3">
        <f t="shared" si="421"/>
        <v>354</v>
      </c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</row>
    <row r="164" spans="1:233" ht="1.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>
        <f>GJ</f>
        <v>24246</v>
      </c>
      <c r="W164" s="3">
        <f>GJ</f>
        <v>24246</v>
      </c>
      <c r="X164" s="3">
        <f t="shared" si="430"/>
        <v>24246</v>
      </c>
      <c r="Y164" s="3">
        <f t="shared" si="430"/>
        <v>24246</v>
      </c>
      <c r="Z164" s="3">
        <f t="shared" si="430"/>
        <v>24246</v>
      </c>
      <c r="AA164" s="3">
        <f t="shared" si="430"/>
        <v>24246</v>
      </c>
      <c r="AB164" s="3">
        <f t="shared" si="430"/>
        <v>24246</v>
      </c>
      <c r="AC164" s="3">
        <f t="shared" si="430"/>
        <v>24246</v>
      </c>
      <c r="AD164" s="3">
        <f t="shared" si="430"/>
        <v>24246</v>
      </c>
      <c r="AE164" s="3">
        <f t="shared" si="435"/>
        <v>24246</v>
      </c>
      <c r="AF164" s="3">
        <f t="shared" si="435"/>
        <v>24246</v>
      </c>
      <c r="AG164" s="3">
        <f t="shared" si="431"/>
        <v>24246</v>
      </c>
      <c r="AH164" s="3">
        <f t="shared" si="431"/>
        <v>24246</v>
      </c>
      <c r="AI164" s="3">
        <f t="shared" si="422"/>
        <v>24246</v>
      </c>
      <c r="AJ164" s="3">
        <f t="shared" si="436"/>
        <v>24246</v>
      </c>
      <c r="AK164" s="3">
        <f t="shared" si="436"/>
        <v>24246</v>
      </c>
      <c r="AL164" s="3">
        <f t="shared" si="432"/>
        <v>24246</v>
      </c>
      <c r="AM164" s="3">
        <f t="shared" si="432"/>
        <v>24246</v>
      </c>
      <c r="AN164" s="3">
        <f t="shared" si="458"/>
        <v>24246</v>
      </c>
      <c r="AO164" s="3">
        <f t="shared" si="458"/>
        <v>24246</v>
      </c>
      <c r="AP164" s="3">
        <f t="shared" si="458"/>
        <v>24246</v>
      </c>
      <c r="AQ164" s="3">
        <f t="shared" si="458"/>
        <v>24246</v>
      </c>
      <c r="AR164" s="3">
        <f t="shared" si="458"/>
        <v>24246</v>
      </c>
      <c r="AS164" s="3">
        <f t="shared" si="458"/>
        <v>24246</v>
      </c>
      <c r="AT164" s="3">
        <f t="shared" si="400"/>
        <v>24246</v>
      </c>
      <c r="AU164" s="3">
        <f t="shared" si="400"/>
        <v>24246</v>
      </c>
      <c r="AV164" s="3">
        <f t="shared" si="400"/>
        <v>24246</v>
      </c>
      <c r="AW164" s="3">
        <f t="shared" si="413"/>
        <v>24246</v>
      </c>
      <c r="AX164" s="3">
        <f t="shared" si="423"/>
        <v>24246</v>
      </c>
      <c r="AY164" s="3">
        <f t="shared" si="424"/>
        <v>24246</v>
      </c>
      <c r="AZ164" s="3">
        <f t="shared" si="424"/>
        <v>24246</v>
      </c>
      <c r="BA164" s="3">
        <f t="shared" si="439"/>
        <v>24246</v>
      </c>
      <c r="BB164" s="3">
        <f t="shared" si="450"/>
        <v>24246</v>
      </c>
      <c r="BC164" s="3">
        <f t="shared" si="464"/>
        <v>24246</v>
      </c>
      <c r="BD164" s="3">
        <f t="shared" ref="BD164:BD190" si="468">GJ</f>
        <v>24246</v>
      </c>
      <c r="BE164" s="3">
        <f t="shared" si="437"/>
        <v>55468</v>
      </c>
      <c r="BF164" s="3">
        <f t="shared" si="414"/>
        <v>55468</v>
      </c>
      <c r="BG164" s="3">
        <f t="shared" si="414"/>
        <v>55468</v>
      </c>
      <c r="BH164" s="3">
        <f t="shared" si="414"/>
        <v>55468</v>
      </c>
      <c r="BI164" s="3">
        <f t="shared" si="414"/>
        <v>55468</v>
      </c>
      <c r="BJ164" s="3">
        <f t="shared" si="414"/>
        <v>55468</v>
      </c>
      <c r="BK164" s="3">
        <f t="shared" si="414"/>
        <v>55468</v>
      </c>
      <c r="BL164" s="3">
        <f t="shared" si="278"/>
        <v>55468</v>
      </c>
      <c r="BM164" s="3">
        <f t="shared" si="382"/>
        <v>43934</v>
      </c>
      <c r="BN164" s="3">
        <f t="shared" si="383"/>
        <v>43934</v>
      </c>
      <c r="BO164" s="3">
        <f t="shared" si="383"/>
        <v>43934</v>
      </c>
      <c r="BP164" s="3">
        <f t="shared" si="390"/>
        <v>43934</v>
      </c>
      <c r="BQ164" s="3">
        <f t="shared" si="465"/>
        <v>43934</v>
      </c>
      <c r="BR164" s="3">
        <f t="shared" si="465"/>
        <v>43934</v>
      </c>
      <c r="BS164" s="3">
        <f t="shared" si="455"/>
        <v>43934</v>
      </c>
      <c r="BT164" s="3">
        <f t="shared" si="459"/>
        <v>43934</v>
      </c>
      <c r="BU164" s="3">
        <f t="shared" si="451"/>
        <v>43934</v>
      </c>
      <c r="BV164" s="3">
        <f t="shared" si="441"/>
        <v>43934</v>
      </c>
      <c r="BW164" s="3">
        <f t="shared" si="441"/>
        <v>43934</v>
      </c>
      <c r="BX164" s="3">
        <f t="shared" si="441"/>
        <v>43934</v>
      </c>
      <c r="BY164" s="3">
        <f t="shared" si="441"/>
        <v>43934</v>
      </c>
      <c r="BZ164" s="3">
        <f t="shared" si="441"/>
        <v>43934</v>
      </c>
      <c r="CA164" s="3">
        <f t="shared" si="433"/>
        <v>43934</v>
      </c>
      <c r="CB164" s="3">
        <f t="shared" si="426"/>
        <v>43934</v>
      </c>
      <c r="CC164" s="3">
        <f t="shared" si="402"/>
        <v>43934</v>
      </c>
      <c r="CD164" s="3">
        <f t="shared" si="291"/>
        <v>43934</v>
      </c>
      <c r="CE164" s="3">
        <f t="shared" si="285"/>
        <v>43934</v>
      </c>
      <c r="CF164" s="3">
        <f t="shared" si="393"/>
        <v>43934</v>
      </c>
      <c r="CG164" s="3">
        <f t="shared" si="393"/>
        <v>43934</v>
      </c>
      <c r="CH164" s="3">
        <f t="shared" si="466"/>
        <v>43934</v>
      </c>
      <c r="CI164" s="3">
        <f t="shared" si="460"/>
        <v>43934</v>
      </c>
      <c r="CJ164" s="3">
        <f t="shared" si="434"/>
        <v>43934</v>
      </c>
      <c r="CK164" s="3">
        <f t="shared" si="442"/>
        <v>43934</v>
      </c>
      <c r="CL164" s="3">
        <f t="shared" si="442"/>
        <v>43934</v>
      </c>
      <c r="CM164" s="3">
        <f t="shared" si="442"/>
        <v>43934</v>
      </c>
      <c r="CN164" s="3">
        <f t="shared" si="442"/>
        <v>43934</v>
      </c>
      <c r="CO164" s="3">
        <f t="shared" si="447"/>
        <v>43934</v>
      </c>
      <c r="CP164" s="3">
        <f t="shared" si="447"/>
        <v>43934</v>
      </c>
      <c r="CQ164" s="3">
        <f t="shared" si="447"/>
        <v>43934</v>
      </c>
      <c r="CR164" s="3">
        <f t="shared" si="447"/>
        <v>43934</v>
      </c>
      <c r="CS164" s="3">
        <f t="shared" si="447"/>
        <v>43934</v>
      </c>
      <c r="CT164" s="3">
        <f t="shared" si="447"/>
        <v>43934</v>
      </c>
      <c r="CU164" s="3">
        <f t="shared" si="362"/>
        <v>43934</v>
      </c>
      <c r="CV164" s="3">
        <f t="shared" si="354"/>
        <v>43934</v>
      </c>
      <c r="CW164" s="3">
        <f t="shared" si="354"/>
        <v>43934</v>
      </c>
      <c r="CX164" s="3">
        <f t="shared" si="375"/>
        <v>43934</v>
      </c>
      <c r="CY164" s="3">
        <f t="shared" si="365"/>
        <v>43934</v>
      </c>
      <c r="CZ164" s="3">
        <f t="shared" si="365"/>
        <v>43934</v>
      </c>
      <c r="DA164" s="3">
        <f t="shared" si="365"/>
        <v>43934</v>
      </c>
      <c r="DB164" s="3">
        <f t="shared" si="376"/>
        <v>43934</v>
      </c>
      <c r="DC164" s="3">
        <f t="shared" si="376"/>
        <v>43934</v>
      </c>
      <c r="DD164" s="3">
        <f t="shared" si="370"/>
        <v>43934</v>
      </c>
      <c r="DE164" s="3">
        <f t="shared" si="366"/>
        <v>43934</v>
      </c>
      <c r="DF164" s="3">
        <f t="shared" si="366"/>
        <v>43934</v>
      </c>
      <c r="DG164" s="3">
        <f t="shared" si="456"/>
        <v>13986</v>
      </c>
      <c r="DH164" s="3">
        <f t="shared" si="456"/>
        <v>13986</v>
      </c>
      <c r="DI164" s="3">
        <f t="shared" si="456"/>
        <v>13986</v>
      </c>
      <c r="DJ164" s="3">
        <f t="shared" si="456"/>
        <v>13986</v>
      </c>
      <c r="DK164" s="3">
        <f t="shared" si="456"/>
        <v>13986</v>
      </c>
      <c r="DL164" s="3">
        <f t="shared" si="456"/>
        <v>13986</v>
      </c>
      <c r="DM164" s="3">
        <f t="shared" si="456"/>
        <v>13986</v>
      </c>
      <c r="DN164" s="3">
        <f t="shared" si="456"/>
        <v>13986</v>
      </c>
      <c r="DO164" s="3">
        <f t="shared" si="456"/>
        <v>13986</v>
      </c>
      <c r="DP164" s="3">
        <f t="shared" si="456"/>
        <v>13986</v>
      </c>
      <c r="DQ164" s="3">
        <f t="shared" si="456"/>
        <v>13986</v>
      </c>
      <c r="DR164" s="3">
        <f t="shared" si="448"/>
        <v>13986</v>
      </c>
      <c r="DS164" s="3">
        <f t="shared" si="452"/>
        <v>13986</v>
      </c>
      <c r="DT164" s="3">
        <f t="shared" si="461"/>
        <v>13986</v>
      </c>
      <c r="DU164" s="3">
        <f t="shared" ref="DU164:DU177" si="469">CT</f>
        <v>13986</v>
      </c>
      <c r="DV164" s="3">
        <f t="shared" si="396"/>
        <v>10130</v>
      </c>
      <c r="DW164" s="3">
        <f t="shared" si="415"/>
        <v>10130</v>
      </c>
      <c r="DX164" s="3">
        <f t="shared" si="415"/>
        <v>10130</v>
      </c>
      <c r="DY164" s="3">
        <f t="shared" si="405"/>
        <v>10130</v>
      </c>
      <c r="DZ164" s="3">
        <f t="shared" si="405"/>
        <v>10130</v>
      </c>
      <c r="EA164" s="3">
        <f t="shared" si="405"/>
        <v>10130</v>
      </c>
      <c r="EB164" s="3">
        <f t="shared" si="405"/>
        <v>10130</v>
      </c>
      <c r="EC164" s="3">
        <f t="shared" si="405"/>
        <v>10130</v>
      </c>
      <c r="ED164" s="3">
        <f t="shared" si="405"/>
        <v>10130</v>
      </c>
      <c r="EE164" s="3">
        <f t="shared" si="416"/>
        <v>10130</v>
      </c>
      <c r="EF164" s="3">
        <f t="shared" si="406"/>
        <v>10130</v>
      </c>
      <c r="EG164" s="3">
        <f t="shared" si="406"/>
        <v>10130</v>
      </c>
      <c r="EH164" s="3">
        <f t="shared" si="386"/>
        <v>10130</v>
      </c>
      <c r="EI164" s="3">
        <f t="shared" si="386"/>
        <v>10130</v>
      </c>
      <c r="EJ164" s="3">
        <f t="shared" si="386"/>
        <v>10130</v>
      </c>
      <c r="EK164" s="3">
        <f t="shared" si="407"/>
        <v>10130</v>
      </c>
      <c r="EL164" s="3">
        <f>JH</f>
        <v>10130</v>
      </c>
      <c r="EM164" s="3">
        <f t="shared" si="467"/>
        <v>59222</v>
      </c>
      <c r="EN164" s="3">
        <f t="shared" si="462"/>
        <v>59222</v>
      </c>
      <c r="EO164" s="3">
        <f t="shared" si="457"/>
        <v>59222</v>
      </c>
      <c r="EP164" s="3">
        <f t="shared" si="453"/>
        <v>59222</v>
      </c>
      <c r="EQ164" s="3">
        <f t="shared" si="453"/>
        <v>59222</v>
      </c>
      <c r="ER164" s="3">
        <f t="shared" si="449"/>
        <v>59222</v>
      </c>
      <c r="ES164" s="3">
        <f t="shared" si="444"/>
        <v>59222</v>
      </c>
      <c r="ET164" s="3">
        <f t="shared" si="438"/>
        <v>59222</v>
      </c>
      <c r="EU164" s="3">
        <f t="shared" si="428"/>
        <v>59222</v>
      </c>
      <c r="EV164" s="3">
        <f t="shared" si="409"/>
        <v>59222</v>
      </c>
      <c r="EW164" s="3">
        <f t="shared" si="294"/>
        <v>59222</v>
      </c>
      <c r="EX164" s="3">
        <f t="shared" si="398"/>
        <v>59222</v>
      </c>
      <c r="EY164" s="3">
        <f t="shared" si="410"/>
        <v>59222</v>
      </c>
      <c r="EZ164" s="3">
        <f t="shared" si="445"/>
        <v>59222</v>
      </c>
      <c r="FA164" s="3">
        <f t="shared" si="445"/>
        <v>59222</v>
      </c>
      <c r="FB164" s="3">
        <f t="shared" si="463"/>
        <v>59222</v>
      </c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>
        <f t="shared" si="419"/>
        <v>3254</v>
      </c>
      <c r="FV164" s="3">
        <f>TR</f>
        <v>3254</v>
      </c>
      <c r="FW164" s="3"/>
      <c r="FX164" s="3"/>
      <c r="FY164" s="3"/>
      <c r="FZ164" s="3"/>
      <c r="GA164" s="3">
        <f t="shared" si="412"/>
        <v>354</v>
      </c>
      <c r="GB164" s="3">
        <f t="shared" si="399"/>
        <v>354</v>
      </c>
      <c r="GC164" s="3">
        <f t="shared" si="380"/>
        <v>354</v>
      </c>
      <c r="GD164" s="3">
        <f t="shared" si="380"/>
        <v>354</v>
      </c>
      <c r="GE164" s="3">
        <f t="shared" si="420"/>
        <v>354</v>
      </c>
      <c r="GF164" s="3">
        <f t="shared" si="381"/>
        <v>354</v>
      </c>
      <c r="GG164" s="3">
        <f t="shared" si="420"/>
        <v>354</v>
      </c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</row>
    <row r="165" spans="1:233" ht="1.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f>GJ</f>
        <v>24246</v>
      </c>
      <c r="X165" s="3">
        <f t="shared" si="430"/>
        <v>24246</v>
      </c>
      <c r="Y165" s="3">
        <f t="shared" si="430"/>
        <v>24246</v>
      </c>
      <c r="Z165" s="3">
        <f t="shared" si="430"/>
        <v>24246</v>
      </c>
      <c r="AA165" s="3">
        <f t="shared" si="430"/>
        <v>24246</v>
      </c>
      <c r="AB165" s="3">
        <f t="shared" si="430"/>
        <v>24246</v>
      </c>
      <c r="AC165" s="3">
        <f t="shared" si="430"/>
        <v>24246</v>
      </c>
      <c r="AD165" s="3">
        <f t="shared" si="430"/>
        <v>24246</v>
      </c>
      <c r="AE165" s="3">
        <f t="shared" si="435"/>
        <v>24246</v>
      </c>
      <c r="AF165" s="3">
        <f t="shared" si="435"/>
        <v>24246</v>
      </c>
      <c r="AG165" s="3">
        <f t="shared" si="431"/>
        <v>24246</v>
      </c>
      <c r="AH165" s="3">
        <f t="shared" si="431"/>
        <v>24246</v>
      </c>
      <c r="AI165" s="3">
        <f t="shared" si="422"/>
        <v>24246</v>
      </c>
      <c r="AJ165" s="3">
        <f t="shared" si="436"/>
        <v>24246</v>
      </c>
      <c r="AK165" s="3">
        <f t="shared" si="436"/>
        <v>24246</v>
      </c>
      <c r="AL165" s="3">
        <f t="shared" si="432"/>
        <v>24246</v>
      </c>
      <c r="AM165" s="3">
        <f t="shared" si="432"/>
        <v>24246</v>
      </c>
      <c r="AN165" s="3">
        <f t="shared" si="458"/>
        <v>24246</v>
      </c>
      <c r="AO165" s="3">
        <f t="shared" si="458"/>
        <v>24246</v>
      </c>
      <c r="AP165" s="3">
        <f t="shared" si="458"/>
        <v>24246</v>
      </c>
      <c r="AQ165" s="3">
        <f t="shared" si="458"/>
        <v>24246</v>
      </c>
      <c r="AR165" s="3">
        <f t="shared" si="458"/>
        <v>24246</v>
      </c>
      <c r="AS165" s="3">
        <f t="shared" si="458"/>
        <v>24246</v>
      </c>
      <c r="AT165" s="3">
        <f t="shared" si="400"/>
        <v>24246</v>
      </c>
      <c r="AU165" s="3">
        <f t="shared" si="400"/>
        <v>24246</v>
      </c>
      <c r="AV165" s="3">
        <f t="shared" si="400"/>
        <v>24246</v>
      </c>
      <c r="AW165" s="3">
        <f t="shared" si="413"/>
        <v>24246</v>
      </c>
      <c r="AX165" s="3">
        <f t="shared" si="423"/>
        <v>24246</v>
      </c>
      <c r="AY165" s="3">
        <f t="shared" si="424"/>
        <v>24246</v>
      </c>
      <c r="AZ165" s="3">
        <f t="shared" si="424"/>
        <v>24246</v>
      </c>
      <c r="BA165" s="3">
        <f t="shared" si="439"/>
        <v>24246</v>
      </c>
      <c r="BB165" s="3">
        <f t="shared" si="450"/>
        <v>24246</v>
      </c>
      <c r="BC165" s="3">
        <f t="shared" si="464"/>
        <v>24246</v>
      </c>
      <c r="BD165" s="3">
        <f t="shared" si="468"/>
        <v>24246</v>
      </c>
      <c r="BE165" s="3">
        <f t="shared" si="414"/>
        <v>55468</v>
      </c>
      <c r="BF165" s="3">
        <f t="shared" si="414"/>
        <v>55468</v>
      </c>
      <c r="BG165" s="3">
        <f t="shared" si="414"/>
        <v>55468</v>
      </c>
      <c r="BH165" s="3">
        <f t="shared" si="414"/>
        <v>55468</v>
      </c>
      <c r="BI165" s="3">
        <f t="shared" si="414"/>
        <v>55468</v>
      </c>
      <c r="BJ165" s="3">
        <f t="shared" si="414"/>
        <v>55468</v>
      </c>
      <c r="BK165" s="3">
        <f t="shared" si="414"/>
        <v>55468</v>
      </c>
      <c r="BL165" s="3">
        <f>MP</f>
        <v>43934</v>
      </c>
      <c r="BM165" s="3">
        <f t="shared" ref="BM165:BM186" si="470">MP</f>
        <v>43934</v>
      </c>
      <c r="BN165" s="3">
        <f t="shared" si="383"/>
        <v>43934</v>
      </c>
      <c r="BO165" s="3">
        <f t="shared" si="383"/>
        <v>43934</v>
      </c>
      <c r="BP165" s="3">
        <f t="shared" si="390"/>
        <v>43934</v>
      </c>
      <c r="BQ165" s="3">
        <f t="shared" si="465"/>
        <v>43934</v>
      </c>
      <c r="BR165" s="3">
        <f t="shared" si="465"/>
        <v>43934</v>
      </c>
      <c r="BS165" s="3">
        <f t="shared" si="455"/>
        <v>43934</v>
      </c>
      <c r="BT165" s="3">
        <f t="shared" si="459"/>
        <v>43934</v>
      </c>
      <c r="BU165" s="3">
        <f t="shared" si="451"/>
        <v>43934</v>
      </c>
      <c r="BV165" s="3">
        <f t="shared" si="441"/>
        <v>43934</v>
      </c>
      <c r="BW165" s="3">
        <f t="shared" si="441"/>
        <v>43934</v>
      </c>
      <c r="BX165" s="3">
        <f t="shared" si="441"/>
        <v>43934</v>
      </c>
      <c r="BY165" s="3">
        <f t="shared" si="441"/>
        <v>43934</v>
      </c>
      <c r="BZ165" s="3">
        <f t="shared" si="441"/>
        <v>43934</v>
      </c>
      <c r="CA165" s="3">
        <f t="shared" si="433"/>
        <v>43934</v>
      </c>
      <c r="CB165" s="3">
        <f t="shared" si="426"/>
        <v>43934</v>
      </c>
      <c r="CC165" s="3">
        <f t="shared" si="402"/>
        <v>43934</v>
      </c>
      <c r="CD165" s="3">
        <f t="shared" si="291"/>
        <v>43934</v>
      </c>
      <c r="CE165" s="3">
        <f t="shared" ref="CE165:CE188" si="471">MP</f>
        <v>43934</v>
      </c>
      <c r="CF165" s="3">
        <f t="shared" si="393"/>
        <v>43934</v>
      </c>
      <c r="CG165" s="3">
        <f t="shared" si="393"/>
        <v>43934</v>
      </c>
      <c r="CH165" s="3">
        <f t="shared" si="466"/>
        <v>43934</v>
      </c>
      <c r="CI165" s="3">
        <f t="shared" si="460"/>
        <v>43934</v>
      </c>
      <c r="CJ165" s="3">
        <f t="shared" si="434"/>
        <v>43934</v>
      </c>
      <c r="CK165" s="3">
        <f t="shared" si="442"/>
        <v>43934</v>
      </c>
      <c r="CL165" s="3">
        <f t="shared" si="442"/>
        <v>43934</v>
      </c>
      <c r="CM165" s="3">
        <f t="shared" si="442"/>
        <v>43934</v>
      </c>
      <c r="CN165" s="3">
        <f t="shared" si="442"/>
        <v>43934</v>
      </c>
      <c r="CO165" s="3">
        <f t="shared" si="447"/>
        <v>43934</v>
      </c>
      <c r="CP165" s="3">
        <f t="shared" si="447"/>
        <v>43934</v>
      </c>
      <c r="CQ165" s="3">
        <f t="shared" si="447"/>
        <v>43934</v>
      </c>
      <c r="CR165" s="3">
        <f t="shared" si="447"/>
        <v>43934</v>
      </c>
      <c r="CS165" s="3">
        <f t="shared" si="447"/>
        <v>43934</v>
      </c>
      <c r="CT165" s="3">
        <f t="shared" si="447"/>
        <v>43934</v>
      </c>
      <c r="CU165" s="3">
        <f t="shared" si="362"/>
        <v>43934</v>
      </c>
      <c r="CV165" s="3">
        <f t="shared" si="354"/>
        <v>43934</v>
      </c>
      <c r="CW165" s="3">
        <f t="shared" si="354"/>
        <v>43934</v>
      </c>
      <c r="CX165" s="3">
        <f t="shared" si="375"/>
        <v>43934</v>
      </c>
      <c r="CY165" s="3">
        <f t="shared" si="365"/>
        <v>43934</v>
      </c>
      <c r="CZ165" s="3">
        <f t="shared" si="365"/>
        <v>43934</v>
      </c>
      <c r="DA165" s="3">
        <f t="shared" si="365"/>
        <v>43934</v>
      </c>
      <c r="DB165" s="3">
        <f t="shared" si="376"/>
        <v>43934</v>
      </c>
      <c r="DC165" s="3">
        <f t="shared" si="376"/>
        <v>43934</v>
      </c>
      <c r="DD165" s="3">
        <f t="shared" si="370"/>
        <v>43934</v>
      </c>
      <c r="DE165" s="3">
        <f t="shared" si="366"/>
        <v>43934</v>
      </c>
      <c r="DF165" s="3">
        <f t="shared" si="366"/>
        <v>43934</v>
      </c>
      <c r="DG165" s="3">
        <f t="shared" si="456"/>
        <v>13986</v>
      </c>
      <c r="DH165" s="3">
        <f t="shared" si="456"/>
        <v>13986</v>
      </c>
      <c r="DI165" s="3">
        <f t="shared" si="456"/>
        <v>13986</v>
      </c>
      <c r="DJ165" s="3">
        <f t="shared" si="456"/>
        <v>13986</v>
      </c>
      <c r="DK165" s="3">
        <f t="shared" ref="DK165:DQ165" si="472">CT</f>
        <v>13986</v>
      </c>
      <c r="DL165" s="3">
        <f t="shared" si="472"/>
        <v>13986</v>
      </c>
      <c r="DM165" s="3">
        <f t="shared" si="472"/>
        <v>13986</v>
      </c>
      <c r="DN165" s="3">
        <f t="shared" si="472"/>
        <v>13986</v>
      </c>
      <c r="DO165" s="3">
        <f t="shared" si="472"/>
        <v>13986</v>
      </c>
      <c r="DP165" s="3">
        <f t="shared" si="472"/>
        <v>13986</v>
      </c>
      <c r="DQ165" s="3">
        <f t="shared" si="472"/>
        <v>13986</v>
      </c>
      <c r="DR165" s="3">
        <f t="shared" si="448"/>
        <v>13986</v>
      </c>
      <c r="DS165" s="3">
        <f t="shared" si="452"/>
        <v>13986</v>
      </c>
      <c r="DT165" s="3">
        <f t="shared" si="461"/>
        <v>13986</v>
      </c>
      <c r="DU165" s="3">
        <f t="shared" si="469"/>
        <v>13986</v>
      </c>
      <c r="DV165" s="3">
        <f t="shared" ref="DV165:DV177" si="473">CT</f>
        <v>13986</v>
      </c>
      <c r="DW165" s="3">
        <f t="shared" si="415"/>
        <v>10130</v>
      </c>
      <c r="DX165" s="3">
        <f t="shared" si="415"/>
        <v>10130</v>
      </c>
      <c r="DY165" s="3">
        <f t="shared" ref="DY165:ED171" si="474">JH</f>
        <v>10130</v>
      </c>
      <c r="DZ165" s="3">
        <f t="shared" si="474"/>
        <v>10130</v>
      </c>
      <c r="EA165" s="3">
        <f t="shared" si="474"/>
        <v>10130</v>
      </c>
      <c r="EB165" s="3">
        <f t="shared" si="474"/>
        <v>10130</v>
      </c>
      <c r="EC165" s="3">
        <f t="shared" si="474"/>
        <v>10130</v>
      </c>
      <c r="ED165" s="3">
        <f t="shared" si="474"/>
        <v>10130</v>
      </c>
      <c r="EE165" s="3">
        <f t="shared" si="416"/>
        <v>10130</v>
      </c>
      <c r="EF165" s="3">
        <f t="shared" si="406"/>
        <v>10130</v>
      </c>
      <c r="EG165" s="3">
        <f t="shared" si="406"/>
        <v>10130</v>
      </c>
      <c r="EH165" s="3">
        <f t="shared" ref="EH165:EI179" si="475">JH</f>
        <v>10130</v>
      </c>
      <c r="EI165" s="3">
        <f t="shared" si="475"/>
        <v>10130</v>
      </c>
      <c r="EJ165" s="3">
        <f t="shared" ref="EJ165:EL168" si="476">WB</f>
        <v>59222</v>
      </c>
      <c r="EK165" s="3">
        <f t="shared" si="476"/>
        <v>59222</v>
      </c>
      <c r="EL165" s="3">
        <f t="shared" si="476"/>
        <v>59222</v>
      </c>
      <c r="EM165" s="3">
        <f t="shared" si="467"/>
        <v>59222</v>
      </c>
      <c r="EN165" s="3">
        <f t="shared" si="462"/>
        <v>59222</v>
      </c>
      <c r="EO165" s="3">
        <f t="shared" si="457"/>
        <v>59222</v>
      </c>
      <c r="EP165" s="3">
        <f t="shared" si="453"/>
        <v>59222</v>
      </c>
      <c r="EQ165" s="3">
        <f t="shared" si="453"/>
        <v>59222</v>
      </c>
      <c r="ER165" s="3">
        <f t="shared" si="449"/>
        <v>59222</v>
      </c>
      <c r="ES165" s="3">
        <f t="shared" si="444"/>
        <v>59222</v>
      </c>
      <c r="ET165" s="3">
        <f t="shared" si="438"/>
        <v>59222</v>
      </c>
      <c r="EU165" s="3">
        <f t="shared" si="428"/>
        <v>59222</v>
      </c>
      <c r="EV165" s="3">
        <f t="shared" si="409"/>
        <v>59222</v>
      </c>
      <c r="EW165" s="3">
        <f t="shared" si="294"/>
        <v>59222</v>
      </c>
      <c r="EX165" s="3">
        <f t="shared" si="398"/>
        <v>59222</v>
      </c>
      <c r="EY165" s="3">
        <f t="shared" si="410"/>
        <v>59222</v>
      </c>
      <c r="EZ165" s="3">
        <f t="shared" si="445"/>
        <v>59222</v>
      </c>
      <c r="FA165" s="3">
        <f t="shared" si="445"/>
        <v>59222</v>
      </c>
      <c r="FB165" s="3">
        <f t="shared" si="463"/>
        <v>59222</v>
      </c>
      <c r="FC165" s="3">
        <f t="shared" ref="FC165:FC182" si="477">WB</f>
        <v>59222</v>
      </c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>
        <f t="shared" si="419"/>
        <v>3254</v>
      </c>
      <c r="FV165" s="3">
        <f>TR</f>
        <v>3254</v>
      </c>
      <c r="FW165" s="3">
        <f>TR</f>
        <v>3254</v>
      </c>
      <c r="FX165" s="3"/>
      <c r="FY165" s="3"/>
      <c r="FZ165" s="3"/>
      <c r="GA165" s="3"/>
      <c r="GB165" s="3">
        <f t="shared" si="399"/>
        <v>354</v>
      </c>
      <c r="GC165" s="3">
        <f t="shared" si="380"/>
        <v>354</v>
      </c>
      <c r="GD165" s="3">
        <f t="shared" si="380"/>
        <v>354</v>
      </c>
      <c r="GE165" s="3">
        <f t="shared" si="420"/>
        <v>354</v>
      </c>
      <c r="GF165" s="3">
        <f t="shared" si="381"/>
        <v>354</v>
      </c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</row>
    <row r="166" spans="1:233" ht="1.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f>GJ</f>
        <v>24246</v>
      </c>
      <c r="X166" s="3">
        <f t="shared" si="430"/>
        <v>24246</v>
      </c>
      <c r="Y166" s="3">
        <f t="shared" si="430"/>
        <v>24246</v>
      </c>
      <c r="Z166" s="3">
        <f t="shared" si="430"/>
        <v>24246</v>
      </c>
      <c r="AA166" s="3">
        <f t="shared" si="430"/>
        <v>24246</v>
      </c>
      <c r="AB166" s="3">
        <f t="shared" si="430"/>
        <v>24246</v>
      </c>
      <c r="AC166" s="3">
        <f t="shared" si="430"/>
        <v>24246</v>
      </c>
      <c r="AD166" s="3">
        <f t="shared" si="430"/>
        <v>24246</v>
      </c>
      <c r="AE166" s="3">
        <f t="shared" si="435"/>
        <v>24246</v>
      </c>
      <c r="AF166" s="3">
        <f t="shared" si="435"/>
        <v>24246</v>
      </c>
      <c r="AG166" s="3">
        <f t="shared" si="431"/>
        <v>24246</v>
      </c>
      <c r="AH166" s="3">
        <f t="shared" si="431"/>
        <v>24246</v>
      </c>
      <c r="AI166" s="3">
        <f t="shared" si="422"/>
        <v>24246</v>
      </c>
      <c r="AJ166" s="3">
        <f t="shared" si="436"/>
        <v>24246</v>
      </c>
      <c r="AK166" s="3">
        <f t="shared" si="436"/>
        <v>24246</v>
      </c>
      <c r="AL166" s="3">
        <f t="shared" si="432"/>
        <v>24246</v>
      </c>
      <c r="AM166" s="3">
        <f t="shared" si="432"/>
        <v>24246</v>
      </c>
      <c r="AN166" s="3">
        <f t="shared" si="458"/>
        <v>24246</v>
      </c>
      <c r="AO166" s="3">
        <f t="shared" si="458"/>
        <v>24246</v>
      </c>
      <c r="AP166" s="3">
        <f t="shared" si="458"/>
        <v>24246</v>
      </c>
      <c r="AQ166" s="3">
        <f t="shared" si="458"/>
        <v>24246</v>
      </c>
      <c r="AR166" s="3">
        <f t="shared" si="458"/>
        <v>24246</v>
      </c>
      <c r="AS166" s="3">
        <f t="shared" si="458"/>
        <v>24246</v>
      </c>
      <c r="AT166" s="3">
        <f t="shared" si="400"/>
        <v>24246</v>
      </c>
      <c r="AU166" s="3">
        <f t="shared" si="400"/>
        <v>24246</v>
      </c>
      <c r="AV166" s="3">
        <f t="shared" si="400"/>
        <v>24246</v>
      </c>
      <c r="AW166" s="3">
        <f t="shared" si="413"/>
        <v>24246</v>
      </c>
      <c r="AX166" s="3">
        <f t="shared" si="423"/>
        <v>24246</v>
      </c>
      <c r="AY166" s="3">
        <f t="shared" si="424"/>
        <v>24246</v>
      </c>
      <c r="AZ166" s="3">
        <f t="shared" si="424"/>
        <v>24246</v>
      </c>
      <c r="BA166" s="3">
        <f t="shared" si="439"/>
        <v>24246</v>
      </c>
      <c r="BB166" s="3">
        <f t="shared" si="450"/>
        <v>24246</v>
      </c>
      <c r="BC166" s="3">
        <f t="shared" si="464"/>
        <v>24246</v>
      </c>
      <c r="BD166" s="3">
        <f t="shared" si="468"/>
        <v>24246</v>
      </c>
      <c r="BE166" s="3">
        <f t="shared" ref="BE166:BI188" si="478">GJ</f>
        <v>24246</v>
      </c>
      <c r="BF166" s="3">
        <f>RJ</f>
        <v>55468</v>
      </c>
      <c r="BG166" s="3">
        <f>RJ</f>
        <v>55468</v>
      </c>
      <c r="BH166" s="3">
        <f>RJ</f>
        <v>55468</v>
      </c>
      <c r="BI166" s="3">
        <f>RJ</f>
        <v>55468</v>
      </c>
      <c r="BJ166" s="3">
        <f>RJ</f>
        <v>55468</v>
      </c>
      <c r="BK166" s="3">
        <f>MP</f>
        <v>43934</v>
      </c>
      <c r="BL166" s="3">
        <f>MP</f>
        <v>43934</v>
      </c>
      <c r="BM166" s="3">
        <f t="shared" si="470"/>
        <v>43934</v>
      </c>
      <c r="BN166" s="3">
        <f t="shared" si="383"/>
        <v>43934</v>
      </c>
      <c r="BO166" s="3">
        <f t="shared" si="383"/>
        <v>43934</v>
      </c>
      <c r="BP166" s="3">
        <f t="shared" si="390"/>
        <v>43934</v>
      </c>
      <c r="BQ166" s="3">
        <f t="shared" si="465"/>
        <v>43934</v>
      </c>
      <c r="BR166" s="3">
        <f t="shared" si="465"/>
        <v>43934</v>
      </c>
      <c r="BS166" s="3">
        <f t="shared" si="455"/>
        <v>43934</v>
      </c>
      <c r="BT166" s="3">
        <f t="shared" si="459"/>
        <v>43934</v>
      </c>
      <c r="BU166" s="3">
        <f t="shared" si="451"/>
        <v>43934</v>
      </c>
      <c r="BV166" s="3">
        <f t="shared" si="441"/>
        <v>43934</v>
      </c>
      <c r="BW166" s="3">
        <f t="shared" si="441"/>
        <v>43934</v>
      </c>
      <c r="BX166" s="3">
        <f t="shared" si="441"/>
        <v>43934</v>
      </c>
      <c r="BY166" s="3">
        <f t="shared" si="441"/>
        <v>43934</v>
      </c>
      <c r="BZ166" s="3">
        <f t="shared" si="441"/>
        <v>43934</v>
      </c>
      <c r="CA166" s="3">
        <f t="shared" si="433"/>
        <v>43934</v>
      </c>
      <c r="CB166" s="3">
        <f t="shared" si="426"/>
        <v>43934</v>
      </c>
      <c r="CC166" s="3">
        <f t="shared" si="402"/>
        <v>43934</v>
      </c>
      <c r="CD166" s="3">
        <f t="shared" ref="CD166:CD185" si="479">MP</f>
        <v>43934</v>
      </c>
      <c r="CE166" s="3">
        <f t="shared" si="471"/>
        <v>43934</v>
      </c>
      <c r="CF166" s="3">
        <f t="shared" si="393"/>
        <v>43934</v>
      </c>
      <c r="CG166" s="3">
        <f t="shared" si="393"/>
        <v>43934</v>
      </c>
      <c r="CH166" s="3">
        <f t="shared" si="466"/>
        <v>43934</v>
      </c>
      <c r="CI166" s="3">
        <f t="shared" si="460"/>
        <v>43934</v>
      </c>
      <c r="CJ166" s="3">
        <f t="shared" si="434"/>
        <v>43934</v>
      </c>
      <c r="CK166" s="3">
        <f t="shared" si="442"/>
        <v>43934</v>
      </c>
      <c r="CL166" s="3">
        <f t="shared" si="442"/>
        <v>43934</v>
      </c>
      <c r="CM166" s="3">
        <f t="shared" si="442"/>
        <v>43934</v>
      </c>
      <c r="CN166" s="3">
        <f t="shared" si="442"/>
        <v>43934</v>
      </c>
      <c r="CO166" s="3">
        <f t="shared" si="447"/>
        <v>43934</v>
      </c>
      <c r="CP166" s="3">
        <f t="shared" si="447"/>
        <v>43934</v>
      </c>
      <c r="CQ166" s="3">
        <f t="shared" si="447"/>
        <v>43934</v>
      </c>
      <c r="CR166" s="3">
        <f t="shared" si="447"/>
        <v>43934</v>
      </c>
      <c r="CS166" s="3">
        <f t="shared" si="447"/>
        <v>43934</v>
      </c>
      <c r="CT166" s="3">
        <f t="shared" si="447"/>
        <v>43934</v>
      </c>
      <c r="CU166" s="3">
        <f t="shared" si="362"/>
        <v>43934</v>
      </c>
      <c r="CV166" s="3">
        <f t="shared" ref="CV166:CW185" si="480">MP</f>
        <v>43934</v>
      </c>
      <c r="CW166" s="3">
        <f t="shared" si="480"/>
        <v>43934</v>
      </c>
      <c r="CX166" s="3">
        <f t="shared" si="375"/>
        <v>43934</v>
      </c>
      <c r="CY166" s="3">
        <f t="shared" si="365"/>
        <v>43934</v>
      </c>
      <c r="CZ166" s="3">
        <f t="shared" si="365"/>
        <v>43934</v>
      </c>
      <c r="DA166" s="3">
        <f t="shared" si="365"/>
        <v>43934</v>
      </c>
      <c r="DB166" s="3">
        <f t="shared" si="376"/>
        <v>43934</v>
      </c>
      <c r="DC166" s="3">
        <f t="shared" si="376"/>
        <v>43934</v>
      </c>
      <c r="DD166" s="3">
        <f t="shared" si="370"/>
        <v>43934</v>
      </c>
      <c r="DE166" s="3">
        <f t="shared" si="366"/>
        <v>43934</v>
      </c>
      <c r="DF166" s="3">
        <f t="shared" si="366"/>
        <v>43934</v>
      </c>
      <c r="DG166" s="3">
        <f t="shared" ref="DG166:DH171" si="481">MP</f>
        <v>43934</v>
      </c>
      <c r="DH166" s="3">
        <f t="shared" si="481"/>
        <v>43934</v>
      </c>
      <c r="DI166" s="3">
        <f t="shared" si="456"/>
        <v>13986</v>
      </c>
      <c r="DJ166" s="3">
        <f t="shared" ref="DJ166:DQ170" si="482">CT</f>
        <v>13986</v>
      </c>
      <c r="DK166" s="3">
        <f t="shared" si="482"/>
        <v>13986</v>
      </c>
      <c r="DL166" s="3">
        <f t="shared" si="482"/>
        <v>13986</v>
      </c>
      <c r="DM166" s="3">
        <f t="shared" si="482"/>
        <v>13986</v>
      </c>
      <c r="DN166" s="3">
        <f t="shared" si="482"/>
        <v>13986</v>
      </c>
      <c r="DO166" s="3">
        <f t="shared" si="482"/>
        <v>13986</v>
      </c>
      <c r="DP166" s="3">
        <f t="shared" si="482"/>
        <v>13986</v>
      </c>
      <c r="DQ166" s="3">
        <f t="shared" si="482"/>
        <v>13986</v>
      </c>
      <c r="DR166" s="3">
        <f t="shared" si="448"/>
        <v>13986</v>
      </c>
      <c r="DS166" s="3">
        <f t="shared" si="452"/>
        <v>13986</v>
      </c>
      <c r="DT166" s="3">
        <f t="shared" si="461"/>
        <v>13986</v>
      </c>
      <c r="DU166" s="3">
        <f t="shared" si="469"/>
        <v>13986</v>
      </c>
      <c r="DV166" s="3">
        <f t="shared" si="473"/>
        <v>13986</v>
      </c>
      <c r="DW166" s="3">
        <f t="shared" si="415"/>
        <v>10130</v>
      </c>
      <c r="DX166" s="3">
        <f t="shared" si="415"/>
        <v>10130</v>
      </c>
      <c r="DY166" s="3">
        <f t="shared" si="474"/>
        <v>10130</v>
      </c>
      <c r="DZ166" s="3">
        <f t="shared" si="474"/>
        <v>10130</v>
      </c>
      <c r="EA166" s="3">
        <f t="shared" si="474"/>
        <v>10130</v>
      </c>
      <c r="EB166" s="3">
        <f t="shared" si="474"/>
        <v>10130</v>
      </c>
      <c r="EC166" s="3">
        <f t="shared" si="474"/>
        <v>10130</v>
      </c>
      <c r="ED166" s="3">
        <f t="shared" si="474"/>
        <v>10130</v>
      </c>
      <c r="EE166" s="3">
        <f t="shared" si="416"/>
        <v>10130</v>
      </c>
      <c r="EF166" s="3">
        <f t="shared" si="406"/>
        <v>10130</v>
      </c>
      <c r="EG166" s="3">
        <f t="shared" si="406"/>
        <v>10130</v>
      </c>
      <c r="EH166" s="3">
        <f t="shared" si="475"/>
        <v>10130</v>
      </c>
      <c r="EI166" s="3">
        <f t="shared" si="475"/>
        <v>10130</v>
      </c>
      <c r="EJ166" s="3">
        <f t="shared" si="476"/>
        <v>59222</v>
      </c>
      <c r="EK166" s="3">
        <f t="shared" si="476"/>
        <v>59222</v>
      </c>
      <c r="EL166" s="3">
        <f t="shared" si="476"/>
        <v>59222</v>
      </c>
      <c r="EM166" s="3">
        <f t="shared" si="467"/>
        <v>59222</v>
      </c>
      <c r="EN166" s="3">
        <f t="shared" si="462"/>
        <v>59222</v>
      </c>
      <c r="EO166" s="3">
        <f t="shared" si="457"/>
        <v>59222</v>
      </c>
      <c r="EP166" s="3">
        <f t="shared" si="453"/>
        <v>59222</v>
      </c>
      <c r="EQ166" s="3">
        <f t="shared" si="453"/>
        <v>59222</v>
      </c>
      <c r="ER166" s="3">
        <f t="shared" si="449"/>
        <v>59222</v>
      </c>
      <c r="ES166" s="3">
        <f t="shared" si="444"/>
        <v>59222</v>
      </c>
      <c r="ET166" s="3">
        <f t="shared" si="438"/>
        <v>59222</v>
      </c>
      <c r="EU166" s="3">
        <f t="shared" si="428"/>
        <v>59222</v>
      </c>
      <c r="EV166" s="3">
        <f t="shared" si="409"/>
        <v>59222</v>
      </c>
      <c r="EW166" s="3">
        <f t="shared" ref="EW166:EY182" si="483">WB</f>
        <v>59222</v>
      </c>
      <c r="EX166" s="3">
        <f t="shared" si="398"/>
        <v>59222</v>
      </c>
      <c r="EY166" s="3">
        <f t="shared" si="410"/>
        <v>59222</v>
      </c>
      <c r="EZ166" s="3">
        <f t="shared" si="445"/>
        <v>59222</v>
      </c>
      <c r="FA166" s="3">
        <f t="shared" si="445"/>
        <v>59222</v>
      </c>
      <c r="FB166" s="3">
        <f t="shared" si="463"/>
        <v>59222</v>
      </c>
      <c r="FC166" s="3">
        <f t="shared" si="477"/>
        <v>59222</v>
      </c>
      <c r="FD166" s="3">
        <f t="shared" ref="FD166:FD181" si="484">WB</f>
        <v>59222</v>
      </c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>
        <f t="shared" ref="FV166" si="485">TR</f>
        <v>3254</v>
      </c>
      <c r="FW166" s="3">
        <f t="shared" si="419"/>
        <v>3254</v>
      </c>
      <c r="FX166" s="3"/>
      <c r="FY166" s="3"/>
      <c r="FZ166" s="3"/>
      <c r="GA166" s="3"/>
      <c r="GB166" s="3">
        <f t="shared" si="381"/>
        <v>354</v>
      </c>
      <c r="GC166" s="3">
        <f t="shared" si="380"/>
        <v>354</v>
      </c>
      <c r="GD166" s="3">
        <f t="shared" si="380"/>
        <v>354</v>
      </c>
      <c r="GE166" s="3">
        <f t="shared" si="420"/>
        <v>354</v>
      </c>
      <c r="GF166" s="3">
        <f t="shared" si="381"/>
        <v>354</v>
      </c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</row>
    <row r="167" spans="1:233" ht="1.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f>GJ</f>
        <v>24246</v>
      </c>
      <c r="X167" s="3">
        <f t="shared" si="430"/>
        <v>24246</v>
      </c>
      <c r="Y167" s="3">
        <f t="shared" si="430"/>
        <v>24246</v>
      </c>
      <c r="Z167" s="3">
        <f t="shared" si="430"/>
        <v>24246</v>
      </c>
      <c r="AA167" s="3">
        <f t="shared" si="430"/>
        <v>24246</v>
      </c>
      <c r="AB167" s="3">
        <f t="shared" si="430"/>
        <v>24246</v>
      </c>
      <c r="AC167" s="3">
        <f t="shared" si="430"/>
        <v>24246</v>
      </c>
      <c r="AD167" s="3">
        <f t="shared" si="430"/>
        <v>24246</v>
      </c>
      <c r="AE167" s="3">
        <f t="shared" si="435"/>
        <v>24246</v>
      </c>
      <c r="AF167" s="3">
        <f t="shared" si="435"/>
        <v>24246</v>
      </c>
      <c r="AG167" s="3">
        <f t="shared" si="431"/>
        <v>24246</v>
      </c>
      <c r="AH167" s="3">
        <f t="shared" si="431"/>
        <v>24246</v>
      </c>
      <c r="AI167" s="3">
        <f t="shared" si="422"/>
        <v>24246</v>
      </c>
      <c r="AJ167" s="3">
        <f t="shared" si="436"/>
        <v>24246</v>
      </c>
      <c r="AK167" s="3">
        <f t="shared" si="436"/>
        <v>24246</v>
      </c>
      <c r="AL167" s="3">
        <f t="shared" si="432"/>
        <v>24246</v>
      </c>
      <c r="AM167" s="3">
        <f t="shared" si="432"/>
        <v>24246</v>
      </c>
      <c r="AN167" s="3">
        <f t="shared" si="458"/>
        <v>24246</v>
      </c>
      <c r="AO167" s="3">
        <f t="shared" si="458"/>
        <v>24246</v>
      </c>
      <c r="AP167" s="3">
        <f t="shared" si="458"/>
        <v>24246</v>
      </c>
      <c r="AQ167" s="3">
        <f t="shared" si="458"/>
        <v>24246</v>
      </c>
      <c r="AR167" s="3">
        <f t="shared" si="458"/>
        <v>24246</v>
      </c>
      <c r="AS167" s="3">
        <f t="shared" si="458"/>
        <v>24246</v>
      </c>
      <c r="AT167" s="3">
        <f t="shared" si="400"/>
        <v>24246</v>
      </c>
      <c r="AU167" s="3">
        <f t="shared" si="400"/>
        <v>24246</v>
      </c>
      <c r="AV167" s="3">
        <f t="shared" si="400"/>
        <v>24246</v>
      </c>
      <c r="AW167" s="3">
        <f t="shared" si="413"/>
        <v>24246</v>
      </c>
      <c r="AX167" s="3">
        <f t="shared" si="423"/>
        <v>24246</v>
      </c>
      <c r="AY167" s="3">
        <f t="shared" si="424"/>
        <v>24246</v>
      </c>
      <c r="AZ167" s="3">
        <f t="shared" si="424"/>
        <v>24246</v>
      </c>
      <c r="BA167" s="3">
        <f t="shared" si="439"/>
        <v>24246</v>
      </c>
      <c r="BB167" s="3">
        <f t="shared" si="450"/>
        <v>24246</v>
      </c>
      <c r="BC167" s="3">
        <f t="shared" si="464"/>
        <v>24246</v>
      </c>
      <c r="BD167" s="3">
        <f t="shared" si="468"/>
        <v>24246</v>
      </c>
      <c r="BE167" s="3">
        <f t="shared" si="478"/>
        <v>24246</v>
      </c>
      <c r="BF167" s="3"/>
      <c r="BG167" s="3">
        <f t="shared" si="414"/>
        <v>55468</v>
      </c>
      <c r="BH167" s="3">
        <f t="shared" si="414"/>
        <v>55468</v>
      </c>
      <c r="BI167" s="3">
        <f t="shared" ref="BH167:BJ168" si="486">RJ</f>
        <v>55468</v>
      </c>
      <c r="BJ167" s="3">
        <f t="shared" si="486"/>
        <v>55468</v>
      </c>
      <c r="BK167" s="3">
        <f t="shared" ref="BK167:BK169" si="487">MP</f>
        <v>43934</v>
      </c>
      <c r="BL167" s="3">
        <f>MP</f>
        <v>43934</v>
      </c>
      <c r="BM167" s="3">
        <f t="shared" si="470"/>
        <v>43934</v>
      </c>
      <c r="BN167" s="3">
        <f t="shared" si="383"/>
        <v>43934</v>
      </c>
      <c r="BO167" s="3">
        <f t="shared" si="383"/>
        <v>43934</v>
      </c>
      <c r="BP167" s="3">
        <f t="shared" si="390"/>
        <v>43934</v>
      </c>
      <c r="BQ167" s="3">
        <f t="shared" si="465"/>
        <v>43934</v>
      </c>
      <c r="BR167" s="3">
        <f t="shared" si="465"/>
        <v>43934</v>
      </c>
      <c r="BS167" s="3">
        <f t="shared" si="455"/>
        <v>43934</v>
      </c>
      <c r="BT167" s="3">
        <f t="shared" si="459"/>
        <v>43934</v>
      </c>
      <c r="BU167" s="3">
        <f t="shared" si="451"/>
        <v>43934</v>
      </c>
      <c r="BV167" s="3">
        <f t="shared" si="441"/>
        <v>43934</v>
      </c>
      <c r="BW167" s="3">
        <f t="shared" si="441"/>
        <v>43934</v>
      </c>
      <c r="BX167" s="3">
        <f t="shared" si="441"/>
        <v>43934</v>
      </c>
      <c r="BY167" s="3">
        <f t="shared" si="441"/>
        <v>43934</v>
      </c>
      <c r="BZ167" s="3">
        <f t="shared" si="441"/>
        <v>43934</v>
      </c>
      <c r="CA167" s="3">
        <f t="shared" si="433"/>
        <v>43934</v>
      </c>
      <c r="CB167" s="3">
        <f t="shared" si="426"/>
        <v>43934</v>
      </c>
      <c r="CC167" s="3">
        <f t="shared" si="402"/>
        <v>43934</v>
      </c>
      <c r="CD167" s="3">
        <f t="shared" si="479"/>
        <v>43934</v>
      </c>
      <c r="CE167" s="3">
        <f t="shared" si="471"/>
        <v>43934</v>
      </c>
      <c r="CF167" s="3">
        <f t="shared" si="393"/>
        <v>43934</v>
      </c>
      <c r="CG167" s="3">
        <f t="shared" si="393"/>
        <v>43934</v>
      </c>
      <c r="CH167" s="3">
        <f t="shared" si="466"/>
        <v>43934</v>
      </c>
      <c r="CI167" s="3">
        <f t="shared" si="460"/>
        <v>43934</v>
      </c>
      <c r="CJ167" s="3">
        <f t="shared" si="434"/>
        <v>43934</v>
      </c>
      <c r="CK167" s="3">
        <f t="shared" si="442"/>
        <v>43934</v>
      </c>
      <c r="CL167" s="3">
        <f t="shared" si="442"/>
        <v>43934</v>
      </c>
      <c r="CM167" s="3">
        <f t="shared" si="442"/>
        <v>43934</v>
      </c>
      <c r="CN167" s="3">
        <f t="shared" si="442"/>
        <v>43934</v>
      </c>
      <c r="CO167" s="3">
        <f t="shared" si="447"/>
        <v>43934</v>
      </c>
      <c r="CP167" s="3">
        <f t="shared" si="447"/>
        <v>43934</v>
      </c>
      <c r="CQ167" s="3">
        <f t="shared" si="447"/>
        <v>43934</v>
      </c>
      <c r="CR167" s="3">
        <f t="shared" si="447"/>
        <v>43934</v>
      </c>
      <c r="CS167" s="3">
        <f t="shared" si="447"/>
        <v>43934</v>
      </c>
      <c r="CT167" s="3">
        <f t="shared" si="447"/>
        <v>43934</v>
      </c>
      <c r="CU167" s="3">
        <f t="shared" si="362"/>
        <v>43934</v>
      </c>
      <c r="CV167" s="3">
        <f t="shared" si="480"/>
        <v>43934</v>
      </c>
      <c r="CW167" s="3">
        <f t="shared" si="480"/>
        <v>43934</v>
      </c>
      <c r="CX167" s="3">
        <f t="shared" si="375"/>
        <v>43934</v>
      </c>
      <c r="CY167" s="3">
        <f t="shared" si="365"/>
        <v>43934</v>
      </c>
      <c r="CZ167" s="3">
        <f t="shared" si="365"/>
        <v>43934</v>
      </c>
      <c r="DA167" s="3">
        <f t="shared" si="365"/>
        <v>43934</v>
      </c>
      <c r="DB167" s="3">
        <f t="shared" si="376"/>
        <v>43934</v>
      </c>
      <c r="DC167" s="3">
        <f t="shared" si="376"/>
        <v>43934</v>
      </c>
      <c r="DD167" s="3">
        <f t="shared" si="370"/>
        <v>43934</v>
      </c>
      <c r="DE167" s="3">
        <f t="shared" si="366"/>
        <v>43934</v>
      </c>
      <c r="DF167" s="3">
        <f t="shared" si="366"/>
        <v>43934</v>
      </c>
      <c r="DG167" s="3">
        <f t="shared" si="481"/>
        <v>43934</v>
      </c>
      <c r="DH167" s="3">
        <f t="shared" si="481"/>
        <v>43934</v>
      </c>
      <c r="DI167" s="3">
        <f>MP</f>
        <v>43934</v>
      </c>
      <c r="DJ167" s="3">
        <f t="shared" si="482"/>
        <v>13986</v>
      </c>
      <c r="DK167" s="3">
        <f t="shared" si="482"/>
        <v>13986</v>
      </c>
      <c r="DL167" s="3">
        <f t="shared" si="482"/>
        <v>13986</v>
      </c>
      <c r="DM167" s="3">
        <f t="shared" si="482"/>
        <v>13986</v>
      </c>
      <c r="DN167" s="3">
        <f t="shared" si="482"/>
        <v>13986</v>
      </c>
      <c r="DO167" s="3">
        <f t="shared" si="482"/>
        <v>13986</v>
      </c>
      <c r="DP167" s="3">
        <f t="shared" si="482"/>
        <v>13986</v>
      </c>
      <c r="DQ167" s="3">
        <f t="shared" si="482"/>
        <v>13986</v>
      </c>
      <c r="DR167" s="3">
        <f t="shared" si="448"/>
        <v>13986</v>
      </c>
      <c r="DS167" s="3">
        <f t="shared" si="452"/>
        <v>13986</v>
      </c>
      <c r="DT167" s="3">
        <f t="shared" si="461"/>
        <v>13986</v>
      </c>
      <c r="DU167" s="3">
        <f t="shared" si="469"/>
        <v>13986</v>
      </c>
      <c r="DV167" s="3">
        <f t="shared" si="473"/>
        <v>13986</v>
      </c>
      <c r="DW167" s="3">
        <f t="shared" si="415"/>
        <v>10130</v>
      </c>
      <c r="DX167" s="3">
        <f t="shared" si="415"/>
        <v>10130</v>
      </c>
      <c r="DY167" s="3">
        <f t="shared" si="474"/>
        <v>10130</v>
      </c>
      <c r="DZ167" s="3">
        <f t="shared" si="474"/>
        <v>10130</v>
      </c>
      <c r="EA167" s="3">
        <f t="shared" si="474"/>
        <v>10130</v>
      </c>
      <c r="EB167" s="3">
        <f t="shared" si="474"/>
        <v>10130</v>
      </c>
      <c r="EC167" s="3">
        <f t="shared" si="474"/>
        <v>10130</v>
      </c>
      <c r="ED167" s="3">
        <f t="shared" si="474"/>
        <v>10130</v>
      </c>
      <c r="EE167" s="3">
        <f t="shared" si="416"/>
        <v>10130</v>
      </c>
      <c r="EF167" s="3">
        <f t="shared" si="406"/>
        <v>10130</v>
      </c>
      <c r="EG167" s="3">
        <f t="shared" si="406"/>
        <v>10130</v>
      </c>
      <c r="EH167" s="3">
        <f t="shared" si="475"/>
        <v>10130</v>
      </c>
      <c r="EI167" s="3">
        <f t="shared" si="475"/>
        <v>10130</v>
      </c>
      <c r="EJ167" s="3">
        <f t="shared" si="476"/>
        <v>59222</v>
      </c>
      <c r="EK167" s="3">
        <f t="shared" si="476"/>
        <v>59222</v>
      </c>
      <c r="EL167" s="3">
        <f t="shared" si="476"/>
        <v>59222</v>
      </c>
      <c r="EM167" s="3">
        <f t="shared" si="467"/>
        <v>59222</v>
      </c>
      <c r="EN167" s="3">
        <f t="shared" si="462"/>
        <v>59222</v>
      </c>
      <c r="EO167" s="3">
        <f t="shared" si="457"/>
        <v>59222</v>
      </c>
      <c r="EP167" s="3">
        <f t="shared" si="453"/>
        <v>59222</v>
      </c>
      <c r="EQ167" s="3">
        <f t="shared" si="453"/>
        <v>59222</v>
      </c>
      <c r="ER167" s="3">
        <f t="shared" si="449"/>
        <v>59222</v>
      </c>
      <c r="ES167" s="3">
        <f t="shared" si="444"/>
        <v>59222</v>
      </c>
      <c r="ET167" s="3">
        <f t="shared" si="438"/>
        <v>59222</v>
      </c>
      <c r="EU167" s="3">
        <f t="shared" si="428"/>
        <v>59222</v>
      </c>
      <c r="EV167" s="3">
        <f t="shared" si="409"/>
        <v>59222</v>
      </c>
      <c r="EW167" s="3">
        <f t="shared" si="483"/>
        <v>59222</v>
      </c>
      <c r="EX167" s="3">
        <f t="shared" si="398"/>
        <v>59222</v>
      </c>
      <c r="EY167" s="3">
        <f t="shared" si="410"/>
        <v>59222</v>
      </c>
      <c r="EZ167" s="3">
        <f t="shared" si="445"/>
        <v>59222</v>
      </c>
      <c r="FA167" s="3">
        <f t="shared" si="445"/>
        <v>59222</v>
      </c>
      <c r="FB167" s="3">
        <f t="shared" si="463"/>
        <v>59222</v>
      </c>
      <c r="FC167" s="3">
        <f t="shared" si="477"/>
        <v>59222</v>
      </c>
      <c r="FD167" s="3">
        <f t="shared" si="484"/>
        <v>59222</v>
      </c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>
        <f t="shared" si="381"/>
        <v>354</v>
      </c>
      <c r="GC167" s="3">
        <f t="shared" si="380"/>
        <v>354</v>
      </c>
      <c r="GD167" s="3">
        <f t="shared" si="380"/>
        <v>354</v>
      </c>
      <c r="GE167" s="3">
        <f t="shared" si="420"/>
        <v>354</v>
      </c>
      <c r="GF167" s="3">
        <f t="shared" si="381"/>
        <v>354</v>
      </c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</row>
    <row r="168" spans="1:233" ht="1.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f t="shared" ref="Y168:AD169" si="488">GJ</f>
        <v>24246</v>
      </c>
      <c r="Z168" s="3">
        <f t="shared" si="488"/>
        <v>24246</v>
      </c>
      <c r="AA168" s="3">
        <f t="shared" si="488"/>
        <v>24246</v>
      </c>
      <c r="AB168" s="3">
        <f t="shared" si="488"/>
        <v>24246</v>
      </c>
      <c r="AC168" s="3">
        <f t="shared" si="488"/>
        <v>24246</v>
      </c>
      <c r="AD168" s="3">
        <f t="shared" si="488"/>
        <v>24246</v>
      </c>
      <c r="AE168" s="3">
        <f t="shared" si="435"/>
        <v>24246</v>
      </c>
      <c r="AF168" s="3">
        <f t="shared" si="435"/>
        <v>24246</v>
      </c>
      <c r="AG168" s="3">
        <f t="shared" si="431"/>
        <v>24246</v>
      </c>
      <c r="AH168" s="3">
        <f t="shared" si="431"/>
        <v>24246</v>
      </c>
      <c r="AI168" s="3">
        <f t="shared" si="422"/>
        <v>24246</v>
      </c>
      <c r="AJ168" s="3">
        <f t="shared" si="436"/>
        <v>24246</v>
      </c>
      <c r="AK168" s="3">
        <f t="shared" si="436"/>
        <v>24246</v>
      </c>
      <c r="AL168" s="3">
        <f t="shared" si="432"/>
        <v>24246</v>
      </c>
      <c r="AM168" s="3">
        <f t="shared" si="432"/>
        <v>24246</v>
      </c>
      <c r="AN168" s="3">
        <f t="shared" si="458"/>
        <v>24246</v>
      </c>
      <c r="AO168" s="3">
        <f t="shared" si="458"/>
        <v>24246</v>
      </c>
      <c r="AP168" s="3">
        <f t="shared" si="458"/>
        <v>24246</v>
      </c>
      <c r="AQ168" s="3">
        <f t="shared" si="458"/>
        <v>24246</v>
      </c>
      <c r="AR168" s="3">
        <f t="shared" si="458"/>
        <v>24246</v>
      </c>
      <c r="AS168" s="3">
        <f t="shared" si="458"/>
        <v>24246</v>
      </c>
      <c r="AT168" s="3">
        <f t="shared" si="400"/>
        <v>24246</v>
      </c>
      <c r="AU168" s="3">
        <f t="shared" si="400"/>
        <v>24246</v>
      </c>
      <c r="AV168" s="3">
        <f t="shared" si="400"/>
        <v>24246</v>
      </c>
      <c r="AW168" s="3">
        <f t="shared" si="413"/>
        <v>24246</v>
      </c>
      <c r="AX168" s="3">
        <f t="shared" si="423"/>
        <v>24246</v>
      </c>
      <c r="AY168" s="3">
        <f t="shared" si="424"/>
        <v>24246</v>
      </c>
      <c r="AZ168" s="3">
        <f t="shared" si="424"/>
        <v>24246</v>
      </c>
      <c r="BA168" s="3">
        <f t="shared" si="439"/>
        <v>24246</v>
      </c>
      <c r="BB168" s="3">
        <f t="shared" si="450"/>
        <v>24246</v>
      </c>
      <c r="BC168" s="3">
        <f t="shared" si="464"/>
        <v>24246</v>
      </c>
      <c r="BD168" s="3">
        <f t="shared" si="468"/>
        <v>24246</v>
      </c>
      <c r="BE168" s="3">
        <f t="shared" si="478"/>
        <v>24246</v>
      </c>
      <c r="BF168" s="3">
        <f t="shared" ref="BF168:BG175" si="489">GJ</f>
        <v>24246</v>
      </c>
      <c r="BG168" s="3">
        <f t="shared" si="489"/>
        <v>24246</v>
      </c>
      <c r="BH168" s="3">
        <f t="shared" si="486"/>
        <v>55468</v>
      </c>
      <c r="BI168" s="3">
        <f t="shared" si="486"/>
        <v>55468</v>
      </c>
      <c r="BJ168" s="3">
        <f t="shared" si="486"/>
        <v>55468</v>
      </c>
      <c r="BK168" s="3">
        <f t="shared" si="487"/>
        <v>43934</v>
      </c>
      <c r="BL168" s="3">
        <f t="shared" ref="BL168:BL186" si="490">MP</f>
        <v>43934</v>
      </c>
      <c r="BM168" s="3">
        <f t="shared" si="470"/>
        <v>43934</v>
      </c>
      <c r="BN168" s="3">
        <f t="shared" si="383"/>
        <v>43934</v>
      </c>
      <c r="BO168" s="3">
        <f t="shared" si="383"/>
        <v>43934</v>
      </c>
      <c r="BP168" s="3">
        <f t="shared" si="390"/>
        <v>43934</v>
      </c>
      <c r="BQ168" s="3">
        <f t="shared" si="465"/>
        <v>43934</v>
      </c>
      <c r="BR168" s="3">
        <f t="shared" si="465"/>
        <v>43934</v>
      </c>
      <c r="BS168" s="3">
        <f t="shared" si="455"/>
        <v>43934</v>
      </c>
      <c r="BT168" s="3">
        <f t="shared" si="459"/>
        <v>43934</v>
      </c>
      <c r="BU168" s="3">
        <f t="shared" si="451"/>
        <v>43934</v>
      </c>
      <c r="BV168" s="3">
        <f t="shared" ref="BV168:BZ177" si="491">MP</f>
        <v>43934</v>
      </c>
      <c r="BW168" s="3">
        <f t="shared" si="491"/>
        <v>43934</v>
      </c>
      <c r="BX168" s="3">
        <f t="shared" si="491"/>
        <v>43934</v>
      </c>
      <c r="BY168" s="3">
        <f t="shared" si="491"/>
        <v>43934</v>
      </c>
      <c r="BZ168" s="3">
        <f t="shared" si="491"/>
        <v>43934</v>
      </c>
      <c r="CA168" s="3">
        <f t="shared" si="433"/>
        <v>43934</v>
      </c>
      <c r="CB168" s="3">
        <f t="shared" si="426"/>
        <v>43934</v>
      </c>
      <c r="CC168" s="3">
        <f t="shared" si="402"/>
        <v>43934</v>
      </c>
      <c r="CD168" s="3">
        <f t="shared" si="479"/>
        <v>43934</v>
      </c>
      <c r="CE168" s="3">
        <f t="shared" si="471"/>
        <v>43934</v>
      </c>
      <c r="CF168" s="3">
        <f t="shared" si="393"/>
        <v>43934</v>
      </c>
      <c r="CG168" s="3">
        <f t="shared" si="393"/>
        <v>43934</v>
      </c>
      <c r="CH168" s="3">
        <f t="shared" si="466"/>
        <v>43934</v>
      </c>
      <c r="CI168" s="3">
        <f t="shared" si="460"/>
        <v>43934</v>
      </c>
      <c r="CJ168" s="3">
        <f t="shared" si="434"/>
        <v>43934</v>
      </c>
      <c r="CK168" s="3">
        <f t="shared" si="442"/>
        <v>43934</v>
      </c>
      <c r="CL168" s="3">
        <f t="shared" si="442"/>
        <v>43934</v>
      </c>
      <c r="CM168" s="3">
        <f t="shared" si="442"/>
        <v>43934</v>
      </c>
      <c r="CN168" s="3">
        <f t="shared" si="442"/>
        <v>43934</v>
      </c>
      <c r="CO168" s="3">
        <f t="shared" si="447"/>
        <v>43934</v>
      </c>
      <c r="CP168" s="3">
        <f t="shared" si="447"/>
        <v>43934</v>
      </c>
      <c r="CQ168" s="3">
        <f t="shared" si="447"/>
        <v>43934</v>
      </c>
      <c r="CR168" s="3">
        <f t="shared" si="447"/>
        <v>43934</v>
      </c>
      <c r="CS168" s="3">
        <f t="shared" si="447"/>
        <v>43934</v>
      </c>
      <c r="CT168" s="3">
        <f t="shared" si="447"/>
        <v>43934</v>
      </c>
      <c r="CU168" s="3">
        <f t="shared" si="362"/>
        <v>43934</v>
      </c>
      <c r="CV168" s="3">
        <f t="shared" si="480"/>
        <v>43934</v>
      </c>
      <c r="CW168" s="3">
        <f t="shared" si="480"/>
        <v>43934</v>
      </c>
      <c r="CX168" s="3">
        <f t="shared" si="375"/>
        <v>43934</v>
      </c>
      <c r="CY168" s="3">
        <f t="shared" si="365"/>
        <v>43934</v>
      </c>
      <c r="CZ168" s="3">
        <f t="shared" si="365"/>
        <v>43934</v>
      </c>
      <c r="DA168" s="3">
        <f t="shared" si="365"/>
        <v>43934</v>
      </c>
      <c r="DB168" s="3">
        <f t="shared" si="376"/>
        <v>43934</v>
      </c>
      <c r="DC168" s="3">
        <f t="shared" si="376"/>
        <v>43934</v>
      </c>
      <c r="DD168" s="3">
        <f t="shared" si="370"/>
        <v>43934</v>
      </c>
      <c r="DE168" s="3">
        <f t="shared" si="366"/>
        <v>43934</v>
      </c>
      <c r="DF168" s="3">
        <f t="shared" si="366"/>
        <v>43934</v>
      </c>
      <c r="DG168" s="3">
        <f t="shared" si="481"/>
        <v>43934</v>
      </c>
      <c r="DH168" s="3">
        <f t="shared" si="481"/>
        <v>43934</v>
      </c>
      <c r="DI168" s="3">
        <f>MP</f>
        <v>43934</v>
      </c>
      <c r="DJ168" s="3">
        <f t="shared" si="482"/>
        <v>13986</v>
      </c>
      <c r="DK168" s="3">
        <f t="shared" ref="DK168:DQ177" si="492">CT</f>
        <v>13986</v>
      </c>
      <c r="DL168" s="3">
        <f t="shared" si="492"/>
        <v>13986</v>
      </c>
      <c r="DM168" s="3">
        <f t="shared" si="492"/>
        <v>13986</v>
      </c>
      <c r="DN168" s="3">
        <f t="shared" si="492"/>
        <v>13986</v>
      </c>
      <c r="DO168" s="3">
        <f t="shared" si="492"/>
        <v>13986</v>
      </c>
      <c r="DP168" s="3">
        <f t="shared" si="492"/>
        <v>13986</v>
      </c>
      <c r="DQ168" s="3">
        <f t="shared" si="492"/>
        <v>13986</v>
      </c>
      <c r="DR168" s="3">
        <f t="shared" si="448"/>
        <v>13986</v>
      </c>
      <c r="DS168" s="3">
        <f t="shared" si="452"/>
        <v>13986</v>
      </c>
      <c r="DT168" s="3">
        <f t="shared" si="461"/>
        <v>13986</v>
      </c>
      <c r="DU168" s="3">
        <f t="shared" si="469"/>
        <v>13986</v>
      </c>
      <c r="DV168" s="3">
        <f t="shared" si="473"/>
        <v>13986</v>
      </c>
      <c r="DW168" s="3">
        <f t="shared" si="415"/>
        <v>10130</v>
      </c>
      <c r="DX168" s="3">
        <f t="shared" si="415"/>
        <v>10130</v>
      </c>
      <c r="DY168" s="3">
        <f t="shared" si="474"/>
        <v>10130</v>
      </c>
      <c r="DZ168" s="3">
        <f t="shared" si="474"/>
        <v>10130</v>
      </c>
      <c r="EA168" s="3">
        <f t="shared" si="474"/>
        <v>10130</v>
      </c>
      <c r="EB168" s="3">
        <f t="shared" si="474"/>
        <v>10130</v>
      </c>
      <c r="EC168" s="3">
        <f t="shared" si="474"/>
        <v>10130</v>
      </c>
      <c r="ED168" s="3">
        <f t="shared" si="474"/>
        <v>10130</v>
      </c>
      <c r="EE168" s="3">
        <f t="shared" si="416"/>
        <v>10130</v>
      </c>
      <c r="EF168" s="3">
        <f t="shared" si="406"/>
        <v>10130</v>
      </c>
      <c r="EG168" s="3">
        <f t="shared" si="406"/>
        <v>10130</v>
      </c>
      <c r="EH168" s="3">
        <f t="shared" si="475"/>
        <v>10130</v>
      </c>
      <c r="EI168" s="3">
        <f t="shared" si="475"/>
        <v>10130</v>
      </c>
      <c r="EJ168" s="3">
        <f t="shared" si="476"/>
        <v>59222</v>
      </c>
      <c r="EK168" s="3">
        <f t="shared" si="476"/>
        <v>59222</v>
      </c>
      <c r="EL168" s="3">
        <f t="shared" si="476"/>
        <v>59222</v>
      </c>
      <c r="EM168" s="3">
        <f t="shared" si="467"/>
        <v>59222</v>
      </c>
      <c r="EN168" s="3">
        <f t="shared" si="462"/>
        <v>59222</v>
      </c>
      <c r="EO168" s="3">
        <f t="shared" si="457"/>
        <v>59222</v>
      </c>
      <c r="EP168" s="3">
        <f t="shared" si="453"/>
        <v>59222</v>
      </c>
      <c r="EQ168" s="3">
        <f t="shared" si="453"/>
        <v>59222</v>
      </c>
      <c r="ER168" s="3">
        <f t="shared" si="449"/>
        <v>59222</v>
      </c>
      <c r="ES168" s="3">
        <f t="shared" si="444"/>
        <v>59222</v>
      </c>
      <c r="ET168" s="3">
        <f t="shared" si="438"/>
        <v>59222</v>
      </c>
      <c r="EU168" s="3">
        <f t="shared" si="428"/>
        <v>59222</v>
      </c>
      <c r="EV168" s="3">
        <f t="shared" si="409"/>
        <v>59222</v>
      </c>
      <c r="EW168" s="3">
        <f t="shared" si="483"/>
        <v>59222</v>
      </c>
      <c r="EX168" s="3">
        <f t="shared" si="398"/>
        <v>59222</v>
      </c>
      <c r="EY168" s="3">
        <f t="shared" si="410"/>
        <v>59222</v>
      </c>
      <c r="EZ168" s="3">
        <f t="shared" si="445"/>
        <v>59222</v>
      </c>
      <c r="FA168" s="3">
        <f t="shared" si="445"/>
        <v>59222</v>
      </c>
      <c r="FB168" s="3">
        <f t="shared" si="463"/>
        <v>59222</v>
      </c>
      <c r="FC168" s="3">
        <f t="shared" si="477"/>
        <v>59222</v>
      </c>
      <c r="FD168" s="3">
        <f t="shared" si="484"/>
        <v>59222</v>
      </c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>
        <f t="shared" si="381"/>
        <v>354</v>
      </c>
      <c r="GC168" s="3">
        <f t="shared" si="380"/>
        <v>354</v>
      </c>
      <c r="GD168" s="3">
        <f t="shared" si="380"/>
        <v>354</v>
      </c>
      <c r="GE168" s="3">
        <f t="shared" si="420"/>
        <v>354</v>
      </c>
      <c r="GF168" s="3">
        <f t="shared" si="381"/>
        <v>354</v>
      </c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</row>
    <row r="169" spans="1:233" ht="1.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>
        <f t="shared" si="488"/>
        <v>24246</v>
      </c>
      <c r="Z169" s="3">
        <f t="shared" si="488"/>
        <v>24246</v>
      </c>
      <c r="AA169" s="3">
        <f t="shared" si="488"/>
        <v>24246</v>
      </c>
      <c r="AB169" s="3">
        <f t="shared" si="488"/>
        <v>24246</v>
      </c>
      <c r="AC169" s="3">
        <f t="shared" si="488"/>
        <v>24246</v>
      </c>
      <c r="AD169" s="3">
        <f t="shared" si="488"/>
        <v>24246</v>
      </c>
      <c r="AE169" s="3">
        <f t="shared" si="435"/>
        <v>24246</v>
      </c>
      <c r="AF169" s="3">
        <f t="shared" si="435"/>
        <v>24246</v>
      </c>
      <c r="AG169" s="3">
        <f>GJ</f>
        <v>24246</v>
      </c>
      <c r="AH169" s="3"/>
      <c r="AI169" s="3">
        <f t="shared" si="422"/>
        <v>24246</v>
      </c>
      <c r="AJ169" s="3">
        <f t="shared" si="436"/>
        <v>24246</v>
      </c>
      <c r="AK169" s="3">
        <f t="shared" si="436"/>
        <v>24246</v>
      </c>
      <c r="AL169" s="3">
        <f t="shared" si="432"/>
        <v>24246</v>
      </c>
      <c r="AM169" s="3">
        <f t="shared" si="432"/>
        <v>24246</v>
      </c>
      <c r="AN169" s="3">
        <f t="shared" si="458"/>
        <v>24246</v>
      </c>
      <c r="AO169" s="3">
        <f t="shared" si="458"/>
        <v>24246</v>
      </c>
      <c r="AP169" s="3">
        <f t="shared" si="458"/>
        <v>24246</v>
      </c>
      <c r="AQ169" s="3">
        <f t="shared" si="458"/>
        <v>24246</v>
      </c>
      <c r="AR169" s="3">
        <f t="shared" si="458"/>
        <v>24246</v>
      </c>
      <c r="AS169" s="3">
        <f t="shared" si="458"/>
        <v>24246</v>
      </c>
      <c r="AT169" s="3">
        <f t="shared" si="400"/>
        <v>24246</v>
      </c>
      <c r="AU169" s="3">
        <f t="shared" si="400"/>
        <v>24246</v>
      </c>
      <c r="AV169" s="3">
        <f t="shared" si="400"/>
        <v>24246</v>
      </c>
      <c r="AW169" s="3">
        <f t="shared" si="413"/>
        <v>24246</v>
      </c>
      <c r="AX169" s="3">
        <f t="shared" si="423"/>
        <v>24246</v>
      </c>
      <c r="AY169" s="3">
        <f t="shared" si="424"/>
        <v>24246</v>
      </c>
      <c r="AZ169" s="3">
        <f t="shared" si="424"/>
        <v>24246</v>
      </c>
      <c r="BA169" s="3">
        <f t="shared" si="439"/>
        <v>24246</v>
      </c>
      <c r="BB169" s="3">
        <f t="shared" si="450"/>
        <v>24246</v>
      </c>
      <c r="BC169" s="3">
        <f t="shared" si="464"/>
        <v>24246</v>
      </c>
      <c r="BD169" s="3">
        <f t="shared" si="468"/>
        <v>24246</v>
      </c>
      <c r="BE169" s="3">
        <f t="shared" si="478"/>
        <v>24246</v>
      </c>
      <c r="BF169" s="3">
        <f t="shared" si="489"/>
        <v>24246</v>
      </c>
      <c r="BG169" s="3">
        <f t="shared" si="489"/>
        <v>24246</v>
      </c>
      <c r="BH169" s="3">
        <f t="shared" si="478"/>
        <v>24246</v>
      </c>
      <c r="BI169" s="3">
        <f>RJ</f>
        <v>55468</v>
      </c>
      <c r="BJ169" s="3">
        <f>RJ</f>
        <v>55468</v>
      </c>
      <c r="BK169" s="3">
        <f t="shared" si="487"/>
        <v>43934</v>
      </c>
      <c r="BL169" s="3">
        <f t="shared" si="490"/>
        <v>43934</v>
      </c>
      <c r="BM169" s="3">
        <f t="shared" si="470"/>
        <v>43934</v>
      </c>
      <c r="BN169" s="3">
        <f t="shared" si="383"/>
        <v>43934</v>
      </c>
      <c r="BO169" s="3">
        <f t="shared" si="383"/>
        <v>43934</v>
      </c>
      <c r="BP169" s="3">
        <f t="shared" si="390"/>
        <v>43934</v>
      </c>
      <c r="BQ169" s="3">
        <f t="shared" si="465"/>
        <v>43934</v>
      </c>
      <c r="BR169" s="3">
        <f t="shared" si="465"/>
        <v>43934</v>
      </c>
      <c r="BS169" s="3">
        <f t="shared" si="455"/>
        <v>43934</v>
      </c>
      <c r="BT169" s="3">
        <f t="shared" si="459"/>
        <v>43934</v>
      </c>
      <c r="BU169" s="3">
        <f t="shared" si="451"/>
        <v>43934</v>
      </c>
      <c r="BV169" s="3">
        <f t="shared" si="491"/>
        <v>43934</v>
      </c>
      <c r="BW169" s="3">
        <f t="shared" si="491"/>
        <v>43934</v>
      </c>
      <c r="BX169" s="3">
        <f t="shared" si="491"/>
        <v>43934</v>
      </c>
      <c r="BY169" s="3">
        <f t="shared" si="491"/>
        <v>43934</v>
      </c>
      <c r="BZ169" s="3">
        <f t="shared" si="491"/>
        <v>43934</v>
      </c>
      <c r="CA169" s="3">
        <f t="shared" si="433"/>
        <v>43934</v>
      </c>
      <c r="CB169" s="3">
        <f t="shared" si="426"/>
        <v>43934</v>
      </c>
      <c r="CC169" s="3">
        <f t="shared" si="402"/>
        <v>43934</v>
      </c>
      <c r="CD169" s="3">
        <f t="shared" si="479"/>
        <v>43934</v>
      </c>
      <c r="CE169" s="3">
        <f t="shared" si="471"/>
        <v>43934</v>
      </c>
      <c r="CF169" s="3">
        <f t="shared" si="393"/>
        <v>43934</v>
      </c>
      <c r="CG169" s="3">
        <f t="shared" si="393"/>
        <v>43934</v>
      </c>
      <c r="CH169" s="3">
        <f t="shared" si="466"/>
        <v>43934</v>
      </c>
      <c r="CI169" s="3">
        <f t="shared" si="460"/>
        <v>43934</v>
      </c>
      <c r="CJ169" s="3">
        <f t="shared" si="434"/>
        <v>43934</v>
      </c>
      <c r="CK169" s="3">
        <f t="shared" si="442"/>
        <v>43934</v>
      </c>
      <c r="CL169" s="3">
        <f t="shared" si="442"/>
        <v>43934</v>
      </c>
      <c r="CM169" s="3">
        <f t="shared" si="442"/>
        <v>43934</v>
      </c>
      <c r="CN169" s="3">
        <f t="shared" si="442"/>
        <v>43934</v>
      </c>
      <c r="CO169" s="3">
        <f t="shared" ref="CO169:CT178" si="493">MP</f>
        <v>43934</v>
      </c>
      <c r="CP169" s="3">
        <f t="shared" si="493"/>
        <v>43934</v>
      </c>
      <c r="CQ169" s="3">
        <f t="shared" si="493"/>
        <v>43934</v>
      </c>
      <c r="CR169" s="3">
        <f t="shared" si="493"/>
        <v>43934</v>
      </c>
      <c r="CS169" s="3">
        <f t="shared" si="493"/>
        <v>43934</v>
      </c>
      <c r="CT169" s="3">
        <f t="shared" si="493"/>
        <v>43934</v>
      </c>
      <c r="CU169" s="3">
        <f t="shared" si="362"/>
        <v>43934</v>
      </c>
      <c r="CV169" s="3">
        <f t="shared" si="480"/>
        <v>43934</v>
      </c>
      <c r="CW169" s="3">
        <f t="shared" si="480"/>
        <v>43934</v>
      </c>
      <c r="CX169" s="3">
        <f t="shared" si="375"/>
        <v>43934</v>
      </c>
      <c r="CY169" s="3">
        <f t="shared" ref="CY169:DA183" si="494">MP</f>
        <v>43934</v>
      </c>
      <c r="CZ169" s="3">
        <f t="shared" si="494"/>
        <v>43934</v>
      </c>
      <c r="DA169" s="3">
        <f t="shared" si="494"/>
        <v>43934</v>
      </c>
      <c r="DB169" s="3">
        <f t="shared" si="376"/>
        <v>43934</v>
      </c>
      <c r="DC169" s="3">
        <f t="shared" si="376"/>
        <v>43934</v>
      </c>
      <c r="DD169" s="3">
        <f t="shared" si="370"/>
        <v>43934</v>
      </c>
      <c r="DE169" s="3">
        <f t="shared" si="366"/>
        <v>43934</v>
      </c>
      <c r="DF169" s="3">
        <f t="shared" si="366"/>
        <v>43934</v>
      </c>
      <c r="DG169" s="3">
        <f t="shared" si="481"/>
        <v>43934</v>
      </c>
      <c r="DH169" s="3">
        <f t="shared" si="481"/>
        <v>43934</v>
      </c>
      <c r="DI169" s="3">
        <f>MP</f>
        <v>43934</v>
      </c>
      <c r="DJ169" s="3">
        <f t="shared" si="482"/>
        <v>13986</v>
      </c>
      <c r="DK169" s="3">
        <f t="shared" si="492"/>
        <v>13986</v>
      </c>
      <c r="DL169" s="3">
        <f t="shared" si="492"/>
        <v>13986</v>
      </c>
      <c r="DM169" s="3">
        <f t="shared" si="492"/>
        <v>13986</v>
      </c>
      <c r="DN169" s="3">
        <f t="shared" si="492"/>
        <v>13986</v>
      </c>
      <c r="DO169" s="3">
        <f t="shared" si="492"/>
        <v>13986</v>
      </c>
      <c r="DP169" s="3">
        <f t="shared" si="492"/>
        <v>13986</v>
      </c>
      <c r="DQ169" s="3">
        <f t="shared" si="492"/>
        <v>13986</v>
      </c>
      <c r="DR169" s="3">
        <f t="shared" si="448"/>
        <v>13986</v>
      </c>
      <c r="DS169" s="3">
        <f t="shared" si="452"/>
        <v>13986</v>
      </c>
      <c r="DT169" s="3">
        <f t="shared" si="461"/>
        <v>13986</v>
      </c>
      <c r="DU169" s="3">
        <f t="shared" si="469"/>
        <v>13986</v>
      </c>
      <c r="DV169" s="3">
        <f t="shared" si="473"/>
        <v>13986</v>
      </c>
      <c r="DW169" s="3">
        <f t="shared" ref="DW169:DX176" si="495">CT</f>
        <v>13986</v>
      </c>
      <c r="DX169" s="3">
        <f>JH</f>
        <v>10130</v>
      </c>
      <c r="DY169" s="3">
        <f t="shared" si="474"/>
        <v>10130</v>
      </c>
      <c r="DZ169" s="3">
        <f t="shared" si="474"/>
        <v>10130</v>
      </c>
      <c r="EA169" s="3">
        <f t="shared" si="474"/>
        <v>10130</v>
      </c>
      <c r="EB169" s="3">
        <f t="shared" si="474"/>
        <v>10130</v>
      </c>
      <c r="EC169" s="3">
        <f t="shared" si="474"/>
        <v>10130</v>
      </c>
      <c r="ED169" s="3">
        <f t="shared" si="474"/>
        <v>10130</v>
      </c>
      <c r="EE169" s="3">
        <f t="shared" si="416"/>
        <v>10130</v>
      </c>
      <c r="EF169" s="3">
        <f t="shared" si="406"/>
        <v>10130</v>
      </c>
      <c r="EG169" s="3">
        <f t="shared" si="406"/>
        <v>10130</v>
      </c>
      <c r="EH169" s="3">
        <f t="shared" si="475"/>
        <v>10130</v>
      </c>
      <c r="EI169" s="3">
        <f t="shared" si="475"/>
        <v>10130</v>
      </c>
      <c r="EJ169" s="3">
        <f t="shared" ref="EJ169:EK174" si="496">JH</f>
        <v>10130</v>
      </c>
      <c r="EK169" s="3">
        <f t="shared" si="496"/>
        <v>10130</v>
      </c>
      <c r="EL169" s="3">
        <f>WB</f>
        <v>59222</v>
      </c>
      <c r="EM169" s="3">
        <f t="shared" si="467"/>
        <v>59222</v>
      </c>
      <c r="EN169" s="3">
        <f t="shared" si="462"/>
        <v>59222</v>
      </c>
      <c r="EO169" s="3">
        <f t="shared" si="457"/>
        <v>59222</v>
      </c>
      <c r="EP169" s="3">
        <f t="shared" si="453"/>
        <v>59222</v>
      </c>
      <c r="EQ169" s="3">
        <f t="shared" si="453"/>
        <v>59222</v>
      </c>
      <c r="ER169" s="3">
        <f t="shared" si="449"/>
        <v>59222</v>
      </c>
      <c r="ES169" s="3">
        <f t="shared" si="444"/>
        <v>59222</v>
      </c>
      <c r="ET169" s="3">
        <f t="shared" si="438"/>
        <v>59222</v>
      </c>
      <c r="EU169" s="3">
        <f t="shared" si="428"/>
        <v>59222</v>
      </c>
      <c r="EV169" s="3">
        <f t="shared" si="409"/>
        <v>59222</v>
      </c>
      <c r="EW169" s="3">
        <f t="shared" si="483"/>
        <v>59222</v>
      </c>
      <c r="EX169" s="3">
        <f t="shared" si="398"/>
        <v>59222</v>
      </c>
      <c r="EY169" s="3">
        <f t="shared" si="410"/>
        <v>59222</v>
      </c>
      <c r="EZ169" s="3">
        <f t="shared" si="445"/>
        <v>59222</v>
      </c>
      <c r="FA169" s="3">
        <f t="shared" si="445"/>
        <v>59222</v>
      </c>
      <c r="FB169" s="3">
        <f t="shared" si="463"/>
        <v>59222</v>
      </c>
      <c r="FC169" s="3">
        <f t="shared" si="477"/>
        <v>59222</v>
      </c>
      <c r="FD169" s="3">
        <f t="shared" si="484"/>
        <v>59222</v>
      </c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>
        <f t="shared" si="381"/>
        <v>354</v>
      </c>
      <c r="GC169" s="3">
        <f t="shared" si="380"/>
        <v>354</v>
      </c>
      <c r="GD169" s="3">
        <f t="shared" si="380"/>
        <v>354</v>
      </c>
      <c r="GE169" s="3">
        <f t="shared" si="420"/>
        <v>354</v>
      </c>
      <c r="GF169" s="3">
        <f t="shared" si="381"/>
        <v>354</v>
      </c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</row>
    <row r="170" spans="1:233" ht="1.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>
        <f>GJ</f>
        <v>24246</v>
      </c>
      <c r="AB170" s="3">
        <f>GJ</f>
        <v>24246</v>
      </c>
      <c r="AC170" s="3">
        <f>GJ</f>
        <v>24246</v>
      </c>
      <c r="AD170" s="3">
        <f>GJ</f>
        <v>24246</v>
      </c>
      <c r="AE170" s="3">
        <f>GJ</f>
        <v>24246</v>
      </c>
      <c r="AF170" s="3"/>
      <c r="AG170" s="3"/>
      <c r="AH170" s="3"/>
      <c r="AI170" s="3">
        <f t="shared" si="422"/>
        <v>24246</v>
      </c>
      <c r="AJ170" s="3">
        <f t="shared" si="436"/>
        <v>24246</v>
      </c>
      <c r="AK170" s="3">
        <f t="shared" si="436"/>
        <v>24246</v>
      </c>
      <c r="AL170" s="3">
        <f t="shared" si="432"/>
        <v>24246</v>
      </c>
      <c r="AM170" s="3">
        <f t="shared" si="432"/>
        <v>24246</v>
      </c>
      <c r="AN170" s="3">
        <f t="shared" si="458"/>
        <v>24246</v>
      </c>
      <c r="AO170" s="3">
        <f t="shared" si="458"/>
        <v>24246</v>
      </c>
      <c r="AP170" s="3">
        <f t="shared" si="458"/>
        <v>24246</v>
      </c>
      <c r="AQ170" s="3">
        <f t="shared" si="458"/>
        <v>24246</v>
      </c>
      <c r="AR170" s="3">
        <f t="shared" si="458"/>
        <v>24246</v>
      </c>
      <c r="AS170" s="3">
        <f t="shared" si="458"/>
        <v>24246</v>
      </c>
      <c r="AT170" s="3">
        <f t="shared" si="400"/>
        <v>24246</v>
      </c>
      <c r="AU170" s="3">
        <f t="shared" si="400"/>
        <v>24246</v>
      </c>
      <c r="AV170" s="3">
        <f t="shared" si="400"/>
        <v>24246</v>
      </c>
      <c r="AW170" s="3">
        <f t="shared" si="413"/>
        <v>24246</v>
      </c>
      <c r="AX170" s="3">
        <f t="shared" si="423"/>
        <v>24246</v>
      </c>
      <c r="AY170" s="3">
        <f t="shared" si="424"/>
        <v>24246</v>
      </c>
      <c r="AZ170" s="3">
        <f t="shared" si="424"/>
        <v>24246</v>
      </c>
      <c r="BA170" s="3">
        <f t="shared" si="439"/>
        <v>24246</v>
      </c>
      <c r="BB170" s="3">
        <f t="shared" si="450"/>
        <v>24246</v>
      </c>
      <c r="BC170" s="3">
        <f t="shared" si="464"/>
        <v>24246</v>
      </c>
      <c r="BD170" s="3">
        <f t="shared" si="468"/>
        <v>24246</v>
      </c>
      <c r="BE170" s="3">
        <f t="shared" si="478"/>
        <v>24246</v>
      </c>
      <c r="BF170" s="3">
        <f t="shared" si="489"/>
        <v>24246</v>
      </c>
      <c r="BG170" s="3">
        <f t="shared" si="489"/>
        <v>24246</v>
      </c>
      <c r="BH170" s="3">
        <f t="shared" ref="BH170:BI173" si="497">GJ</f>
        <v>24246</v>
      </c>
      <c r="BI170" s="3">
        <f t="shared" si="497"/>
        <v>24246</v>
      </c>
      <c r="BJ170" s="3">
        <f t="shared" ref="BJ170:BK181" si="498">MP</f>
        <v>43934</v>
      </c>
      <c r="BK170" s="3">
        <f t="shared" si="498"/>
        <v>43934</v>
      </c>
      <c r="BL170" s="3">
        <f t="shared" si="490"/>
        <v>43934</v>
      </c>
      <c r="BM170" s="3">
        <f t="shared" si="470"/>
        <v>43934</v>
      </c>
      <c r="BN170" s="3">
        <f t="shared" si="383"/>
        <v>43934</v>
      </c>
      <c r="BO170" s="3">
        <f t="shared" si="383"/>
        <v>43934</v>
      </c>
      <c r="BP170" s="3">
        <f t="shared" si="390"/>
        <v>43934</v>
      </c>
      <c r="BQ170" s="3">
        <f t="shared" si="465"/>
        <v>43934</v>
      </c>
      <c r="BR170" s="3">
        <f t="shared" si="465"/>
        <v>43934</v>
      </c>
      <c r="BS170" s="3">
        <f t="shared" si="455"/>
        <v>43934</v>
      </c>
      <c r="BT170" s="3">
        <f t="shared" si="459"/>
        <v>43934</v>
      </c>
      <c r="BU170" s="3">
        <f t="shared" si="451"/>
        <v>43934</v>
      </c>
      <c r="BV170" s="3">
        <f t="shared" si="491"/>
        <v>43934</v>
      </c>
      <c r="BW170" s="3">
        <f t="shared" si="491"/>
        <v>43934</v>
      </c>
      <c r="BX170" s="3">
        <f t="shared" si="491"/>
        <v>43934</v>
      </c>
      <c r="BY170" s="3">
        <f t="shared" si="491"/>
        <v>43934</v>
      </c>
      <c r="BZ170" s="3">
        <f t="shared" si="491"/>
        <v>43934</v>
      </c>
      <c r="CA170" s="3">
        <f t="shared" si="433"/>
        <v>43934</v>
      </c>
      <c r="CB170" s="3">
        <f t="shared" si="426"/>
        <v>43934</v>
      </c>
      <c r="CC170" s="3">
        <f t="shared" si="402"/>
        <v>43934</v>
      </c>
      <c r="CD170" s="3">
        <f t="shared" si="479"/>
        <v>43934</v>
      </c>
      <c r="CE170" s="3">
        <f t="shared" si="471"/>
        <v>43934</v>
      </c>
      <c r="CF170" s="3">
        <f t="shared" si="393"/>
        <v>43934</v>
      </c>
      <c r="CG170" s="3">
        <f t="shared" si="393"/>
        <v>43934</v>
      </c>
      <c r="CH170" s="3">
        <f t="shared" si="466"/>
        <v>43934</v>
      </c>
      <c r="CI170" s="3">
        <f t="shared" si="460"/>
        <v>43934</v>
      </c>
      <c r="CJ170" s="3">
        <f t="shared" si="434"/>
        <v>43934</v>
      </c>
      <c r="CK170" s="3">
        <f t="shared" si="442"/>
        <v>43934</v>
      </c>
      <c r="CL170" s="3">
        <f t="shared" si="442"/>
        <v>43934</v>
      </c>
      <c r="CM170" s="3">
        <f t="shared" si="442"/>
        <v>43934</v>
      </c>
      <c r="CN170" s="3">
        <f t="shared" si="442"/>
        <v>43934</v>
      </c>
      <c r="CO170" s="3">
        <f t="shared" si="493"/>
        <v>43934</v>
      </c>
      <c r="CP170" s="3">
        <f t="shared" si="493"/>
        <v>43934</v>
      </c>
      <c r="CQ170" s="3">
        <f t="shared" si="493"/>
        <v>43934</v>
      </c>
      <c r="CR170" s="3">
        <f t="shared" si="493"/>
        <v>43934</v>
      </c>
      <c r="CS170" s="3">
        <f t="shared" si="493"/>
        <v>43934</v>
      </c>
      <c r="CT170" s="3">
        <f t="shared" si="493"/>
        <v>43934</v>
      </c>
      <c r="CU170" s="3">
        <f t="shared" si="362"/>
        <v>43934</v>
      </c>
      <c r="CV170" s="3">
        <f t="shared" si="480"/>
        <v>43934</v>
      </c>
      <c r="CW170" s="3">
        <f t="shared" si="480"/>
        <v>43934</v>
      </c>
      <c r="CX170" s="3">
        <f t="shared" si="375"/>
        <v>43934</v>
      </c>
      <c r="CY170" s="3">
        <f t="shared" si="494"/>
        <v>43934</v>
      </c>
      <c r="CZ170" s="3">
        <f t="shared" si="494"/>
        <v>43934</v>
      </c>
      <c r="DA170" s="3">
        <f t="shared" si="494"/>
        <v>43934</v>
      </c>
      <c r="DB170" s="3">
        <f t="shared" si="376"/>
        <v>43934</v>
      </c>
      <c r="DC170" s="3">
        <f t="shared" si="376"/>
        <v>43934</v>
      </c>
      <c r="DD170" s="3">
        <f t="shared" si="370"/>
        <v>43934</v>
      </c>
      <c r="DE170" s="3">
        <f t="shared" si="366"/>
        <v>43934</v>
      </c>
      <c r="DF170" s="3">
        <f t="shared" si="366"/>
        <v>43934</v>
      </c>
      <c r="DG170" s="3">
        <f t="shared" si="481"/>
        <v>43934</v>
      </c>
      <c r="DH170" s="3">
        <f t="shared" si="481"/>
        <v>43934</v>
      </c>
      <c r="DI170" s="3">
        <f t="shared" ref="DG170:DI203" si="499">CT</f>
        <v>13986</v>
      </c>
      <c r="DJ170" s="3">
        <f t="shared" si="482"/>
        <v>13986</v>
      </c>
      <c r="DK170" s="3">
        <f t="shared" si="492"/>
        <v>13986</v>
      </c>
      <c r="DL170" s="3">
        <f t="shared" si="492"/>
        <v>13986</v>
      </c>
      <c r="DM170" s="3">
        <f t="shared" si="492"/>
        <v>13986</v>
      </c>
      <c r="DN170" s="3">
        <f t="shared" si="492"/>
        <v>13986</v>
      </c>
      <c r="DO170" s="3">
        <f t="shared" si="492"/>
        <v>13986</v>
      </c>
      <c r="DP170" s="3">
        <f t="shared" si="492"/>
        <v>13986</v>
      </c>
      <c r="DQ170" s="3">
        <f t="shared" si="492"/>
        <v>13986</v>
      </c>
      <c r="DR170" s="3">
        <f t="shared" si="448"/>
        <v>13986</v>
      </c>
      <c r="DS170" s="3">
        <f t="shared" si="452"/>
        <v>13986</v>
      </c>
      <c r="DT170" s="3">
        <f t="shared" si="461"/>
        <v>13986</v>
      </c>
      <c r="DU170" s="3">
        <f t="shared" si="469"/>
        <v>13986</v>
      </c>
      <c r="DV170" s="3">
        <f t="shared" si="473"/>
        <v>13986</v>
      </c>
      <c r="DW170" s="3">
        <f t="shared" si="495"/>
        <v>13986</v>
      </c>
      <c r="DX170" s="3">
        <f t="shared" si="495"/>
        <v>13986</v>
      </c>
      <c r="DY170" s="3">
        <f t="shared" si="474"/>
        <v>10130</v>
      </c>
      <c r="DZ170" s="3">
        <f t="shared" si="474"/>
        <v>10130</v>
      </c>
      <c r="EA170" s="3">
        <f t="shared" si="474"/>
        <v>10130</v>
      </c>
      <c r="EB170" s="3">
        <f t="shared" si="474"/>
        <v>10130</v>
      </c>
      <c r="EC170" s="3">
        <f t="shared" si="474"/>
        <v>10130</v>
      </c>
      <c r="ED170" s="3">
        <f t="shared" si="474"/>
        <v>10130</v>
      </c>
      <c r="EE170" s="3">
        <f t="shared" si="416"/>
        <v>10130</v>
      </c>
      <c r="EF170" s="3">
        <f t="shared" si="406"/>
        <v>10130</v>
      </c>
      <c r="EG170" s="3">
        <f t="shared" si="406"/>
        <v>10130</v>
      </c>
      <c r="EH170" s="3">
        <f t="shared" si="475"/>
        <v>10130</v>
      </c>
      <c r="EI170" s="3">
        <f t="shared" si="475"/>
        <v>10130</v>
      </c>
      <c r="EJ170" s="3">
        <f t="shared" si="496"/>
        <v>10130</v>
      </c>
      <c r="EK170" s="3">
        <f t="shared" si="496"/>
        <v>10130</v>
      </c>
      <c r="EL170" s="3">
        <f>JH</f>
        <v>10130</v>
      </c>
      <c r="EM170" s="3">
        <f t="shared" si="467"/>
        <v>59222</v>
      </c>
      <c r="EN170" s="3">
        <f t="shared" si="462"/>
        <v>59222</v>
      </c>
      <c r="EO170" s="3">
        <f t="shared" si="457"/>
        <v>59222</v>
      </c>
      <c r="EP170" s="3">
        <f t="shared" si="453"/>
        <v>59222</v>
      </c>
      <c r="EQ170" s="3">
        <f t="shared" si="453"/>
        <v>59222</v>
      </c>
      <c r="ER170" s="3">
        <f t="shared" si="449"/>
        <v>59222</v>
      </c>
      <c r="ES170" s="3">
        <f t="shared" si="444"/>
        <v>59222</v>
      </c>
      <c r="ET170" s="3">
        <f t="shared" si="438"/>
        <v>59222</v>
      </c>
      <c r="EU170" s="3">
        <f t="shared" si="428"/>
        <v>59222</v>
      </c>
      <c r="EV170" s="3">
        <f t="shared" si="409"/>
        <v>59222</v>
      </c>
      <c r="EW170" s="3">
        <f t="shared" si="483"/>
        <v>59222</v>
      </c>
      <c r="EX170" s="3">
        <f t="shared" si="398"/>
        <v>59222</v>
      </c>
      <c r="EY170" s="3">
        <f t="shared" si="410"/>
        <v>59222</v>
      </c>
      <c r="EZ170" s="3">
        <f t="shared" si="445"/>
        <v>59222</v>
      </c>
      <c r="FA170" s="3">
        <f t="shared" si="445"/>
        <v>59222</v>
      </c>
      <c r="FB170" s="3">
        <f t="shared" si="463"/>
        <v>59222</v>
      </c>
      <c r="FC170" s="3">
        <f t="shared" si="477"/>
        <v>59222</v>
      </c>
      <c r="FD170" s="3">
        <f t="shared" si="484"/>
        <v>59222</v>
      </c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>
        <f t="shared" si="381"/>
        <v>354</v>
      </c>
      <c r="GC170" s="3">
        <f t="shared" si="380"/>
        <v>354</v>
      </c>
      <c r="GD170" s="3">
        <f t="shared" si="380"/>
        <v>354</v>
      </c>
      <c r="GE170" s="3">
        <f t="shared" si="420"/>
        <v>354</v>
      </c>
      <c r="GF170" s="3">
        <f t="shared" si="381"/>
        <v>354</v>
      </c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</row>
    <row r="171" spans="1:233" ht="1.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>
        <f>GJ</f>
        <v>24246</v>
      </c>
      <c r="AC171" s="3">
        <f>GJ</f>
        <v>24246</v>
      </c>
      <c r="AD171" s="3"/>
      <c r="AE171" s="3"/>
      <c r="AF171" s="3"/>
      <c r="AG171" s="3"/>
      <c r="AH171" s="3">
        <f t="shared" si="422"/>
        <v>24246</v>
      </c>
      <c r="AI171" s="3">
        <f t="shared" si="422"/>
        <v>24246</v>
      </c>
      <c r="AJ171" s="3">
        <f t="shared" si="436"/>
        <v>24246</v>
      </c>
      <c r="AK171" s="3">
        <f t="shared" si="436"/>
        <v>24246</v>
      </c>
      <c r="AL171" s="3">
        <f t="shared" si="432"/>
        <v>24246</v>
      </c>
      <c r="AM171" s="3">
        <f t="shared" si="432"/>
        <v>24246</v>
      </c>
      <c r="AN171" s="3">
        <f t="shared" si="458"/>
        <v>24246</v>
      </c>
      <c r="AO171" s="3">
        <f t="shared" si="458"/>
        <v>24246</v>
      </c>
      <c r="AP171" s="3">
        <f t="shared" si="458"/>
        <v>24246</v>
      </c>
      <c r="AQ171" s="3">
        <f t="shared" si="458"/>
        <v>24246</v>
      </c>
      <c r="AR171" s="3">
        <f t="shared" si="458"/>
        <v>24246</v>
      </c>
      <c r="AS171" s="3">
        <f t="shared" si="458"/>
        <v>24246</v>
      </c>
      <c r="AT171" s="3">
        <f t="shared" si="400"/>
        <v>24246</v>
      </c>
      <c r="AU171" s="3">
        <f t="shared" si="400"/>
        <v>24246</v>
      </c>
      <c r="AV171" s="3">
        <f t="shared" si="400"/>
        <v>24246</v>
      </c>
      <c r="AW171" s="3">
        <f t="shared" si="413"/>
        <v>24246</v>
      </c>
      <c r="AX171" s="3">
        <f t="shared" si="423"/>
        <v>24246</v>
      </c>
      <c r="AY171" s="3">
        <f t="shared" si="424"/>
        <v>24246</v>
      </c>
      <c r="AZ171" s="3">
        <f t="shared" si="424"/>
        <v>24246</v>
      </c>
      <c r="BA171" s="3">
        <f t="shared" si="439"/>
        <v>24246</v>
      </c>
      <c r="BB171" s="3">
        <f t="shared" si="450"/>
        <v>24246</v>
      </c>
      <c r="BC171" s="3">
        <f t="shared" si="464"/>
        <v>24246</v>
      </c>
      <c r="BD171" s="3">
        <f t="shared" si="468"/>
        <v>24246</v>
      </c>
      <c r="BE171" s="3">
        <f t="shared" si="478"/>
        <v>24246</v>
      </c>
      <c r="BF171" s="3">
        <f t="shared" si="489"/>
        <v>24246</v>
      </c>
      <c r="BG171" s="3">
        <f t="shared" si="489"/>
        <v>24246</v>
      </c>
      <c r="BH171" s="3">
        <f t="shared" si="497"/>
        <v>24246</v>
      </c>
      <c r="BI171" s="3">
        <f t="shared" si="497"/>
        <v>24246</v>
      </c>
      <c r="BJ171" s="3">
        <f t="shared" si="498"/>
        <v>43934</v>
      </c>
      <c r="BK171" s="3">
        <f t="shared" si="498"/>
        <v>43934</v>
      </c>
      <c r="BL171" s="3">
        <f t="shared" si="490"/>
        <v>43934</v>
      </c>
      <c r="BM171" s="3">
        <f t="shared" si="470"/>
        <v>43934</v>
      </c>
      <c r="BN171" s="3">
        <f t="shared" ref="BN171:BO187" si="500">MP</f>
        <v>43934</v>
      </c>
      <c r="BO171" s="3">
        <f t="shared" si="500"/>
        <v>43934</v>
      </c>
      <c r="BP171" s="3">
        <f t="shared" si="390"/>
        <v>43934</v>
      </c>
      <c r="BQ171" s="3">
        <f t="shared" si="465"/>
        <v>43934</v>
      </c>
      <c r="BR171" s="3">
        <f t="shared" si="465"/>
        <v>43934</v>
      </c>
      <c r="BS171" s="3">
        <f t="shared" si="455"/>
        <v>43934</v>
      </c>
      <c r="BT171" s="3">
        <f t="shared" si="459"/>
        <v>43934</v>
      </c>
      <c r="BU171" s="3">
        <f t="shared" si="451"/>
        <v>43934</v>
      </c>
      <c r="BV171" s="3">
        <f t="shared" si="491"/>
        <v>43934</v>
      </c>
      <c r="BW171" s="3">
        <f t="shared" si="491"/>
        <v>43934</v>
      </c>
      <c r="BX171" s="3">
        <f t="shared" si="491"/>
        <v>43934</v>
      </c>
      <c r="BY171" s="3">
        <f t="shared" si="491"/>
        <v>43934</v>
      </c>
      <c r="BZ171" s="3">
        <f t="shared" si="491"/>
        <v>43934</v>
      </c>
      <c r="CA171" s="3">
        <f t="shared" si="433"/>
        <v>43934</v>
      </c>
      <c r="CB171" s="3">
        <f t="shared" si="426"/>
        <v>43934</v>
      </c>
      <c r="CC171" s="3">
        <f t="shared" si="402"/>
        <v>43934</v>
      </c>
      <c r="CD171" s="3">
        <f t="shared" si="479"/>
        <v>43934</v>
      </c>
      <c r="CE171" s="3">
        <f t="shared" si="471"/>
        <v>43934</v>
      </c>
      <c r="CF171" s="3">
        <f t="shared" si="393"/>
        <v>43934</v>
      </c>
      <c r="CG171" s="3">
        <f t="shared" si="393"/>
        <v>43934</v>
      </c>
      <c r="CH171" s="3">
        <f t="shared" si="466"/>
        <v>43934</v>
      </c>
      <c r="CI171" s="3">
        <f t="shared" si="460"/>
        <v>43934</v>
      </c>
      <c r="CJ171" s="3">
        <f t="shared" si="434"/>
        <v>43934</v>
      </c>
      <c r="CK171" s="3">
        <f t="shared" si="442"/>
        <v>43934</v>
      </c>
      <c r="CL171" s="3">
        <f t="shared" si="442"/>
        <v>43934</v>
      </c>
      <c r="CM171" s="3">
        <f t="shared" si="442"/>
        <v>43934</v>
      </c>
      <c r="CN171" s="3">
        <f t="shared" si="442"/>
        <v>43934</v>
      </c>
      <c r="CO171" s="3">
        <f t="shared" si="493"/>
        <v>43934</v>
      </c>
      <c r="CP171" s="3">
        <f t="shared" si="493"/>
        <v>43934</v>
      </c>
      <c r="CQ171" s="3">
        <f t="shared" si="493"/>
        <v>43934</v>
      </c>
      <c r="CR171" s="3">
        <f t="shared" si="493"/>
        <v>43934</v>
      </c>
      <c r="CS171" s="3">
        <f t="shared" si="493"/>
        <v>43934</v>
      </c>
      <c r="CT171" s="3">
        <f t="shared" si="493"/>
        <v>43934</v>
      </c>
      <c r="CU171" s="3">
        <f t="shared" si="362"/>
        <v>43934</v>
      </c>
      <c r="CV171" s="3">
        <f t="shared" si="480"/>
        <v>43934</v>
      </c>
      <c r="CW171" s="3">
        <f t="shared" si="480"/>
        <v>43934</v>
      </c>
      <c r="CX171" s="3">
        <f t="shared" si="375"/>
        <v>43934</v>
      </c>
      <c r="CY171" s="3">
        <f t="shared" si="494"/>
        <v>43934</v>
      </c>
      <c r="CZ171" s="3">
        <f t="shared" si="494"/>
        <v>43934</v>
      </c>
      <c r="DA171" s="3">
        <f t="shared" si="494"/>
        <v>43934</v>
      </c>
      <c r="DB171" s="3">
        <f t="shared" si="376"/>
        <v>43934</v>
      </c>
      <c r="DC171" s="3">
        <f t="shared" si="376"/>
        <v>43934</v>
      </c>
      <c r="DD171" s="3">
        <f t="shared" si="370"/>
        <v>43934</v>
      </c>
      <c r="DE171" s="3">
        <f t="shared" si="366"/>
        <v>43934</v>
      </c>
      <c r="DF171" s="3">
        <f t="shared" si="366"/>
        <v>43934</v>
      </c>
      <c r="DG171" s="3">
        <f t="shared" si="481"/>
        <v>43934</v>
      </c>
      <c r="DH171" s="3">
        <f t="shared" si="481"/>
        <v>43934</v>
      </c>
      <c r="DI171" s="3">
        <f t="shared" si="499"/>
        <v>13986</v>
      </c>
      <c r="DJ171" s="3">
        <f t="shared" ref="DJ171:DJ203" si="501">CT</f>
        <v>13986</v>
      </c>
      <c r="DK171" s="3">
        <f t="shared" si="492"/>
        <v>13986</v>
      </c>
      <c r="DL171" s="3">
        <f t="shared" si="492"/>
        <v>13986</v>
      </c>
      <c r="DM171" s="3">
        <f t="shared" si="492"/>
        <v>13986</v>
      </c>
      <c r="DN171" s="3">
        <f t="shared" si="492"/>
        <v>13986</v>
      </c>
      <c r="DO171" s="3">
        <f t="shared" si="492"/>
        <v>13986</v>
      </c>
      <c r="DP171" s="3">
        <f t="shared" si="492"/>
        <v>13986</v>
      </c>
      <c r="DQ171" s="3">
        <f t="shared" si="492"/>
        <v>13986</v>
      </c>
      <c r="DR171" s="3">
        <f t="shared" si="448"/>
        <v>13986</v>
      </c>
      <c r="DS171" s="3">
        <f t="shared" si="452"/>
        <v>13986</v>
      </c>
      <c r="DT171" s="3">
        <f t="shared" si="461"/>
        <v>13986</v>
      </c>
      <c r="DU171" s="3">
        <f t="shared" si="469"/>
        <v>13986</v>
      </c>
      <c r="DV171" s="3">
        <f t="shared" si="473"/>
        <v>13986</v>
      </c>
      <c r="DW171" s="3">
        <f t="shared" si="495"/>
        <v>13986</v>
      </c>
      <c r="DX171" s="3">
        <f>CT</f>
        <v>13986</v>
      </c>
      <c r="DY171" s="3">
        <f t="shared" si="474"/>
        <v>10130</v>
      </c>
      <c r="DZ171" s="3">
        <f t="shared" si="474"/>
        <v>10130</v>
      </c>
      <c r="EA171" s="3">
        <f t="shared" ref="DZ171:ED176" si="502">JH</f>
        <v>10130</v>
      </c>
      <c r="EB171" s="3">
        <f t="shared" si="502"/>
        <v>10130</v>
      </c>
      <c r="EC171" s="3">
        <f t="shared" si="502"/>
        <v>10130</v>
      </c>
      <c r="ED171" s="3">
        <f t="shared" si="502"/>
        <v>10130</v>
      </c>
      <c r="EE171" s="3">
        <f t="shared" si="416"/>
        <v>10130</v>
      </c>
      <c r="EF171" s="3">
        <f t="shared" si="406"/>
        <v>10130</v>
      </c>
      <c r="EG171" s="3">
        <f t="shared" si="406"/>
        <v>10130</v>
      </c>
      <c r="EH171" s="3">
        <f t="shared" si="475"/>
        <v>10130</v>
      </c>
      <c r="EI171" s="3">
        <f t="shared" si="475"/>
        <v>10130</v>
      </c>
      <c r="EJ171" s="3">
        <f t="shared" si="496"/>
        <v>10130</v>
      </c>
      <c r="EK171" s="3">
        <f t="shared" si="496"/>
        <v>10130</v>
      </c>
      <c r="EL171" s="3">
        <f>JH</f>
        <v>10130</v>
      </c>
      <c r="EM171" s="3">
        <f t="shared" ref="EM171:EM176" si="503">JH</f>
        <v>10130</v>
      </c>
      <c r="EN171" s="3">
        <f t="shared" si="462"/>
        <v>59222</v>
      </c>
      <c r="EO171" s="3">
        <f t="shared" si="457"/>
        <v>59222</v>
      </c>
      <c r="EP171" s="3">
        <f t="shared" si="453"/>
        <v>59222</v>
      </c>
      <c r="EQ171" s="3">
        <f t="shared" si="453"/>
        <v>59222</v>
      </c>
      <c r="ER171" s="3">
        <f t="shared" si="449"/>
        <v>59222</v>
      </c>
      <c r="ES171" s="3">
        <f t="shared" si="444"/>
        <v>59222</v>
      </c>
      <c r="ET171" s="3">
        <f t="shared" si="438"/>
        <v>59222</v>
      </c>
      <c r="EU171" s="3">
        <f t="shared" si="428"/>
        <v>59222</v>
      </c>
      <c r="EV171" s="3">
        <f t="shared" si="409"/>
        <v>59222</v>
      </c>
      <c r="EW171" s="3">
        <f t="shared" si="483"/>
        <v>59222</v>
      </c>
      <c r="EX171" s="3">
        <f t="shared" si="398"/>
        <v>59222</v>
      </c>
      <c r="EY171" s="3">
        <f t="shared" si="410"/>
        <v>59222</v>
      </c>
      <c r="EZ171" s="3">
        <f t="shared" si="445"/>
        <v>59222</v>
      </c>
      <c r="FA171" s="3">
        <f t="shared" si="445"/>
        <v>59222</v>
      </c>
      <c r="FB171" s="3">
        <f t="shared" si="463"/>
        <v>59222</v>
      </c>
      <c r="FC171" s="3">
        <f t="shared" si="477"/>
        <v>59222</v>
      </c>
      <c r="FD171" s="3">
        <f t="shared" si="484"/>
        <v>59222</v>
      </c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>
        <f t="shared" si="380"/>
        <v>354</v>
      </c>
      <c r="GD171" s="3">
        <f t="shared" si="380"/>
        <v>354</v>
      </c>
      <c r="GE171" s="3">
        <f t="shared" si="420"/>
        <v>354</v>
      </c>
      <c r="GF171" s="3">
        <f t="shared" si="381"/>
        <v>354</v>
      </c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</row>
    <row r="172" spans="1:233" ht="1.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>
        <f t="shared" ref="AH172:AH173" si="504">GJ</f>
        <v>24246</v>
      </c>
      <c r="AI172" s="3">
        <f t="shared" ref="AI172:AI193" si="505">GJ</f>
        <v>24246</v>
      </c>
      <c r="AJ172" s="3">
        <f t="shared" si="436"/>
        <v>24246</v>
      </c>
      <c r="AK172" s="3">
        <f t="shared" si="436"/>
        <v>24246</v>
      </c>
      <c r="AL172" s="3">
        <f t="shared" si="432"/>
        <v>24246</v>
      </c>
      <c r="AM172" s="3">
        <f t="shared" si="432"/>
        <v>24246</v>
      </c>
      <c r="AN172" s="3">
        <f t="shared" ref="AN172:AS181" si="506">GJ</f>
        <v>24246</v>
      </c>
      <c r="AO172" s="3">
        <f t="shared" si="506"/>
        <v>24246</v>
      </c>
      <c r="AP172" s="3">
        <f t="shared" si="506"/>
        <v>24246</v>
      </c>
      <c r="AQ172" s="3">
        <f t="shared" si="506"/>
        <v>24246</v>
      </c>
      <c r="AR172" s="3">
        <f t="shared" si="506"/>
        <v>24246</v>
      </c>
      <c r="AS172" s="3">
        <f t="shared" si="506"/>
        <v>24246</v>
      </c>
      <c r="AT172" s="3">
        <f t="shared" si="400"/>
        <v>24246</v>
      </c>
      <c r="AU172" s="3">
        <f t="shared" si="400"/>
        <v>24246</v>
      </c>
      <c r="AV172" s="3">
        <f t="shared" si="400"/>
        <v>24246</v>
      </c>
      <c r="AW172" s="3">
        <f t="shared" si="413"/>
        <v>24246</v>
      </c>
      <c r="AX172" s="3">
        <f t="shared" si="423"/>
        <v>24246</v>
      </c>
      <c r="AY172" s="3">
        <f t="shared" si="424"/>
        <v>24246</v>
      </c>
      <c r="AZ172" s="3">
        <f t="shared" si="424"/>
        <v>24246</v>
      </c>
      <c r="BA172" s="3">
        <f t="shared" si="439"/>
        <v>24246</v>
      </c>
      <c r="BB172" s="3">
        <f t="shared" si="450"/>
        <v>24246</v>
      </c>
      <c r="BC172" s="3">
        <f t="shared" si="464"/>
        <v>24246</v>
      </c>
      <c r="BD172" s="3">
        <f t="shared" si="468"/>
        <v>24246</v>
      </c>
      <c r="BE172" s="3">
        <f t="shared" si="478"/>
        <v>24246</v>
      </c>
      <c r="BF172" s="3">
        <f t="shared" si="489"/>
        <v>24246</v>
      </c>
      <c r="BG172" s="3">
        <f t="shared" si="489"/>
        <v>24246</v>
      </c>
      <c r="BH172" s="3">
        <f t="shared" si="497"/>
        <v>24246</v>
      </c>
      <c r="BI172" s="3">
        <f t="shared" si="497"/>
        <v>24246</v>
      </c>
      <c r="BJ172" s="3">
        <f t="shared" si="498"/>
        <v>43934</v>
      </c>
      <c r="BK172" s="3">
        <f t="shared" si="498"/>
        <v>43934</v>
      </c>
      <c r="BL172" s="3">
        <f t="shared" si="490"/>
        <v>43934</v>
      </c>
      <c r="BM172" s="3">
        <f t="shared" si="470"/>
        <v>43934</v>
      </c>
      <c r="BN172" s="3">
        <f t="shared" si="500"/>
        <v>43934</v>
      </c>
      <c r="BO172" s="3">
        <f t="shared" si="500"/>
        <v>43934</v>
      </c>
      <c r="BP172" s="3">
        <f t="shared" si="390"/>
        <v>43934</v>
      </c>
      <c r="BQ172" s="3">
        <f t="shared" si="465"/>
        <v>43934</v>
      </c>
      <c r="BR172" s="3">
        <f t="shared" si="465"/>
        <v>43934</v>
      </c>
      <c r="BS172" s="3">
        <f t="shared" si="455"/>
        <v>43934</v>
      </c>
      <c r="BT172" s="3">
        <f t="shared" si="459"/>
        <v>43934</v>
      </c>
      <c r="BU172" s="3">
        <f t="shared" si="451"/>
        <v>43934</v>
      </c>
      <c r="BV172" s="3">
        <f t="shared" si="491"/>
        <v>43934</v>
      </c>
      <c r="BW172" s="3">
        <f t="shared" si="491"/>
        <v>43934</v>
      </c>
      <c r="BX172" s="3">
        <f t="shared" si="491"/>
        <v>43934</v>
      </c>
      <c r="BY172" s="3">
        <f t="shared" si="491"/>
        <v>43934</v>
      </c>
      <c r="BZ172" s="3">
        <f t="shared" si="491"/>
        <v>43934</v>
      </c>
      <c r="CA172" s="3">
        <f t="shared" si="433"/>
        <v>43934</v>
      </c>
      <c r="CB172" s="3">
        <f t="shared" si="426"/>
        <v>43934</v>
      </c>
      <c r="CC172" s="3">
        <f t="shared" si="402"/>
        <v>43934</v>
      </c>
      <c r="CD172" s="3">
        <f t="shared" si="479"/>
        <v>43934</v>
      </c>
      <c r="CE172" s="3">
        <f t="shared" si="471"/>
        <v>43934</v>
      </c>
      <c r="CF172" s="3">
        <f t="shared" ref="CF172:CG188" si="507">MP</f>
        <v>43934</v>
      </c>
      <c r="CG172" s="3">
        <f t="shared" si="507"/>
        <v>43934</v>
      </c>
      <c r="CH172" s="3">
        <f t="shared" si="466"/>
        <v>43934</v>
      </c>
      <c r="CI172" s="3">
        <f t="shared" si="460"/>
        <v>43934</v>
      </c>
      <c r="CJ172" s="3">
        <f t="shared" si="434"/>
        <v>43934</v>
      </c>
      <c r="CK172" s="3">
        <f t="shared" si="442"/>
        <v>43934</v>
      </c>
      <c r="CL172" s="3">
        <f t="shared" si="442"/>
        <v>43934</v>
      </c>
      <c r="CM172" s="3">
        <f t="shared" si="442"/>
        <v>43934</v>
      </c>
      <c r="CN172" s="3">
        <f t="shared" si="442"/>
        <v>43934</v>
      </c>
      <c r="CO172" s="3">
        <f t="shared" si="493"/>
        <v>43934</v>
      </c>
      <c r="CP172" s="3">
        <f t="shared" si="493"/>
        <v>43934</v>
      </c>
      <c r="CQ172" s="3">
        <f t="shared" si="493"/>
        <v>43934</v>
      </c>
      <c r="CR172" s="3">
        <f t="shared" si="493"/>
        <v>43934</v>
      </c>
      <c r="CS172" s="3">
        <f t="shared" si="493"/>
        <v>43934</v>
      </c>
      <c r="CT172" s="3">
        <f t="shared" si="493"/>
        <v>43934</v>
      </c>
      <c r="CU172" s="3">
        <f t="shared" si="362"/>
        <v>43934</v>
      </c>
      <c r="CV172" s="3">
        <f t="shared" si="480"/>
        <v>43934</v>
      </c>
      <c r="CW172" s="3">
        <f t="shared" si="480"/>
        <v>43934</v>
      </c>
      <c r="CX172" s="3">
        <f t="shared" si="375"/>
        <v>43934</v>
      </c>
      <c r="CY172" s="3">
        <f t="shared" si="494"/>
        <v>43934</v>
      </c>
      <c r="CZ172" s="3">
        <f t="shared" si="494"/>
        <v>43934</v>
      </c>
      <c r="DA172" s="3">
        <f t="shared" si="494"/>
        <v>43934</v>
      </c>
      <c r="DB172" s="3">
        <f t="shared" si="376"/>
        <v>43934</v>
      </c>
      <c r="DC172" s="3">
        <f t="shared" si="376"/>
        <v>43934</v>
      </c>
      <c r="DD172" s="3">
        <f t="shared" si="370"/>
        <v>43934</v>
      </c>
      <c r="DE172" s="3">
        <f t="shared" si="366"/>
        <v>43934</v>
      </c>
      <c r="DF172" s="3">
        <f t="shared" si="366"/>
        <v>43934</v>
      </c>
      <c r="DG172" s="3">
        <f>MP</f>
        <v>43934</v>
      </c>
      <c r="DH172" s="3">
        <f t="shared" ref="DH172:DH203" si="508">CT</f>
        <v>13986</v>
      </c>
      <c r="DI172" s="3">
        <f t="shared" si="499"/>
        <v>13986</v>
      </c>
      <c r="DJ172" s="3">
        <f t="shared" si="501"/>
        <v>13986</v>
      </c>
      <c r="DK172" s="3">
        <f t="shared" si="492"/>
        <v>13986</v>
      </c>
      <c r="DL172" s="3">
        <f t="shared" si="492"/>
        <v>13986</v>
      </c>
      <c r="DM172" s="3">
        <f t="shared" si="492"/>
        <v>13986</v>
      </c>
      <c r="DN172" s="3">
        <f t="shared" si="492"/>
        <v>13986</v>
      </c>
      <c r="DO172" s="3">
        <f t="shared" si="492"/>
        <v>13986</v>
      </c>
      <c r="DP172" s="3">
        <f t="shared" si="492"/>
        <v>13986</v>
      </c>
      <c r="DQ172" s="3">
        <f t="shared" si="492"/>
        <v>13986</v>
      </c>
      <c r="DR172" s="3">
        <f t="shared" si="448"/>
        <v>13986</v>
      </c>
      <c r="DS172" s="3">
        <f t="shared" si="452"/>
        <v>13986</v>
      </c>
      <c r="DT172" s="3">
        <f t="shared" si="461"/>
        <v>13986</v>
      </c>
      <c r="DU172" s="3">
        <f t="shared" si="469"/>
        <v>13986</v>
      </c>
      <c r="DV172" s="3">
        <f t="shared" si="473"/>
        <v>13986</v>
      </c>
      <c r="DW172" s="3">
        <f t="shared" si="495"/>
        <v>13986</v>
      </c>
      <c r="DX172" s="3">
        <f>CT</f>
        <v>13986</v>
      </c>
      <c r="DY172" s="3">
        <f>CT</f>
        <v>13986</v>
      </c>
      <c r="DZ172" s="3">
        <f t="shared" si="502"/>
        <v>10130</v>
      </c>
      <c r="EA172" s="3">
        <f t="shared" si="502"/>
        <v>10130</v>
      </c>
      <c r="EB172" s="3">
        <f t="shared" si="502"/>
        <v>10130</v>
      </c>
      <c r="EC172" s="3">
        <f t="shared" si="502"/>
        <v>10130</v>
      </c>
      <c r="ED172" s="3">
        <f t="shared" si="502"/>
        <v>10130</v>
      </c>
      <c r="EE172" s="3">
        <f t="shared" si="416"/>
        <v>10130</v>
      </c>
      <c r="EF172" s="3">
        <f t="shared" si="406"/>
        <v>10130</v>
      </c>
      <c r="EG172" s="3">
        <f t="shared" si="406"/>
        <v>10130</v>
      </c>
      <c r="EH172" s="3">
        <f t="shared" si="475"/>
        <v>10130</v>
      </c>
      <c r="EI172" s="3">
        <f t="shared" si="475"/>
        <v>10130</v>
      </c>
      <c r="EJ172" s="3">
        <f t="shared" si="496"/>
        <v>10130</v>
      </c>
      <c r="EK172" s="3">
        <f t="shared" si="496"/>
        <v>10130</v>
      </c>
      <c r="EL172" s="3">
        <f>JH</f>
        <v>10130</v>
      </c>
      <c r="EM172" s="3">
        <f t="shared" si="503"/>
        <v>10130</v>
      </c>
      <c r="EN172" s="3">
        <f t="shared" si="462"/>
        <v>59222</v>
      </c>
      <c r="EO172" s="3">
        <f t="shared" si="457"/>
        <v>59222</v>
      </c>
      <c r="EP172" s="3">
        <f t="shared" si="453"/>
        <v>59222</v>
      </c>
      <c r="EQ172" s="3">
        <f t="shared" si="453"/>
        <v>59222</v>
      </c>
      <c r="ER172" s="3">
        <f t="shared" si="449"/>
        <v>59222</v>
      </c>
      <c r="ES172" s="3">
        <f t="shared" si="444"/>
        <v>59222</v>
      </c>
      <c r="ET172" s="3">
        <f t="shared" si="438"/>
        <v>59222</v>
      </c>
      <c r="EU172" s="3">
        <f t="shared" si="428"/>
        <v>59222</v>
      </c>
      <c r="EV172" s="3">
        <f t="shared" si="409"/>
        <v>59222</v>
      </c>
      <c r="EW172" s="3">
        <f t="shared" si="483"/>
        <v>59222</v>
      </c>
      <c r="EX172" s="3">
        <f t="shared" si="398"/>
        <v>59222</v>
      </c>
      <c r="EY172" s="3">
        <f t="shared" si="410"/>
        <v>59222</v>
      </c>
      <c r="EZ172" s="3">
        <f t="shared" si="445"/>
        <v>59222</v>
      </c>
      <c r="FA172" s="3">
        <f t="shared" si="445"/>
        <v>59222</v>
      </c>
      <c r="FB172" s="3">
        <f t="shared" si="463"/>
        <v>59222</v>
      </c>
      <c r="FC172" s="3">
        <f t="shared" si="477"/>
        <v>59222</v>
      </c>
      <c r="FD172" s="3">
        <f t="shared" si="484"/>
        <v>59222</v>
      </c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>
        <f t="shared" si="380"/>
        <v>354</v>
      </c>
      <c r="GD172" s="3">
        <f t="shared" si="380"/>
        <v>354</v>
      </c>
      <c r="GE172" s="3">
        <f t="shared" si="420"/>
        <v>354</v>
      </c>
      <c r="GF172" s="3">
        <f t="shared" si="381"/>
        <v>354</v>
      </c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</row>
    <row r="173" spans="1:233" ht="1.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>
        <f t="shared" si="422"/>
        <v>24246</v>
      </c>
      <c r="AH173" s="3">
        <f t="shared" si="504"/>
        <v>24246</v>
      </c>
      <c r="AI173" s="3">
        <f t="shared" si="505"/>
        <v>24246</v>
      </c>
      <c r="AJ173" s="3">
        <f t="shared" si="436"/>
        <v>24246</v>
      </c>
      <c r="AK173" s="3">
        <f t="shared" si="436"/>
        <v>24246</v>
      </c>
      <c r="AL173" s="3">
        <f t="shared" si="432"/>
        <v>24246</v>
      </c>
      <c r="AM173" s="3">
        <f t="shared" si="432"/>
        <v>24246</v>
      </c>
      <c r="AN173" s="3">
        <f t="shared" si="506"/>
        <v>24246</v>
      </c>
      <c r="AO173" s="3">
        <f t="shared" si="506"/>
        <v>24246</v>
      </c>
      <c r="AP173" s="3">
        <f t="shared" si="506"/>
        <v>24246</v>
      </c>
      <c r="AQ173" s="3">
        <f t="shared" si="506"/>
        <v>24246</v>
      </c>
      <c r="AR173" s="3">
        <f t="shared" si="506"/>
        <v>24246</v>
      </c>
      <c r="AS173" s="3">
        <f t="shared" si="506"/>
        <v>24246</v>
      </c>
      <c r="AT173" s="3">
        <f t="shared" si="400"/>
        <v>24246</v>
      </c>
      <c r="AU173" s="3">
        <f t="shared" si="400"/>
        <v>24246</v>
      </c>
      <c r="AV173" s="3">
        <f t="shared" si="400"/>
        <v>24246</v>
      </c>
      <c r="AW173" s="3">
        <f t="shared" si="413"/>
        <v>24246</v>
      </c>
      <c r="AX173" s="3">
        <f t="shared" si="423"/>
        <v>24246</v>
      </c>
      <c r="AY173" s="3">
        <f t="shared" si="424"/>
        <v>24246</v>
      </c>
      <c r="AZ173" s="3">
        <f t="shared" si="424"/>
        <v>24246</v>
      </c>
      <c r="BA173" s="3">
        <f t="shared" si="439"/>
        <v>24246</v>
      </c>
      <c r="BB173" s="3">
        <f t="shared" si="450"/>
        <v>24246</v>
      </c>
      <c r="BC173" s="3">
        <f t="shared" si="464"/>
        <v>24246</v>
      </c>
      <c r="BD173" s="3">
        <f t="shared" si="468"/>
        <v>24246</v>
      </c>
      <c r="BE173" s="3">
        <f t="shared" si="478"/>
        <v>24246</v>
      </c>
      <c r="BF173" s="3">
        <f t="shared" si="489"/>
        <v>24246</v>
      </c>
      <c r="BG173" s="3">
        <f t="shared" si="489"/>
        <v>24246</v>
      </c>
      <c r="BH173" s="3">
        <f t="shared" si="497"/>
        <v>24246</v>
      </c>
      <c r="BI173" s="3">
        <f t="shared" si="497"/>
        <v>24246</v>
      </c>
      <c r="BJ173" s="3">
        <f t="shared" si="498"/>
        <v>43934</v>
      </c>
      <c r="BK173" s="3">
        <f t="shared" si="498"/>
        <v>43934</v>
      </c>
      <c r="BL173" s="3">
        <f t="shared" si="490"/>
        <v>43934</v>
      </c>
      <c r="BM173" s="3">
        <f t="shared" si="470"/>
        <v>43934</v>
      </c>
      <c r="BN173" s="3">
        <f t="shared" si="500"/>
        <v>43934</v>
      </c>
      <c r="BO173" s="3">
        <f t="shared" si="500"/>
        <v>43934</v>
      </c>
      <c r="BP173" s="3">
        <f t="shared" si="390"/>
        <v>43934</v>
      </c>
      <c r="BQ173" s="3">
        <f t="shared" si="465"/>
        <v>43934</v>
      </c>
      <c r="BR173" s="3">
        <f t="shared" si="465"/>
        <v>43934</v>
      </c>
      <c r="BS173" s="3">
        <f t="shared" si="455"/>
        <v>43934</v>
      </c>
      <c r="BT173" s="3">
        <f t="shared" si="459"/>
        <v>43934</v>
      </c>
      <c r="BU173" s="3">
        <f t="shared" si="451"/>
        <v>43934</v>
      </c>
      <c r="BV173" s="3">
        <f t="shared" si="491"/>
        <v>43934</v>
      </c>
      <c r="BW173" s="3">
        <f t="shared" si="491"/>
        <v>43934</v>
      </c>
      <c r="BX173" s="3">
        <f t="shared" si="491"/>
        <v>43934</v>
      </c>
      <c r="BY173" s="3">
        <f t="shared" si="491"/>
        <v>43934</v>
      </c>
      <c r="BZ173" s="3">
        <f t="shared" si="491"/>
        <v>43934</v>
      </c>
      <c r="CA173" s="3">
        <f t="shared" si="433"/>
        <v>43934</v>
      </c>
      <c r="CB173" s="3">
        <f t="shared" si="426"/>
        <v>43934</v>
      </c>
      <c r="CC173" s="3">
        <f t="shared" si="402"/>
        <v>43934</v>
      </c>
      <c r="CD173" s="3">
        <f t="shared" si="479"/>
        <v>43934</v>
      </c>
      <c r="CE173" s="3">
        <f t="shared" si="471"/>
        <v>43934</v>
      </c>
      <c r="CF173" s="3">
        <f t="shared" si="507"/>
        <v>43934</v>
      </c>
      <c r="CG173" s="3">
        <f t="shared" si="507"/>
        <v>43934</v>
      </c>
      <c r="CH173" s="3">
        <f t="shared" si="466"/>
        <v>43934</v>
      </c>
      <c r="CI173" s="3">
        <f t="shared" si="460"/>
        <v>43934</v>
      </c>
      <c r="CJ173" s="3">
        <f t="shared" si="434"/>
        <v>43934</v>
      </c>
      <c r="CK173" s="3">
        <f t="shared" si="442"/>
        <v>43934</v>
      </c>
      <c r="CL173" s="3">
        <f t="shared" si="442"/>
        <v>43934</v>
      </c>
      <c r="CM173" s="3">
        <f t="shared" si="442"/>
        <v>43934</v>
      </c>
      <c r="CN173" s="3">
        <f t="shared" si="442"/>
        <v>43934</v>
      </c>
      <c r="CO173" s="3">
        <f t="shared" si="493"/>
        <v>43934</v>
      </c>
      <c r="CP173" s="3">
        <f t="shared" si="493"/>
        <v>43934</v>
      </c>
      <c r="CQ173" s="3">
        <f t="shared" si="493"/>
        <v>43934</v>
      </c>
      <c r="CR173" s="3">
        <f t="shared" si="493"/>
        <v>43934</v>
      </c>
      <c r="CS173" s="3">
        <f t="shared" si="493"/>
        <v>43934</v>
      </c>
      <c r="CT173" s="3">
        <f t="shared" si="493"/>
        <v>43934</v>
      </c>
      <c r="CU173" s="3">
        <f t="shared" si="362"/>
        <v>43934</v>
      </c>
      <c r="CV173" s="3">
        <f t="shared" si="480"/>
        <v>43934</v>
      </c>
      <c r="CW173" s="3">
        <f t="shared" si="480"/>
        <v>43934</v>
      </c>
      <c r="CX173" s="3">
        <f t="shared" si="375"/>
        <v>43934</v>
      </c>
      <c r="CY173" s="3">
        <f t="shared" si="494"/>
        <v>43934</v>
      </c>
      <c r="CZ173" s="3">
        <f t="shared" si="494"/>
        <v>43934</v>
      </c>
      <c r="DA173" s="3">
        <f t="shared" si="494"/>
        <v>43934</v>
      </c>
      <c r="DB173" s="3">
        <f t="shared" si="376"/>
        <v>43934</v>
      </c>
      <c r="DC173" s="3">
        <f t="shared" si="376"/>
        <v>43934</v>
      </c>
      <c r="DD173" s="3">
        <f t="shared" si="370"/>
        <v>43934</v>
      </c>
      <c r="DE173" s="3">
        <f t="shared" si="366"/>
        <v>43934</v>
      </c>
      <c r="DF173" s="3">
        <f t="shared" si="366"/>
        <v>43934</v>
      </c>
      <c r="DG173" s="3">
        <f>MP</f>
        <v>43934</v>
      </c>
      <c r="DH173" s="3">
        <f t="shared" si="508"/>
        <v>13986</v>
      </c>
      <c r="DI173" s="3">
        <f t="shared" si="499"/>
        <v>13986</v>
      </c>
      <c r="DJ173" s="3">
        <f t="shared" si="501"/>
        <v>13986</v>
      </c>
      <c r="DK173" s="3">
        <f t="shared" si="492"/>
        <v>13986</v>
      </c>
      <c r="DL173" s="3">
        <f t="shared" si="492"/>
        <v>13986</v>
      </c>
      <c r="DM173" s="3">
        <f t="shared" si="492"/>
        <v>13986</v>
      </c>
      <c r="DN173" s="3">
        <f t="shared" si="492"/>
        <v>13986</v>
      </c>
      <c r="DO173" s="3">
        <f t="shared" si="492"/>
        <v>13986</v>
      </c>
      <c r="DP173" s="3">
        <f t="shared" si="492"/>
        <v>13986</v>
      </c>
      <c r="DQ173" s="3">
        <f t="shared" si="492"/>
        <v>13986</v>
      </c>
      <c r="DR173" s="3">
        <f t="shared" si="448"/>
        <v>13986</v>
      </c>
      <c r="DS173" s="3">
        <f t="shared" si="452"/>
        <v>13986</v>
      </c>
      <c r="DT173" s="3">
        <f t="shared" si="461"/>
        <v>13986</v>
      </c>
      <c r="DU173" s="3">
        <f t="shared" si="469"/>
        <v>13986</v>
      </c>
      <c r="DV173" s="3">
        <f t="shared" si="473"/>
        <v>13986</v>
      </c>
      <c r="DW173" s="3">
        <f t="shared" si="495"/>
        <v>13986</v>
      </c>
      <c r="DX173" s="3">
        <f>CT</f>
        <v>13986</v>
      </c>
      <c r="DY173" s="3">
        <f>JH</f>
        <v>10130</v>
      </c>
      <c r="DZ173" s="3">
        <f t="shared" si="502"/>
        <v>10130</v>
      </c>
      <c r="EA173" s="3">
        <f t="shared" si="502"/>
        <v>10130</v>
      </c>
      <c r="EB173" s="3">
        <f t="shared" si="502"/>
        <v>10130</v>
      </c>
      <c r="EC173" s="3">
        <f t="shared" si="502"/>
        <v>10130</v>
      </c>
      <c r="ED173" s="3">
        <f t="shared" si="502"/>
        <v>10130</v>
      </c>
      <c r="EE173" s="3">
        <f t="shared" si="416"/>
        <v>10130</v>
      </c>
      <c r="EF173" s="3">
        <f t="shared" si="406"/>
        <v>10130</v>
      </c>
      <c r="EG173" s="3">
        <f t="shared" si="406"/>
        <v>10130</v>
      </c>
      <c r="EH173" s="3">
        <f t="shared" si="475"/>
        <v>10130</v>
      </c>
      <c r="EI173" s="3">
        <f t="shared" si="475"/>
        <v>10130</v>
      </c>
      <c r="EJ173" s="3">
        <f t="shared" si="496"/>
        <v>10130</v>
      </c>
      <c r="EK173" s="3">
        <f t="shared" si="496"/>
        <v>10130</v>
      </c>
      <c r="EL173" s="3">
        <f>JH</f>
        <v>10130</v>
      </c>
      <c r="EM173" s="3">
        <f t="shared" si="503"/>
        <v>10130</v>
      </c>
      <c r="EN173" s="3">
        <f>JH</f>
        <v>10130</v>
      </c>
      <c r="EO173" s="3">
        <f t="shared" si="457"/>
        <v>59222</v>
      </c>
      <c r="EP173" s="3">
        <f t="shared" si="453"/>
        <v>59222</v>
      </c>
      <c r="EQ173" s="3">
        <f t="shared" si="453"/>
        <v>59222</v>
      </c>
      <c r="ER173" s="3">
        <f t="shared" si="449"/>
        <v>59222</v>
      </c>
      <c r="ES173" s="3">
        <f t="shared" si="444"/>
        <v>59222</v>
      </c>
      <c r="ET173" s="3">
        <f t="shared" si="438"/>
        <v>59222</v>
      </c>
      <c r="EU173" s="3">
        <f t="shared" si="428"/>
        <v>59222</v>
      </c>
      <c r="EV173" s="3">
        <f t="shared" si="409"/>
        <v>59222</v>
      </c>
      <c r="EW173" s="3">
        <f t="shared" si="483"/>
        <v>59222</v>
      </c>
      <c r="EX173" s="3">
        <f t="shared" si="398"/>
        <v>59222</v>
      </c>
      <c r="EY173" s="3">
        <f t="shared" si="410"/>
        <v>59222</v>
      </c>
      <c r="EZ173" s="3">
        <f t="shared" si="445"/>
        <v>59222</v>
      </c>
      <c r="FA173" s="3">
        <f t="shared" si="445"/>
        <v>59222</v>
      </c>
      <c r="FB173" s="3">
        <f t="shared" si="463"/>
        <v>59222</v>
      </c>
      <c r="FC173" s="3">
        <f t="shared" si="477"/>
        <v>59222</v>
      </c>
      <c r="FD173" s="3">
        <f t="shared" si="484"/>
        <v>59222</v>
      </c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>
        <f t="shared" si="380"/>
        <v>354</v>
      </c>
      <c r="GD173" s="3">
        <f t="shared" si="380"/>
        <v>354</v>
      </c>
      <c r="GE173" s="3">
        <f t="shared" si="420"/>
        <v>354</v>
      </c>
      <c r="GF173" s="3">
        <f t="shared" si="381"/>
        <v>354</v>
      </c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</row>
    <row r="174" spans="1:233" ht="1.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>
        <f t="shared" ref="AF174:AG189" si="509">GJ</f>
        <v>24246</v>
      </c>
      <c r="AG174" s="3">
        <f t="shared" si="509"/>
        <v>24246</v>
      </c>
      <c r="AH174" s="3">
        <f t="shared" ref="AH174:AH192" si="510">GJ</f>
        <v>24246</v>
      </c>
      <c r="AI174" s="3">
        <f t="shared" si="505"/>
        <v>24246</v>
      </c>
      <c r="AJ174" s="3">
        <f t="shared" si="436"/>
        <v>24246</v>
      </c>
      <c r="AK174" s="3">
        <f t="shared" si="436"/>
        <v>24246</v>
      </c>
      <c r="AL174" s="3">
        <f t="shared" si="432"/>
        <v>24246</v>
      </c>
      <c r="AM174" s="3">
        <f t="shared" si="432"/>
        <v>24246</v>
      </c>
      <c r="AN174" s="3">
        <f t="shared" si="506"/>
        <v>24246</v>
      </c>
      <c r="AO174" s="3">
        <f t="shared" si="506"/>
        <v>24246</v>
      </c>
      <c r="AP174" s="3">
        <f t="shared" si="506"/>
        <v>24246</v>
      </c>
      <c r="AQ174" s="3">
        <f t="shared" si="506"/>
        <v>24246</v>
      </c>
      <c r="AR174" s="3">
        <f t="shared" si="506"/>
        <v>24246</v>
      </c>
      <c r="AS174" s="3">
        <f t="shared" si="506"/>
        <v>24246</v>
      </c>
      <c r="AT174" s="3">
        <f t="shared" si="400"/>
        <v>24246</v>
      </c>
      <c r="AU174" s="3">
        <f t="shared" si="400"/>
        <v>24246</v>
      </c>
      <c r="AV174" s="3">
        <f t="shared" si="400"/>
        <v>24246</v>
      </c>
      <c r="AW174" s="3">
        <f t="shared" si="413"/>
        <v>24246</v>
      </c>
      <c r="AX174" s="3">
        <f t="shared" si="423"/>
        <v>24246</v>
      </c>
      <c r="AY174" s="3">
        <f t="shared" si="424"/>
        <v>24246</v>
      </c>
      <c r="AZ174" s="3">
        <f t="shared" si="424"/>
        <v>24246</v>
      </c>
      <c r="BA174" s="3">
        <f t="shared" si="439"/>
        <v>24246</v>
      </c>
      <c r="BB174" s="3">
        <f t="shared" si="450"/>
        <v>24246</v>
      </c>
      <c r="BC174" s="3">
        <f t="shared" si="464"/>
        <v>24246</v>
      </c>
      <c r="BD174" s="3">
        <f t="shared" si="468"/>
        <v>24246</v>
      </c>
      <c r="BE174" s="3">
        <f t="shared" si="478"/>
        <v>24246</v>
      </c>
      <c r="BF174" s="3">
        <f t="shared" si="489"/>
        <v>24246</v>
      </c>
      <c r="BG174" s="3">
        <f t="shared" si="489"/>
        <v>24246</v>
      </c>
      <c r="BH174" s="3">
        <f>GJ</f>
        <v>24246</v>
      </c>
      <c r="BI174" s="3">
        <f t="shared" si="478"/>
        <v>24246</v>
      </c>
      <c r="BJ174" s="3">
        <f t="shared" si="498"/>
        <v>43934</v>
      </c>
      <c r="BK174" s="3">
        <f t="shared" si="498"/>
        <v>43934</v>
      </c>
      <c r="BL174" s="3">
        <f t="shared" si="490"/>
        <v>43934</v>
      </c>
      <c r="BM174" s="3">
        <f t="shared" si="470"/>
        <v>43934</v>
      </c>
      <c r="BN174" s="3">
        <f t="shared" si="500"/>
        <v>43934</v>
      </c>
      <c r="BO174" s="3">
        <f t="shared" si="500"/>
        <v>43934</v>
      </c>
      <c r="BP174" s="3">
        <f t="shared" si="390"/>
        <v>43934</v>
      </c>
      <c r="BQ174" s="3">
        <f t="shared" si="465"/>
        <v>43934</v>
      </c>
      <c r="BR174" s="3">
        <f t="shared" si="465"/>
        <v>43934</v>
      </c>
      <c r="BS174" s="3">
        <f t="shared" si="455"/>
        <v>43934</v>
      </c>
      <c r="BT174" s="3">
        <f t="shared" si="459"/>
        <v>43934</v>
      </c>
      <c r="BU174" s="3">
        <f t="shared" si="451"/>
        <v>43934</v>
      </c>
      <c r="BV174" s="3">
        <f t="shared" si="491"/>
        <v>43934</v>
      </c>
      <c r="BW174" s="3">
        <f t="shared" si="491"/>
        <v>43934</v>
      </c>
      <c r="BX174" s="3">
        <f t="shared" si="491"/>
        <v>43934</v>
      </c>
      <c r="BY174" s="3">
        <f t="shared" si="491"/>
        <v>43934</v>
      </c>
      <c r="BZ174" s="3">
        <f t="shared" si="491"/>
        <v>43934</v>
      </c>
      <c r="CA174" s="3">
        <f t="shared" si="433"/>
        <v>43934</v>
      </c>
      <c r="CB174" s="3">
        <f t="shared" si="426"/>
        <v>43934</v>
      </c>
      <c r="CC174" s="3">
        <f t="shared" si="402"/>
        <v>43934</v>
      </c>
      <c r="CD174" s="3">
        <f t="shared" si="479"/>
        <v>43934</v>
      </c>
      <c r="CE174" s="3">
        <f t="shared" si="471"/>
        <v>43934</v>
      </c>
      <c r="CF174" s="3">
        <f t="shared" si="507"/>
        <v>43934</v>
      </c>
      <c r="CG174" s="3">
        <f t="shared" si="507"/>
        <v>43934</v>
      </c>
      <c r="CH174" s="3">
        <f t="shared" si="466"/>
        <v>43934</v>
      </c>
      <c r="CI174" s="3">
        <f t="shared" si="460"/>
        <v>43934</v>
      </c>
      <c r="CJ174" s="3">
        <f t="shared" si="434"/>
        <v>43934</v>
      </c>
      <c r="CK174" s="3">
        <f t="shared" si="442"/>
        <v>43934</v>
      </c>
      <c r="CL174" s="3">
        <f t="shared" si="442"/>
        <v>43934</v>
      </c>
      <c r="CM174" s="3">
        <f t="shared" si="442"/>
        <v>43934</v>
      </c>
      <c r="CN174" s="3">
        <f t="shared" si="442"/>
        <v>43934</v>
      </c>
      <c r="CO174" s="3">
        <f t="shared" si="493"/>
        <v>43934</v>
      </c>
      <c r="CP174" s="3">
        <f t="shared" si="493"/>
        <v>43934</v>
      </c>
      <c r="CQ174" s="3">
        <f t="shared" si="493"/>
        <v>43934</v>
      </c>
      <c r="CR174" s="3">
        <f t="shared" si="493"/>
        <v>43934</v>
      </c>
      <c r="CS174" s="3">
        <f t="shared" si="493"/>
        <v>43934</v>
      </c>
      <c r="CT174" s="3">
        <f t="shared" si="493"/>
        <v>43934</v>
      </c>
      <c r="CU174" s="3">
        <f t="shared" si="362"/>
        <v>43934</v>
      </c>
      <c r="CV174" s="3">
        <f t="shared" si="480"/>
        <v>43934</v>
      </c>
      <c r="CW174" s="3">
        <f t="shared" si="480"/>
        <v>43934</v>
      </c>
      <c r="CX174" s="3">
        <f t="shared" si="375"/>
        <v>43934</v>
      </c>
      <c r="CY174" s="3">
        <f t="shared" si="494"/>
        <v>43934</v>
      </c>
      <c r="CZ174" s="3">
        <f t="shared" si="494"/>
        <v>43934</v>
      </c>
      <c r="DA174" s="3">
        <f t="shared" si="494"/>
        <v>43934</v>
      </c>
      <c r="DB174" s="3">
        <f t="shared" si="376"/>
        <v>43934</v>
      </c>
      <c r="DC174" s="3">
        <f t="shared" si="376"/>
        <v>43934</v>
      </c>
      <c r="DD174" s="3">
        <f t="shared" si="370"/>
        <v>43934</v>
      </c>
      <c r="DE174" s="3">
        <f t="shared" si="366"/>
        <v>43934</v>
      </c>
      <c r="DF174" s="3">
        <f t="shared" si="366"/>
        <v>43934</v>
      </c>
      <c r="DG174" s="3">
        <f>MP</f>
        <v>43934</v>
      </c>
      <c r="DH174" s="3">
        <f t="shared" si="508"/>
        <v>13986</v>
      </c>
      <c r="DI174" s="3">
        <f t="shared" si="499"/>
        <v>13986</v>
      </c>
      <c r="DJ174" s="3">
        <f t="shared" si="501"/>
        <v>13986</v>
      </c>
      <c r="DK174" s="3">
        <f t="shared" si="492"/>
        <v>13986</v>
      </c>
      <c r="DL174" s="3">
        <f t="shared" si="492"/>
        <v>13986</v>
      </c>
      <c r="DM174" s="3">
        <f t="shared" si="492"/>
        <v>13986</v>
      </c>
      <c r="DN174" s="3">
        <f t="shared" si="492"/>
        <v>13986</v>
      </c>
      <c r="DO174" s="3">
        <f t="shared" si="492"/>
        <v>13986</v>
      </c>
      <c r="DP174" s="3">
        <f t="shared" si="492"/>
        <v>13986</v>
      </c>
      <c r="DQ174" s="3">
        <f t="shared" si="492"/>
        <v>13986</v>
      </c>
      <c r="DR174" s="3">
        <f t="shared" si="448"/>
        <v>13986</v>
      </c>
      <c r="DS174" s="3">
        <f t="shared" si="452"/>
        <v>13986</v>
      </c>
      <c r="DT174" s="3">
        <f t="shared" si="461"/>
        <v>13986</v>
      </c>
      <c r="DU174" s="3">
        <f t="shared" si="469"/>
        <v>13986</v>
      </c>
      <c r="DV174" s="3">
        <f t="shared" si="473"/>
        <v>13986</v>
      </c>
      <c r="DW174" s="3">
        <f t="shared" si="495"/>
        <v>13986</v>
      </c>
      <c r="DX174" s="3">
        <f>JH</f>
        <v>10130</v>
      </c>
      <c r="DY174" s="3">
        <f>JH</f>
        <v>10130</v>
      </c>
      <c r="DZ174" s="3">
        <f t="shared" si="502"/>
        <v>10130</v>
      </c>
      <c r="EA174" s="3">
        <f t="shared" si="502"/>
        <v>10130</v>
      </c>
      <c r="EB174" s="3">
        <f t="shared" si="502"/>
        <v>10130</v>
      </c>
      <c r="EC174" s="3">
        <f t="shared" si="502"/>
        <v>10130</v>
      </c>
      <c r="ED174" s="3">
        <f t="shared" si="502"/>
        <v>10130</v>
      </c>
      <c r="EE174" s="3">
        <f t="shared" si="416"/>
        <v>10130</v>
      </c>
      <c r="EF174" s="3">
        <f t="shared" si="406"/>
        <v>10130</v>
      </c>
      <c r="EG174" s="3">
        <f t="shared" si="406"/>
        <v>10130</v>
      </c>
      <c r="EH174" s="3">
        <f t="shared" si="475"/>
        <v>10130</v>
      </c>
      <c r="EI174" s="3">
        <f t="shared" si="475"/>
        <v>10130</v>
      </c>
      <c r="EJ174" s="3">
        <f t="shared" si="496"/>
        <v>10130</v>
      </c>
      <c r="EK174" s="3">
        <f t="shared" si="496"/>
        <v>10130</v>
      </c>
      <c r="EL174" s="3">
        <f>JH</f>
        <v>10130</v>
      </c>
      <c r="EM174" s="3">
        <f t="shared" si="503"/>
        <v>10130</v>
      </c>
      <c r="EN174" s="3">
        <f>JH</f>
        <v>10130</v>
      </c>
      <c r="EO174" s="3">
        <f>JH</f>
        <v>10130</v>
      </c>
      <c r="EP174" s="3">
        <f t="shared" si="453"/>
        <v>59222</v>
      </c>
      <c r="EQ174" s="3">
        <f t="shared" si="453"/>
        <v>59222</v>
      </c>
      <c r="ER174" s="3">
        <f t="shared" si="449"/>
        <v>59222</v>
      </c>
      <c r="ES174" s="3">
        <f t="shared" si="444"/>
        <v>59222</v>
      </c>
      <c r="ET174" s="3">
        <f t="shared" si="438"/>
        <v>59222</v>
      </c>
      <c r="EU174" s="3">
        <f t="shared" si="428"/>
        <v>59222</v>
      </c>
      <c r="EV174" s="3">
        <f t="shared" si="409"/>
        <v>59222</v>
      </c>
      <c r="EW174" s="3">
        <f t="shared" si="483"/>
        <v>59222</v>
      </c>
      <c r="EX174" s="3">
        <f t="shared" si="398"/>
        <v>59222</v>
      </c>
      <c r="EY174" s="3">
        <f t="shared" si="410"/>
        <v>59222</v>
      </c>
      <c r="EZ174" s="3">
        <f t="shared" si="445"/>
        <v>59222</v>
      </c>
      <c r="FA174" s="3">
        <f t="shared" si="445"/>
        <v>59222</v>
      </c>
      <c r="FB174" s="3">
        <f t="shared" si="463"/>
        <v>59222</v>
      </c>
      <c r="FC174" s="3">
        <f t="shared" si="477"/>
        <v>59222</v>
      </c>
      <c r="FD174" s="3">
        <f t="shared" si="484"/>
        <v>59222</v>
      </c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>
        <f t="shared" si="420"/>
        <v>354</v>
      </c>
      <c r="GE174" s="3">
        <f t="shared" si="420"/>
        <v>354</v>
      </c>
      <c r="GF174" s="3">
        <f t="shared" si="420"/>
        <v>354</v>
      </c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</row>
    <row r="175" spans="1:233" ht="1.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>
        <f t="shared" ref="AD175:AF175" si="511">GJ</f>
        <v>24246</v>
      </c>
      <c r="AE175" s="3">
        <f t="shared" si="511"/>
        <v>24246</v>
      </c>
      <c r="AF175" s="3">
        <f t="shared" si="511"/>
        <v>24246</v>
      </c>
      <c r="AG175" s="3">
        <f t="shared" si="509"/>
        <v>24246</v>
      </c>
      <c r="AH175" s="3">
        <f t="shared" si="510"/>
        <v>24246</v>
      </c>
      <c r="AI175" s="3">
        <f t="shared" si="505"/>
        <v>24246</v>
      </c>
      <c r="AJ175" s="3">
        <f t="shared" si="436"/>
        <v>24246</v>
      </c>
      <c r="AK175" s="3">
        <f t="shared" si="436"/>
        <v>24246</v>
      </c>
      <c r="AL175" s="3">
        <f t="shared" si="432"/>
        <v>24246</v>
      </c>
      <c r="AM175" s="3">
        <f t="shared" si="432"/>
        <v>24246</v>
      </c>
      <c r="AN175" s="3">
        <f t="shared" si="506"/>
        <v>24246</v>
      </c>
      <c r="AO175" s="3">
        <f t="shared" si="506"/>
        <v>24246</v>
      </c>
      <c r="AP175" s="3">
        <f t="shared" si="506"/>
        <v>24246</v>
      </c>
      <c r="AQ175" s="3">
        <f t="shared" si="506"/>
        <v>24246</v>
      </c>
      <c r="AR175" s="3">
        <f t="shared" si="506"/>
        <v>24246</v>
      </c>
      <c r="AS175" s="3">
        <f t="shared" si="506"/>
        <v>24246</v>
      </c>
      <c r="AT175" s="3">
        <f t="shared" si="400"/>
        <v>24246</v>
      </c>
      <c r="AU175" s="3">
        <f t="shared" si="400"/>
        <v>24246</v>
      </c>
      <c r="AV175" s="3">
        <f t="shared" si="400"/>
        <v>24246</v>
      </c>
      <c r="AW175" s="3">
        <f t="shared" si="413"/>
        <v>24246</v>
      </c>
      <c r="AX175" s="3">
        <f t="shared" si="423"/>
        <v>24246</v>
      </c>
      <c r="AY175" s="3">
        <f t="shared" si="424"/>
        <v>24246</v>
      </c>
      <c r="AZ175" s="3">
        <f t="shared" si="424"/>
        <v>24246</v>
      </c>
      <c r="BA175" s="3">
        <f t="shared" si="439"/>
        <v>24246</v>
      </c>
      <c r="BB175" s="3">
        <f t="shared" si="450"/>
        <v>24246</v>
      </c>
      <c r="BC175" s="3">
        <f t="shared" si="464"/>
        <v>24246</v>
      </c>
      <c r="BD175" s="3">
        <f t="shared" si="468"/>
        <v>24246</v>
      </c>
      <c r="BE175" s="3">
        <f t="shared" si="478"/>
        <v>24246</v>
      </c>
      <c r="BF175" s="3">
        <f t="shared" si="489"/>
        <v>24246</v>
      </c>
      <c r="BG175" s="3">
        <f t="shared" si="489"/>
        <v>24246</v>
      </c>
      <c r="BH175" s="3">
        <f t="shared" si="478"/>
        <v>24246</v>
      </c>
      <c r="BI175" s="3">
        <f t="shared" ref="BG175:BJ183" si="512">MP</f>
        <v>43934</v>
      </c>
      <c r="BJ175" s="3">
        <f t="shared" si="498"/>
        <v>43934</v>
      </c>
      <c r="BK175" s="3">
        <f t="shared" si="498"/>
        <v>43934</v>
      </c>
      <c r="BL175" s="3">
        <f t="shared" si="490"/>
        <v>43934</v>
      </c>
      <c r="BM175" s="3">
        <f t="shared" si="470"/>
        <v>43934</v>
      </c>
      <c r="BN175" s="3">
        <f t="shared" si="500"/>
        <v>43934</v>
      </c>
      <c r="BO175" s="3">
        <f t="shared" si="500"/>
        <v>43934</v>
      </c>
      <c r="BP175" s="3">
        <f t="shared" si="390"/>
        <v>43934</v>
      </c>
      <c r="BQ175" s="3">
        <f t="shared" si="465"/>
        <v>43934</v>
      </c>
      <c r="BR175" s="3">
        <f t="shared" si="465"/>
        <v>43934</v>
      </c>
      <c r="BS175" s="3">
        <f t="shared" si="455"/>
        <v>43934</v>
      </c>
      <c r="BT175" s="3">
        <f t="shared" si="459"/>
        <v>43934</v>
      </c>
      <c r="BU175" s="3">
        <f t="shared" si="451"/>
        <v>43934</v>
      </c>
      <c r="BV175" s="3">
        <f t="shared" si="491"/>
        <v>43934</v>
      </c>
      <c r="BW175" s="3">
        <f t="shared" si="491"/>
        <v>43934</v>
      </c>
      <c r="BX175" s="3">
        <f t="shared" si="491"/>
        <v>43934</v>
      </c>
      <c r="BY175" s="3">
        <f t="shared" si="491"/>
        <v>43934</v>
      </c>
      <c r="BZ175" s="3">
        <f t="shared" si="491"/>
        <v>43934</v>
      </c>
      <c r="CA175" s="3">
        <f t="shared" si="433"/>
        <v>43934</v>
      </c>
      <c r="CB175" s="3">
        <f t="shared" si="426"/>
        <v>43934</v>
      </c>
      <c r="CC175" s="3">
        <f t="shared" si="402"/>
        <v>43934</v>
      </c>
      <c r="CD175" s="3">
        <f t="shared" si="479"/>
        <v>43934</v>
      </c>
      <c r="CE175" s="3">
        <f t="shared" si="471"/>
        <v>43934</v>
      </c>
      <c r="CF175" s="3">
        <f t="shared" si="507"/>
        <v>43934</v>
      </c>
      <c r="CG175" s="3">
        <f t="shared" si="507"/>
        <v>43934</v>
      </c>
      <c r="CH175" s="3">
        <f t="shared" si="466"/>
        <v>43934</v>
      </c>
      <c r="CI175" s="3">
        <f t="shared" si="460"/>
        <v>43934</v>
      </c>
      <c r="CJ175" s="3">
        <f t="shared" si="434"/>
        <v>43934</v>
      </c>
      <c r="CK175" s="3">
        <f t="shared" si="442"/>
        <v>43934</v>
      </c>
      <c r="CL175" s="3">
        <f t="shared" si="442"/>
        <v>43934</v>
      </c>
      <c r="CM175" s="3">
        <f t="shared" si="442"/>
        <v>43934</v>
      </c>
      <c r="CN175" s="3">
        <f t="shared" si="442"/>
        <v>43934</v>
      </c>
      <c r="CO175" s="3">
        <f t="shared" si="493"/>
        <v>43934</v>
      </c>
      <c r="CP175" s="3">
        <f t="shared" si="493"/>
        <v>43934</v>
      </c>
      <c r="CQ175" s="3">
        <f t="shared" si="493"/>
        <v>43934</v>
      </c>
      <c r="CR175" s="3">
        <f t="shared" si="493"/>
        <v>43934</v>
      </c>
      <c r="CS175" s="3">
        <f t="shared" si="493"/>
        <v>43934</v>
      </c>
      <c r="CT175" s="3">
        <f t="shared" si="493"/>
        <v>43934</v>
      </c>
      <c r="CU175" s="3">
        <f t="shared" si="362"/>
        <v>43934</v>
      </c>
      <c r="CV175" s="3">
        <f t="shared" si="480"/>
        <v>43934</v>
      </c>
      <c r="CW175" s="3">
        <f t="shared" si="480"/>
        <v>43934</v>
      </c>
      <c r="CX175" s="3">
        <f t="shared" si="375"/>
        <v>43934</v>
      </c>
      <c r="CY175" s="3">
        <f t="shared" si="494"/>
        <v>43934</v>
      </c>
      <c r="CZ175" s="3">
        <f t="shared" si="494"/>
        <v>43934</v>
      </c>
      <c r="DA175" s="3">
        <f t="shared" si="494"/>
        <v>43934</v>
      </c>
      <c r="DB175" s="3">
        <f t="shared" si="376"/>
        <v>43934</v>
      </c>
      <c r="DC175" s="3">
        <f t="shared" si="376"/>
        <v>43934</v>
      </c>
      <c r="DD175" s="3">
        <f t="shared" si="370"/>
        <v>43934</v>
      </c>
      <c r="DE175" s="3">
        <f t="shared" si="366"/>
        <v>43934</v>
      </c>
      <c r="DF175" s="3">
        <f t="shared" si="366"/>
        <v>43934</v>
      </c>
      <c r="DG175" s="3">
        <f t="shared" si="499"/>
        <v>13986</v>
      </c>
      <c r="DH175" s="3">
        <f t="shared" si="499"/>
        <v>13986</v>
      </c>
      <c r="DI175" s="3">
        <f t="shared" si="499"/>
        <v>13986</v>
      </c>
      <c r="DJ175" s="3">
        <f t="shared" si="501"/>
        <v>13986</v>
      </c>
      <c r="DK175" s="3">
        <f t="shared" si="492"/>
        <v>13986</v>
      </c>
      <c r="DL175" s="3">
        <f t="shared" si="492"/>
        <v>13986</v>
      </c>
      <c r="DM175" s="3">
        <f t="shared" si="492"/>
        <v>13986</v>
      </c>
      <c r="DN175" s="3">
        <f t="shared" si="492"/>
        <v>13986</v>
      </c>
      <c r="DO175" s="3">
        <f t="shared" si="492"/>
        <v>13986</v>
      </c>
      <c r="DP175" s="3">
        <f t="shared" si="492"/>
        <v>13986</v>
      </c>
      <c r="DQ175" s="3">
        <f t="shared" si="492"/>
        <v>13986</v>
      </c>
      <c r="DR175" s="3">
        <f t="shared" si="448"/>
        <v>13986</v>
      </c>
      <c r="DS175" s="3">
        <f t="shared" si="452"/>
        <v>13986</v>
      </c>
      <c r="DT175" s="3">
        <f t="shared" si="461"/>
        <v>13986</v>
      </c>
      <c r="DU175" s="3">
        <f t="shared" si="469"/>
        <v>13986</v>
      </c>
      <c r="DV175" s="3">
        <f t="shared" si="473"/>
        <v>13986</v>
      </c>
      <c r="DW175" s="3">
        <f t="shared" si="495"/>
        <v>13986</v>
      </c>
      <c r="DX175" s="3">
        <f>JH</f>
        <v>10130</v>
      </c>
      <c r="DY175" s="3">
        <f>JH</f>
        <v>10130</v>
      </c>
      <c r="DZ175" s="3">
        <f t="shared" si="502"/>
        <v>10130</v>
      </c>
      <c r="EA175" s="3">
        <f t="shared" si="502"/>
        <v>10130</v>
      </c>
      <c r="EB175" s="3">
        <f t="shared" si="502"/>
        <v>10130</v>
      </c>
      <c r="EC175" s="3">
        <f t="shared" si="502"/>
        <v>10130</v>
      </c>
      <c r="ED175" s="3">
        <f t="shared" si="502"/>
        <v>10130</v>
      </c>
      <c r="EE175" s="3">
        <f t="shared" si="416"/>
        <v>10130</v>
      </c>
      <c r="EF175" s="3">
        <f t="shared" si="406"/>
        <v>10130</v>
      </c>
      <c r="EG175" s="3">
        <f t="shared" si="406"/>
        <v>10130</v>
      </c>
      <c r="EH175" s="3">
        <f t="shared" si="475"/>
        <v>10130</v>
      </c>
      <c r="EI175" s="3">
        <f t="shared" si="475"/>
        <v>10130</v>
      </c>
      <c r="EJ175" s="3">
        <f t="shared" ref="EJ175:EJ180" si="513">JH</f>
        <v>10130</v>
      </c>
      <c r="EK175" s="3">
        <f t="shared" ref="EH175:EL205" si="514">OD</f>
        <v>24260</v>
      </c>
      <c r="EL175" s="3">
        <f t="shared" si="514"/>
        <v>24260</v>
      </c>
      <c r="EM175" s="3">
        <f t="shared" si="503"/>
        <v>10130</v>
      </c>
      <c r="EN175" s="3">
        <f>JH</f>
        <v>10130</v>
      </c>
      <c r="EO175" s="3">
        <f>JH</f>
        <v>10130</v>
      </c>
      <c r="EP175" s="3">
        <f t="shared" si="453"/>
        <v>59222</v>
      </c>
      <c r="EQ175" s="3">
        <f t="shared" si="453"/>
        <v>59222</v>
      </c>
      <c r="ER175" s="3">
        <f t="shared" si="449"/>
        <v>59222</v>
      </c>
      <c r="ES175" s="3">
        <f t="shared" si="444"/>
        <v>59222</v>
      </c>
      <c r="ET175" s="3">
        <f t="shared" si="438"/>
        <v>59222</v>
      </c>
      <c r="EU175" s="3">
        <f t="shared" si="428"/>
        <v>59222</v>
      </c>
      <c r="EV175" s="3">
        <f t="shared" si="409"/>
        <v>59222</v>
      </c>
      <c r="EW175" s="3">
        <f t="shared" si="483"/>
        <v>59222</v>
      </c>
      <c r="EX175" s="3">
        <f t="shared" si="398"/>
        <v>59222</v>
      </c>
      <c r="EY175" s="3">
        <f t="shared" si="410"/>
        <v>59222</v>
      </c>
      <c r="EZ175" s="3">
        <f t="shared" si="445"/>
        <v>59222</v>
      </c>
      <c r="FA175" s="3">
        <f t="shared" si="445"/>
        <v>59222</v>
      </c>
      <c r="FB175" s="3">
        <f t="shared" si="463"/>
        <v>59222</v>
      </c>
      <c r="FC175" s="3">
        <f t="shared" si="477"/>
        <v>59222</v>
      </c>
      <c r="FD175" s="3">
        <f t="shared" si="484"/>
        <v>59222</v>
      </c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>
        <f t="shared" ref="GD175" si="515">MZ</f>
        <v>354</v>
      </c>
      <c r="GE175" s="3"/>
      <c r="GF175" s="3">
        <f t="shared" ref="GF175" si="516">MZ</f>
        <v>354</v>
      </c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</row>
    <row r="176" spans="1:233" ht="1.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>
        <f>GJ</f>
        <v>24246</v>
      </c>
      <c r="Z176" s="3"/>
      <c r="AA176" s="3"/>
      <c r="AB176" s="3"/>
      <c r="AC176" s="3">
        <f t="shared" ref="AC176:AE183" si="517">GJ</f>
        <v>24246</v>
      </c>
      <c r="AD176" s="3">
        <f t="shared" si="517"/>
        <v>24246</v>
      </c>
      <c r="AE176" s="3">
        <f t="shared" si="517"/>
        <v>24246</v>
      </c>
      <c r="AF176" s="3">
        <f t="shared" si="509"/>
        <v>24246</v>
      </c>
      <c r="AG176" s="3">
        <f t="shared" si="509"/>
        <v>24246</v>
      </c>
      <c r="AH176" s="3">
        <f t="shared" si="510"/>
        <v>24246</v>
      </c>
      <c r="AI176" s="3">
        <f t="shared" si="505"/>
        <v>24246</v>
      </c>
      <c r="AJ176" s="3">
        <f t="shared" si="436"/>
        <v>24246</v>
      </c>
      <c r="AK176" s="3">
        <f t="shared" si="436"/>
        <v>24246</v>
      </c>
      <c r="AL176" s="3">
        <f t="shared" ref="AL176:AO193" si="518">GJ</f>
        <v>24246</v>
      </c>
      <c r="AM176" s="3">
        <f t="shared" si="518"/>
        <v>24246</v>
      </c>
      <c r="AN176" s="3">
        <f t="shared" si="506"/>
        <v>24246</v>
      </c>
      <c r="AO176" s="3">
        <f t="shared" si="506"/>
        <v>24246</v>
      </c>
      <c r="AP176" s="3">
        <f t="shared" si="506"/>
        <v>24246</v>
      </c>
      <c r="AQ176" s="3">
        <f t="shared" si="506"/>
        <v>24246</v>
      </c>
      <c r="AR176" s="3">
        <f t="shared" si="506"/>
        <v>24246</v>
      </c>
      <c r="AS176" s="3">
        <f t="shared" si="506"/>
        <v>24246</v>
      </c>
      <c r="AT176" s="3">
        <f t="shared" si="400"/>
        <v>24246</v>
      </c>
      <c r="AU176" s="3">
        <f t="shared" si="400"/>
        <v>24246</v>
      </c>
      <c r="AV176" s="3">
        <f t="shared" si="400"/>
        <v>24246</v>
      </c>
      <c r="AW176" s="3">
        <f t="shared" si="413"/>
        <v>24246</v>
      </c>
      <c r="AX176" s="3">
        <f t="shared" si="423"/>
        <v>24246</v>
      </c>
      <c r="AY176" s="3">
        <f t="shared" si="424"/>
        <v>24246</v>
      </c>
      <c r="AZ176" s="3">
        <f t="shared" si="424"/>
        <v>24246</v>
      </c>
      <c r="BA176" s="3">
        <f t="shared" si="439"/>
        <v>24246</v>
      </c>
      <c r="BB176" s="3">
        <f t="shared" si="450"/>
        <v>24246</v>
      </c>
      <c r="BC176" s="3">
        <f t="shared" si="464"/>
        <v>24246</v>
      </c>
      <c r="BD176" s="3">
        <f t="shared" si="468"/>
        <v>24246</v>
      </c>
      <c r="BE176" s="3">
        <f t="shared" si="478"/>
        <v>24246</v>
      </c>
      <c r="BF176" s="3">
        <f t="shared" ref="BF176:BF183" si="519">GJ</f>
        <v>24246</v>
      </c>
      <c r="BG176" s="3">
        <f t="shared" si="478"/>
        <v>24246</v>
      </c>
      <c r="BH176" s="3">
        <f t="shared" si="512"/>
        <v>43934</v>
      </c>
      <c r="BI176" s="3">
        <f t="shared" si="512"/>
        <v>43934</v>
      </c>
      <c r="BJ176" s="3">
        <f t="shared" si="498"/>
        <v>43934</v>
      </c>
      <c r="BK176" s="3">
        <f t="shared" si="498"/>
        <v>43934</v>
      </c>
      <c r="BL176" s="3">
        <f t="shared" si="490"/>
        <v>43934</v>
      </c>
      <c r="BM176" s="3">
        <f t="shared" si="470"/>
        <v>43934</v>
      </c>
      <c r="BN176" s="3">
        <f t="shared" si="500"/>
        <v>43934</v>
      </c>
      <c r="BO176" s="3">
        <f t="shared" si="500"/>
        <v>43934</v>
      </c>
      <c r="BP176" s="3">
        <f t="shared" si="390"/>
        <v>43934</v>
      </c>
      <c r="BQ176" s="3">
        <f t="shared" si="465"/>
        <v>43934</v>
      </c>
      <c r="BR176" s="3">
        <f t="shared" si="465"/>
        <v>43934</v>
      </c>
      <c r="BS176" s="3">
        <f t="shared" si="455"/>
        <v>43934</v>
      </c>
      <c r="BT176" s="3">
        <f t="shared" si="459"/>
        <v>43934</v>
      </c>
      <c r="BU176" s="3">
        <f t="shared" si="451"/>
        <v>43934</v>
      </c>
      <c r="BV176" s="3">
        <f t="shared" si="491"/>
        <v>43934</v>
      </c>
      <c r="BW176" s="3">
        <f t="shared" si="491"/>
        <v>43934</v>
      </c>
      <c r="BX176" s="3">
        <f t="shared" si="491"/>
        <v>43934</v>
      </c>
      <c r="BY176" s="3">
        <f t="shared" si="491"/>
        <v>43934</v>
      </c>
      <c r="BZ176" s="3">
        <f t="shared" si="491"/>
        <v>43934</v>
      </c>
      <c r="CA176" s="3">
        <f t="shared" si="433"/>
        <v>43934</v>
      </c>
      <c r="CB176" s="3">
        <f t="shared" si="426"/>
        <v>43934</v>
      </c>
      <c r="CC176" s="3">
        <f t="shared" si="402"/>
        <v>43934</v>
      </c>
      <c r="CD176" s="3">
        <f t="shared" si="479"/>
        <v>43934</v>
      </c>
      <c r="CE176" s="3">
        <f t="shared" si="471"/>
        <v>43934</v>
      </c>
      <c r="CF176" s="3">
        <f t="shared" si="507"/>
        <v>43934</v>
      </c>
      <c r="CG176" s="3">
        <f t="shared" si="507"/>
        <v>43934</v>
      </c>
      <c r="CH176" s="3">
        <f t="shared" si="466"/>
        <v>43934</v>
      </c>
      <c r="CI176" s="3">
        <f t="shared" si="460"/>
        <v>43934</v>
      </c>
      <c r="CJ176" s="3">
        <f t="shared" si="434"/>
        <v>43934</v>
      </c>
      <c r="CK176" s="3">
        <f t="shared" si="442"/>
        <v>43934</v>
      </c>
      <c r="CL176" s="3">
        <f t="shared" si="442"/>
        <v>43934</v>
      </c>
      <c r="CM176" s="3">
        <f t="shared" si="442"/>
        <v>43934</v>
      </c>
      <c r="CN176" s="3">
        <f t="shared" si="442"/>
        <v>43934</v>
      </c>
      <c r="CO176" s="3">
        <f t="shared" si="493"/>
        <v>43934</v>
      </c>
      <c r="CP176" s="3">
        <f t="shared" si="493"/>
        <v>43934</v>
      </c>
      <c r="CQ176" s="3">
        <f t="shared" si="493"/>
        <v>43934</v>
      </c>
      <c r="CR176" s="3">
        <f t="shared" si="493"/>
        <v>43934</v>
      </c>
      <c r="CS176" s="3">
        <f t="shared" si="493"/>
        <v>43934</v>
      </c>
      <c r="CT176" s="3">
        <f t="shared" si="493"/>
        <v>43934</v>
      </c>
      <c r="CU176" s="3">
        <f t="shared" si="362"/>
        <v>43934</v>
      </c>
      <c r="CV176" s="3">
        <f t="shared" si="480"/>
        <v>43934</v>
      </c>
      <c r="CW176" s="3">
        <f t="shared" si="480"/>
        <v>43934</v>
      </c>
      <c r="CX176" s="3">
        <f t="shared" si="375"/>
        <v>43934</v>
      </c>
      <c r="CY176" s="3">
        <f t="shared" si="494"/>
        <v>43934</v>
      </c>
      <c r="CZ176" s="3">
        <f t="shared" si="494"/>
        <v>43934</v>
      </c>
      <c r="DA176" s="3">
        <f t="shared" si="494"/>
        <v>43934</v>
      </c>
      <c r="DB176" s="3">
        <f t="shared" si="376"/>
        <v>43934</v>
      </c>
      <c r="DC176" s="3">
        <f t="shared" si="376"/>
        <v>43934</v>
      </c>
      <c r="DD176" s="3">
        <f t="shared" si="370"/>
        <v>43934</v>
      </c>
      <c r="DE176" s="3">
        <f>MP</f>
        <v>43934</v>
      </c>
      <c r="DF176" s="3">
        <f t="shared" ref="DF176:DG195" si="520">CT</f>
        <v>13986</v>
      </c>
      <c r="DG176" s="3">
        <f t="shared" si="520"/>
        <v>13986</v>
      </c>
      <c r="DH176" s="3">
        <f t="shared" si="508"/>
        <v>13986</v>
      </c>
      <c r="DI176" s="3">
        <f t="shared" si="499"/>
        <v>13986</v>
      </c>
      <c r="DJ176" s="3">
        <f t="shared" si="501"/>
        <v>13986</v>
      </c>
      <c r="DK176" s="3">
        <f t="shared" si="492"/>
        <v>13986</v>
      </c>
      <c r="DL176" s="3">
        <f t="shared" si="492"/>
        <v>13986</v>
      </c>
      <c r="DM176" s="3">
        <f t="shared" si="492"/>
        <v>13986</v>
      </c>
      <c r="DN176" s="3">
        <f t="shared" si="492"/>
        <v>13986</v>
      </c>
      <c r="DO176" s="3">
        <f t="shared" si="492"/>
        <v>13986</v>
      </c>
      <c r="DP176" s="3">
        <f t="shared" si="492"/>
        <v>13986</v>
      </c>
      <c r="DQ176" s="3">
        <f t="shared" si="492"/>
        <v>13986</v>
      </c>
      <c r="DR176" s="3">
        <f t="shared" si="448"/>
        <v>13986</v>
      </c>
      <c r="DS176" s="3">
        <f t="shared" si="452"/>
        <v>13986</v>
      </c>
      <c r="DT176" s="3">
        <f t="shared" si="461"/>
        <v>13986</v>
      </c>
      <c r="DU176" s="3">
        <f t="shared" si="469"/>
        <v>13986</v>
      </c>
      <c r="DV176" s="3">
        <f t="shared" si="473"/>
        <v>13986</v>
      </c>
      <c r="DW176" s="3">
        <f t="shared" si="495"/>
        <v>13986</v>
      </c>
      <c r="DX176" s="3">
        <f>JH</f>
        <v>10130</v>
      </c>
      <c r="DY176" s="3">
        <f>JH</f>
        <v>10130</v>
      </c>
      <c r="DZ176" s="3">
        <f>JH</f>
        <v>10130</v>
      </c>
      <c r="EA176" s="3">
        <f>JH</f>
        <v>10130</v>
      </c>
      <c r="EB176" s="3">
        <f t="shared" ref="EA176:ED196" si="521">OD</f>
        <v>24260</v>
      </c>
      <c r="EC176" s="3">
        <f t="shared" si="521"/>
        <v>24260</v>
      </c>
      <c r="ED176" s="3">
        <f t="shared" si="502"/>
        <v>10130</v>
      </c>
      <c r="EE176" s="3">
        <f t="shared" si="416"/>
        <v>10130</v>
      </c>
      <c r="EF176" s="3">
        <f t="shared" si="406"/>
        <v>10130</v>
      </c>
      <c r="EG176" s="3">
        <f t="shared" si="406"/>
        <v>10130</v>
      </c>
      <c r="EH176" s="3">
        <f t="shared" si="475"/>
        <v>10130</v>
      </c>
      <c r="EI176" s="3">
        <f t="shared" si="475"/>
        <v>10130</v>
      </c>
      <c r="EJ176" s="3">
        <f t="shared" si="513"/>
        <v>10130</v>
      </c>
      <c r="EK176" s="3">
        <f t="shared" si="514"/>
        <v>24260</v>
      </c>
      <c r="EL176" s="3">
        <f t="shared" si="514"/>
        <v>24260</v>
      </c>
      <c r="EM176" s="3">
        <f t="shared" si="503"/>
        <v>10130</v>
      </c>
      <c r="EN176" s="3">
        <f>JH</f>
        <v>10130</v>
      </c>
      <c r="EO176" s="3">
        <f>JH</f>
        <v>10130</v>
      </c>
      <c r="EP176" s="3">
        <f>JH</f>
        <v>10130</v>
      </c>
      <c r="EQ176" s="3">
        <f>WB</f>
        <v>59222</v>
      </c>
      <c r="ER176" s="3">
        <f t="shared" si="449"/>
        <v>59222</v>
      </c>
      <c r="ES176" s="3">
        <f t="shared" si="444"/>
        <v>59222</v>
      </c>
      <c r="ET176" s="3">
        <f t="shared" si="438"/>
        <v>59222</v>
      </c>
      <c r="EU176" s="3">
        <f t="shared" si="428"/>
        <v>59222</v>
      </c>
      <c r="EV176" s="3">
        <f t="shared" si="409"/>
        <v>59222</v>
      </c>
      <c r="EW176" s="3">
        <f t="shared" si="483"/>
        <v>59222</v>
      </c>
      <c r="EX176" s="3">
        <f t="shared" si="398"/>
        <v>59222</v>
      </c>
      <c r="EY176" s="3">
        <f t="shared" si="410"/>
        <v>59222</v>
      </c>
      <c r="EZ176" s="3">
        <f t="shared" si="445"/>
        <v>59222</v>
      </c>
      <c r="FA176" s="3">
        <f t="shared" si="445"/>
        <v>59222</v>
      </c>
      <c r="FB176" s="3">
        <f t="shared" si="463"/>
        <v>59222</v>
      </c>
      <c r="FC176" s="3">
        <f t="shared" si="477"/>
        <v>59222</v>
      </c>
      <c r="FD176" s="3">
        <f t="shared" si="484"/>
        <v>59222</v>
      </c>
      <c r="FE176" s="3">
        <f t="shared" ref="FE176:FE181" si="522">WB</f>
        <v>59222</v>
      </c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</row>
    <row r="177" spans="1:233" ht="1.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f>GJ</f>
        <v>24246</v>
      </c>
      <c r="Z177" s="3">
        <f t="shared" ref="Z177:AB179" si="523">GJ</f>
        <v>24246</v>
      </c>
      <c r="AA177" s="3">
        <f t="shared" si="523"/>
        <v>24246</v>
      </c>
      <c r="AB177" s="3">
        <f t="shared" si="523"/>
        <v>24246</v>
      </c>
      <c r="AC177" s="3">
        <f t="shared" si="517"/>
        <v>24246</v>
      </c>
      <c r="AD177" s="3">
        <f t="shared" si="517"/>
        <v>24246</v>
      </c>
      <c r="AE177" s="3">
        <f t="shared" si="517"/>
        <v>24246</v>
      </c>
      <c r="AF177" s="3">
        <f t="shared" si="509"/>
        <v>24246</v>
      </c>
      <c r="AG177" s="3">
        <f t="shared" si="509"/>
        <v>24246</v>
      </c>
      <c r="AH177" s="3">
        <f t="shared" si="510"/>
        <v>24246</v>
      </c>
      <c r="AI177" s="3">
        <f t="shared" si="505"/>
        <v>24246</v>
      </c>
      <c r="AJ177" s="3">
        <f t="shared" ref="AJ177:AK194" si="524">GJ</f>
        <v>24246</v>
      </c>
      <c r="AK177" s="3">
        <f t="shared" si="524"/>
        <v>24246</v>
      </c>
      <c r="AL177" s="3">
        <f t="shared" si="518"/>
        <v>24246</v>
      </c>
      <c r="AM177" s="3">
        <f t="shared" si="518"/>
        <v>24246</v>
      </c>
      <c r="AN177" s="3">
        <f t="shared" si="506"/>
        <v>24246</v>
      </c>
      <c r="AO177" s="3">
        <f t="shared" si="506"/>
        <v>24246</v>
      </c>
      <c r="AP177" s="3">
        <f t="shared" si="506"/>
        <v>24246</v>
      </c>
      <c r="AQ177" s="3">
        <f t="shared" si="506"/>
        <v>24246</v>
      </c>
      <c r="AR177" s="3">
        <f t="shared" si="506"/>
        <v>24246</v>
      </c>
      <c r="AS177" s="3">
        <f t="shared" si="506"/>
        <v>24246</v>
      </c>
      <c r="AT177" s="3">
        <f t="shared" si="400"/>
        <v>24246</v>
      </c>
      <c r="AU177" s="3">
        <f t="shared" si="400"/>
        <v>24246</v>
      </c>
      <c r="AV177" s="3">
        <f t="shared" si="400"/>
        <v>24246</v>
      </c>
      <c r="AW177" s="3">
        <f t="shared" si="413"/>
        <v>24246</v>
      </c>
      <c r="AX177" s="3">
        <f t="shared" si="423"/>
        <v>24246</v>
      </c>
      <c r="AY177" s="3">
        <f t="shared" si="424"/>
        <v>24246</v>
      </c>
      <c r="AZ177" s="3">
        <f t="shared" si="424"/>
        <v>24246</v>
      </c>
      <c r="BA177" s="3">
        <f t="shared" si="439"/>
        <v>24246</v>
      </c>
      <c r="BB177" s="3">
        <f t="shared" si="450"/>
        <v>24246</v>
      </c>
      <c r="BC177" s="3">
        <f t="shared" si="464"/>
        <v>24246</v>
      </c>
      <c r="BD177" s="3">
        <f t="shared" si="468"/>
        <v>24246</v>
      </c>
      <c r="BE177" s="3">
        <f t="shared" si="478"/>
        <v>24246</v>
      </c>
      <c r="BF177" s="3">
        <f t="shared" si="519"/>
        <v>24246</v>
      </c>
      <c r="BG177" s="3">
        <f t="shared" si="512"/>
        <v>43934</v>
      </c>
      <c r="BH177" s="3">
        <f t="shared" si="512"/>
        <v>43934</v>
      </c>
      <c r="BI177" s="3">
        <f t="shared" si="512"/>
        <v>43934</v>
      </c>
      <c r="BJ177" s="3">
        <f t="shared" si="498"/>
        <v>43934</v>
      </c>
      <c r="BK177" s="3">
        <f t="shared" si="498"/>
        <v>43934</v>
      </c>
      <c r="BL177" s="3">
        <f t="shared" si="490"/>
        <v>43934</v>
      </c>
      <c r="BM177" s="3">
        <f t="shared" si="470"/>
        <v>43934</v>
      </c>
      <c r="BN177" s="3">
        <f t="shared" si="500"/>
        <v>43934</v>
      </c>
      <c r="BO177" s="3">
        <f t="shared" si="500"/>
        <v>43934</v>
      </c>
      <c r="BP177" s="3">
        <f t="shared" si="390"/>
        <v>43934</v>
      </c>
      <c r="BQ177" s="3">
        <f t="shared" si="465"/>
        <v>43934</v>
      </c>
      <c r="BR177" s="3">
        <f t="shared" si="465"/>
        <v>43934</v>
      </c>
      <c r="BS177" s="3">
        <f t="shared" si="455"/>
        <v>43934</v>
      </c>
      <c r="BT177" s="3">
        <f t="shared" si="459"/>
        <v>43934</v>
      </c>
      <c r="BU177" s="3">
        <f t="shared" si="451"/>
        <v>43934</v>
      </c>
      <c r="BV177" s="3">
        <f t="shared" si="491"/>
        <v>43934</v>
      </c>
      <c r="BW177" s="3">
        <f t="shared" si="491"/>
        <v>43934</v>
      </c>
      <c r="BX177" s="3">
        <f t="shared" si="491"/>
        <v>43934</v>
      </c>
      <c r="BY177" s="3">
        <f t="shared" si="491"/>
        <v>43934</v>
      </c>
      <c r="BZ177" s="3">
        <f t="shared" si="491"/>
        <v>43934</v>
      </c>
      <c r="CA177" s="3">
        <f t="shared" si="433"/>
        <v>43934</v>
      </c>
      <c r="CB177" s="3">
        <f t="shared" si="426"/>
        <v>43934</v>
      </c>
      <c r="CC177" s="3">
        <f t="shared" si="402"/>
        <v>43934</v>
      </c>
      <c r="CD177" s="3">
        <f t="shared" si="479"/>
        <v>43934</v>
      </c>
      <c r="CE177" s="3">
        <f t="shared" si="471"/>
        <v>43934</v>
      </c>
      <c r="CF177" s="3">
        <f t="shared" si="507"/>
        <v>43934</v>
      </c>
      <c r="CG177" s="3">
        <f t="shared" si="507"/>
        <v>43934</v>
      </c>
      <c r="CH177" s="3">
        <f t="shared" si="466"/>
        <v>43934</v>
      </c>
      <c r="CI177" s="3">
        <f t="shared" si="460"/>
        <v>43934</v>
      </c>
      <c r="CJ177" s="3">
        <f t="shared" si="434"/>
        <v>43934</v>
      </c>
      <c r="CK177" s="3">
        <f t="shared" si="442"/>
        <v>43934</v>
      </c>
      <c r="CL177" s="3">
        <f t="shared" si="442"/>
        <v>43934</v>
      </c>
      <c r="CM177" s="3">
        <f t="shared" si="442"/>
        <v>43934</v>
      </c>
      <c r="CN177" s="3">
        <f t="shared" si="442"/>
        <v>43934</v>
      </c>
      <c r="CO177" s="3">
        <f t="shared" si="493"/>
        <v>43934</v>
      </c>
      <c r="CP177" s="3">
        <f t="shared" si="493"/>
        <v>43934</v>
      </c>
      <c r="CQ177" s="3">
        <f t="shared" si="493"/>
        <v>43934</v>
      </c>
      <c r="CR177" s="3">
        <f t="shared" si="493"/>
        <v>43934</v>
      </c>
      <c r="CS177" s="3">
        <f t="shared" si="493"/>
        <v>43934</v>
      </c>
      <c r="CT177" s="3">
        <f t="shared" si="493"/>
        <v>43934</v>
      </c>
      <c r="CU177" s="3">
        <f t="shared" si="362"/>
        <v>43934</v>
      </c>
      <c r="CV177" s="3">
        <f t="shared" si="480"/>
        <v>43934</v>
      </c>
      <c r="CW177" s="3">
        <f t="shared" si="480"/>
        <v>43934</v>
      </c>
      <c r="CX177" s="3">
        <f t="shared" si="375"/>
        <v>43934</v>
      </c>
      <c r="CY177" s="3">
        <f t="shared" si="494"/>
        <v>43934</v>
      </c>
      <c r="CZ177" s="3">
        <f t="shared" si="494"/>
        <v>43934</v>
      </c>
      <c r="DA177" s="3">
        <f t="shared" si="494"/>
        <v>43934</v>
      </c>
      <c r="DB177" s="3">
        <f t="shared" si="376"/>
        <v>43934</v>
      </c>
      <c r="DC177" s="3">
        <f t="shared" si="376"/>
        <v>43934</v>
      </c>
      <c r="DD177" s="3"/>
      <c r="DE177" s="3">
        <f t="shared" ref="DE177:DE208" si="525">CT</f>
        <v>13986</v>
      </c>
      <c r="DF177" s="3">
        <f t="shared" si="520"/>
        <v>13986</v>
      </c>
      <c r="DG177" s="3">
        <f t="shared" si="520"/>
        <v>13986</v>
      </c>
      <c r="DH177" s="3">
        <f t="shared" si="508"/>
        <v>13986</v>
      </c>
      <c r="DI177" s="3">
        <f t="shared" si="499"/>
        <v>13986</v>
      </c>
      <c r="DJ177" s="3">
        <f t="shared" si="501"/>
        <v>13986</v>
      </c>
      <c r="DK177" s="3">
        <f t="shared" si="492"/>
        <v>13986</v>
      </c>
      <c r="DL177" s="3">
        <f t="shared" si="492"/>
        <v>13986</v>
      </c>
      <c r="DM177" s="3">
        <f t="shared" si="492"/>
        <v>13986</v>
      </c>
      <c r="DN177" s="3">
        <f t="shared" si="492"/>
        <v>13986</v>
      </c>
      <c r="DO177" s="3">
        <f t="shared" si="492"/>
        <v>13986</v>
      </c>
      <c r="DP177" s="3">
        <f t="shared" si="492"/>
        <v>13986</v>
      </c>
      <c r="DQ177" s="3">
        <f t="shared" si="492"/>
        <v>13986</v>
      </c>
      <c r="DR177" s="3">
        <f t="shared" si="448"/>
        <v>13986</v>
      </c>
      <c r="DS177" s="3">
        <f t="shared" si="452"/>
        <v>13986</v>
      </c>
      <c r="DT177" s="3">
        <f t="shared" si="461"/>
        <v>13986</v>
      </c>
      <c r="DU177" s="3">
        <f t="shared" si="469"/>
        <v>13986</v>
      </c>
      <c r="DV177" s="3">
        <f t="shared" si="473"/>
        <v>13986</v>
      </c>
      <c r="DW177" s="3">
        <f t="shared" ref="DW177" si="526">OD</f>
        <v>24260</v>
      </c>
      <c r="DX177" s="3">
        <f t="shared" ref="DX177:DZ177" si="527">OD</f>
        <v>24260</v>
      </c>
      <c r="DY177" s="3">
        <f t="shared" si="527"/>
        <v>24260</v>
      </c>
      <c r="DZ177" s="3">
        <f t="shared" si="527"/>
        <v>24260</v>
      </c>
      <c r="EA177" s="3">
        <f t="shared" si="521"/>
        <v>24260</v>
      </c>
      <c r="EB177" s="3">
        <f t="shared" si="521"/>
        <v>24260</v>
      </c>
      <c r="EC177" s="3">
        <f t="shared" si="521"/>
        <v>24260</v>
      </c>
      <c r="ED177" s="3">
        <f t="shared" si="521"/>
        <v>24260</v>
      </c>
      <c r="EE177" s="3">
        <f t="shared" si="416"/>
        <v>10130</v>
      </c>
      <c r="EF177" s="3">
        <f t="shared" si="406"/>
        <v>10130</v>
      </c>
      <c r="EG177" s="3">
        <f t="shared" si="406"/>
        <v>10130</v>
      </c>
      <c r="EH177" s="3">
        <f t="shared" si="475"/>
        <v>10130</v>
      </c>
      <c r="EI177" s="3">
        <f t="shared" si="475"/>
        <v>10130</v>
      </c>
      <c r="EJ177" s="3">
        <f t="shared" si="513"/>
        <v>10130</v>
      </c>
      <c r="EK177" s="3">
        <f t="shared" si="514"/>
        <v>24260</v>
      </c>
      <c r="EL177" s="3">
        <f t="shared" si="514"/>
        <v>24260</v>
      </c>
      <c r="EM177" s="3">
        <f t="shared" ref="EM177:EO198" si="528">OD</f>
        <v>24260</v>
      </c>
      <c r="EN177" s="3">
        <f t="shared" si="528"/>
        <v>24260</v>
      </c>
      <c r="EO177" s="3">
        <f t="shared" si="528"/>
        <v>24260</v>
      </c>
      <c r="EP177" s="3">
        <f>JH</f>
        <v>10130</v>
      </c>
      <c r="EQ177" s="3">
        <f>WB</f>
        <v>59222</v>
      </c>
      <c r="ER177" s="3">
        <f t="shared" si="449"/>
        <v>59222</v>
      </c>
      <c r="ES177" s="3">
        <f t="shared" si="444"/>
        <v>59222</v>
      </c>
      <c r="ET177" s="3">
        <f t="shared" si="438"/>
        <v>59222</v>
      </c>
      <c r="EU177" s="3">
        <f t="shared" si="428"/>
        <v>59222</v>
      </c>
      <c r="EV177" s="3">
        <f t="shared" si="409"/>
        <v>59222</v>
      </c>
      <c r="EW177" s="3">
        <f t="shared" si="483"/>
        <v>59222</v>
      </c>
      <c r="EX177" s="3">
        <f t="shared" si="398"/>
        <v>59222</v>
      </c>
      <c r="EY177" s="3">
        <f t="shared" si="398"/>
        <v>59222</v>
      </c>
      <c r="EZ177" s="3">
        <f t="shared" si="445"/>
        <v>59222</v>
      </c>
      <c r="FA177" s="3">
        <f t="shared" si="445"/>
        <v>59222</v>
      </c>
      <c r="FB177" s="3">
        <f t="shared" si="463"/>
        <v>59222</v>
      </c>
      <c r="FC177" s="3">
        <f t="shared" si="477"/>
        <v>59222</v>
      </c>
      <c r="FD177" s="3">
        <f t="shared" si="484"/>
        <v>59222</v>
      </c>
      <c r="FE177" s="3">
        <f t="shared" si="522"/>
        <v>59222</v>
      </c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</row>
    <row r="178" spans="1:233" ht="1.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>
        <f t="shared" si="523"/>
        <v>24246</v>
      </c>
      <c r="AA178" s="3">
        <f t="shared" si="523"/>
        <v>24246</v>
      </c>
      <c r="AB178" s="3">
        <f t="shared" si="523"/>
        <v>24246</v>
      </c>
      <c r="AC178" s="3">
        <f t="shared" si="517"/>
        <v>24246</v>
      </c>
      <c r="AD178" s="3">
        <f t="shared" si="517"/>
        <v>24246</v>
      </c>
      <c r="AE178" s="3">
        <f t="shared" si="517"/>
        <v>24246</v>
      </c>
      <c r="AF178" s="3">
        <f t="shared" si="509"/>
        <v>24246</v>
      </c>
      <c r="AG178" s="3">
        <f t="shared" si="509"/>
        <v>24246</v>
      </c>
      <c r="AH178" s="3">
        <f t="shared" si="510"/>
        <v>24246</v>
      </c>
      <c r="AI178" s="3">
        <f t="shared" si="505"/>
        <v>24246</v>
      </c>
      <c r="AJ178" s="3">
        <f t="shared" si="524"/>
        <v>24246</v>
      </c>
      <c r="AK178" s="3">
        <f t="shared" si="524"/>
        <v>24246</v>
      </c>
      <c r="AL178" s="3">
        <f t="shared" si="518"/>
        <v>24246</v>
      </c>
      <c r="AM178" s="3">
        <f t="shared" si="518"/>
        <v>24246</v>
      </c>
      <c r="AN178" s="3">
        <f t="shared" si="506"/>
        <v>24246</v>
      </c>
      <c r="AO178" s="3">
        <f t="shared" si="506"/>
        <v>24246</v>
      </c>
      <c r="AP178" s="3">
        <f t="shared" si="506"/>
        <v>24246</v>
      </c>
      <c r="AQ178" s="3">
        <f t="shared" si="506"/>
        <v>24246</v>
      </c>
      <c r="AR178" s="3">
        <f t="shared" si="506"/>
        <v>24246</v>
      </c>
      <c r="AS178" s="3">
        <f t="shared" si="506"/>
        <v>24246</v>
      </c>
      <c r="AT178" s="3">
        <f t="shared" si="400"/>
        <v>24246</v>
      </c>
      <c r="AU178" s="3">
        <f t="shared" si="400"/>
        <v>24246</v>
      </c>
      <c r="AV178" s="3">
        <f t="shared" si="400"/>
        <v>24246</v>
      </c>
      <c r="AW178" s="3">
        <f t="shared" si="413"/>
        <v>24246</v>
      </c>
      <c r="AX178" s="3">
        <f t="shared" si="423"/>
        <v>24246</v>
      </c>
      <c r="AY178" s="3">
        <f t="shared" si="424"/>
        <v>24246</v>
      </c>
      <c r="AZ178" s="3">
        <f t="shared" si="424"/>
        <v>24246</v>
      </c>
      <c r="BA178" s="3">
        <f t="shared" si="439"/>
        <v>24246</v>
      </c>
      <c r="BB178" s="3">
        <f t="shared" si="450"/>
        <v>24246</v>
      </c>
      <c r="BC178" s="3">
        <f t="shared" si="464"/>
        <v>24246</v>
      </c>
      <c r="BD178" s="3">
        <f t="shared" si="468"/>
        <v>24246</v>
      </c>
      <c r="BE178" s="3">
        <f t="shared" si="478"/>
        <v>24246</v>
      </c>
      <c r="BF178" s="3">
        <f t="shared" si="519"/>
        <v>24246</v>
      </c>
      <c r="BG178" s="3">
        <f t="shared" si="512"/>
        <v>43934</v>
      </c>
      <c r="BH178" s="3">
        <f t="shared" si="512"/>
        <v>43934</v>
      </c>
      <c r="BI178" s="3">
        <f t="shared" si="512"/>
        <v>43934</v>
      </c>
      <c r="BJ178" s="3">
        <f t="shared" si="498"/>
        <v>43934</v>
      </c>
      <c r="BK178" s="3">
        <f t="shared" si="498"/>
        <v>43934</v>
      </c>
      <c r="BL178" s="3">
        <f t="shared" si="490"/>
        <v>43934</v>
      </c>
      <c r="BM178" s="3">
        <f t="shared" si="470"/>
        <v>43934</v>
      </c>
      <c r="BN178" s="3">
        <f t="shared" si="500"/>
        <v>43934</v>
      </c>
      <c r="BO178" s="3">
        <f t="shared" si="500"/>
        <v>43934</v>
      </c>
      <c r="BP178" s="3">
        <f t="shared" si="390"/>
        <v>43934</v>
      </c>
      <c r="BQ178" s="3">
        <f t="shared" si="465"/>
        <v>43934</v>
      </c>
      <c r="BR178" s="3">
        <f t="shared" si="465"/>
        <v>43934</v>
      </c>
      <c r="BS178" s="3">
        <f t="shared" si="455"/>
        <v>43934</v>
      </c>
      <c r="BT178" s="3">
        <f t="shared" si="459"/>
        <v>43934</v>
      </c>
      <c r="BU178" s="3">
        <f t="shared" si="451"/>
        <v>43934</v>
      </c>
      <c r="BV178" s="3">
        <f t="shared" ref="BV178:BZ187" si="529">MP</f>
        <v>43934</v>
      </c>
      <c r="BW178" s="3">
        <f t="shared" si="529"/>
        <v>43934</v>
      </c>
      <c r="BX178" s="3">
        <f t="shared" si="529"/>
        <v>43934</v>
      </c>
      <c r="BY178" s="3">
        <f t="shared" si="529"/>
        <v>43934</v>
      </c>
      <c r="BZ178" s="3">
        <f t="shared" si="529"/>
        <v>43934</v>
      </c>
      <c r="CA178" s="3">
        <f t="shared" si="433"/>
        <v>43934</v>
      </c>
      <c r="CB178" s="3">
        <f t="shared" si="426"/>
        <v>43934</v>
      </c>
      <c r="CC178" s="3">
        <f t="shared" si="402"/>
        <v>43934</v>
      </c>
      <c r="CD178" s="3">
        <f t="shared" si="479"/>
        <v>43934</v>
      </c>
      <c r="CE178" s="3">
        <f t="shared" si="471"/>
        <v>43934</v>
      </c>
      <c r="CF178" s="3">
        <f t="shared" si="507"/>
        <v>43934</v>
      </c>
      <c r="CG178" s="3">
        <f t="shared" si="507"/>
        <v>43934</v>
      </c>
      <c r="CH178" s="3">
        <f t="shared" si="466"/>
        <v>43934</v>
      </c>
      <c r="CI178" s="3">
        <f t="shared" si="460"/>
        <v>43934</v>
      </c>
      <c r="CJ178" s="3">
        <f t="shared" si="434"/>
        <v>43934</v>
      </c>
      <c r="CK178" s="3">
        <f t="shared" si="442"/>
        <v>43934</v>
      </c>
      <c r="CL178" s="3">
        <f t="shared" si="442"/>
        <v>43934</v>
      </c>
      <c r="CM178" s="3">
        <f t="shared" si="442"/>
        <v>43934</v>
      </c>
      <c r="CN178" s="3">
        <f t="shared" si="442"/>
        <v>43934</v>
      </c>
      <c r="CO178" s="3">
        <f t="shared" si="493"/>
        <v>43934</v>
      </c>
      <c r="CP178" s="3">
        <f t="shared" si="493"/>
        <v>43934</v>
      </c>
      <c r="CQ178" s="3">
        <f t="shared" si="493"/>
        <v>43934</v>
      </c>
      <c r="CR178" s="3">
        <f t="shared" si="493"/>
        <v>43934</v>
      </c>
      <c r="CS178" s="3">
        <f t="shared" si="493"/>
        <v>43934</v>
      </c>
      <c r="CT178" s="3">
        <f t="shared" si="493"/>
        <v>43934</v>
      </c>
      <c r="CU178" s="3">
        <f t="shared" si="362"/>
        <v>43934</v>
      </c>
      <c r="CV178" s="3">
        <f t="shared" si="480"/>
        <v>43934</v>
      </c>
      <c r="CW178" s="3">
        <f t="shared" si="480"/>
        <v>43934</v>
      </c>
      <c r="CX178" s="3">
        <f t="shared" si="375"/>
        <v>43934</v>
      </c>
      <c r="CY178" s="3">
        <f t="shared" si="494"/>
        <v>43934</v>
      </c>
      <c r="CZ178" s="3">
        <f t="shared" si="494"/>
        <v>43934</v>
      </c>
      <c r="DA178" s="3">
        <f t="shared" si="494"/>
        <v>43934</v>
      </c>
      <c r="DB178" s="3">
        <f t="shared" si="376"/>
        <v>43934</v>
      </c>
      <c r="DC178" s="3">
        <f t="shared" si="376"/>
        <v>43934</v>
      </c>
      <c r="DD178" s="3">
        <f t="shared" ref="DA178:DD209" si="530">CT</f>
        <v>13986</v>
      </c>
      <c r="DE178" s="3">
        <f t="shared" si="525"/>
        <v>13986</v>
      </c>
      <c r="DF178" s="3">
        <f t="shared" si="520"/>
        <v>13986</v>
      </c>
      <c r="DG178" s="3">
        <f t="shared" si="520"/>
        <v>13986</v>
      </c>
      <c r="DH178" s="3">
        <f t="shared" si="508"/>
        <v>13986</v>
      </c>
      <c r="DI178" s="3">
        <f t="shared" si="499"/>
        <v>13986</v>
      </c>
      <c r="DJ178" s="3">
        <f t="shared" si="501"/>
        <v>13986</v>
      </c>
      <c r="DK178" s="3">
        <f t="shared" ref="DK178:DQ189" si="531">CT</f>
        <v>13986</v>
      </c>
      <c r="DL178" s="3">
        <f t="shared" si="531"/>
        <v>13986</v>
      </c>
      <c r="DM178" s="3">
        <f t="shared" si="531"/>
        <v>13986</v>
      </c>
      <c r="DN178" s="3">
        <f t="shared" si="531"/>
        <v>13986</v>
      </c>
      <c r="DO178" s="3">
        <f t="shared" si="531"/>
        <v>13986</v>
      </c>
      <c r="DP178" s="3">
        <f t="shared" si="531"/>
        <v>13986</v>
      </c>
      <c r="DQ178" s="3">
        <f t="shared" si="531"/>
        <v>13986</v>
      </c>
      <c r="DR178" s="3">
        <f t="shared" si="448"/>
        <v>13986</v>
      </c>
      <c r="DS178" s="3">
        <f t="shared" si="452"/>
        <v>13986</v>
      </c>
      <c r="DT178" s="3">
        <f t="shared" si="461"/>
        <v>13986</v>
      </c>
      <c r="DU178" s="3">
        <f t="shared" ref="DU178:DX179" si="532">OD</f>
        <v>24260</v>
      </c>
      <c r="DV178" s="3">
        <f t="shared" si="532"/>
        <v>24260</v>
      </c>
      <c r="DW178" s="3">
        <f t="shared" si="532"/>
        <v>24260</v>
      </c>
      <c r="DX178" s="3">
        <f t="shared" si="532"/>
        <v>24260</v>
      </c>
      <c r="DY178" s="3">
        <f t="shared" ref="DW178:DZ197" si="533">OD</f>
        <v>24260</v>
      </c>
      <c r="DZ178" s="3">
        <f t="shared" si="533"/>
        <v>24260</v>
      </c>
      <c r="EA178" s="3">
        <f t="shared" si="521"/>
        <v>24260</v>
      </c>
      <c r="EB178" s="3">
        <f t="shared" si="521"/>
        <v>24260</v>
      </c>
      <c r="EC178" s="3">
        <f t="shared" si="521"/>
        <v>24260</v>
      </c>
      <c r="ED178" s="3">
        <f t="shared" si="521"/>
        <v>24260</v>
      </c>
      <c r="EE178" s="3">
        <f t="shared" si="416"/>
        <v>10130</v>
      </c>
      <c r="EF178" s="3">
        <f t="shared" si="406"/>
        <v>10130</v>
      </c>
      <c r="EG178" s="3">
        <f t="shared" si="406"/>
        <v>10130</v>
      </c>
      <c r="EH178" s="3">
        <f t="shared" si="475"/>
        <v>10130</v>
      </c>
      <c r="EI178" s="3">
        <f t="shared" si="475"/>
        <v>10130</v>
      </c>
      <c r="EJ178" s="3">
        <f t="shared" si="513"/>
        <v>10130</v>
      </c>
      <c r="EK178" s="3">
        <f t="shared" si="514"/>
        <v>24260</v>
      </c>
      <c r="EL178" s="3">
        <f t="shared" si="514"/>
        <v>24260</v>
      </c>
      <c r="EM178" s="3">
        <f t="shared" si="528"/>
        <v>24260</v>
      </c>
      <c r="EN178" s="3">
        <f t="shared" si="528"/>
        <v>24260</v>
      </c>
      <c r="EO178" s="3">
        <f t="shared" si="528"/>
        <v>24260</v>
      </c>
      <c r="EP178" s="3">
        <f>JH</f>
        <v>10130</v>
      </c>
      <c r="EQ178" s="3">
        <f>WB</f>
        <v>59222</v>
      </c>
      <c r="ER178" s="3">
        <f t="shared" si="449"/>
        <v>59222</v>
      </c>
      <c r="ES178" s="3">
        <f t="shared" si="444"/>
        <v>59222</v>
      </c>
      <c r="ET178" s="3">
        <f t="shared" si="438"/>
        <v>59222</v>
      </c>
      <c r="EU178" s="3">
        <f t="shared" si="428"/>
        <v>59222</v>
      </c>
      <c r="EV178" s="3">
        <f t="shared" si="409"/>
        <v>59222</v>
      </c>
      <c r="EW178" s="3">
        <f t="shared" si="483"/>
        <v>59222</v>
      </c>
      <c r="EX178" s="3">
        <f t="shared" si="398"/>
        <v>59222</v>
      </c>
      <c r="EY178" s="3">
        <f t="shared" si="398"/>
        <v>59222</v>
      </c>
      <c r="EZ178" s="3">
        <f t="shared" si="445"/>
        <v>59222</v>
      </c>
      <c r="FA178" s="3">
        <f t="shared" si="445"/>
        <v>59222</v>
      </c>
      <c r="FB178" s="3">
        <f t="shared" si="445"/>
        <v>59222</v>
      </c>
      <c r="FC178" s="3">
        <f t="shared" si="477"/>
        <v>59222</v>
      </c>
      <c r="FD178" s="3">
        <f t="shared" si="484"/>
        <v>59222</v>
      </c>
      <c r="FE178" s="3">
        <f t="shared" si="522"/>
        <v>59222</v>
      </c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</row>
    <row r="179" spans="1:233" ht="1.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>
        <f t="shared" si="523"/>
        <v>24246</v>
      </c>
      <c r="AA179" s="3">
        <f t="shared" si="523"/>
        <v>24246</v>
      </c>
      <c r="AB179" s="3">
        <f t="shared" si="523"/>
        <v>24246</v>
      </c>
      <c r="AC179" s="3">
        <f t="shared" si="517"/>
        <v>24246</v>
      </c>
      <c r="AD179" s="3">
        <f t="shared" si="517"/>
        <v>24246</v>
      </c>
      <c r="AE179" s="3">
        <f t="shared" si="517"/>
        <v>24246</v>
      </c>
      <c r="AF179" s="3">
        <f t="shared" si="509"/>
        <v>24246</v>
      </c>
      <c r="AG179" s="3">
        <f t="shared" si="509"/>
        <v>24246</v>
      </c>
      <c r="AH179" s="3">
        <f t="shared" si="510"/>
        <v>24246</v>
      </c>
      <c r="AI179" s="3">
        <f t="shared" si="505"/>
        <v>24246</v>
      </c>
      <c r="AJ179" s="3">
        <f t="shared" si="524"/>
        <v>24246</v>
      </c>
      <c r="AK179" s="3">
        <f t="shared" si="524"/>
        <v>24246</v>
      </c>
      <c r="AL179" s="3">
        <f t="shared" si="518"/>
        <v>24246</v>
      </c>
      <c r="AM179" s="3">
        <f t="shared" si="518"/>
        <v>24246</v>
      </c>
      <c r="AN179" s="3">
        <f t="shared" si="506"/>
        <v>24246</v>
      </c>
      <c r="AO179" s="3">
        <f t="shared" si="506"/>
        <v>24246</v>
      </c>
      <c r="AP179" s="3">
        <f t="shared" si="506"/>
        <v>24246</v>
      </c>
      <c r="AQ179" s="3">
        <f t="shared" si="506"/>
        <v>24246</v>
      </c>
      <c r="AR179" s="3">
        <f t="shared" si="506"/>
        <v>24246</v>
      </c>
      <c r="AS179" s="3">
        <f t="shared" si="506"/>
        <v>24246</v>
      </c>
      <c r="AT179" s="3">
        <f>GJ</f>
        <v>24246</v>
      </c>
      <c r="AU179" s="3"/>
      <c r="AV179" s="3"/>
      <c r="AW179" s="3"/>
      <c r="AX179" s="3">
        <f t="shared" si="423"/>
        <v>24246</v>
      </c>
      <c r="AY179" s="3">
        <f t="shared" si="424"/>
        <v>24246</v>
      </c>
      <c r="AZ179" s="3">
        <f t="shared" si="424"/>
        <v>24246</v>
      </c>
      <c r="BA179" s="3">
        <f t="shared" si="439"/>
        <v>24246</v>
      </c>
      <c r="BB179" s="3">
        <f t="shared" si="450"/>
        <v>24246</v>
      </c>
      <c r="BC179" s="3">
        <f t="shared" si="464"/>
        <v>24246</v>
      </c>
      <c r="BD179" s="3">
        <f t="shared" si="468"/>
        <v>24246</v>
      </c>
      <c r="BE179" s="3">
        <f t="shared" si="478"/>
        <v>24246</v>
      </c>
      <c r="BF179" s="3">
        <f t="shared" si="519"/>
        <v>24246</v>
      </c>
      <c r="BG179" s="3">
        <f t="shared" si="512"/>
        <v>43934</v>
      </c>
      <c r="BH179" s="3">
        <f t="shared" si="512"/>
        <v>43934</v>
      </c>
      <c r="BI179" s="3">
        <f t="shared" si="512"/>
        <v>43934</v>
      </c>
      <c r="BJ179" s="3">
        <f t="shared" si="498"/>
        <v>43934</v>
      </c>
      <c r="BK179" s="3">
        <f t="shared" si="498"/>
        <v>43934</v>
      </c>
      <c r="BL179" s="3">
        <f t="shared" si="490"/>
        <v>43934</v>
      </c>
      <c r="BM179" s="3">
        <f t="shared" si="470"/>
        <v>43934</v>
      </c>
      <c r="BN179" s="3">
        <f t="shared" si="500"/>
        <v>43934</v>
      </c>
      <c r="BO179" s="3">
        <f t="shared" si="500"/>
        <v>43934</v>
      </c>
      <c r="BP179" s="3">
        <f t="shared" si="390"/>
        <v>43934</v>
      </c>
      <c r="BQ179" s="3">
        <f t="shared" si="465"/>
        <v>43934</v>
      </c>
      <c r="BR179" s="3">
        <f t="shared" si="465"/>
        <v>43934</v>
      </c>
      <c r="BS179" s="3">
        <f t="shared" si="455"/>
        <v>43934</v>
      </c>
      <c r="BT179" s="3">
        <f t="shared" si="459"/>
        <v>43934</v>
      </c>
      <c r="BU179" s="3">
        <f t="shared" si="451"/>
        <v>43934</v>
      </c>
      <c r="BV179" s="3">
        <f t="shared" si="529"/>
        <v>43934</v>
      </c>
      <c r="BW179" s="3">
        <f t="shared" si="529"/>
        <v>43934</v>
      </c>
      <c r="BX179" s="3">
        <f t="shared" si="529"/>
        <v>43934</v>
      </c>
      <c r="BY179" s="3">
        <f t="shared" si="529"/>
        <v>43934</v>
      </c>
      <c r="BZ179" s="3">
        <f t="shared" si="529"/>
        <v>43934</v>
      </c>
      <c r="CA179" s="3">
        <f t="shared" si="433"/>
        <v>43934</v>
      </c>
      <c r="CB179" s="3">
        <f t="shared" si="426"/>
        <v>43934</v>
      </c>
      <c r="CC179" s="3">
        <f t="shared" si="402"/>
        <v>43934</v>
      </c>
      <c r="CD179" s="3">
        <f t="shared" si="479"/>
        <v>43934</v>
      </c>
      <c r="CE179" s="3">
        <f t="shared" si="471"/>
        <v>43934</v>
      </c>
      <c r="CF179" s="3">
        <f t="shared" si="507"/>
        <v>43934</v>
      </c>
      <c r="CG179" s="3">
        <f t="shared" si="507"/>
        <v>43934</v>
      </c>
      <c r="CH179" s="3">
        <f t="shared" si="466"/>
        <v>43934</v>
      </c>
      <c r="CI179" s="3">
        <f t="shared" si="460"/>
        <v>43934</v>
      </c>
      <c r="CJ179" s="3">
        <f t="shared" si="434"/>
        <v>43934</v>
      </c>
      <c r="CK179" s="3">
        <f t="shared" si="442"/>
        <v>43934</v>
      </c>
      <c r="CL179" s="3">
        <f t="shared" si="442"/>
        <v>43934</v>
      </c>
      <c r="CM179" s="3">
        <f t="shared" si="442"/>
        <v>43934</v>
      </c>
      <c r="CN179" s="3">
        <f t="shared" si="442"/>
        <v>43934</v>
      </c>
      <c r="CO179" s="3">
        <f t="shared" ref="CO179:CY187" si="534">MP</f>
        <v>43934</v>
      </c>
      <c r="CP179" s="3">
        <f t="shared" si="534"/>
        <v>43934</v>
      </c>
      <c r="CQ179" s="3">
        <f t="shared" si="534"/>
        <v>43934</v>
      </c>
      <c r="CR179" s="3">
        <f t="shared" si="534"/>
        <v>43934</v>
      </c>
      <c r="CS179" s="3">
        <f t="shared" si="534"/>
        <v>43934</v>
      </c>
      <c r="CT179" s="3">
        <f t="shared" si="534"/>
        <v>43934</v>
      </c>
      <c r="CU179" s="3">
        <f t="shared" si="362"/>
        <v>43934</v>
      </c>
      <c r="CV179" s="3">
        <f t="shared" si="480"/>
        <v>43934</v>
      </c>
      <c r="CW179" s="3">
        <f t="shared" si="480"/>
        <v>43934</v>
      </c>
      <c r="CX179" s="3">
        <f t="shared" si="375"/>
        <v>43934</v>
      </c>
      <c r="CY179" s="3">
        <f t="shared" si="494"/>
        <v>43934</v>
      </c>
      <c r="CZ179" s="3">
        <f t="shared" si="494"/>
        <v>43934</v>
      </c>
      <c r="DA179" s="3">
        <f t="shared" si="494"/>
        <v>43934</v>
      </c>
      <c r="DB179" s="3">
        <f t="shared" si="376"/>
        <v>43934</v>
      </c>
      <c r="DC179" s="3">
        <f t="shared" si="376"/>
        <v>43934</v>
      </c>
      <c r="DD179" s="3">
        <f t="shared" si="530"/>
        <v>13986</v>
      </c>
      <c r="DE179" s="3">
        <f t="shared" si="525"/>
        <v>13986</v>
      </c>
      <c r="DF179" s="3">
        <f t="shared" si="520"/>
        <v>13986</v>
      </c>
      <c r="DG179" s="3">
        <f t="shared" si="520"/>
        <v>13986</v>
      </c>
      <c r="DH179" s="3">
        <f t="shared" si="508"/>
        <v>13986</v>
      </c>
      <c r="DI179" s="3">
        <f t="shared" si="499"/>
        <v>13986</v>
      </c>
      <c r="DJ179" s="3">
        <f t="shared" si="501"/>
        <v>13986</v>
      </c>
      <c r="DK179" s="3">
        <f t="shared" si="531"/>
        <v>13986</v>
      </c>
      <c r="DL179" s="3">
        <f t="shared" si="531"/>
        <v>13986</v>
      </c>
      <c r="DM179" s="3">
        <f t="shared" si="531"/>
        <v>13986</v>
      </c>
      <c r="DN179" s="3">
        <f t="shared" si="531"/>
        <v>13986</v>
      </c>
      <c r="DO179" s="3">
        <f t="shared" si="531"/>
        <v>13986</v>
      </c>
      <c r="DP179" s="3">
        <f t="shared" si="531"/>
        <v>13986</v>
      </c>
      <c r="DQ179" s="3">
        <f t="shared" si="531"/>
        <v>13986</v>
      </c>
      <c r="DR179" s="3">
        <f t="shared" si="448"/>
        <v>13986</v>
      </c>
      <c r="DS179" s="3">
        <f t="shared" si="452"/>
        <v>13986</v>
      </c>
      <c r="DT179" s="3">
        <f t="shared" si="461"/>
        <v>13986</v>
      </c>
      <c r="DU179" s="3">
        <f t="shared" si="532"/>
        <v>24260</v>
      </c>
      <c r="DV179" s="3">
        <f t="shared" si="532"/>
        <v>24260</v>
      </c>
      <c r="DW179" s="3">
        <f t="shared" si="532"/>
        <v>24260</v>
      </c>
      <c r="DX179" s="3">
        <f t="shared" si="532"/>
        <v>24260</v>
      </c>
      <c r="DY179" s="3">
        <f t="shared" si="533"/>
        <v>24260</v>
      </c>
      <c r="DZ179" s="3">
        <f t="shared" si="533"/>
        <v>24260</v>
      </c>
      <c r="EA179" s="3">
        <f t="shared" si="521"/>
        <v>24260</v>
      </c>
      <c r="EB179" s="3">
        <f t="shared" si="521"/>
        <v>24260</v>
      </c>
      <c r="EC179" s="3">
        <f t="shared" si="521"/>
        <v>24260</v>
      </c>
      <c r="ED179" s="3">
        <f t="shared" si="521"/>
        <v>24260</v>
      </c>
      <c r="EE179" s="3">
        <f t="shared" si="416"/>
        <v>10130</v>
      </c>
      <c r="EF179" s="3">
        <f t="shared" si="406"/>
        <v>10130</v>
      </c>
      <c r="EG179" s="3">
        <f t="shared" si="406"/>
        <v>10130</v>
      </c>
      <c r="EH179" s="3">
        <f t="shared" si="475"/>
        <v>10130</v>
      </c>
      <c r="EI179" s="3">
        <f t="shared" si="475"/>
        <v>10130</v>
      </c>
      <c r="EJ179" s="3">
        <f t="shared" si="513"/>
        <v>10130</v>
      </c>
      <c r="EK179" s="3">
        <f t="shared" si="514"/>
        <v>24260</v>
      </c>
      <c r="EL179" s="3">
        <f t="shared" si="514"/>
        <v>24260</v>
      </c>
      <c r="EM179" s="3">
        <f t="shared" si="528"/>
        <v>24260</v>
      </c>
      <c r="EN179" s="3">
        <f t="shared" si="528"/>
        <v>24260</v>
      </c>
      <c r="EO179" s="3">
        <f t="shared" si="528"/>
        <v>24260</v>
      </c>
      <c r="EP179" s="3">
        <f t="shared" ref="EP179:EQ197" si="535">OD</f>
        <v>24260</v>
      </c>
      <c r="EQ179" s="3">
        <f t="shared" si="535"/>
        <v>24260</v>
      </c>
      <c r="ER179" s="3">
        <f t="shared" si="449"/>
        <v>59222</v>
      </c>
      <c r="ES179" s="3">
        <f t="shared" si="444"/>
        <v>59222</v>
      </c>
      <c r="ET179" s="3">
        <f t="shared" si="438"/>
        <v>59222</v>
      </c>
      <c r="EU179" s="3">
        <f t="shared" si="428"/>
        <v>59222</v>
      </c>
      <c r="EV179" s="3">
        <f t="shared" si="409"/>
        <v>59222</v>
      </c>
      <c r="EW179" s="3">
        <f t="shared" si="483"/>
        <v>59222</v>
      </c>
      <c r="EX179" s="3">
        <f t="shared" si="398"/>
        <v>59222</v>
      </c>
      <c r="EY179" s="3">
        <f t="shared" si="483"/>
        <v>59222</v>
      </c>
      <c r="EZ179" s="3">
        <f t="shared" si="445"/>
        <v>59222</v>
      </c>
      <c r="FA179" s="3">
        <f t="shared" si="445"/>
        <v>59222</v>
      </c>
      <c r="FB179" s="3"/>
      <c r="FC179" s="3">
        <f t="shared" si="477"/>
        <v>59222</v>
      </c>
      <c r="FD179" s="3">
        <f t="shared" si="484"/>
        <v>59222</v>
      </c>
      <c r="FE179" s="3">
        <f t="shared" si="522"/>
        <v>59222</v>
      </c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</row>
    <row r="180" spans="1:233" ht="1.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>
        <f>GJ</f>
        <v>24246</v>
      </c>
      <c r="AB180" s="3">
        <f>GJ</f>
        <v>24246</v>
      </c>
      <c r="AC180" s="3">
        <f t="shared" si="517"/>
        <v>24246</v>
      </c>
      <c r="AD180" s="3">
        <f t="shared" si="517"/>
        <v>24246</v>
      </c>
      <c r="AE180" s="3">
        <f t="shared" si="517"/>
        <v>24246</v>
      </c>
      <c r="AF180" s="3">
        <f t="shared" si="509"/>
        <v>24246</v>
      </c>
      <c r="AG180" s="3">
        <f t="shared" si="509"/>
        <v>24246</v>
      </c>
      <c r="AH180" s="3">
        <f t="shared" si="510"/>
        <v>24246</v>
      </c>
      <c r="AI180" s="3">
        <f t="shared" si="505"/>
        <v>24246</v>
      </c>
      <c r="AJ180" s="3">
        <f t="shared" si="524"/>
        <v>24246</v>
      </c>
      <c r="AK180" s="3">
        <f t="shared" si="524"/>
        <v>24246</v>
      </c>
      <c r="AL180" s="3">
        <f t="shared" si="518"/>
        <v>24246</v>
      </c>
      <c r="AM180" s="3">
        <f t="shared" si="518"/>
        <v>24246</v>
      </c>
      <c r="AN180" s="3">
        <f t="shared" si="506"/>
        <v>24246</v>
      </c>
      <c r="AO180" s="3">
        <f t="shared" si="506"/>
        <v>24246</v>
      </c>
      <c r="AP180" s="3">
        <f t="shared" si="506"/>
        <v>24246</v>
      </c>
      <c r="AQ180" s="3">
        <f t="shared" si="506"/>
        <v>24246</v>
      </c>
      <c r="AR180" s="3">
        <f t="shared" si="506"/>
        <v>24246</v>
      </c>
      <c r="AS180" s="3">
        <f t="shared" si="506"/>
        <v>24246</v>
      </c>
      <c r="AT180" s="3">
        <f>GJ</f>
        <v>24246</v>
      </c>
      <c r="AU180" s="3"/>
      <c r="AV180" s="3"/>
      <c r="AW180" s="3"/>
      <c r="AX180" s="3">
        <f t="shared" si="423"/>
        <v>24246</v>
      </c>
      <c r="AY180" s="3">
        <f t="shared" si="424"/>
        <v>24246</v>
      </c>
      <c r="AZ180" s="3">
        <f t="shared" si="424"/>
        <v>24246</v>
      </c>
      <c r="BA180" s="3">
        <f t="shared" si="439"/>
        <v>24246</v>
      </c>
      <c r="BB180" s="3">
        <f t="shared" si="450"/>
        <v>24246</v>
      </c>
      <c r="BC180" s="3">
        <f t="shared" si="464"/>
        <v>24246</v>
      </c>
      <c r="BD180" s="3">
        <f t="shared" si="468"/>
        <v>24246</v>
      </c>
      <c r="BE180" s="3">
        <f t="shared" si="478"/>
        <v>24246</v>
      </c>
      <c r="BF180" s="3">
        <f t="shared" si="519"/>
        <v>24246</v>
      </c>
      <c r="BG180" s="3">
        <f t="shared" si="512"/>
        <v>43934</v>
      </c>
      <c r="BH180" s="3">
        <f t="shared" si="512"/>
        <v>43934</v>
      </c>
      <c r="BI180" s="3">
        <f t="shared" si="512"/>
        <v>43934</v>
      </c>
      <c r="BJ180" s="3">
        <f t="shared" si="498"/>
        <v>43934</v>
      </c>
      <c r="BK180" s="3">
        <f t="shared" si="498"/>
        <v>43934</v>
      </c>
      <c r="BL180" s="3">
        <f t="shared" si="490"/>
        <v>43934</v>
      </c>
      <c r="BM180" s="3">
        <f t="shared" si="470"/>
        <v>43934</v>
      </c>
      <c r="BN180" s="3">
        <f t="shared" si="500"/>
        <v>43934</v>
      </c>
      <c r="BO180" s="3">
        <f t="shared" si="500"/>
        <v>43934</v>
      </c>
      <c r="BP180" s="3">
        <f t="shared" si="390"/>
        <v>43934</v>
      </c>
      <c r="BQ180" s="3">
        <f t="shared" si="465"/>
        <v>43934</v>
      </c>
      <c r="BR180" s="3">
        <f t="shared" si="465"/>
        <v>43934</v>
      </c>
      <c r="BS180" s="3">
        <f t="shared" si="455"/>
        <v>43934</v>
      </c>
      <c r="BT180" s="3">
        <f t="shared" si="459"/>
        <v>43934</v>
      </c>
      <c r="BU180" s="3">
        <f t="shared" si="451"/>
        <v>43934</v>
      </c>
      <c r="BV180" s="3">
        <f t="shared" si="529"/>
        <v>43934</v>
      </c>
      <c r="BW180" s="3">
        <f t="shared" si="529"/>
        <v>43934</v>
      </c>
      <c r="BX180" s="3">
        <f t="shared" si="529"/>
        <v>43934</v>
      </c>
      <c r="BY180" s="3">
        <f t="shared" si="529"/>
        <v>43934</v>
      </c>
      <c r="BZ180" s="3">
        <f t="shared" si="529"/>
        <v>43934</v>
      </c>
      <c r="CA180" s="3">
        <f t="shared" si="433"/>
        <v>43934</v>
      </c>
      <c r="CB180" s="3">
        <f t="shared" si="426"/>
        <v>43934</v>
      </c>
      <c r="CC180" s="3">
        <f t="shared" si="402"/>
        <v>43934</v>
      </c>
      <c r="CD180" s="3">
        <f t="shared" si="479"/>
        <v>43934</v>
      </c>
      <c r="CE180" s="3">
        <f t="shared" si="471"/>
        <v>43934</v>
      </c>
      <c r="CF180" s="3">
        <f t="shared" si="507"/>
        <v>43934</v>
      </c>
      <c r="CG180" s="3">
        <f t="shared" si="507"/>
        <v>43934</v>
      </c>
      <c r="CH180" s="3">
        <f t="shared" si="466"/>
        <v>43934</v>
      </c>
      <c r="CI180" s="3">
        <f t="shared" si="460"/>
        <v>43934</v>
      </c>
      <c r="CJ180" s="3">
        <f t="shared" si="434"/>
        <v>43934</v>
      </c>
      <c r="CK180" s="3">
        <f t="shared" si="442"/>
        <v>43934</v>
      </c>
      <c r="CL180" s="3">
        <f t="shared" si="442"/>
        <v>43934</v>
      </c>
      <c r="CM180" s="3">
        <f t="shared" si="442"/>
        <v>43934</v>
      </c>
      <c r="CN180" s="3">
        <f t="shared" si="442"/>
        <v>43934</v>
      </c>
      <c r="CO180" s="3">
        <f t="shared" si="534"/>
        <v>43934</v>
      </c>
      <c r="CP180" s="3">
        <f t="shared" si="534"/>
        <v>43934</v>
      </c>
      <c r="CQ180" s="3">
        <f t="shared" si="534"/>
        <v>43934</v>
      </c>
      <c r="CR180" s="3">
        <f t="shared" si="534"/>
        <v>43934</v>
      </c>
      <c r="CS180" s="3">
        <f t="shared" si="534"/>
        <v>43934</v>
      </c>
      <c r="CT180" s="3">
        <f t="shared" si="534"/>
        <v>43934</v>
      </c>
      <c r="CU180" s="3">
        <f t="shared" si="362"/>
        <v>43934</v>
      </c>
      <c r="CV180" s="3">
        <f t="shared" si="480"/>
        <v>43934</v>
      </c>
      <c r="CW180" s="3">
        <f t="shared" si="480"/>
        <v>43934</v>
      </c>
      <c r="CX180" s="3">
        <f t="shared" si="375"/>
        <v>43934</v>
      </c>
      <c r="CY180" s="3">
        <f t="shared" si="494"/>
        <v>43934</v>
      </c>
      <c r="CZ180" s="3">
        <f t="shared" si="494"/>
        <v>43934</v>
      </c>
      <c r="DA180" s="3">
        <f t="shared" si="494"/>
        <v>43934</v>
      </c>
      <c r="DB180" s="3">
        <f>MP</f>
        <v>43934</v>
      </c>
      <c r="DC180" s="3">
        <f t="shared" ref="DA180:DC227" si="536">CT</f>
        <v>13986</v>
      </c>
      <c r="DD180" s="3">
        <f t="shared" si="530"/>
        <v>13986</v>
      </c>
      <c r="DE180" s="3">
        <f t="shared" si="525"/>
        <v>13986</v>
      </c>
      <c r="DF180" s="3">
        <f t="shared" si="520"/>
        <v>13986</v>
      </c>
      <c r="DG180" s="3">
        <f t="shared" si="520"/>
        <v>13986</v>
      </c>
      <c r="DH180" s="3">
        <f t="shared" si="508"/>
        <v>13986</v>
      </c>
      <c r="DI180" s="3">
        <f t="shared" si="499"/>
        <v>13986</v>
      </c>
      <c r="DJ180" s="3">
        <f t="shared" si="501"/>
        <v>13986</v>
      </c>
      <c r="DK180" s="3">
        <f t="shared" si="531"/>
        <v>13986</v>
      </c>
      <c r="DL180" s="3">
        <f t="shared" si="531"/>
        <v>13986</v>
      </c>
      <c r="DM180" s="3">
        <f t="shared" si="531"/>
        <v>13986</v>
      </c>
      <c r="DN180" s="3">
        <f t="shared" si="531"/>
        <v>13986</v>
      </c>
      <c r="DO180" s="3">
        <f t="shared" si="531"/>
        <v>13986</v>
      </c>
      <c r="DP180" s="3">
        <f t="shared" si="531"/>
        <v>13986</v>
      </c>
      <c r="DQ180" s="3">
        <f t="shared" si="531"/>
        <v>13986</v>
      </c>
      <c r="DR180" s="3">
        <f t="shared" si="448"/>
        <v>13986</v>
      </c>
      <c r="DS180" s="3">
        <f t="shared" si="452"/>
        <v>13986</v>
      </c>
      <c r="DT180" s="3">
        <f t="shared" ref="DT180:DT185" si="537">OD</f>
        <v>24260</v>
      </c>
      <c r="DU180" s="3">
        <f t="shared" ref="DR180:DU214" si="538">OD</f>
        <v>24260</v>
      </c>
      <c r="DV180" s="3">
        <f t="shared" ref="DV180:DV214" si="539">OD</f>
        <v>24260</v>
      </c>
      <c r="DW180" s="3">
        <f t="shared" si="533"/>
        <v>24260</v>
      </c>
      <c r="DX180" s="3">
        <f t="shared" si="533"/>
        <v>24260</v>
      </c>
      <c r="DY180" s="3">
        <f t="shared" si="533"/>
        <v>24260</v>
      </c>
      <c r="DZ180" s="3">
        <f t="shared" si="533"/>
        <v>24260</v>
      </c>
      <c r="EA180" s="3">
        <f t="shared" si="521"/>
        <v>24260</v>
      </c>
      <c r="EB180" s="3">
        <f t="shared" si="521"/>
        <v>24260</v>
      </c>
      <c r="EC180" s="3">
        <f t="shared" si="521"/>
        <v>24260</v>
      </c>
      <c r="ED180" s="3">
        <f t="shared" si="521"/>
        <v>24260</v>
      </c>
      <c r="EE180" s="3">
        <f t="shared" ref="EE180:EI189" si="540">OD</f>
        <v>24260</v>
      </c>
      <c r="EF180" s="3">
        <f t="shared" si="540"/>
        <v>24260</v>
      </c>
      <c r="EG180" s="3">
        <f t="shared" si="540"/>
        <v>24260</v>
      </c>
      <c r="EH180" s="3">
        <f t="shared" si="540"/>
        <v>24260</v>
      </c>
      <c r="EI180" s="3">
        <f t="shared" si="540"/>
        <v>24260</v>
      </c>
      <c r="EJ180" s="3">
        <f t="shared" si="513"/>
        <v>10130</v>
      </c>
      <c r="EK180" s="3">
        <f t="shared" si="514"/>
        <v>24260</v>
      </c>
      <c r="EL180" s="3">
        <f t="shared" si="514"/>
        <v>24260</v>
      </c>
      <c r="EM180" s="3">
        <f t="shared" si="528"/>
        <v>24260</v>
      </c>
      <c r="EN180" s="3">
        <f t="shared" si="528"/>
        <v>24260</v>
      </c>
      <c r="EO180" s="3">
        <f t="shared" si="528"/>
        <v>24260</v>
      </c>
      <c r="EP180" s="3">
        <f t="shared" si="535"/>
        <v>24260</v>
      </c>
      <c r="EQ180" s="3">
        <f t="shared" si="535"/>
        <v>24260</v>
      </c>
      <c r="ER180" s="3">
        <f t="shared" si="449"/>
        <v>59222</v>
      </c>
      <c r="ES180" s="3">
        <f t="shared" si="444"/>
        <v>59222</v>
      </c>
      <c r="ET180" s="3">
        <f t="shared" si="444"/>
        <v>59222</v>
      </c>
      <c r="EU180" s="3">
        <f t="shared" si="428"/>
        <v>59222</v>
      </c>
      <c r="EV180" s="3">
        <f t="shared" si="409"/>
        <v>59222</v>
      </c>
      <c r="EW180" s="3">
        <f t="shared" si="483"/>
        <v>59222</v>
      </c>
      <c r="EX180" s="3">
        <f t="shared" si="398"/>
        <v>59222</v>
      </c>
      <c r="EY180" s="3"/>
      <c r="EZ180" s="3">
        <f t="shared" si="445"/>
        <v>59222</v>
      </c>
      <c r="FA180" s="3">
        <f t="shared" si="445"/>
        <v>59222</v>
      </c>
      <c r="FB180" s="3"/>
      <c r="FC180" s="3">
        <f t="shared" si="477"/>
        <v>59222</v>
      </c>
      <c r="FD180" s="3">
        <f t="shared" si="484"/>
        <v>59222</v>
      </c>
      <c r="FE180" s="3">
        <f t="shared" si="522"/>
        <v>59222</v>
      </c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</row>
    <row r="181" spans="1:233" ht="1.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>
        <f>GJ</f>
        <v>24246</v>
      </c>
      <c r="AC181" s="3">
        <f t="shared" si="517"/>
        <v>24246</v>
      </c>
      <c r="AD181" s="3">
        <f t="shared" si="517"/>
        <v>24246</v>
      </c>
      <c r="AE181" s="3">
        <f t="shared" si="517"/>
        <v>24246</v>
      </c>
      <c r="AF181" s="3">
        <f t="shared" si="509"/>
        <v>24246</v>
      </c>
      <c r="AG181" s="3">
        <f t="shared" si="509"/>
        <v>24246</v>
      </c>
      <c r="AH181" s="3">
        <f t="shared" si="510"/>
        <v>24246</v>
      </c>
      <c r="AI181" s="3">
        <f t="shared" si="505"/>
        <v>24246</v>
      </c>
      <c r="AJ181" s="3">
        <f t="shared" si="524"/>
        <v>24246</v>
      </c>
      <c r="AK181" s="3">
        <f t="shared" si="524"/>
        <v>24246</v>
      </c>
      <c r="AL181" s="3">
        <f t="shared" si="518"/>
        <v>24246</v>
      </c>
      <c r="AM181" s="3">
        <f t="shared" si="518"/>
        <v>24246</v>
      </c>
      <c r="AN181" s="3">
        <f t="shared" si="506"/>
        <v>24246</v>
      </c>
      <c r="AO181" s="3">
        <f t="shared" si="506"/>
        <v>24246</v>
      </c>
      <c r="AP181" s="3">
        <f t="shared" si="506"/>
        <v>24246</v>
      </c>
      <c r="AQ181" s="3">
        <f t="shared" si="506"/>
        <v>24246</v>
      </c>
      <c r="AR181" s="3">
        <f t="shared" si="506"/>
        <v>24246</v>
      </c>
      <c r="AS181" s="3">
        <f t="shared" si="506"/>
        <v>24246</v>
      </c>
      <c r="AT181" s="3"/>
      <c r="AU181" s="3"/>
      <c r="AV181" s="3"/>
      <c r="AW181" s="3">
        <f t="shared" ref="AW181:AX181" si="541">GJ</f>
        <v>24246</v>
      </c>
      <c r="AX181" s="3">
        <f t="shared" si="541"/>
        <v>24246</v>
      </c>
      <c r="AY181" s="3">
        <f t="shared" si="424"/>
        <v>24246</v>
      </c>
      <c r="AZ181" s="3">
        <f t="shared" si="424"/>
        <v>24246</v>
      </c>
      <c r="BA181" s="3">
        <f t="shared" si="439"/>
        <v>24246</v>
      </c>
      <c r="BB181" s="3">
        <f t="shared" si="450"/>
        <v>24246</v>
      </c>
      <c r="BC181" s="3">
        <f t="shared" si="464"/>
        <v>24246</v>
      </c>
      <c r="BD181" s="3">
        <f t="shared" si="468"/>
        <v>24246</v>
      </c>
      <c r="BE181" s="3">
        <f t="shared" si="478"/>
        <v>24246</v>
      </c>
      <c r="BF181" s="3">
        <f t="shared" si="519"/>
        <v>24246</v>
      </c>
      <c r="BG181" s="3">
        <f t="shared" si="512"/>
        <v>43934</v>
      </c>
      <c r="BH181" s="3">
        <f t="shared" si="512"/>
        <v>43934</v>
      </c>
      <c r="BI181" s="3">
        <f t="shared" si="512"/>
        <v>43934</v>
      </c>
      <c r="BJ181" s="3">
        <f t="shared" si="498"/>
        <v>43934</v>
      </c>
      <c r="BK181" s="3">
        <f t="shared" si="498"/>
        <v>43934</v>
      </c>
      <c r="BL181" s="3">
        <f t="shared" si="490"/>
        <v>43934</v>
      </c>
      <c r="BM181" s="3">
        <f t="shared" si="470"/>
        <v>43934</v>
      </c>
      <c r="BN181" s="3">
        <f t="shared" si="500"/>
        <v>43934</v>
      </c>
      <c r="BO181" s="3">
        <f t="shared" si="500"/>
        <v>43934</v>
      </c>
      <c r="BP181" s="3">
        <f t="shared" si="390"/>
        <v>43934</v>
      </c>
      <c r="BQ181" s="3">
        <f t="shared" si="465"/>
        <v>43934</v>
      </c>
      <c r="BR181" s="3">
        <f t="shared" si="465"/>
        <v>43934</v>
      </c>
      <c r="BS181" s="3">
        <f t="shared" si="455"/>
        <v>43934</v>
      </c>
      <c r="BT181" s="3">
        <f t="shared" si="459"/>
        <v>43934</v>
      </c>
      <c r="BU181" s="3">
        <f t="shared" si="451"/>
        <v>43934</v>
      </c>
      <c r="BV181" s="3">
        <f t="shared" si="529"/>
        <v>43934</v>
      </c>
      <c r="BW181" s="3">
        <f t="shared" si="529"/>
        <v>43934</v>
      </c>
      <c r="BX181" s="3">
        <f t="shared" si="529"/>
        <v>43934</v>
      </c>
      <c r="BY181" s="3">
        <f t="shared" si="529"/>
        <v>43934</v>
      </c>
      <c r="BZ181" s="3">
        <f t="shared" si="529"/>
        <v>43934</v>
      </c>
      <c r="CA181" s="3">
        <f t="shared" si="433"/>
        <v>43934</v>
      </c>
      <c r="CB181" s="3">
        <f t="shared" si="426"/>
        <v>43934</v>
      </c>
      <c r="CC181" s="3">
        <f t="shared" si="402"/>
        <v>43934</v>
      </c>
      <c r="CD181" s="3">
        <f t="shared" si="479"/>
        <v>43934</v>
      </c>
      <c r="CE181" s="3">
        <f t="shared" si="471"/>
        <v>43934</v>
      </c>
      <c r="CF181" s="3">
        <f t="shared" si="507"/>
        <v>43934</v>
      </c>
      <c r="CG181" s="3">
        <f t="shared" si="507"/>
        <v>43934</v>
      </c>
      <c r="CH181" s="3">
        <f t="shared" si="466"/>
        <v>43934</v>
      </c>
      <c r="CI181" s="3">
        <f t="shared" si="460"/>
        <v>43934</v>
      </c>
      <c r="CJ181" s="3">
        <f t="shared" si="434"/>
        <v>43934</v>
      </c>
      <c r="CK181" s="3">
        <f t="shared" si="442"/>
        <v>43934</v>
      </c>
      <c r="CL181" s="3">
        <f t="shared" si="442"/>
        <v>43934</v>
      </c>
      <c r="CM181" s="3">
        <f t="shared" si="442"/>
        <v>43934</v>
      </c>
      <c r="CN181" s="3">
        <f t="shared" si="442"/>
        <v>43934</v>
      </c>
      <c r="CO181" s="3">
        <f t="shared" si="534"/>
        <v>43934</v>
      </c>
      <c r="CP181" s="3">
        <f t="shared" si="534"/>
        <v>43934</v>
      </c>
      <c r="CQ181" s="3">
        <f t="shared" si="534"/>
        <v>43934</v>
      </c>
      <c r="CR181" s="3">
        <f t="shared" si="534"/>
        <v>43934</v>
      </c>
      <c r="CS181" s="3">
        <f t="shared" si="534"/>
        <v>43934</v>
      </c>
      <c r="CT181" s="3">
        <f t="shared" si="534"/>
        <v>43934</v>
      </c>
      <c r="CU181" s="3">
        <f t="shared" si="362"/>
        <v>43934</v>
      </c>
      <c r="CV181" s="3">
        <f t="shared" si="480"/>
        <v>43934</v>
      </c>
      <c r="CW181" s="3">
        <f t="shared" si="480"/>
        <v>43934</v>
      </c>
      <c r="CX181" s="3">
        <f t="shared" si="375"/>
        <v>43934</v>
      </c>
      <c r="CY181" s="3">
        <f t="shared" si="494"/>
        <v>43934</v>
      </c>
      <c r="CZ181" s="3">
        <f t="shared" si="494"/>
        <v>43934</v>
      </c>
      <c r="DA181" s="3">
        <f t="shared" si="494"/>
        <v>43934</v>
      </c>
      <c r="DB181" s="3">
        <f t="shared" si="530"/>
        <v>13986</v>
      </c>
      <c r="DC181" s="3">
        <f t="shared" si="536"/>
        <v>13986</v>
      </c>
      <c r="DD181" s="3">
        <f t="shared" si="530"/>
        <v>13986</v>
      </c>
      <c r="DE181" s="3">
        <f t="shared" si="525"/>
        <v>13986</v>
      </c>
      <c r="DF181" s="3">
        <f t="shared" si="520"/>
        <v>13986</v>
      </c>
      <c r="DG181" s="3">
        <f t="shared" si="520"/>
        <v>13986</v>
      </c>
      <c r="DH181" s="3">
        <f t="shared" si="508"/>
        <v>13986</v>
      </c>
      <c r="DI181" s="3">
        <f t="shared" si="499"/>
        <v>13986</v>
      </c>
      <c r="DJ181" s="3">
        <f t="shared" si="501"/>
        <v>13986</v>
      </c>
      <c r="DK181" s="3">
        <f t="shared" si="531"/>
        <v>13986</v>
      </c>
      <c r="DL181" s="3">
        <f t="shared" si="531"/>
        <v>13986</v>
      </c>
      <c r="DM181" s="3">
        <f t="shared" si="531"/>
        <v>13986</v>
      </c>
      <c r="DN181" s="3">
        <f t="shared" si="531"/>
        <v>13986</v>
      </c>
      <c r="DO181" s="3">
        <f t="shared" si="531"/>
        <v>13986</v>
      </c>
      <c r="DP181" s="3">
        <f t="shared" si="531"/>
        <v>13986</v>
      </c>
      <c r="DQ181" s="3">
        <f t="shared" si="531"/>
        <v>13986</v>
      </c>
      <c r="DR181" s="3">
        <f t="shared" si="448"/>
        <v>13986</v>
      </c>
      <c r="DS181" s="3">
        <f t="shared" si="452"/>
        <v>13986</v>
      </c>
      <c r="DT181" s="3">
        <f t="shared" si="537"/>
        <v>24260</v>
      </c>
      <c r="DU181" s="3">
        <f t="shared" si="538"/>
        <v>24260</v>
      </c>
      <c r="DV181" s="3">
        <f t="shared" si="539"/>
        <v>24260</v>
      </c>
      <c r="DW181" s="3">
        <f t="shared" si="533"/>
        <v>24260</v>
      </c>
      <c r="DX181" s="3">
        <f t="shared" si="533"/>
        <v>24260</v>
      </c>
      <c r="DY181" s="3">
        <f t="shared" si="533"/>
        <v>24260</v>
      </c>
      <c r="DZ181" s="3">
        <f t="shared" si="533"/>
        <v>24260</v>
      </c>
      <c r="EA181" s="3">
        <f t="shared" si="521"/>
        <v>24260</v>
      </c>
      <c r="EB181" s="3">
        <f t="shared" si="521"/>
        <v>24260</v>
      </c>
      <c r="EC181" s="3">
        <f t="shared" si="521"/>
        <v>24260</v>
      </c>
      <c r="ED181" s="3">
        <f t="shared" si="521"/>
        <v>24260</v>
      </c>
      <c r="EE181" s="3">
        <f t="shared" si="540"/>
        <v>24260</v>
      </c>
      <c r="EF181" s="3">
        <f t="shared" si="540"/>
        <v>24260</v>
      </c>
      <c r="EG181" s="3">
        <f t="shared" si="540"/>
        <v>24260</v>
      </c>
      <c r="EH181" s="3">
        <f t="shared" si="540"/>
        <v>24260</v>
      </c>
      <c r="EI181" s="3">
        <f t="shared" si="540"/>
        <v>24260</v>
      </c>
      <c r="EJ181" s="3">
        <f t="shared" ref="EJ181:EL204" si="542">OD</f>
        <v>24260</v>
      </c>
      <c r="EK181" s="3">
        <f t="shared" si="514"/>
        <v>24260</v>
      </c>
      <c r="EL181" s="3">
        <f t="shared" si="514"/>
        <v>24260</v>
      </c>
      <c r="EM181" s="3">
        <f t="shared" si="528"/>
        <v>24260</v>
      </c>
      <c r="EN181" s="3">
        <f t="shared" si="528"/>
        <v>24260</v>
      </c>
      <c r="EO181" s="3">
        <f t="shared" si="528"/>
        <v>24260</v>
      </c>
      <c r="EP181" s="3">
        <f t="shared" si="535"/>
        <v>24260</v>
      </c>
      <c r="EQ181" s="3">
        <f t="shared" ref="EQ181:ER185" si="543">OD</f>
        <v>24260</v>
      </c>
      <c r="ER181" s="3">
        <f t="shared" si="543"/>
        <v>24260</v>
      </c>
      <c r="ES181" s="3">
        <f t="shared" ref="ES181:ET181" si="544">WB</f>
        <v>59222</v>
      </c>
      <c r="ET181" s="3">
        <f t="shared" si="544"/>
        <v>59222</v>
      </c>
      <c r="EU181" s="3">
        <f t="shared" si="428"/>
        <v>59222</v>
      </c>
      <c r="EV181" s="3">
        <f t="shared" si="409"/>
        <v>59222</v>
      </c>
      <c r="EW181" s="3">
        <f t="shared" si="483"/>
        <v>59222</v>
      </c>
      <c r="EX181" s="3"/>
      <c r="EY181" s="3"/>
      <c r="EZ181" s="3">
        <f t="shared" si="445"/>
        <v>59222</v>
      </c>
      <c r="FA181" s="3">
        <f t="shared" si="445"/>
        <v>59222</v>
      </c>
      <c r="FB181" s="3"/>
      <c r="FC181" s="3">
        <f t="shared" si="477"/>
        <v>59222</v>
      </c>
      <c r="FD181" s="3">
        <f t="shared" si="484"/>
        <v>59222</v>
      </c>
      <c r="FE181" s="3">
        <f t="shared" si="522"/>
        <v>59222</v>
      </c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</row>
    <row r="182" spans="1:233" ht="1.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>
        <f>GJ</f>
        <v>24246</v>
      </c>
      <c r="AC182" s="3">
        <f t="shared" si="517"/>
        <v>24246</v>
      </c>
      <c r="AD182" s="3">
        <f t="shared" si="517"/>
        <v>24246</v>
      </c>
      <c r="AE182" s="3">
        <f t="shared" si="517"/>
        <v>24246</v>
      </c>
      <c r="AF182" s="3">
        <f t="shared" si="509"/>
        <v>24246</v>
      </c>
      <c r="AG182" s="3">
        <f t="shared" si="509"/>
        <v>24246</v>
      </c>
      <c r="AH182" s="3">
        <f t="shared" si="510"/>
        <v>24246</v>
      </c>
      <c r="AI182" s="3">
        <f t="shared" si="505"/>
        <v>24246</v>
      </c>
      <c r="AJ182" s="3">
        <f t="shared" si="524"/>
        <v>24246</v>
      </c>
      <c r="AK182" s="3">
        <f t="shared" si="524"/>
        <v>24246</v>
      </c>
      <c r="AL182" s="3">
        <f t="shared" si="518"/>
        <v>24246</v>
      </c>
      <c r="AM182" s="3">
        <f t="shared" si="518"/>
        <v>24246</v>
      </c>
      <c r="AN182" s="3">
        <f t="shared" ref="AN182:AR191" si="545">GJ</f>
        <v>24246</v>
      </c>
      <c r="AO182" s="3">
        <f t="shared" si="545"/>
        <v>24246</v>
      </c>
      <c r="AP182" s="3">
        <f t="shared" si="545"/>
        <v>24246</v>
      </c>
      <c r="AQ182" s="3">
        <f t="shared" si="545"/>
        <v>24246</v>
      </c>
      <c r="AR182" s="3">
        <f t="shared" si="545"/>
        <v>24246</v>
      </c>
      <c r="AS182" s="3"/>
      <c r="AT182" s="3"/>
      <c r="AU182" s="3"/>
      <c r="AV182" s="3"/>
      <c r="AW182" s="3">
        <f t="shared" ref="AW182:AX184" si="546">GJ</f>
        <v>24246</v>
      </c>
      <c r="AX182" s="3">
        <f t="shared" si="546"/>
        <v>24246</v>
      </c>
      <c r="AY182" s="3">
        <f t="shared" si="424"/>
        <v>24246</v>
      </c>
      <c r="AZ182" s="3">
        <f t="shared" si="424"/>
        <v>24246</v>
      </c>
      <c r="BA182" s="3">
        <f t="shared" si="439"/>
        <v>24246</v>
      </c>
      <c r="BB182" s="3">
        <f t="shared" si="450"/>
        <v>24246</v>
      </c>
      <c r="BC182" s="3">
        <f t="shared" si="464"/>
        <v>24246</v>
      </c>
      <c r="BD182" s="3">
        <f t="shared" si="468"/>
        <v>24246</v>
      </c>
      <c r="BE182" s="3">
        <f t="shared" si="478"/>
        <v>24246</v>
      </c>
      <c r="BF182" s="3">
        <f t="shared" si="519"/>
        <v>24246</v>
      </c>
      <c r="BG182" s="3">
        <f t="shared" si="512"/>
        <v>43934</v>
      </c>
      <c r="BH182" s="3">
        <f t="shared" si="512"/>
        <v>43934</v>
      </c>
      <c r="BI182" s="3">
        <f t="shared" si="512"/>
        <v>43934</v>
      </c>
      <c r="BJ182" s="3">
        <f t="shared" si="512"/>
        <v>43934</v>
      </c>
      <c r="BK182" s="3">
        <f>MP</f>
        <v>43934</v>
      </c>
      <c r="BL182" s="3">
        <f t="shared" si="490"/>
        <v>43934</v>
      </c>
      <c r="BM182" s="3">
        <f t="shared" si="470"/>
        <v>43934</v>
      </c>
      <c r="BN182" s="3">
        <f t="shared" si="500"/>
        <v>43934</v>
      </c>
      <c r="BO182" s="3">
        <f t="shared" si="500"/>
        <v>43934</v>
      </c>
      <c r="BP182" s="3">
        <f t="shared" si="390"/>
        <v>43934</v>
      </c>
      <c r="BQ182" s="3">
        <f t="shared" si="465"/>
        <v>43934</v>
      </c>
      <c r="BR182" s="3">
        <f t="shared" si="465"/>
        <v>43934</v>
      </c>
      <c r="BS182" s="3">
        <f t="shared" si="455"/>
        <v>43934</v>
      </c>
      <c r="BT182" s="3">
        <f t="shared" si="459"/>
        <v>43934</v>
      </c>
      <c r="BU182" s="3">
        <f t="shared" si="451"/>
        <v>43934</v>
      </c>
      <c r="BV182" s="3">
        <f t="shared" si="529"/>
        <v>43934</v>
      </c>
      <c r="BW182" s="3">
        <f t="shared" si="529"/>
        <v>43934</v>
      </c>
      <c r="BX182" s="3">
        <f t="shared" si="529"/>
        <v>43934</v>
      </c>
      <c r="BY182" s="3">
        <f t="shared" si="529"/>
        <v>43934</v>
      </c>
      <c r="BZ182" s="3">
        <f t="shared" si="529"/>
        <v>43934</v>
      </c>
      <c r="CA182" s="3">
        <f t="shared" si="433"/>
        <v>43934</v>
      </c>
      <c r="CB182" s="3">
        <f t="shared" si="426"/>
        <v>43934</v>
      </c>
      <c r="CC182" s="3">
        <f t="shared" si="402"/>
        <v>43934</v>
      </c>
      <c r="CD182" s="3">
        <f t="shared" si="479"/>
        <v>43934</v>
      </c>
      <c r="CE182" s="3">
        <f t="shared" si="471"/>
        <v>43934</v>
      </c>
      <c r="CF182" s="3">
        <f t="shared" si="507"/>
        <v>43934</v>
      </c>
      <c r="CG182" s="3">
        <f t="shared" si="507"/>
        <v>43934</v>
      </c>
      <c r="CH182" s="3">
        <f t="shared" si="466"/>
        <v>43934</v>
      </c>
      <c r="CI182" s="3">
        <f t="shared" si="460"/>
        <v>43934</v>
      </c>
      <c r="CJ182" s="3">
        <f t="shared" si="434"/>
        <v>43934</v>
      </c>
      <c r="CK182" s="3">
        <f t="shared" si="442"/>
        <v>43934</v>
      </c>
      <c r="CL182" s="3">
        <f t="shared" si="442"/>
        <v>43934</v>
      </c>
      <c r="CM182" s="3">
        <f t="shared" si="442"/>
        <v>43934</v>
      </c>
      <c r="CN182" s="3">
        <f t="shared" si="442"/>
        <v>43934</v>
      </c>
      <c r="CO182" s="3">
        <f t="shared" si="534"/>
        <v>43934</v>
      </c>
      <c r="CP182" s="3">
        <f t="shared" si="534"/>
        <v>43934</v>
      </c>
      <c r="CQ182" s="3">
        <f t="shared" si="534"/>
        <v>43934</v>
      </c>
      <c r="CR182" s="3">
        <f t="shared" si="534"/>
        <v>43934</v>
      </c>
      <c r="CS182" s="3">
        <f t="shared" si="534"/>
        <v>43934</v>
      </c>
      <c r="CT182" s="3">
        <f t="shared" si="534"/>
        <v>43934</v>
      </c>
      <c r="CU182" s="3">
        <f t="shared" si="362"/>
        <v>43934</v>
      </c>
      <c r="CV182" s="3">
        <f t="shared" si="480"/>
        <v>43934</v>
      </c>
      <c r="CW182" s="3">
        <f t="shared" si="480"/>
        <v>43934</v>
      </c>
      <c r="CX182" s="3">
        <f t="shared" si="375"/>
        <v>43934</v>
      </c>
      <c r="CY182" s="3">
        <f t="shared" si="494"/>
        <v>43934</v>
      </c>
      <c r="CZ182" s="3">
        <f t="shared" si="494"/>
        <v>43934</v>
      </c>
      <c r="DA182" s="3">
        <f t="shared" si="494"/>
        <v>43934</v>
      </c>
      <c r="DB182" s="3">
        <f t="shared" si="530"/>
        <v>13986</v>
      </c>
      <c r="DC182" s="3">
        <f t="shared" si="536"/>
        <v>13986</v>
      </c>
      <c r="DD182" s="3">
        <f t="shared" si="530"/>
        <v>13986</v>
      </c>
      <c r="DE182" s="3">
        <f t="shared" si="525"/>
        <v>13986</v>
      </c>
      <c r="DF182" s="3">
        <f t="shared" si="520"/>
        <v>13986</v>
      </c>
      <c r="DG182" s="3">
        <f t="shared" si="520"/>
        <v>13986</v>
      </c>
      <c r="DH182" s="3">
        <f t="shared" si="508"/>
        <v>13986</v>
      </c>
      <c r="DI182" s="3">
        <f t="shared" si="499"/>
        <v>13986</v>
      </c>
      <c r="DJ182" s="3">
        <f t="shared" si="501"/>
        <v>13986</v>
      </c>
      <c r="DK182" s="3">
        <f t="shared" si="531"/>
        <v>13986</v>
      </c>
      <c r="DL182" s="3">
        <f t="shared" si="531"/>
        <v>13986</v>
      </c>
      <c r="DM182" s="3">
        <f t="shared" si="531"/>
        <v>13986</v>
      </c>
      <c r="DN182" s="3">
        <f t="shared" si="531"/>
        <v>13986</v>
      </c>
      <c r="DO182" s="3">
        <f t="shared" si="531"/>
        <v>13986</v>
      </c>
      <c r="DP182" s="3">
        <f t="shared" si="531"/>
        <v>13986</v>
      </c>
      <c r="DQ182" s="3">
        <f t="shared" si="531"/>
        <v>13986</v>
      </c>
      <c r="DR182" s="3">
        <f t="shared" si="448"/>
        <v>13986</v>
      </c>
      <c r="DS182" s="3">
        <f t="shared" si="452"/>
        <v>13986</v>
      </c>
      <c r="DT182" s="3">
        <f t="shared" si="537"/>
        <v>24260</v>
      </c>
      <c r="DU182" s="3">
        <f t="shared" si="538"/>
        <v>24260</v>
      </c>
      <c r="DV182" s="3">
        <f t="shared" si="539"/>
        <v>24260</v>
      </c>
      <c r="DW182" s="3">
        <f t="shared" si="533"/>
        <v>24260</v>
      </c>
      <c r="DX182" s="3">
        <f t="shared" si="533"/>
        <v>24260</v>
      </c>
      <c r="DY182" s="3">
        <f t="shared" si="533"/>
        <v>24260</v>
      </c>
      <c r="DZ182" s="3">
        <f t="shared" si="533"/>
        <v>24260</v>
      </c>
      <c r="EA182" s="3">
        <f t="shared" si="521"/>
        <v>24260</v>
      </c>
      <c r="EB182" s="3">
        <f t="shared" si="521"/>
        <v>24260</v>
      </c>
      <c r="EC182" s="3">
        <f t="shared" si="521"/>
        <v>24260</v>
      </c>
      <c r="ED182" s="3">
        <f t="shared" si="521"/>
        <v>24260</v>
      </c>
      <c r="EE182" s="3">
        <f t="shared" si="540"/>
        <v>24260</v>
      </c>
      <c r="EF182" s="3">
        <f t="shared" si="540"/>
        <v>24260</v>
      </c>
      <c r="EG182" s="3">
        <f t="shared" si="540"/>
        <v>24260</v>
      </c>
      <c r="EH182" s="3">
        <f t="shared" si="540"/>
        <v>24260</v>
      </c>
      <c r="EI182" s="3">
        <f t="shared" si="540"/>
        <v>24260</v>
      </c>
      <c r="EJ182" s="3">
        <f t="shared" si="542"/>
        <v>24260</v>
      </c>
      <c r="EK182" s="3">
        <f t="shared" si="514"/>
        <v>24260</v>
      </c>
      <c r="EL182" s="3">
        <f t="shared" si="514"/>
        <v>24260</v>
      </c>
      <c r="EM182" s="3">
        <f t="shared" si="528"/>
        <v>24260</v>
      </c>
      <c r="EN182" s="3">
        <f t="shared" si="528"/>
        <v>24260</v>
      </c>
      <c r="EO182" s="3">
        <f t="shared" si="528"/>
        <v>24260</v>
      </c>
      <c r="EP182" s="3">
        <f t="shared" si="535"/>
        <v>24260</v>
      </c>
      <c r="EQ182" s="3">
        <f t="shared" si="543"/>
        <v>24260</v>
      </c>
      <c r="ER182" s="3">
        <f t="shared" si="543"/>
        <v>24260</v>
      </c>
      <c r="ES182" s="3">
        <f>OD</f>
        <v>24260</v>
      </c>
      <c r="ET182" s="3">
        <f t="shared" si="409"/>
        <v>59222</v>
      </c>
      <c r="EU182" s="3">
        <f t="shared" si="428"/>
        <v>59222</v>
      </c>
      <c r="EV182" s="3">
        <f t="shared" si="409"/>
        <v>59222</v>
      </c>
      <c r="EW182" s="3">
        <f t="shared" si="483"/>
        <v>59222</v>
      </c>
      <c r="EX182" s="3"/>
      <c r="EY182" s="3"/>
      <c r="EZ182" s="3">
        <f t="shared" si="445"/>
        <v>59222</v>
      </c>
      <c r="FA182" s="3">
        <f t="shared" si="445"/>
        <v>59222</v>
      </c>
      <c r="FB182" s="3"/>
      <c r="FC182" s="3">
        <f t="shared" si="477"/>
        <v>59222</v>
      </c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</row>
    <row r="183" spans="1:233" ht="1.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>
        <f t="shared" si="517"/>
        <v>24246</v>
      </c>
      <c r="AD183" s="3">
        <f t="shared" si="517"/>
        <v>24246</v>
      </c>
      <c r="AE183" s="3">
        <f t="shared" si="517"/>
        <v>24246</v>
      </c>
      <c r="AF183" s="3">
        <f t="shared" si="509"/>
        <v>24246</v>
      </c>
      <c r="AG183" s="3">
        <f t="shared" si="509"/>
        <v>24246</v>
      </c>
      <c r="AH183" s="3">
        <f t="shared" si="510"/>
        <v>24246</v>
      </c>
      <c r="AI183" s="3">
        <f t="shared" si="505"/>
        <v>24246</v>
      </c>
      <c r="AJ183" s="3">
        <f t="shared" si="524"/>
        <v>24246</v>
      </c>
      <c r="AK183" s="3">
        <f t="shared" si="524"/>
        <v>24246</v>
      </c>
      <c r="AL183" s="3">
        <f t="shared" si="518"/>
        <v>24246</v>
      </c>
      <c r="AM183" s="3">
        <f t="shared" si="518"/>
        <v>24246</v>
      </c>
      <c r="AN183" s="3">
        <f t="shared" si="545"/>
        <v>24246</v>
      </c>
      <c r="AO183" s="3">
        <f t="shared" si="545"/>
        <v>24246</v>
      </c>
      <c r="AP183" s="3">
        <f t="shared" si="545"/>
        <v>24246</v>
      </c>
      <c r="AQ183" s="3">
        <f t="shared" si="545"/>
        <v>24246</v>
      </c>
      <c r="AR183" s="3">
        <f t="shared" si="545"/>
        <v>24246</v>
      </c>
      <c r="AS183" s="3">
        <f t="shared" ref="AS183:AS185" si="547">GJ</f>
        <v>24246</v>
      </c>
      <c r="AT183" s="3"/>
      <c r="AU183" s="3"/>
      <c r="AV183" s="3"/>
      <c r="AW183" s="3">
        <f t="shared" si="546"/>
        <v>24246</v>
      </c>
      <c r="AX183" s="3">
        <f t="shared" si="546"/>
        <v>24246</v>
      </c>
      <c r="AY183" s="3">
        <f t="shared" si="424"/>
        <v>24246</v>
      </c>
      <c r="AZ183" s="3">
        <f t="shared" si="424"/>
        <v>24246</v>
      </c>
      <c r="BA183" s="3">
        <f t="shared" si="439"/>
        <v>24246</v>
      </c>
      <c r="BB183" s="3">
        <f t="shared" si="450"/>
        <v>24246</v>
      </c>
      <c r="BC183" s="3">
        <f t="shared" si="464"/>
        <v>24246</v>
      </c>
      <c r="BD183" s="3">
        <f t="shared" si="468"/>
        <v>24246</v>
      </c>
      <c r="BE183" s="3">
        <f t="shared" si="478"/>
        <v>24246</v>
      </c>
      <c r="BF183" s="3">
        <f t="shared" si="519"/>
        <v>24246</v>
      </c>
      <c r="BG183" s="3"/>
      <c r="BH183" s="3">
        <f t="shared" ref="BH183:BI187" si="548">MH</f>
        <v>49126</v>
      </c>
      <c r="BI183" s="3">
        <f t="shared" si="548"/>
        <v>49126</v>
      </c>
      <c r="BJ183" s="3">
        <f t="shared" si="512"/>
        <v>43934</v>
      </c>
      <c r="BK183" s="3">
        <f>MP</f>
        <v>43934</v>
      </c>
      <c r="BL183" s="3">
        <f t="shared" si="490"/>
        <v>43934</v>
      </c>
      <c r="BM183" s="3">
        <f t="shared" si="470"/>
        <v>43934</v>
      </c>
      <c r="BN183" s="3">
        <f t="shared" si="500"/>
        <v>43934</v>
      </c>
      <c r="BO183" s="3">
        <f t="shared" si="500"/>
        <v>43934</v>
      </c>
      <c r="BP183" s="3">
        <f t="shared" si="390"/>
        <v>43934</v>
      </c>
      <c r="BQ183" s="3">
        <f t="shared" si="465"/>
        <v>43934</v>
      </c>
      <c r="BR183" s="3">
        <f t="shared" si="465"/>
        <v>43934</v>
      </c>
      <c r="BS183" s="3">
        <f t="shared" si="455"/>
        <v>43934</v>
      </c>
      <c r="BT183" s="3">
        <f t="shared" si="459"/>
        <v>43934</v>
      </c>
      <c r="BU183" s="3">
        <f t="shared" si="451"/>
        <v>43934</v>
      </c>
      <c r="BV183" s="3">
        <f t="shared" si="529"/>
        <v>43934</v>
      </c>
      <c r="BW183" s="3">
        <f t="shared" si="529"/>
        <v>43934</v>
      </c>
      <c r="BX183" s="3">
        <f t="shared" si="529"/>
        <v>43934</v>
      </c>
      <c r="BY183" s="3">
        <f t="shared" si="529"/>
        <v>43934</v>
      </c>
      <c r="BZ183" s="3">
        <f t="shared" si="529"/>
        <v>43934</v>
      </c>
      <c r="CA183" s="3">
        <f t="shared" si="433"/>
        <v>43934</v>
      </c>
      <c r="CB183" s="3">
        <f t="shared" si="426"/>
        <v>43934</v>
      </c>
      <c r="CC183" s="3">
        <f t="shared" si="402"/>
        <v>43934</v>
      </c>
      <c r="CD183" s="3">
        <f t="shared" si="479"/>
        <v>43934</v>
      </c>
      <c r="CE183" s="3">
        <f t="shared" si="471"/>
        <v>43934</v>
      </c>
      <c r="CF183" s="3">
        <f t="shared" si="507"/>
        <v>43934</v>
      </c>
      <c r="CG183" s="3">
        <f t="shared" si="507"/>
        <v>43934</v>
      </c>
      <c r="CH183" s="3">
        <f t="shared" si="466"/>
        <v>43934</v>
      </c>
      <c r="CI183" s="3">
        <f t="shared" si="460"/>
        <v>43934</v>
      </c>
      <c r="CJ183" s="3">
        <f t="shared" si="434"/>
        <v>43934</v>
      </c>
      <c r="CK183" s="3">
        <f t="shared" si="442"/>
        <v>43934</v>
      </c>
      <c r="CL183" s="3">
        <f t="shared" si="442"/>
        <v>43934</v>
      </c>
      <c r="CM183" s="3">
        <f t="shared" si="442"/>
        <v>43934</v>
      </c>
      <c r="CN183" s="3">
        <f t="shared" si="442"/>
        <v>43934</v>
      </c>
      <c r="CO183" s="3">
        <f t="shared" si="534"/>
        <v>43934</v>
      </c>
      <c r="CP183" s="3">
        <f t="shared" si="534"/>
        <v>43934</v>
      </c>
      <c r="CQ183" s="3">
        <f t="shared" si="534"/>
        <v>43934</v>
      </c>
      <c r="CR183" s="3">
        <f t="shared" si="534"/>
        <v>43934</v>
      </c>
      <c r="CS183" s="3">
        <f t="shared" si="534"/>
        <v>43934</v>
      </c>
      <c r="CT183" s="3">
        <f t="shared" si="534"/>
        <v>43934</v>
      </c>
      <c r="CU183" s="3">
        <f t="shared" si="362"/>
        <v>43934</v>
      </c>
      <c r="CV183" s="3">
        <f t="shared" si="480"/>
        <v>43934</v>
      </c>
      <c r="CW183" s="3">
        <f t="shared" si="480"/>
        <v>43934</v>
      </c>
      <c r="CX183" s="3">
        <f t="shared" si="375"/>
        <v>43934</v>
      </c>
      <c r="CY183" s="3">
        <f t="shared" ref="CY183:CZ187" si="549">MP</f>
        <v>43934</v>
      </c>
      <c r="CZ183" s="3">
        <f t="shared" si="494"/>
        <v>43934</v>
      </c>
      <c r="DA183" s="3">
        <f t="shared" si="494"/>
        <v>43934</v>
      </c>
      <c r="DB183" s="3">
        <f t="shared" si="530"/>
        <v>13986</v>
      </c>
      <c r="DC183" s="3">
        <f t="shared" si="536"/>
        <v>13986</v>
      </c>
      <c r="DD183" s="3">
        <f t="shared" si="530"/>
        <v>13986</v>
      </c>
      <c r="DE183" s="3">
        <f t="shared" si="525"/>
        <v>13986</v>
      </c>
      <c r="DF183" s="3">
        <f t="shared" si="520"/>
        <v>13986</v>
      </c>
      <c r="DG183" s="3">
        <f t="shared" si="520"/>
        <v>13986</v>
      </c>
      <c r="DH183" s="3">
        <f t="shared" si="508"/>
        <v>13986</v>
      </c>
      <c r="DI183" s="3">
        <f t="shared" si="499"/>
        <v>13986</v>
      </c>
      <c r="DJ183" s="3">
        <f t="shared" si="501"/>
        <v>13986</v>
      </c>
      <c r="DK183" s="3">
        <f t="shared" si="531"/>
        <v>13986</v>
      </c>
      <c r="DL183" s="3">
        <f t="shared" si="531"/>
        <v>13986</v>
      </c>
      <c r="DM183" s="3">
        <f t="shared" si="531"/>
        <v>13986</v>
      </c>
      <c r="DN183" s="3">
        <f t="shared" si="531"/>
        <v>13986</v>
      </c>
      <c r="DO183" s="3">
        <f t="shared" si="531"/>
        <v>13986</v>
      </c>
      <c r="DP183" s="3">
        <f t="shared" si="531"/>
        <v>13986</v>
      </c>
      <c r="DQ183" s="3">
        <f t="shared" si="531"/>
        <v>13986</v>
      </c>
      <c r="DR183" s="3">
        <f t="shared" si="448"/>
        <v>13986</v>
      </c>
      <c r="DS183" s="3">
        <f t="shared" si="452"/>
        <v>13986</v>
      </c>
      <c r="DT183" s="3">
        <f t="shared" si="537"/>
        <v>24260</v>
      </c>
      <c r="DU183" s="3">
        <f t="shared" si="538"/>
        <v>24260</v>
      </c>
      <c r="DV183" s="3">
        <f t="shared" si="539"/>
        <v>24260</v>
      </c>
      <c r="DW183" s="3">
        <f t="shared" si="533"/>
        <v>24260</v>
      </c>
      <c r="DX183" s="3">
        <f t="shared" si="533"/>
        <v>24260</v>
      </c>
      <c r="DY183" s="3">
        <f t="shared" si="533"/>
        <v>24260</v>
      </c>
      <c r="DZ183" s="3">
        <f t="shared" si="533"/>
        <v>24260</v>
      </c>
      <c r="EA183" s="3">
        <f t="shared" si="521"/>
        <v>24260</v>
      </c>
      <c r="EB183" s="3">
        <f t="shared" si="521"/>
        <v>24260</v>
      </c>
      <c r="EC183" s="3">
        <f t="shared" si="521"/>
        <v>24260</v>
      </c>
      <c r="ED183" s="3">
        <f t="shared" si="521"/>
        <v>24260</v>
      </c>
      <c r="EE183" s="3">
        <f t="shared" si="540"/>
        <v>24260</v>
      </c>
      <c r="EF183" s="3">
        <f t="shared" si="540"/>
        <v>24260</v>
      </c>
      <c r="EG183" s="3">
        <f t="shared" si="540"/>
        <v>24260</v>
      </c>
      <c r="EH183" s="3">
        <f t="shared" si="540"/>
        <v>24260</v>
      </c>
      <c r="EI183" s="3">
        <f t="shared" si="540"/>
        <v>24260</v>
      </c>
      <c r="EJ183" s="3">
        <f t="shared" si="542"/>
        <v>24260</v>
      </c>
      <c r="EK183" s="3">
        <f t="shared" si="514"/>
        <v>24260</v>
      </c>
      <c r="EL183" s="3">
        <f t="shared" si="514"/>
        <v>24260</v>
      </c>
      <c r="EM183" s="3">
        <f t="shared" si="528"/>
        <v>24260</v>
      </c>
      <c r="EN183" s="3">
        <f t="shared" si="528"/>
        <v>24260</v>
      </c>
      <c r="EO183" s="3">
        <f t="shared" si="528"/>
        <v>24260</v>
      </c>
      <c r="EP183" s="3">
        <f t="shared" si="535"/>
        <v>24260</v>
      </c>
      <c r="EQ183" s="3">
        <f t="shared" si="543"/>
        <v>24260</v>
      </c>
      <c r="ER183" s="3">
        <f t="shared" si="543"/>
        <v>24260</v>
      </c>
      <c r="ES183" s="3">
        <f>OD</f>
        <v>24260</v>
      </c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</row>
    <row r="184" spans="1:233" ht="1.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>
        <f>GJ</f>
        <v>24246</v>
      </c>
      <c r="AE184" s="3">
        <f>GJ</f>
        <v>24246</v>
      </c>
      <c r="AF184" s="3">
        <f t="shared" si="509"/>
        <v>24246</v>
      </c>
      <c r="AG184" s="3">
        <f t="shared" si="509"/>
        <v>24246</v>
      </c>
      <c r="AH184" s="3">
        <f t="shared" si="510"/>
        <v>24246</v>
      </c>
      <c r="AI184" s="3">
        <f t="shared" si="505"/>
        <v>24246</v>
      </c>
      <c r="AJ184" s="3">
        <f t="shared" si="524"/>
        <v>24246</v>
      </c>
      <c r="AK184" s="3">
        <f t="shared" si="524"/>
        <v>24246</v>
      </c>
      <c r="AL184" s="3">
        <f t="shared" si="518"/>
        <v>24246</v>
      </c>
      <c r="AM184" s="3">
        <f t="shared" si="518"/>
        <v>24246</v>
      </c>
      <c r="AN184" s="3">
        <f t="shared" si="545"/>
        <v>24246</v>
      </c>
      <c r="AO184" s="3">
        <f t="shared" si="545"/>
        <v>24246</v>
      </c>
      <c r="AP184" s="3">
        <f t="shared" si="545"/>
        <v>24246</v>
      </c>
      <c r="AQ184" s="3">
        <f t="shared" si="545"/>
        <v>24246</v>
      </c>
      <c r="AR184" s="3">
        <f t="shared" si="545"/>
        <v>24246</v>
      </c>
      <c r="AS184" s="3">
        <f t="shared" si="547"/>
        <v>24246</v>
      </c>
      <c r="AT184" s="3"/>
      <c r="AU184" s="3"/>
      <c r="AV184" s="3"/>
      <c r="AW184" s="3">
        <f t="shared" si="546"/>
        <v>24246</v>
      </c>
      <c r="AX184" s="3">
        <f t="shared" si="546"/>
        <v>24246</v>
      </c>
      <c r="AY184" s="3">
        <f t="shared" si="450"/>
        <v>24246</v>
      </c>
      <c r="AZ184" s="3">
        <f t="shared" ref="AX184:AZ200" si="550">GJ</f>
        <v>24246</v>
      </c>
      <c r="BA184" s="3">
        <f t="shared" si="439"/>
        <v>24246</v>
      </c>
      <c r="BB184" s="3">
        <f t="shared" si="450"/>
        <v>24246</v>
      </c>
      <c r="BC184" s="3">
        <f t="shared" si="464"/>
        <v>24246</v>
      </c>
      <c r="BD184" s="3">
        <f t="shared" si="468"/>
        <v>24246</v>
      </c>
      <c r="BE184" s="3">
        <f t="shared" si="478"/>
        <v>24246</v>
      </c>
      <c r="BF184" s="3">
        <f t="shared" ref="BF184:BG186" si="551">MH</f>
        <v>49126</v>
      </c>
      <c r="BG184" s="3">
        <f t="shared" si="551"/>
        <v>49126</v>
      </c>
      <c r="BH184" s="3">
        <f t="shared" si="548"/>
        <v>49126</v>
      </c>
      <c r="BI184" s="3">
        <f t="shared" si="548"/>
        <v>49126</v>
      </c>
      <c r="BJ184" s="3"/>
      <c r="BK184" s="3">
        <f>MP</f>
        <v>43934</v>
      </c>
      <c r="BL184" s="3">
        <f t="shared" si="490"/>
        <v>43934</v>
      </c>
      <c r="BM184" s="3">
        <f t="shared" si="470"/>
        <v>43934</v>
      </c>
      <c r="BN184" s="3">
        <f t="shared" si="500"/>
        <v>43934</v>
      </c>
      <c r="BO184" s="3">
        <f t="shared" si="500"/>
        <v>43934</v>
      </c>
      <c r="BP184" s="3">
        <f t="shared" si="390"/>
        <v>43934</v>
      </c>
      <c r="BQ184" s="3">
        <f t="shared" si="465"/>
        <v>43934</v>
      </c>
      <c r="BR184" s="3">
        <f t="shared" si="465"/>
        <v>43934</v>
      </c>
      <c r="BS184" s="3">
        <f t="shared" si="455"/>
        <v>43934</v>
      </c>
      <c r="BT184" s="3">
        <f t="shared" si="459"/>
        <v>43934</v>
      </c>
      <c r="BU184" s="3">
        <f t="shared" si="451"/>
        <v>43934</v>
      </c>
      <c r="BV184" s="3">
        <f t="shared" si="529"/>
        <v>43934</v>
      </c>
      <c r="BW184" s="3">
        <f t="shared" si="529"/>
        <v>43934</v>
      </c>
      <c r="BX184" s="3">
        <f t="shared" si="529"/>
        <v>43934</v>
      </c>
      <c r="BY184" s="3">
        <f t="shared" si="529"/>
        <v>43934</v>
      </c>
      <c r="BZ184" s="3">
        <f t="shared" si="529"/>
        <v>43934</v>
      </c>
      <c r="CA184" s="3">
        <f t="shared" si="433"/>
        <v>43934</v>
      </c>
      <c r="CB184" s="3">
        <f t="shared" si="426"/>
        <v>43934</v>
      </c>
      <c r="CC184" s="3">
        <f t="shared" si="402"/>
        <v>43934</v>
      </c>
      <c r="CD184" s="3">
        <f t="shared" si="479"/>
        <v>43934</v>
      </c>
      <c r="CE184" s="3">
        <f t="shared" si="471"/>
        <v>43934</v>
      </c>
      <c r="CF184" s="3">
        <f t="shared" si="507"/>
        <v>43934</v>
      </c>
      <c r="CG184" s="3">
        <f t="shared" si="507"/>
        <v>43934</v>
      </c>
      <c r="CH184" s="3">
        <f t="shared" si="466"/>
        <v>43934</v>
      </c>
      <c r="CI184" s="3">
        <f t="shared" si="460"/>
        <v>43934</v>
      </c>
      <c r="CJ184" s="3">
        <f t="shared" si="434"/>
        <v>43934</v>
      </c>
      <c r="CK184" s="3">
        <f t="shared" si="442"/>
        <v>43934</v>
      </c>
      <c r="CL184" s="3">
        <f t="shared" si="442"/>
        <v>43934</v>
      </c>
      <c r="CM184" s="3">
        <f t="shared" si="442"/>
        <v>43934</v>
      </c>
      <c r="CN184" s="3">
        <f t="shared" si="442"/>
        <v>43934</v>
      </c>
      <c r="CO184" s="3">
        <f t="shared" si="534"/>
        <v>43934</v>
      </c>
      <c r="CP184" s="3">
        <f t="shared" si="534"/>
        <v>43934</v>
      </c>
      <c r="CQ184" s="3">
        <f t="shared" si="534"/>
        <v>43934</v>
      </c>
      <c r="CR184" s="3">
        <f t="shared" si="534"/>
        <v>43934</v>
      </c>
      <c r="CS184" s="3">
        <f t="shared" si="534"/>
        <v>43934</v>
      </c>
      <c r="CT184" s="3">
        <f t="shared" si="534"/>
        <v>43934</v>
      </c>
      <c r="CU184" s="3">
        <f t="shared" si="362"/>
        <v>43934</v>
      </c>
      <c r="CV184" s="3">
        <f t="shared" si="480"/>
        <v>43934</v>
      </c>
      <c r="CW184" s="3">
        <f t="shared" si="480"/>
        <v>43934</v>
      </c>
      <c r="CX184" s="3">
        <f t="shared" si="375"/>
        <v>43934</v>
      </c>
      <c r="CY184" s="3">
        <f t="shared" si="549"/>
        <v>43934</v>
      </c>
      <c r="CZ184" s="3">
        <f t="shared" si="549"/>
        <v>43934</v>
      </c>
      <c r="DA184" s="3">
        <f t="shared" si="530"/>
        <v>13986</v>
      </c>
      <c r="DB184" s="3">
        <f t="shared" si="530"/>
        <v>13986</v>
      </c>
      <c r="DC184" s="3">
        <f t="shared" si="536"/>
        <v>13986</v>
      </c>
      <c r="DD184" s="3">
        <f t="shared" si="530"/>
        <v>13986</v>
      </c>
      <c r="DE184" s="3">
        <f t="shared" si="525"/>
        <v>13986</v>
      </c>
      <c r="DF184" s="3">
        <f t="shared" si="520"/>
        <v>13986</v>
      </c>
      <c r="DG184" s="3">
        <f t="shared" si="520"/>
        <v>13986</v>
      </c>
      <c r="DH184" s="3">
        <f t="shared" si="508"/>
        <v>13986</v>
      </c>
      <c r="DI184" s="3">
        <f t="shared" si="499"/>
        <v>13986</v>
      </c>
      <c r="DJ184" s="3">
        <f t="shared" si="501"/>
        <v>13986</v>
      </c>
      <c r="DK184" s="3">
        <f t="shared" si="531"/>
        <v>13986</v>
      </c>
      <c r="DL184" s="3">
        <f t="shared" si="531"/>
        <v>13986</v>
      </c>
      <c r="DM184" s="3">
        <f t="shared" si="531"/>
        <v>13986</v>
      </c>
      <c r="DN184" s="3">
        <f t="shared" si="531"/>
        <v>13986</v>
      </c>
      <c r="DO184" s="3">
        <f t="shared" si="531"/>
        <v>13986</v>
      </c>
      <c r="DP184" s="3">
        <f t="shared" si="531"/>
        <v>13986</v>
      </c>
      <c r="DQ184" s="3">
        <f t="shared" si="531"/>
        <v>13986</v>
      </c>
      <c r="DR184" s="3">
        <f t="shared" si="448"/>
        <v>13986</v>
      </c>
      <c r="DS184" s="3">
        <f t="shared" si="452"/>
        <v>13986</v>
      </c>
      <c r="DT184" s="3">
        <f t="shared" si="537"/>
        <v>24260</v>
      </c>
      <c r="DU184" s="3">
        <f t="shared" si="538"/>
        <v>24260</v>
      </c>
      <c r="DV184" s="3">
        <f t="shared" si="539"/>
        <v>24260</v>
      </c>
      <c r="DW184" s="3">
        <f t="shared" si="533"/>
        <v>24260</v>
      </c>
      <c r="DX184" s="3">
        <f t="shared" si="533"/>
        <v>24260</v>
      </c>
      <c r="DY184" s="3">
        <f t="shared" si="533"/>
        <v>24260</v>
      </c>
      <c r="DZ184" s="3">
        <f t="shared" si="533"/>
        <v>24260</v>
      </c>
      <c r="EA184" s="3">
        <f t="shared" si="521"/>
        <v>24260</v>
      </c>
      <c r="EB184" s="3">
        <f t="shared" si="521"/>
        <v>24260</v>
      </c>
      <c r="EC184" s="3">
        <f t="shared" si="521"/>
        <v>24260</v>
      </c>
      <c r="ED184" s="3">
        <f t="shared" si="521"/>
        <v>24260</v>
      </c>
      <c r="EE184" s="3">
        <f t="shared" si="540"/>
        <v>24260</v>
      </c>
      <c r="EF184" s="3">
        <f t="shared" si="540"/>
        <v>24260</v>
      </c>
      <c r="EG184" s="3">
        <f t="shared" si="540"/>
        <v>24260</v>
      </c>
      <c r="EH184" s="3">
        <f t="shared" si="540"/>
        <v>24260</v>
      </c>
      <c r="EI184" s="3">
        <f t="shared" si="540"/>
        <v>24260</v>
      </c>
      <c r="EJ184" s="3">
        <f t="shared" si="542"/>
        <v>24260</v>
      </c>
      <c r="EK184" s="3">
        <f t="shared" si="514"/>
        <v>24260</v>
      </c>
      <c r="EL184" s="3">
        <f t="shared" si="514"/>
        <v>24260</v>
      </c>
      <c r="EM184" s="3">
        <f t="shared" si="528"/>
        <v>24260</v>
      </c>
      <c r="EN184" s="3">
        <f t="shared" si="528"/>
        <v>24260</v>
      </c>
      <c r="EO184" s="3">
        <f t="shared" si="528"/>
        <v>24260</v>
      </c>
      <c r="EP184" s="3">
        <f t="shared" si="535"/>
        <v>24260</v>
      </c>
      <c r="EQ184" s="3">
        <f t="shared" si="543"/>
        <v>24260</v>
      </c>
      <c r="ER184" s="3">
        <f t="shared" si="543"/>
        <v>24260</v>
      </c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</row>
    <row r="185" spans="1:233" ht="1.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>
        <f>GJ</f>
        <v>24246</v>
      </c>
      <c r="AE185" s="3">
        <f>GJ</f>
        <v>24246</v>
      </c>
      <c r="AF185" s="3">
        <f t="shared" si="509"/>
        <v>24246</v>
      </c>
      <c r="AG185" s="3">
        <f t="shared" si="509"/>
        <v>24246</v>
      </c>
      <c r="AH185" s="3">
        <f t="shared" si="510"/>
        <v>24246</v>
      </c>
      <c r="AI185" s="3">
        <f t="shared" si="505"/>
        <v>24246</v>
      </c>
      <c r="AJ185" s="3">
        <f t="shared" si="524"/>
        <v>24246</v>
      </c>
      <c r="AK185" s="3">
        <f t="shared" si="524"/>
        <v>24246</v>
      </c>
      <c r="AL185" s="3">
        <f t="shared" si="518"/>
        <v>24246</v>
      </c>
      <c r="AM185" s="3">
        <f t="shared" si="518"/>
        <v>24246</v>
      </c>
      <c r="AN185" s="3">
        <f t="shared" si="545"/>
        <v>24246</v>
      </c>
      <c r="AO185" s="3">
        <f t="shared" si="545"/>
        <v>24246</v>
      </c>
      <c r="AP185" s="3">
        <f t="shared" si="545"/>
        <v>24246</v>
      </c>
      <c r="AQ185" s="3">
        <f t="shared" si="545"/>
        <v>24246</v>
      </c>
      <c r="AR185" s="3">
        <f t="shared" si="545"/>
        <v>24246</v>
      </c>
      <c r="AS185" s="3">
        <f t="shared" si="547"/>
        <v>24246</v>
      </c>
      <c r="AT185" s="3"/>
      <c r="AU185" s="3"/>
      <c r="AV185" s="3"/>
      <c r="AW185" s="3"/>
      <c r="AX185" s="3"/>
      <c r="AY185" s="3">
        <f t="shared" si="450"/>
        <v>24246</v>
      </c>
      <c r="AZ185" s="3">
        <f t="shared" si="550"/>
        <v>24246</v>
      </c>
      <c r="BA185" s="3">
        <f t="shared" si="439"/>
        <v>24246</v>
      </c>
      <c r="BB185" s="3">
        <f t="shared" si="450"/>
        <v>24246</v>
      </c>
      <c r="BC185" s="3">
        <f t="shared" si="464"/>
        <v>24246</v>
      </c>
      <c r="BD185" s="3">
        <f t="shared" si="468"/>
        <v>24246</v>
      </c>
      <c r="BE185" s="3">
        <f t="shared" si="478"/>
        <v>24246</v>
      </c>
      <c r="BF185" s="3">
        <f t="shared" si="551"/>
        <v>49126</v>
      </c>
      <c r="BG185" s="3">
        <f t="shared" si="551"/>
        <v>49126</v>
      </c>
      <c r="BH185" s="3">
        <f t="shared" si="548"/>
        <v>49126</v>
      </c>
      <c r="BI185" s="3">
        <f t="shared" si="548"/>
        <v>49126</v>
      </c>
      <c r="BJ185" s="3">
        <f>MH</f>
        <v>49126</v>
      </c>
      <c r="BK185" s="3">
        <f>MP</f>
        <v>43934</v>
      </c>
      <c r="BL185" s="3">
        <f t="shared" si="490"/>
        <v>43934</v>
      </c>
      <c r="BM185" s="3">
        <f t="shared" si="470"/>
        <v>43934</v>
      </c>
      <c r="BN185" s="3">
        <f t="shared" si="500"/>
        <v>43934</v>
      </c>
      <c r="BO185" s="3">
        <f t="shared" si="500"/>
        <v>43934</v>
      </c>
      <c r="BP185" s="3">
        <f t="shared" si="390"/>
        <v>43934</v>
      </c>
      <c r="BQ185" s="3">
        <f t="shared" si="465"/>
        <v>43934</v>
      </c>
      <c r="BR185" s="3">
        <f t="shared" si="465"/>
        <v>43934</v>
      </c>
      <c r="BS185" s="3">
        <f t="shared" si="455"/>
        <v>43934</v>
      </c>
      <c r="BT185" s="3">
        <f t="shared" si="459"/>
        <v>43934</v>
      </c>
      <c r="BU185" s="3">
        <f t="shared" si="451"/>
        <v>43934</v>
      </c>
      <c r="BV185" s="3">
        <f t="shared" si="529"/>
        <v>43934</v>
      </c>
      <c r="BW185" s="3">
        <f t="shared" si="529"/>
        <v>43934</v>
      </c>
      <c r="BX185" s="3">
        <f t="shared" si="529"/>
        <v>43934</v>
      </c>
      <c r="BY185" s="3">
        <f t="shared" si="529"/>
        <v>43934</v>
      </c>
      <c r="BZ185" s="3">
        <f t="shared" si="529"/>
        <v>43934</v>
      </c>
      <c r="CA185" s="3">
        <f t="shared" si="433"/>
        <v>43934</v>
      </c>
      <c r="CB185" s="3">
        <f t="shared" si="426"/>
        <v>43934</v>
      </c>
      <c r="CC185" s="3">
        <f t="shared" si="402"/>
        <v>43934</v>
      </c>
      <c r="CD185" s="3">
        <f t="shared" si="479"/>
        <v>43934</v>
      </c>
      <c r="CE185" s="3">
        <f t="shared" si="471"/>
        <v>43934</v>
      </c>
      <c r="CF185" s="3">
        <f t="shared" si="507"/>
        <v>43934</v>
      </c>
      <c r="CG185" s="3">
        <f t="shared" si="507"/>
        <v>43934</v>
      </c>
      <c r="CH185" s="3">
        <f t="shared" si="466"/>
        <v>43934</v>
      </c>
      <c r="CI185" s="3">
        <f t="shared" si="460"/>
        <v>43934</v>
      </c>
      <c r="CJ185" s="3">
        <f t="shared" si="434"/>
        <v>43934</v>
      </c>
      <c r="CK185" s="3">
        <f t="shared" si="442"/>
        <v>43934</v>
      </c>
      <c r="CL185" s="3">
        <f t="shared" si="442"/>
        <v>43934</v>
      </c>
      <c r="CM185" s="3">
        <f t="shared" si="442"/>
        <v>43934</v>
      </c>
      <c r="CN185" s="3">
        <f t="shared" si="442"/>
        <v>43934</v>
      </c>
      <c r="CO185" s="3">
        <f t="shared" si="534"/>
        <v>43934</v>
      </c>
      <c r="CP185" s="3">
        <f t="shared" si="534"/>
        <v>43934</v>
      </c>
      <c r="CQ185" s="3">
        <f t="shared" si="534"/>
        <v>43934</v>
      </c>
      <c r="CR185" s="3">
        <f t="shared" si="534"/>
        <v>43934</v>
      </c>
      <c r="CS185" s="3">
        <f t="shared" si="534"/>
        <v>43934</v>
      </c>
      <c r="CT185" s="3">
        <f t="shared" si="534"/>
        <v>43934</v>
      </c>
      <c r="CU185" s="3">
        <f t="shared" si="534"/>
        <v>43934</v>
      </c>
      <c r="CV185" s="3">
        <f t="shared" si="480"/>
        <v>43934</v>
      </c>
      <c r="CW185" s="3">
        <f t="shared" si="480"/>
        <v>43934</v>
      </c>
      <c r="CX185" s="3">
        <f t="shared" si="375"/>
        <v>43934</v>
      </c>
      <c r="CY185" s="3">
        <f t="shared" si="549"/>
        <v>43934</v>
      </c>
      <c r="CZ185" s="3">
        <f t="shared" si="549"/>
        <v>43934</v>
      </c>
      <c r="DA185" s="3">
        <f t="shared" ref="CY185:DB208" si="552">CT</f>
        <v>13986</v>
      </c>
      <c r="DB185" s="3">
        <f t="shared" si="552"/>
        <v>13986</v>
      </c>
      <c r="DC185" s="3">
        <f t="shared" si="536"/>
        <v>13986</v>
      </c>
      <c r="DD185" s="3">
        <f t="shared" si="530"/>
        <v>13986</v>
      </c>
      <c r="DE185" s="3">
        <f t="shared" si="525"/>
        <v>13986</v>
      </c>
      <c r="DF185" s="3">
        <f t="shared" si="520"/>
        <v>13986</v>
      </c>
      <c r="DG185" s="3">
        <f t="shared" si="520"/>
        <v>13986</v>
      </c>
      <c r="DH185" s="3">
        <f t="shared" si="508"/>
        <v>13986</v>
      </c>
      <c r="DI185" s="3">
        <f t="shared" si="499"/>
        <v>13986</v>
      </c>
      <c r="DJ185" s="3">
        <f t="shared" si="501"/>
        <v>13986</v>
      </c>
      <c r="DK185" s="3">
        <f t="shared" si="531"/>
        <v>13986</v>
      </c>
      <c r="DL185" s="3">
        <f t="shared" si="531"/>
        <v>13986</v>
      </c>
      <c r="DM185" s="3">
        <f t="shared" si="531"/>
        <v>13986</v>
      </c>
      <c r="DN185" s="3">
        <f t="shared" si="531"/>
        <v>13986</v>
      </c>
      <c r="DO185" s="3">
        <f t="shared" si="531"/>
        <v>13986</v>
      </c>
      <c r="DP185" s="3">
        <f t="shared" si="531"/>
        <v>13986</v>
      </c>
      <c r="DQ185" s="3">
        <f t="shared" si="531"/>
        <v>13986</v>
      </c>
      <c r="DR185" s="3">
        <f t="shared" si="448"/>
        <v>13986</v>
      </c>
      <c r="DS185" s="3">
        <f t="shared" si="452"/>
        <v>13986</v>
      </c>
      <c r="DT185" s="3">
        <f t="shared" si="537"/>
        <v>24260</v>
      </c>
      <c r="DU185" s="3">
        <f t="shared" si="538"/>
        <v>24260</v>
      </c>
      <c r="DV185" s="3">
        <f t="shared" si="539"/>
        <v>24260</v>
      </c>
      <c r="DW185" s="3">
        <f t="shared" si="533"/>
        <v>24260</v>
      </c>
      <c r="DX185" s="3">
        <f t="shared" si="533"/>
        <v>24260</v>
      </c>
      <c r="DY185" s="3">
        <f t="shared" si="533"/>
        <v>24260</v>
      </c>
      <c r="DZ185" s="3">
        <f t="shared" si="533"/>
        <v>24260</v>
      </c>
      <c r="EA185" s="3">
        <f t="shared" si="521"/>
        <v>24260</v>
      </c>
      <c r="EB185" s="3">
        <f t="shared" si="521"/>
        <v>24260</v>
      </c>
      <c r="EC185" s="3">
        <f t="shared" si="521"/>
        <v>24260</v>
      </c>
      <c r="ED185" s="3">
        <f t="shared" si="521"/>
        <v>24260</v>
      </c>
      <c r="EE185" s="3">
        <f t="shared" si="540"/>
        <v>24260</v>
      </c>
      <c r="EF185" s="3">
        <f t="shared" si="540"/>
        <v>24260</v>
      </c>
      <c r="EG185" s="3">
        <f t="shared" si="540"/>
        <v>24260</v>
      </c>
      <c r="EH185" s="3">
        <f t="shared" si="540"/>
        <v>24260</v>
      </c>
      <c r="EI185" s="3">
        <f t="shared" si="540"/>
        <v>24260</v>
      </c>
      <c r="EJ185" s="3">
        <f t="shared" si="542"/>
        <v>24260</v>
      </c>
      <c r="EK185" s="3">
        <f t="shared" si="514"/>
        <v>24260</v>
      </c>
      <c r="EL185" s="3">
        <f t="shared" si="514"/>
        <v>24260</v>
      </c>
      <c r="EM185" s="3">
        <f t="shared" si="528"/>
        <v>24260</v>
      </c>
      <c r="EN185" s="3">
        <f t="shared" si="528"/>
        <v>24260</v>
      </c>
      <c r="EO185" s="3">
        <f t="shared" si="528"/>
        <v>24260</v>
      </c>
      <c r="EP185" s="3">
        <f t="shared" si="535"/>
        <v>24260</v>
      </c>
      <c r="EQ185" s="3">
        <f t="shared" si="543"/>
        <v>24260</v>
      </c>
      <c r="ER185" s="3">
        <f t="shared" si="543"/>
        <v>24260</v>
      </c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</row>
    <row r="186" spans="1:233" ht="1.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>
        <f>GJ</f>
        <v>24246</v>
      </c>
      <c r="AF186" s="3">
        <f t="shared" si="509"/>
        <v>24246</v>
      </c>
      <c r="AG186" s="3">
        <f t="shared" si="509"/>
        <v>24246</v>
      </c>
      <c r="AH186" s="3">
        <f t="shared" si="510"/>
        <v>24246</v>
      </c>
      <c r="AI186" s="3">
        <f t="shared" si="505"/>
        <v>24246</v>
      </c>
      <c r="AJ186" s="3">
        <f t="shared" si="524"/>
        <v>24246</v>
      </c>
      <c r="AK186" s="3">
        <f t="shared" si="524"/>
        <v>24246</v>
      </c>
      <c r="AL186" s="3">
        <f t="shared" si="518"/>
        <v>24246</v>
      </c>
      <c r="AM186" s="3">
        <f t="shared" si="518"/>
        <v>24246</v>
      </c>
      <c r="AN186" s="3">
        <f t="shared" si="545"/>
        <v>24246</v>
      </c>
      <c r="AO186" s="3">
        <f t="shared" si="545"/>
        <v>24246</v>
      </c>
      <c r="AP186" s="3">
        <f t="shared" si="545"/>
        <v>24246</v>
      </c>
      <c r="AQ186" s="3">
        <f t="shared" si="545"/>
        <v>24246</v>
      </c>
      <c r="AR186" s="3">
        <f t="shared" si="545"/>
        <v>24246</v>
      </c>
      <c r="AS186" s="3">
        <f>GJ</f>
        <v>24246</v>
      </c>
      <c r="AT186" s="3"/>
      <c r="AU186" s="3"/>
      <c r="AV186" s="3"/>
      <c r="AW186" s="3"/>
      <c r="AX186" s="3"/>
      <c r="AY186" s="3">
        <f t="shared" si="450"/>
        <v>24246</v>
      </c>
      <c r="AZ186" s="3">
        <f t="shared" si="550"/>
        <v>24246</v>
      </c>
      <c r="BA186" s="3">
        <f t="shared" si="439"/>
        <v>24246</v>
      </c>
      <c r="BB186" s="3">
        <f t="shared" si="450"/>
        <v>24246</v>
      </c>
      <c r="BC186" s="3">
        <f t="shared" si="464"/>
        <v>24246</v>
      </c>
      <c r="BD186" s="3">
        <f t="shared" si="468"/>
        <v>24246</v>
      </c>
      <c r="BE186" s="3">
        <f t="shared" si="478"/>
        <v>24246</v>
      </c>
      <c r="BF186" s="3">
        <f t="shared" si="551"/>
        <v>49126</v>
      </c>
      <c r="BG186" s="3">
        <f t="shared" si="551"/>
        <v>49126</v>
      </c>
      <c r="BH186" s="3">
        <f t="shared" si="548"/>
        <v>49126</v>
      </c>
      <c r="BI186" s="3">
        <f t="shared" ref="BI186:BI191" si="553">MH</f>
        <v>49126</v>
      </c>
      <c r="BJ186" s="3">
        <f>MH</f>
        <v>49126</v>
      </c>
      <c r="BK186" s="3">
        <f>MP</f>
        <v>43934</v>
      </c>
      <c r="BL186" s="3">
        <f t="shared" si="490"/>
        <v>43934</v>
      </c>
      <c r="BM186" s="3">
        <f t="shared" si="470"/>
        <v>43934</v>
      </c>
      <c r="BN186" s="3">
        <f t="shared" si="500"/>
        <v>43934</v>
      </c>
      <c r="BO186" s="3">
        <f t="shared" si="500"/>
        <v>43934</v>
      </c>
      <c r="BP186" s="3">
        <f t="shared" si="390"/>
        <v>43934</v>
      </c>
      <c r="BQ186" s="3">
        <f t="shared" si="465"/>
        <v>43934</v>
      </c>
      <c r="BR186" s="3">
        <f t="shared" si="465"/>
        <v>43934</v>
      </c>
      <c r="BS186" s="3">
        <f t="shared" si="455"/>
        <v>43934</v>
      </c>
      <c r="BT186" s="3">
        <f t="shared" si="459"/>
        <v>43934</v>
      </c>
      <c r="BU186" s="3">
        <f t="shared" si="451"/>
        <v>43934</v>
      </c>
      <c r="BV186" s="3">
        <f t="shared" ref="BV186:BY190" si="554">MP</f>
        <v>43934</v>
      </c>
      <c r="BW186" s="3">
        <f t="shared" si="554"/>
        <v>43934</v>
      </c>
      <c r="BX186" s="3">
        <f t="shared" si="554"/>
        <v>43934</v>
      </c>
      <c r="BY186" s="3">
        <f t="shared" si="529"/>
        <v>43934</v>
      </c>
      <c r="BZ186" s="3">
        <f t="shared" si="529"/>
        <v>43934</v>
      </c>
      <c r="CA186" s="3">
        <f t="shared" si="433"/>
        <v>43934</v>
      </c>
      <c r="CB186" s="3">
        <f t="shared" ref="CB186:CD187" si="555">MH</f>
        <v>49126</v>
      </c>
      <c r="CC186" s="3">
        <f t="shared" si="555"/>
        <v>49126</v>
      </c>
      <c r="CD186" s="3">
        <f t="shared" si="555"/>
        <v>49126</v>
      </c>
      <c r="CE186" s="3">
        <f t="shared" si="471"/>
        <v>43934</v>
      </c>
      <c r="CF186" s="3">
        <f t="shared" si="507"/>
        <v>43934</v>
      </c>
      <c r="CG186" s="3">
        <f t="shared" si="507"/>
        <v>43934</v>
      </c>
      <c r="CH186" s="3">
        <f t="shared" si="466"/>
        <v>43934</v>
      </c>
      <c r="CI186" s="3">
        <f t="shared" si="442"/>
        <v>43934</v>
      </c>
      <c r="CJ186" s="3">
        <f t="shared" si="434"/>
        <v>43934</v>
      </c>
      <c r="CK186" s="3">
        <f>MP</f>
        <v>43934</v>
      </c>
      <c r="CL186" s="3">
        <f>MP</f>
        <v>43934</v>
      </c>
      <c r="CM186" s="3">
        <f>MP</f>
        <v>43934</v>
      </c>
      <c r="CN186" s="3">
        <f t="shared" si="442"/>
        <v>43934</v>
      </c>
      <c r="CO186" s="3">
        <f t="shared" si="442"/>
        <v>43934</v>
      </c>
      <c r="CP186" s="3">
        <f t="shared" ref="CP186:CQ186" si="556">MH</f>
        <v>49126</v>
      </c>
      <c r="CQ186" s="3">
        <f t="shared" si="556"/>
        <v>49126</v>
      </c>
      <c r="CR186" s="3">
        <f t="shared" si="534"/>
        <v>43934</v>
      </c>
      <c r="CS186" s="3">
        <f t="shared" si="534"/>
        <v>43934</v>
      </c>
      <c r="CT186" s="3">
        <f t="shared" si="534"/>
        <v>43934</v>
      </c>
      <c r="CU186" s="3">
        <f t="shared" si="534"/>
        <v>43934</v>
      </c>
      <c r="CV186" s="3">
        <f t="shared" si="534"/>
        <v>43934</v>
      </c>
      <c r="CW186" s="3">
        <f t="shared" si="534"/>
        <v>43934</v>
      </c>
      <c r="CX186" s="3">
        <f t="shared" si="534"/>
        <v>43934</v>
      </c>
      <c r="CY186" s="3">
        <f t="shared" si="534"/>
        <v>43934</v>
      </c>
      <c r="CZ186" s="3">
        <f t="shared" si="549"/>
        <v>43934</v>
      </c>
      <c r="DA186" s="3">
        <f t="shared" si="552"/>
        <v>13986</v>
      </c>
      <c r="DB186" s="3">
        <f t="shared" si="552"/>
        <v>13986</v>
      </c>
      <c r="DC186" s="3">
        <f t="shared" si="536"/>
        <v>13986</v>
      </c>
      <c r="DD186" s="3">
        <f t="shared" si="530"/>
        <v>13986</v>
      </c>
      <c r="DE186" s="3">
        <f t="shared" si="525"/>
        <v>13986</v>
      </c>
      <c r="DF186" s="3">
        <f t="shared" si="520"/>
        <v>13986</v>
      </c>
      <c r="DG186" s="3">
        <f t="shared" si="520"/>
        <v>13986</v>
      </c>
      <c r="DH186" s="3">
        <f t="shared" si="508"/>
        <v>13986</v>
      </c>
      <c r="DI186" s="3">
        <f t="shared" si="499"/>
        <v>13986</v>
      </c>
      <c r="DJ186" s="3">
        <f t="shared" si="501"/>
        <v>13986</v>
      </c>
      <c r="DK186" s="3">
        <f t="shared" si="531"/>
        <v>13986</v>
      </c>
      <c r="DL186" s="3">
        <f t="shared" si="531"/>
        <v>13986</v>
      </c>
      <c r="DM186" s="3">
        <f t="shared" si="531"/>
        <v>13986</v>
      </c>
      <c r="DN186" s="3">
        <f t="shared" si="531"/>
        <v>13986</v>
      </c>
      <c r="DO186" s="3">
        <f t="shared" si="531"/>
        <v>13986</v>
      </c>
      <c r="DP186" s="3">
        <f t="shared" si="531"/>
        <v>13986</v>
      </c>
      <c r="DQ186" s="3">
        <f t="shared" si="531"/>
        <v>13986</v>
      </c>
      <c r="DR186" s="3">
        <f t="shared" si="448"/>
        <v>13986</v>
      </c>
      <c r="DS186" s="3">
        <f t="shared" si="452"/>
        <v>13986</v>
      </c>
      <c r="DT186" s="3">
        <f t="shared" ref="DT186:DT212" si="557">OD</f>
        <v>24260</v>
      </c>
      <c r="DU186" s="3">
        <f t="shared" si="538"/>
        <v>24260</v>
      </c>
      <c r="DV186" s="3">
        <f t="shared" si="539"/>
        <v>24260</v>
      </c>
      <c r="DW186" s="3">
        <f t="shared" si="533"/>
        <v>24260</v>
      </c>
      <c r="DX186" s="3">
        <f t="shared" si="533"/>
        <v>24260</v>
      </c>
      <c r="DY186" s="3">
        <f t="shared" si="533"/>
        <v>24260</v>
      </c>
      <c r="DZ186" s="3">
        <f t="shared" si="533"/>
        <v>24260</v>
      </c>
      <c r="EA186" s="3">
        <f t="shared" si="521"/>
        <v>24260</v>
      </c>
      <c r="EB186" s="3">
        <f t="shared" si="521"/>
        <v>24260</v>
      </c>
      <c r="EC186" s="3">
        <f t="shared" si="521"/>
        <v>24260</v>
      </c>
      <c r="ED186" s="3">
        <f t="shared" si="521"/>
        <v>24260</v>
      </c>
      <c r="EE186" s="3">
        <f t="shared" si="540"/>
        <v>24260</v>
      </c>
      <c r="EF186" s="3">
        <f t="shared" si="540"/>
        <v>24260</v>
      </c>
      <c r="EG186" s="3">
        <f t="shared" si="540"/>
        <v>24260</v>
      </c>
      <c r="EH186" s="3">
        <f t="shared" si="540"/>
        <v>24260</v>
      </c>
      <c r="EI186" s="3">
        <f t="shared" si="540"/>
        <v>24260</v>
      </c>
      <c r="EJ186" s="3">
        <f t="shared" si="542"/>
        <v>24260</v>
      </c>
      <c r="EK186" s="3">
        <f t="shared" si="514"/>
        <v>24260</v>
      </c>
      <c r="EL186" s="3">
        <f t="shared" si="514"/>
        <v>24260</v>
      </c>
      <c r="EM186" s="3">
        <f t="shared" si="528"/>
        <v>24260</v>
      </c>
      <c r="EN186" s="3">
        <f t="shared" si="528"/>
        <v>24260</v>
      </c>
      <c r="EO186" s="3">
        <f t="shared" si="528"/>
        <v>24260</v>
      </c>
      <c r="EP186" s="3">
        <f t="shared" si="535"/>
        <v>24260</v>
      </c>
      <c r="EQ186" s="3">
        <f>OD</f>
        <v>24260</v>
      </c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</row>
    <row r="187" spans="1:233" ht="1.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>
        <f>GJ</f>
        <v>24246</v>
      </c>
      <c r="AF187" s="3">
        <f t="shared" si="509"/>
        <v>24246</v>
      </c>
      <c r="AG187" s="3">
        <f t="shared" si="509"/>
        <v>24246</v>
      </c>
      <c r="AH187" s="3">
        <f t="shared" si="510"/>
        <v>24246</v>
      </c>
      <c r="AI187" s="3">
        <f t="shared" si="505"/>
        <v>24246</v>
      </c>
      <c r="AJ187" s="3">
        <f t="shared" si="524"/>
        <v>24246</v>
      </c>
      <c r="AK187" s="3">
        <f t="shared" si="524"/>
        <v>24246</v>
      </c>
      <c r="AL187" s="3">
        <f t="shared" si="518"/>
        <v>24246</v>
      </c>
      <c r="AM187" s="3">
        <f t="shared" si="518"/>
        <v>24246</v>
      </c>
      <c r="AN187" s="3">
        <f t="shared" si="545"/>
        <v>24246</v>
      </c>
      <c r="AO187" s="3">
        <f t="shared" si="545"/>
        <v>24246</v>
      </c>
      <c r="AP187" s="3">
        <f t="shared" si="545"/>
        <v>24246</v>
      </c>
      <c r="AQ187" s="3">
        <f t="shared" si="545"/>
        <v>24246</v>
      </c>
      <c r="AR187" s="3">
        <f t="shared" si="545"/>
        <v>24246</v>
      </c>
      <c r="AS187" s="3">
        <f>GJ</f>
        <v>24246</v>
      </c>
      <c r="AT187" s="3"/>
      <c r="AU187" s="3"/>
      <c r="AV187" s="3"/>
      <c r="AW187" s="3"/>
      <c r="AX187" s="3">
        <f t="shared" ref="AX187:AX192" si="558">GJ</f>
        <v>24246</v>
      </c>
      <c r="AY187" s="3">
        <f t="shared" ref="AY187:AY199" si="559">GJ</f>
        <v>24246</v>
      </c>
      <c r="AZ187" s="3">
        <f t="shared" si="550"/>
        <v>24246</v>
      </c>
      <c r="BA187" s="3">
        <f t="shared" si="439"/>
        <v>24246</v>
      </c>
      <c r="BB187" s="3">
        <f t="shared" si="450"/>
        <v>24246</v>
      </c>
      <c r="BC187" s="3">
        <f t="shared" si="464"/>
        <v>24246</v>
      </c>
      <c r="BD187" s="3">
        <f t="shared" si="468"/>
        <v>24246</v>
      </c>
      <c r="BE187" s="3">
        <f t="shared" si="478"/>
        <v>24246</v>
      </c>
      <c r="BF187" s="3"/>
      <c r="BG187" s="3"/>
      <c r="BH187" s="3">
        <f t="shared" si="548"/>
        <v>49126</v>
      </c>
      <c r="BI187" s="3">
        <f t="shared" si="553"/>
        <v>49126</v>
      </c>
      <c r="BJ187" s="3">
        <f>MH</f>
        <v>49126</v>
      </c>
      <c r="BK187" s="3">
        <f t="shared" ref="BK187:BM188" si="560">MH</f>
        <v>49126</v>
      </c>
      <c r="BL187" s="3">
        <f t="shared" si="560"/>
        <v>49126</v>
      </c>
      <c r="BM187" s="3">
        <f t="shared" si="560"/>
        <v>49126</v>
      </c>
      <c r="BN187" s="3">
        <f t="shared" si="500"/>
        <v>43934</v>
      </c>
      <c r="BO187" s="3">
        <f t="shared" si="500"/>
        <v>43934</v>
      </c>
      <c r="BP187" s="3">
        <f t="shared" si="390"/>
        <v>43934</v>
      </c>
      <c r="BQ187" s="3">
        <f t="shared" si="465"/>
        <v>43934</v>
      </c>
      <c r="BR187" s="3">
        <f t="shared" si="465"/>
        <v>43934</v>
      </c>
      <c r="BS187" s="3">
        <f t="shared" si="455"/>
        <v>43934</v>
      </c>
      <c r="BT187" s="3">
        <f t="shared" si="459"/>
        <v>43934</v>
      </c>
      <c r="BU187" s="3">
        <f t="shared" si="451"/>
        <v>43934</v>
      </c>
      <c r="BV187" s="3">
        <f t="shared" si="554"/>
        <v>43934</v>
      </c>
      <c r="BW187" s="3">
        <f t="shared" si="554"/>
        <v>43934</v>
      </c>
      <c r="BX187" s="3">
        <f t="shared" si="554"/>
        <v>43934</v>
      </c>
      <c r="BY187" s="3">
        <f t="shared" si="554"/>
        <v>43934</v>
      </c>
      <c r="BZ187" s="3">
        <f t="shared" si="529"/>
        <v>43934</v>
      </c>
      <c r="CA187" s="3">
        <f>MH</f>
        <v>49126</v>
      </c>
      <c r="CB187" s="3">
        <f t="shared" si="555"/>
        <v>49126</v>
      </c>
      <c r="CC187" s="3">
        <f t="shared" si="555"/>
        <v>49126</v>
      </c>
      <c r="CD187" s="3">
        <f t="shared" si="555"/>
        <v>49126</v>
      </c>
      <c r="CE187" s="3">
        <f t="shared" si="471"/>
        <v>43934</v>
      </c>
      <c r="CF187" s="3">
        <f t="shared" si="507"/>
        <v>43934</v>
      </c>
      <c r="CG187" s="3">
        <f t="shared" si="507"/>
        <v>43934</v>
      </c>
      <c r="CH187" s="3">
        <f t="shared" si="466"/>
        <v>43934</v>
      </c>
      <c r="CI187" s="3">
        <f t="shared" si="466"/>
        <v>43934</v>
      </c>
      <c r="CJ187" s="3">
        <f t="shared" ref="CH187:CO189" si="561">MH</f>
        <v>49126</v>
      </c>
      <c r="CK187" s="3">
        <f t="shared" ref="CK187:CN188" si="562">MP</f>
        <v>43934</v>
      </c>
      <c r="CL187" s="3">
        <f t="shared" si="562"/>
        <v>43934</v>
      </c>
      <c r="CM187" s="3">
        <f t="shared" si="562"/>
        <v>43934</v>
      </c>
      <c r="CN187" s="3">
        <f t="shared" si="562"/>
        <v>43934</v>
      </c>
      <c r="CO187" s="3">
        <f>MH</f>
        <v>49126</v>
      </c>
      <c r="CP187" s="3">
        <f>MH</f>
        <v>49126</v>
      </c>
      <c r="CQ187" s="3">
        <f>MH</f>
        <v>49126</v>
      </c>
      <c r="CR187" s="3">
        <f>MH</f>
        <v>49126</v>
      </c>
      <c r="CS187" s="3"/>
      <c r="CT187" s="3">
        <f t="shared" si="534"/>
        <v>43934</v>
      </c>
      <c r="CU187" s="3">
        <f t="shared" si="534"/>
        <v>43934</v>
      </c>
      <c r="CV187" s="3"/>
      <c r="CW187" s="3">
        <f t="shared" ref="CW187:CY217" si="563">MH</f>
        <v>49126</v>
      </c>
      <c r="CX187" s="3">
        <f t="shared" si="534"/>
        <v>43934</v>
      </c>
      <c r="CY187" s="3">
        <f t="shared" si="549"/>
        <v>43934</v>
      </c>
      <c r="CZ187" s="3">
        <f t="shared" si="549"/>
        <v>43934</v>
      </c>
      <c r="DA187" s="3">
        <f t="shared" si="552"/>
        <v>13986</v>
      </c>
      <c r="DB187" s="3">
        <f t="shared" si="552"/>
        <v>13986</v>
      </c>
      <c r="DC187" s="3">
        <f t="shared" si="536"/>
        <v>13986</v>
      </c>
      <c r="DD187" s="3">
        <f t="shared" si="530"/>
        <v>13986</v>
      </c>
      <c r="DE187" s="3">
        <f t="shared" si="525"/>
        <v>13986</v>
      </c>
      <c r="DF187" s="3">
        <f t="shared" si="520"/>
        <v>13986</v>
      </c>
      <c r="DG187" s="3">
        <f t="shared" si="520"/>
        <v>13986</v>
      </c>
      <c r="DH187" s="3">
        <f t="shared" si="508"/>
        <v>13986</v>
      </c>
      <c r="DI187" s="3">
        <f t="shared" si="499"/>
        <v>13986</v>
      </c>
      <c r="DJ187" s="3">
        <f t="shared" si="501"/>
        <v>13986</v>
      </c>
      <c r="DK187" s="3">
        <f t="shared" si="531"/>
        <v>13986</v>
      </c>
      <c r="DL187" s="3">
        <f t="shared" si="531"/>
        <v>13986</v>
      </c>
      <c r="DM187" s="3">
        <f t="shared" si="531"/>
        <v>13986</v>
      </c>
      <c r="DN187" s="3">
        <f t="shared" si="531"/>
        <v>13986</v>
      </c>
      <c r="DO187" s="3">
        <f t="shared" si="531"/>
        <v>13986</v>
      </c>
      <c r="DP187" s="3">
        <f t="shared" si="531"/>
        <v>13986</v>
      </c>
      <c r="DQ187" s="3">
        <f t="shared" si="531"/>
        <v>13986</v>
      </c>
      <c r="DR187" s="3">
        <f t="shared" si="448"/>
        <v>13986</v>
      </c>
      <c r="DS187" s="3">
        <f t="shared" si="538"/>
        <v>24260</v>
      </c>
      <c r="DT187" s="3">
        <f t="shared" si="557"/>
        <v>24260</v>
      </c>
      <c r="DU187" s="3">
        <f t="shared" si="538"/>
        <v>24260</v>
      </c>
      <c r="DV187" s="3">
        <f t="shared" si="539"/>
        <v>24260</v>
      </c>
      <c r="DW187" s="3">
        <f t="shared" si="533"/>
        <v>24260</v>
      </c>
      <c r="DX187" s="3">
        <f t="shared" si="533"/>
        <v>24260</v>
      </c>
      <c r="DY187" s="3">
        <f t="shared" si="533"/>
        <v>24260</v>
      </c>
      <c r="DZ187" s="3">
        <f t="shared" si="533"/>
        <v>24260</v>
      </c>
      <c r="EA187" s="3">
        <f t="shared" si="521"/>
        <v>24260</v>
      </c>
      <c r="EB187" s="3">
        <f t="shared" si="521"/>
        <v>24260</v>
      </c>
      <c r="EC187" s="3">
        <f t="shared" si="521"/>
        <v>24260</v>
      </c>
      <c r="ED187" s="3">
        <f t="shared" si="521"/>
        <v>24260</v>
      </c>
      <c r="EE187" s="3">
        <f t="shared" si="540"/>
        <v>24260</v>
      </c>
      <c r="EF187" s="3">
        <f t="shared" si="540"/>
        <v>24260</v>
      </c>
      <c r="EG187" s="3">
        <f t="shared" si="540"/>
        <v>24260</v>
      </c>
      <c r="EH187" s="3">
        <f t="shared" si="540"/>
        <v>24260</v>
      </c>
      <c r="EI187" s="3">
        <f t="shared" si="540"/>
        <v>24260</v>
      </c>
      <c r="EJ187" s="3">
        <f t="shared" si="542"/>
        <v>24260</v>
      </c>
      <c r="EK187" s="3">
        <f t="shared" si="514"/>
        <v>24260</v>
      </c>
      <c r="EL187" s="3">
        <f t="shared" si="514"/>
        <v>24260</v>
      </c>
      <c r="EM187" s="3">
        <f t="shared" si="528"/>
        <v>24260</v>
      </c>
      <c r="EN187" s="3">
        <f t="shared" si="528"/>
        <v>24260</v>
      </c>
      <c r="EO187" s="3">
        <f t="shared" si="528"/>
        <v>24260</v>
      </c>
      <c r="EP187" s="3">
        <f t="shared" si="535"/>
        <v>24260</v>
      </c>
      <c r="EQ187" s="3">
        <f t="shared" si="535"/>
        <v>24260</v>
      </c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</row>
    <row r="188" spans="1:233" ht="1.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>
        <f>GJ</f>
        <v>24246</v>
      </c>
      <c r="AF188" s="3">
        <f t="shared" si="509"/>
        <v>24246</v>
      </c>
      <c r="AG188" s="3">
        <f t="shared" si="509"/>
        <v>24246</v>
      </c>
      <c r="AH188" s="3">
        <f t="shared" si="510"/>
        <v>24246</v>
      </c>
      <c r="AI188" s="3">
        <f t="shared" si="505"/>
        <v>24246</v>
      </c>
      <c r="AJ188" s="3">
        <f t="shared" si="524"/>
        <v>24246</v>
      </c>
      <c r="AK188" s="3">
        <f t="shared" si="524"/>
        <v>24246</v>
      </c>
      <c r="AL188" s="3">
        <f t="shared" si="518"/>
        <v>24246</v>
      </c>
      <c r="AM188" s="3">
        <f t="shared" si="518"/>
        <v>24246</v>
      </c>
      <c r="AN188" s="3">
        <f t="shared" si="545"/>
        <v>24246</v>
      </c>
      <c r="AO188" s="3">
        <f t="shared" si="545"/>
        <v>24246</v>
      </c>
      <c r="AP188" s="3">
        <f t="shared" si="545"/>
        <v>24246</v>
      </c>
      <c r="AQ188" s="3">
        <f t="shared" si="545"/>
        <v>24246</v>
      </c>
      <c r="AR188" s="3">
        <f t="shared" si="545"/>
        <v>24246</v>
      </c>
      <c r="AS188" s="3">
        <f>GJ</f>
        <v>24246</v>
      </c>
      <c r="AT188" s="3"/>
      <c r="AU188" s="3"/>
      <c r="AV188" s="3"/>
      <c r="AW188" s="3"/>
      <c r="AX188" s="3">
        <f t="shared" si="558"/>
        <v>24246</v>
      </c>
      <c r="AY188" s="3">
        <f t="shared" si="559"/>
        <v>24246</v>
      </c>
      <c r="AZ188" s="3">
        <f t="shared" si="550"/>
        <v>24246</v>
      </c>
      <c r="BA188" s="3">
        <f t="shared" si="439"/>
        <v>24246</v>
      </c>
      <c r="BB188" s="3">
        <f t="shared" si="450"/>
        <v>24246</v>
      </c>
      <c r="BC188" s="3">
        <f t="shared" si="464"/>
        <v>24246</v>
      </c>
      <c r="BD188" s="3">
        <f t="shared" si="468"/>
        <v>24246</v>
      </c>
      <c r="BE188" s="3">
        <f t="shared" si="478"/>
        <v>24246</v>
      </c>
      <c r="BF188" s="3">
        <f t="shared" ref="BF188:BI188" si="564">MH</f>
        <v>49126</v>
      </c>
      <c r="BG188" s="3">
        <f t="shared" si="564"/>
        <v>49126</v>
      </c>
      <c r="BH188" s="3">
        <f t="shared" si="564"/>
        <v>49126</v>
      </c>
      <c r="BI188" s="3">
        <f t="shared" si="564"/>
        <v>49126</v>
      </c>
      <c r="BJ188" s="3">
        <f>MH</f>
        <v>49126</v>
      </c>
      <c r="BK188" s="3">
        <f t="shared" si="560"/>
        <v>49126</v>
      </c>
      <c r="BL188" s="3">
        <f t="shared" si="560"/>
        <v>49126</v>
      </c>
      <c r="BM188" s="3">
        <f t="shared" si="560"/>
        <v>49126</v>
      </c>
      <c r="BN188" s="3">
        <f>MH</f>
        <v>49126</v>
      </c>
      <c r="BO188" s="3">
        <f t="shared" ref="BO188" si="565">MP</f>
        <v>43934</v>
      </c>
      <c r="BP188" s="3">
        <f t="shared" si="390"/>
        <v>43934</v>
      </c>
      <c r="BQ188" s="3">
        <f t="shared" si="465"/>
        <v>43934</v>
      </c>
      <c r="BR188" s="3">
        <f t="shared" si="465"/>
        <v>43934</v>
      </c>
      <c r="BS188" s="3">
        <f t="shared" si="455"/>
        <v>43934</v>
      </c>
      <c r="BT188" s="3">
        <f t="shared" si="459"/>
        <v>43934</v>
      </c>
      <c r="BU188" s="3">
        <f t="shared" si="451"/>
        <v>43934</v>
      </c>
      <c r="BV188" s="3">
        <f t="shared" si="554"/>
        <v>43934</v>
      </c>
      <c r="BW188" s="3">
        <f t="shared" si="554"/>
        <v>43934</v>
      </c>
      <c r="BX188" s="3">
        <f t="shared" si="554"/>
        <v>43934</v>
      </c>
      <c r="BY188" s="3">
        <f t="shared" si="554"/>
        <v>43934</v>
      </c>
      <c r="BZ188" s="3">
        <f t="shared" ref="BZ188:CD188" si="566">MH</f>
        <v>49126</v>
      </c>
      <c r="CA188" s="3">
        <f t="shared" si="566"/>
        <v>49126</v>
      </c>
      <c r="CB188" s="3">
        <f t="shared" si="566"/>
        <v>49126</v>
      </c>
      <c r="CC188" s="3">
        <f t="shared" si="566"/>
        <v>49126</v>
      </c>
      <c r="CD188" s="3">
        <f t="shared" si="566"/>
        <v>49126</v>
      </c>
      <c r="CE188" s="3">
        <f t="shared" si="471"/>
        <v>43934</v>
      </c>
      <c r="CF188" s="3">
        <f t="shared" si="507"/>
        <v>43934</v>
      </c>
      <c r="CG188" s="3">
        <f t="shared" si="507"/>
        <v>43934</v>
      </c>
      <c r="CH188" s="3">
        <f t="shared" si="466"/>
        <v>43934</v>
      </c>
      <c r="CI188" s="3">
        <f t="shared" ref="CI188:CK188" si="567">MH</f>
        <v>49126</v>
      </c>
      <c r="CJ188" s="3">
        <f t="shared" si="567"/>
        <v>49126</v>
      </c>
      <c r="CK188" s="3">
        <f t="shared" si="567"/>
        <v>49126</v>
      </c>
      <c r="CL188" s="3">
        <f t="shared" si="562"/>
        <v>43934</v>
      </c>
      <c r="CM188" s="3">
        <f t="shared" si="562"/>
        <v>43934</v>
      </c>
      <c r="CN188" s="3">
        <f t="shared" ref="CN188:CU188" si="568">MH</f>
        <v>49126</v>
      </c>
      <c r="CO188" s="3">
        <f t="shared" si="568"/>
        <v>49126</v>
      </c>
      <c r="CP188" s="3">
        <f t="shared" si="568"/>
        <v>49126</v>
      </c>
      <c r="CQ188" s="3">
        <f t="shared" si="568"/>
        <v>49126</v>
      </c>
      <c r="CR188" s="3">
        <f t="shared" si="568"/>
        <v>49126</v>
      </c>
      <c r="CS188" s="3">
        <f t="shared" si="568"/>
        <v>49126</v>
      </c>
      <c r="CT188" s="3">
        <f t="shared" si="568"/>
        <v>49126</v>
      </c>
      <c r="CU188" s="3">
        <f t="shared" si="568"/>
        <v>49126</v>
      </c>
      <c r="CV188" s="3">
        <f t="shared" ref="CV188:CV217" si="569">MH</f>
        <v>49126</v>
      </c>
      <c r="CW188" s="3">
        <f t="shared" si="563"/>
        <v>49126</v>
      </c>
      <c r="CX188" s="3">
        <f t="shared" ref="CX188:CY213" si="570">MH</f>
        <v>49126</v>
      </c>
      <c r="CY188" s="3">
        <f>MP</f>
        <v>43934</v>
      </c>
      <c r="CZ188" s="3">
        <f t="shared" ref="CZ188:CZ189" si="571">CT</f>
        <v>13986</v>
      </c>
      <c r="DA188" s="3">
        <f t="shared" si="552"/>
        <v>13986</v>
      </c>
      <c r="DB188" s="3">
        <f t="shared" si="552"/>
        <v>13986</v>
      </c>
      <c r="DC188" s="3">
        <f t="shared" si="536"/>
        <v>13986</v>
      </c>
      <c r="DD188" s="3">
        <f t="shared" si="530"/>
        <v>13986</v>
      </c>
      <c r="DE188" s="3">
        <f t="shared" si="525"/>
        <v>13986</v>
      </c>
      <c r="DF188" s="3">
        <f t="shared" si="520"/>
        <v>13986</v>
      </c>
      <c r="DG188" s="3">
        <f t="shared" si="520"/>
        <v>13986</v>
      </c>
      <c r="DH188" s="3">
        <f t="shared" si="508"/>
        <v>13986</v>
      </c>
      <c r="DI188" s="3">
        <f t="shared" si="499"/>
        <v>13986</v>
      </c>
      <c r="DJ188" s="3">
        <f t="shared" si="501"/>
        <v>13986</v>
      </c>
      <c r="DK188" s="3">
        <f t="shared" si="531"/>
        <v>13986</v>
      </c>
      <c r="DL188" s="3">
        <f t="shared" si="531"/>
        <v>13986</v>
      </c>
      <c r="DM188" s="3">
        <f t="shared" si="531"/>
        <v>13986</v>
      </c>
      <c r="DN188" s="3">
        <f t="shared" si="531"/>
        <v>13986</v>
      </c>
      <c r="DO188" s="3">
        <f t="shared" si="531"/>
        <v>13986</v>
      </c>
      <c r="DP188" s="3">
        <f t="shared" si="531"/>
        <v>13986</v>
      </c>
      <c r="DQ188" s="3">
        <f t="shared" si="531"/>
        <v>13986</v>
      </c>
      <c r="DR188" s="3">
        <f t="shared" si="448"/>
        <v>13986</v>
      </c>
      <c r="DS188" s="3">
        <f t="shared" si="538"/>
        <v>24260</v>
      </c>
      <c r="DT188" s="3">
        <f t="shared" si="557"/>
        <v>24260</v>
      </c>
      <c r="DU188" s="3">
        <f t="shared" si="538"/>
        <v>24260</v>
      </c>
      <c r="DV188" s="3">
        <f t="shared" si="539"/>
        <v>24260</v>
      </c>
      <c r="DW188" s="3">
        <f t="shared" si="533"/>
        <v>24260</v>
      </c>
      <c r="DX188" s="3">
        <f t="shared" si="533"/>
        <v>24260</v>
      </c>
      <c r="DY188" s="3">
        <f t="shared" si="533"/>
        <v>24260</v>
      </c>
      <c r="DZ188" s="3">
        <f t="shared" si="533"/>
        <v>24260</v>
      </c>
      <c r="EA188" s="3">
        <f t="shared" si="521"/>
        <v>24260</v>
      </c>
      <c r="EB188" s="3">
        <f t="shared" si="521"/>
        <v>24260</v>
      </c>
      <c r="EC188" s="3">
        <f t="shared" si="521"/>
        <v>24260</v>
      </c>
      <c r="ED188" s="3">
        <f t="shared" si="521"/>
        <v>24260</v>
      </c>
      <c r="EE188" s="3">
        <f t="shared" si="540"/>
        <v>24260</v>
      </c>
      <c r="EF188" s="3">
        <f t="shared" si="540"/>
        <v>24260</v>
      </c>
      <c r="EG188" s="3">
        <f t="shared" si="540"/>
        <v>24260</v>
      </c>
      <c r="EH188" s="3">
        <f t="shared" si="540"/>
        <v>24260</v>
      </c>
      <c r="EI188" s="3">
        <f t="shared" si="540"/>
        <v>24260</v>
      </c>
      <c r="EJ188" s="3">
        <f t="shared" si="542"/>
        <v>24260</v>
      </c>
      <c r="EK188" s="3">
        <f t="shared" si="514"/>
        <v>24260</v>
      </c>
      <c r="EL188" s="3">
        <f t="shared" si="514"/>
        <v>24260</v>
      </c>
      <c r="EM188" s="3">
        <f t="shared" si="528"/>
        <v>24260</v>
      </c>
      <c r="EN188" s="3">
        <f t="shared" si="528"/>
        <v>24260</v>
      </c>
      <c r="EO188" s="3">
        <f t="shared" si="528"/>
        <v>24260</v>
      </c>
      <c r="EP188" s="3">
        <f t="shared" si="535"/>
        <v>24260</v>
      </c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</row>
    <row r="189" spans="1:233" ht="1.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>
        <f t="shared" si="509"/>
        <v>24246</v>
      </c>
      <c r="AG189" s="3">
        <f t="shared" si="509"/>
        <v>24246</v>
      </c>
      <c r="AH189" s="3">
        <f t="shared" si="510"/>
        <v>24246</v>
      </c>
      <c r="AI189" s="3">
        <f t="shared" si="505"/>
        <v>24246</v>
      </c>
      <c r="AJ189" s="3">
        <f t="shared" si="524"/>
        <v>24246</v>
      </c>
      <c r="AK189" s="3">
        <f t="shared" si="524"/>
        <v>24246</v>
      </c>
      <c r="AL189" s="3">
        <f t="shared" si="518"/>
        <v>24246</v>
      </c>
      <c r="AM189" s="3">
        <f t="shared" si="518"/>
        <v>24246</v>
      </c>
      <c r="AN189" s="3">
        <f t="shared" si="545"/>
        <v>24246</v>
      </c>
      <c r="AO189" s="3">
        <f t="shared" si="545"/>
        <v>24246</v>
      </c>
      <c r="AP189" s="3">
        <f t="shared" si="545"/>
        <v>24246</v>
      </c>
      <c r="AQ189" s="3">
        <f t="shared" si="545"/>
        <v>24246</v>
      </c>
      <c r="AR189" s="3">
        <f t="shared" si="545"/>
        <v>24246</v>
      </c>
      <c r="AS189" s="3">
        <f>GJ</f>
        <v>24246</v>
      </c>
      <c r="AT189" s="3"/>
      <c r="AU189" s="3"/>
      <c r="AV189" s="3"/>
      <c r="AW189" s="3">
        <f t="shared" ref="AW189:AX189" si="572">GJ</f>
        <v>24246</v>
      </c>
      <c r="AX189" s="3">
        <f t="shared" si="572"/>
        <v>24246</v>
      </c>
      <c r="AY189" s="3">
        <f t="shared" si="559"/>
        <v>24246</v>
      </c>
      <c r="AZ189" s="3">
        <f t="shared" si="550"/>
        <v>24246</v>
      </c>
      <c r="BA189" s="3">
        <f t="shared" si="439"/>
        <v>24246</v>
      </c>
      <c r="BB189" s="3">
        <f t="shared" si="450"/>
        <v>24246</v>
      </c>
      <c r="BC189" s="3">
        <f t="shared" si="464"/>
        <v>24246</v>
      </c>
      <c r="BD189" s="3">
        <f t="shared" si="468"/>
        <v>24246</v>
      </c>
      <c r="BE189" s="3"/>
      <c r="BF189" s="3">
        <f t="shared" ref="BE189:BH195" si="573">MH</f>
        <v>49126</v>
      </c>
      <c r="BG189" s="3">
        <f t="shared" si="573"/>
        <v>49126</v>
      </c>
      <c r="BH189" s="3">
        <f t="shared" si="573"/>
        <v>49126</v>
      </c>
      <c r="BI189" s="3">
        <f t="shared" si="553"/>
        <v>49126</v>
      </c>
      <c r="BJ189" s="3">
        <f>MH</f>
        <v>49126</v>
      </c>
      <c r="BK189" s="3">
        <f t="shared" ref="BI189:BQ198" si="574">MH</f>
        <v>49126</v>
      </c>
      <c r="BL189" s="3">
        <f t="shared" si="574"/>
        <v>49126</v>
      </c>
      <c r="BM189" s="3">
        <f t="shared" si="574"/>
        <v>49126</v>
      </c>
      <c r="BN189" s="3">
        <f t="shared" si="574"/>
        <v>49126</v>
      </c>
      <c r="BO189" s="3">
        <f t="shared" si="574"/>
        <v>49126</v>
      </c>
      <c r="BP189" s="3">
        <f t="shared" si="574"/>
        <v>49126</v>
      </c>
      <c r="BQ189" s="3">
        <f t="shared" si="574"/>
        <v>49126</v>
      </c>
      <c r="BR189" s="3">
        <f>MP</f>
        <v>43934</v>
      </c>
      <c r="BS189" s="3">
        <f t="shared" si="455"/>
        <v>43934</v>
      </c>
      <c r="BT189" s="3">
        <f t="shared" si="459"/>
        <v>43934</v>
      </c>
      <c r="BU189" s="3">
        <f t="shared" si="451"/>
        <v>43934</v>
      </c>
      <c r="BV189" s="3">
        <f t="shared" si="554"/>
        <v>43934</v>
      </c>
      <c r="BW189" s="3">
        <f t="shared" si="554"/>
        <v>43934</v>
      </c>
      <c r="BX189" s="3">
        <f t="shared" si="554"/>
        <v>43934</v>
      </c>
      <c r="BY189" s="3">
        <f t="shared" si="554"/>
        <v>43934</v>
      </c>
      <c r="BZ189" s="3">
        <f t="shared" ref="BZ189:CD198" si="575">MH</f>
        <v>49126</v>
      </c>
      <c r="CA189" s="3">
        <f t="shared" si="575"/>
        <v>49126</v>
      </c>
      <c r="CB189" s="3">
        <f t="shared" si="575"/>
        <v>49126</v>
      </c>
      <c r="CC189" s="3">
        <f t="shared" si="575"/>
        <v>49126</v>
      </c>
      <c r="CD189" s="3">
        <f t="shared" si="575"/>
        <v>49126</v>
      </c>
      <c r="CE189" s="3"/>
      <c r="CF189" s="3"/>
      <c r="CG189" s="3"/>
      <c r="CH189" s="3">
        <f t="shared" si="561"/>
        <v>49126</v>
      </c>
      <c r="CI189" s="3">
        <f t="shared" si="561"/>
        <v>49126</v>
      </c>
      <c r="CJ189" s="3">
        <f t="shared" si="561"/>
        <v>49126</v>
      </c>
      <c r="CK189" s="3">
        <f t="shared" si="561"/>
        <v>49126</v>
      </c>
      <c r="CL189" s="3">
        <f t="shared" si="561"/>
        <v>49126</v>
      </c>
      <c r="CM189" s="3">
        <f t="shared" si="561"/>
        <v>49126</v>
      </c>
      <c r="CN189" s="3">
        <f t="shared" si="561"/>
        <v>49126</v>
      </c>
      <c r="CO189" s="3">
        <f t="shared" si="561"/>
        <v>49126</v>
      </c>
      <c r="CP189" s="3">
        <f t="shared" ref="CO189:CS198" si="576">MH</f>
        <v>49126</v>
      </c>
      <c r="CQ189" s="3">
        <f t="shared" si="576"/>
        <v>49126</v>
      </c>
      <c r="CR189" s="3">
        <f t="shared" si="576"/>
        <v>49126</v>
      </c>
      <c r="CS189" s="3">
        <f t="shared" si="576"/>
        <v>49126</v>
      </c>
      <c r="CT189" s="3">
        <f t="shared" ref="CT189:CT208" si="577">MH</f>
        <v>49126</v>
      </c>
      <c r="CU189" s="3">
        <f t="shared" ref="CU189:CU209" si="578">MH</f>
        <v>49126</v>
      </c>
      <c r="CV189" s="3">
        <f t="shared" si="569"/>
        <v>49126</v>
      </c>
      <c r="CW189" s="3">
        <f t="shared" si="563"/>
        <v>49126</v>
      </c>
      <c r="CX189" s="3">
        <f t="shared" si="570"/>
        <v>49126</v>
      </c>
      <c r="CY189" s="3">
        <f t="shared" si="570"/>
        <v>49126</v>
      </c>
      <c r="CZ189" s="3">
        <f t="shared" si="571"/>
        <v>13986</v>
      </c>
      <c r="DA189" s="3">
        <f t="shared" si="552"/>
        <v>13986</v>
      </c>
      <c r="DB189" s="3">
        <f t="shared" si="552"/>
        <v>13986</v>
      </c>
      <c r="DC189" s="3">
        <f t="shared" si="536"/>
        <v>13986</v>
      </c>
      <c r="DD189" s="3">
        <f t="shared" si="530"/>
        <v>13986</v>
      </c>
      <c r="DE189" s="3">
        <f t="shared" si="525"/>
        <v>13986</v>
      </c>
      <c r="DF189" s="3">
        <f t="shared" si="520"/>
        <v>13986</v>
      </c>
      <c r="DG189" s="3">
        <f t="shared" si="520"/>
        <v>13986</v>
      </c>
      <c r="DH189" s="3">
        <f t="shared" si="508"/>
        <v>13986</v>
      </c>
      <c r="DI189" s="3">
        <f t="shared" si="499"/>
        <v>13986</v>
      </c>
      <c r="DJ189" s="3">
        <f t="shared" si="501"/>
        <v>13986</v>
      </c>
      <c r="DK189" s="3">
        <f t="shared" ref="DK189:DL204" si="579">CT</f>
        <v>13986</v>
      </c>
      <c r="DL189" s="3">
        <f t="shared" si="579"/>
        <v>13986</v>
      </c>
      <c r="DM189" s="3">
        <f t="shared" si="531"/>
        <v>13986</v>
      </c>
      <c r="DN189" s="3">
        <f t="shared" ref="DN189:DQ191" si="580">CT</f>
        <v>13986</v>
      </c>
      <c r="DO189" s="3">
        <f t="shared" si="580"/>
        <v>13986</v>
      </c>
      <c r="DP189" s="3">
        <f t="shared" si="580"/>
        <v>13986</v>
      </c>
      <c r="DQ189" s="3">
        <f t="shared" si="580"/>
        <v>13986</v>
      </c>
      <c r="DR189" s="3">
        <f t="shared" ref="DR189" si="581">OD</f>
        <v>24260</v>
      </c>
      <c r="DS189" s="3">
        <f t="shared" si="538"/>
        <v>24260</v>
      </c>
      <c r="DT189" s="3">
        <f t="shared" si="557"/>
        <v>24260</v>
      </c>
      <c r="DU189" s="3">
        <f t="shared" si="538"/>
        <v>24260</v>
      </c>
      <c r="DV189" s="3">
        <f t="shared" si="539"/>
        <v>24260</v>
      </c>
      <c r="DW189" s="3">
        <f t="shared" si="533"/>
        <v>24260</v>
      </c>
      <c r="DX189" s="3">
        <f t="shared" si="533"/>
        <v>24260</v>
      </c>
      <c r="DY189" s="3">
        <f t="shared" si="533"/>
        <v>24260</v>
      </c>
      <c r="DZ189" s="3">
        <f t="shared" si="533"/>
        <v>24260</v>
      </c>
      <c r="EA189" s="3">
        <f t="shared" si="521"/>
        <v>24260</v>
      </c>
      <c r="EB189" s="3">
        <f t="shared" si="521"/>
        <v>24260</v>
      </c>
      <c r="EC189" s="3">
        <f t="shared" si="521"/>
        <v>24260</v>
      </c>
      <c r="ED189" s="3">
        <f t="shared" si="521"/>
        <v>24260</v>
      </c>
      <c r="EE189" s="3">
        <f t="shared" si="540"/>
        <v>24260</v>
      </c>
      <c r="EF189" s="3">
        <f t="shared" si="540"/>
        <v>24260</v>
      </c>
      <c r="EG189" s="3">
        <f t="shared" si="540"/>
        <v>24260</v>
      </c>
      <c r="EH189" s="3">
        <f t="shared" si="540"/>
        <v>24260</v>
      </c>
      <c r="EI189" s="3">
        <f t="shared" si="540"/>
        <v>24260</v>
      </c>
      <c r="EJ189" s="3">
        <f t="shared" si="542"/>
        <v>24260</v>
      </c>
      <c r="EK189" s="3">
        <f t="shared" si="514"/>
        <v>24260</v>
      </c>
      <c r="EL189" s="3">
        <f t="shared" si="514"/>
        <v>24260</v>
      </c>
      <c r="EM189" s="3">
        <f t="shared" si="528"/>
        <v>24260</v>
      </c>
      <c r="EN189" s="3">
        <f t="shared" si="528"/>
        <v>24260</v>
      </c>
      <c r="EO189" s="3">
        <f t="shared" si="528"/>
        <v>24260</v>
      </c>
      <c r="EP189" s="3">
        <f t="shared" si="535"/>
        <v>24260</v>
      </c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</row>
    <row r="190" spans="1:233" ht="1.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>
        <f>GJ</f>
        <v>24246</v>
      </c>
      <c r="AH190" s="3">
        <f t="shared" si="510"/>
        <v>24246</v>
      </c>
      <c r="AI190" s="3">
        <f t="shared" si="505"/>
        <v>24246</v>
      </c>
      <c r="AJ190" s="3">
        <f t="shared" si="524"/>
        <v>24246</v>
      </c>
      <c r="AK190" s="3">
        <f t="shared" si="524"/>
        <v>24246</v>
      </c>
      <c r="AL190" s="3">
        <f t="shared" si="518"/>
        <v>24246</v>
      </c>
      <c r="AM190" s="3">
        <f t="shared" si="518"/>
        <v>24246</v>
      </c>
      <c r="AN190" s="3">
        <f t="shared" si="545"/>
        <v>24246</v>
      </c>
      <c r="AO190" s="3">
        <f t="shared" si="545"/>
        <v>24246</v>
      </c>
      <c r="AP190" s="3">
        <f t="shared" si="545"/>
        <v>24246</v>
      </c>
      <c r="AQ190" s="3">
        <f t="shared" si="545"/>
        <v>24246</v>
      </c>
      <c r="AR190" s="3">
        <f t="shared" si="545"/>
        <v>24246</v>
      </c>
      <c r="AS190" s="3"/>
      <c r="AT190" s="3"/>
      <c r="AU190" s="3"/>
      <c r="AV190" s="3"/>
      <c r="AW190" s="3"/>
      <c r="AX190" s="3">
        <f t="shared" si="558"/>
        <v>24246</v>
      </c>
      <c r="AY190" s="3">
        <f t="shared" si="559"/>
        <v>24246</v>
      </c>
      <c r="AZ190" s="3">
        <f t="shared" si="550"/>
        <v>24246</v>
      </c>
      <c r="BA190" s="3">
        <f t="shared" si="439"/>
        <v>24246</v>
      </c>
      <c r="BB190" s="3">
        <f t="shared" si="450"/>
        <v>24246</v>
      </c>
      <c r="BC190" s="3">
        <f t="shared" si="464"/>
        <v>24246</v>
      </c>
      <c r="BD190" s="3">
        <f t="shared" si="468"/>
        <v>24246</v>
      </c>
      <c r="BE190" s="3">
        <f t="shared" si="573"/>
        <v>49126</v>
      </c>
      <c r="BF190" s="3">
        <f t="shared" si="573"/>
        <v>49126</v>
      </c>
      <c r="BG190" s="3">
        <f t="shared" si="573"/>
        <v>49126</v>
      </c>
      <c r="BH190" s="3">
        <f t="shared" si="573"/>
        <v>49126</v>
      </c>
      <c r="BI190" s="3">
        <f t="shared" si="553"/>
        <v>49126</v>
      </c>
      <c r="BJ190" s="3">
        <f t="shared" si="574"/>
        <v>49126</v>
      </c>
      <c r="BK190" s="3">
        <f t="shared" si="574"/>
        <v>49126</v>
      </c>
      <c r="BL190" s="3">
        <f t="shared" si="574"/>
        <v>49126</v>
      </c>
      <c r="BM190" s="3">
        <f t="shared" si="574"/>
        <v>49126</v>
      </c>
      <c r="BN190" s="3">
        <f t="shared" ref="BN190:BX192" si="582">MH</f>
        <v>49126</v>
      </c>
      <c r="BO190" s="3">
        <f t="shared" si="582"/>
        <v>49126</v>
      </c>
      <c r="BP190" s="3">
        <f t="shared" si="582"/>
        <v>49126</v>
      </c>
      <c r="BQ190" s="3">
        <f t="shared" si="582"/>
        <v>49126</v>
      </c>
      <c r="BR190" s="3">
        <f t="shared" si="582"/>
        <v>49126</v>
      </c>
      <c r="BS190" s="3">
        <f t="shared" si="582"/>
        <v>49126</v>
      </c>
      <c r="BT190" s="3">
        <f t="shared" si="582"/>
        <v>49126</v>
      </c>
      <c r="BU190" s="3">
        <f t="shared" si="582"/>
        <v>49126</v>
      </c>
      <c r="BV190" s="3">
        <f>MP</f>
        <v>43934</v>
      </c>
      <c r="BW190" s="3">
        <f>MP</f>
        <v>43934</v>
      </c>
      <c r="BX190" s="3">
        <f>MP</f>
        <v>43934</v>
      </c>
      <c r="BY190" s="3">
        <f t="shared" si="554"/>
        <v>43934</v>
      </c>
      <c r="BZ190" s="3">
        <f t="shared" si="575"/>
        <v>49126</v>
      </c>
      <c r="CA190" s="3">
        <f t="shared" si="575"/>
        <v>49126</v>
      </c>
      <c r="CB190" s="3">
        <f t="shared" si="575"/>
        <v>49126</v>
      </c>
      <c r="CC190" s="3">
        <f t="shared" si="575"/>
        <v>49126</v>
      </c>
      <c r="CD190" s="3">
        <f t="shared" si="575"/>
        <v>49126</v>
      </c>
      <c r="CE190" s="3">
        <f t="shared" ref="CE190:CH212" si="583">MH</f>
        <v>49126</v>
      </c>
      <c r="CF190" s="3">
        <f t="shared" si="583"/>
        <v>49126</v>
      </c>
      <c r="CG190" s="3">
        <f t="shared" si="583"/>
        <v>49126</v>
      </c>
      <c r="CH190" s="3">
        <f t="shared" si="583"/>
        <v>49126</v>
      </c>
      <c r="CI190" s="3">
        <f t="shared" ref="CI190:CL206" si="584">MH</f>
        <v>49126</v>
      </c>
      <c r="CJ190" s="3">
        <f t="shared" si="584"/>
        <v>49126</v>
      </c>
      <c r="CK190" s="3">
        <f t="shared" si="584"/>
        <v>49126</v>
      </c>
      <c r="CL190" s="3">
        <f t="shared" si="584"/>
        <v>49126</v>
      </c>
      <c r="CM190" s="3">
        <f t="shared" ref="CM190:CN206" si="585">MH</f>
        <v>49126</v>
      </c>
      <c r="CN190" s="3">
        <f t="shared" si="585"/>
        <v>49126</v>
      </c>
      <c r="CO190" s="3">
        <f t="shared" si="576"/>
        <v>49126</v>
      </c>
      <c r="CP190" s="3">
        <f t="shared" si="576"/>
        <v>49126</v>
      </c>
      <c r="CQ190" s="3">
        <f t="shared" si="576"/>
        <v>49126</v>
      </c>
      <c r="CR190" s="3">
        <f t="shared" si="576"/>
        <v>49126</v>
      </c>
      <c r="CS190" s="3">
        <f t="shared" si="576"/>
        <v>49126</v>
      </c>
      <c r="CT190" s="3">
        <f t="shared" si="577"/>
        <v>49126</v>
      </c>
      <c r="CU190" s="3">
        <f t="shared" si="578"/>
        <v>49126</v>
      </c>
      <c r="CV190" s="3">
        <f t="shared" si="569"/>
        <v>49126</v>
      </c>
      <c r="CW190" s="3">
        <f t="shared" si="563"/>
        <v>49126</v>
      </c>
      <c r="CX190" s="3">
        <f t="shared" si="570"/>
        <v>49126</v>
      </c>
      <c r="CY190" s="3">
        <f t="shared" si="570"/>
        <v>49126</v>
      </c>
      <c r="CZ190" s="3">
        <f t="shared" ref="CY190:CZ206" si="586">CT</f>
        <v>13986</v>
      </c>
      <c r="DA190" s="3">
        <f t="shared" si="552"/>
        <v>13986</v>
      </c>
      <c r="DB190" s="3">
        <f t="shared" si="552"/>
        <v>13986</v>
      </c>
      <c r="DC190" s="3">
        <f t="shared" si="536"/>
        <v>13986</v>
      </c>
      <c r="DD190" s="3">
        <f t="shared" si="530"/>
        <v>13986</v>
      </c>
      <c r="DE190" s="3">
        <f t="shared" si="525"/>
        <v>13986</v>
      </c>
      <c r="DF190" s="3">
        <f t="shared" si="520"/>
        <v>13986</v>
      </c>
      <c r="DG190" s="3">
        <f t="shared" si="520"/>
        <v>13986</v>
      </c>
      <c r="DH190" s="3">
        <f t="shared" si="508"/>
        <v>13986</v>
      </c>
      <c r="DI190" s="3">
        <f t="shared" si="499"/>
        <v>13986</v>
      </c>
      <c r="DJ190" s="3">
        <f t="shared" si="501"/>
        <v>13986</v>
      </c>
      <c r="DK190" s="3">
        <f t="shared" si="579"/>
        <v>13986</v>
      </c>
      <c r="DL190" s="3">
        <f t="shared" si="579"/>
        <v>13986</v>
      </c>
      <c r="DM190" s="3">
        <f>CT</f>
        <v>13986</v>
      </c>
      <c r="DN190" s="3">
        <f t="shared" si="580"/>
        <v>13986</v>
      </c>
      <c r="DO190" s="3">
        <f t="shared" si="580"/>
        <v>13986</v>
      </c>
      <c r="DP190" s="3">
        <f t="shared" si="580"/>
        <v>13986</v>
      </c>
      <c r="DQ190" s="3">
        <f t="shared" si="580"/>
        <v>13986</v>
      </c>
      <c r="DR190" s="3">
        <f t="shared" si="538"/>
        <v>24260</v>
      </c>
      <c r="DS190" s="3">
        <f t="shared" si="538"/>
        <v>24260</v>
      </c>
      <c r="DT190" s="3">
        <f t="shared" si="557"/>
        <v>24260</v>
      </c>
      <c r="DU190" s="3">
        <f t="shared" si="538"/>
        <v>24260</v>
      </c>
      <c r="DV190" s="3">
        <f t="shared" si="539"/>
        <v>24260</v>
      </c>
      <c r="DW190" s="3">
        <f t="shared" si="533"/>
        <v>24260</v>
      </c>
      <c r="DX190" s="3">
        <f t="shared" si="533"/>
        <v>24260</v>
      </c>
      <c r="DY190" s="3">
        <f t="shared" si="533"/>
        <v>24260</v>
      </c>
      <c r="DZ190" s="3">
        <f t="shared" si="533"/>
        <v>24260</v>
      </c>
      <c r="EA190" s="3">
        <f t="shared" si="521"/>
        <v>24260</v>
      </c>
      <c r="EB190" s="3">
        <f t="shared" si="521"/>
        <v>24260</v>
      </c>
      <c r="EC190" s="3">
        <f t="shared" si="521"/>
        <v>24260</v>
      </c>
      <c r="ED190" s="3">
        <f t="shared" si="521"/>
        <v>24260</v>
      </c>
      <c r="EE190" s="3">
        <f t="shared" ref="EE190:EI205" si="587">OD</f>
        <v>24260</v>
      </c>
      <c r="EF190" s="3">
        <f t="shared" si="587"/>
        <v>24260</v>
      </c>
      <c r="EG190" s="3">
        <f t="shared" si="587"/>
        <v>24260</v>
      </c>
      <c r="EH190" s="3">
        <f t="shared" si="587"/>
        <v>24260</v>
      </c>
      <c r="EI190" s="3">
        <f t="shared" si="587"/>
        <v>24260</v>
      </c>
      <c r="EJ190" s="3">
        <f t="shared" si="542"/>
        <v>24260</v>
      </c>
      <c r="EK190" s="3">
        <f t="shared" si="514"/>
        <v>24260</v>
      </c>
      <c r="EL190" s="3">
        <f t="shared" si="514"/>
        <v>24260</v>
      </c>
      <c r="EM190" s="3">
        <f t="shared" si="528"/>
        <v>24260</v>
      </c>
      <c r="EN190" s="3">
        <f t="shared" si="528"/>
        <v>24260</v>
      </c>
      <c r="EO190" s="3">
        <f t="shared" si="528"/>
        <v>24260</v>
      </c>
      <c r="EP190" s="3">
        <f t="shared" si="535"/>
        <v>24260</v>
      </c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</row>
    <row r="191" spans="1:233" ht="1.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>
        <f t="shared" si="510"/>
        <v>24246</v>
      </c>
      <c r="AI191" s="3">
        <f t="shared" si="505"/>
        <v>24246</v>
      </c>
      <c r="AJ191" s="3">
        <f t="shared" si="524"/>
        <v>24246</v>
      </c>
      <c r="AK191" s="3">
        <f t="shared" si="524"/>
        <v>24246</v>
      </c>
      <c r="AL191" s="3">
        <f t="shared" si="518"/>
        <v>24246</v>
      </c>
      <c r="AM191" s="3">
        <f t="shared" si="518"/>
        <v>24246</v>
      </c>
      <c r="AN191" s="3">
        <f t="shared" si="545"/>
        <v>24246</v>
      </c>
      <c r="AO191" s="3">
        <f t="shared" si="545"/>
        <v>24246</v>
      </c>
      <c r="AP191" s="3">
        <f t="shared" si="545"/>
        <v>24246</v>
      </c>
      <c r="AQ191" s="3">
        <f t="shared" si="545"/>
        <v>24246</v>
      </c>
      <c r="AR191" s="3"/>
      <c r="AS191" s="3"/>
      <c r="AT191" s="3"/>
      <c r="AU191" s="3"/>
      <c r="AV191" s="3"/>
      <c r="AW191" s="3"/>
      <c r="AX191" s="3">
        <f t="shared" si="558"/>
        <v>24246</v>
      </c>
      <c r="AY191" s="3">
        <f t="shared" si="559"/>
        <v>24246</v>
      </c>
      <c r="AZ191" s="3">
        <f t="shared" si="550"/>
        <v>24246</v>
      </c>
      <c r="BA191" s="3">
        <f t="shared" si="450"/>
        <v>24246</v>
      </c>
      <c r="BB191" s="3">
        <f t="shared" si="450"/>
        <v>24246</v>
      </c>
      <c r="BC191" s="3">
        <f t="shared" si="450"/>
        <v>24246</v>
      </c>
      <c r="BD191" s="3"/>
      <c r="BE191" s="3">
        <f t="shared" si="573"/>
        <v>49126</v>
      </c>
      <c r="BF191" s="3">
        <f t="shared" si="573"/>
        <v>49126</v>
      </c>
      <c r="BG191" s="3">
        <f t="shared" si="573"/>
        <v>49126</v>
      </c>
      <c r="BH191" s="3">
        <f t="shared" si="573"/>
        <v>49126</v>
      </c>
      <c r="BI191" s="3">
        <f t="shared" si="553"/>
        <v>49126</v>
      </c>
      <c r="BJ191" s="3">
        <f t="shared" si="574"/>
        <v>49126</v>
      </c>
      <c r="BK191" s="3">
        <f t="shared" si="574"/>
        <v>49126</v>
      </c>
      <c r="BL191" s="3">
        <f t="shared" si="574"/>
        <v>49126</v>
      </c>
      <c r="BM191" s="3">
        <f t="shared" si="574"/>
        <v>49126</v>
      </c>
      <c r="BN191" s="3">
        <f t="shared" ref="BN191:BT200" si="588">MH</f>
        <v>49126</v>
      </c>
      <c r="BO191" s="3">
        <f t="shared" si="588"/>
        <v>49126</v>
      </c>
      <c r="BP191" s="3">
        <f t="shared" si="588"/>
        <v>49126</v>
      </c>
      <c r="BQ191" s="3">
        <f t="shared" si="588"/>
        <v>49126</v>
      </c>
      <c r="BR191" s="3">
        <f t="shared" si="588"/>
        <v>49126</v>
      </c>
      <c r="BS191" s="3">
        <f t="shared" si="588"/>
        <v>49126</v>
      </c>
      <c r="BT191" s="3">
        <f t="shared" si="582"/>
        <v>49126</v>
      </c>
      <c r="BU191" s="3">
        <f t="shared" si="582"/>
        <v>49126</v>
      </c>
      <c r="BV191" s="3">
        <f>MP</f>
        <v>43934</v>
      </c>
      <c r="BW191" s="3">
        <f t="shared" ref="BW191:BX191" si="589">MP</f>
        <v>43934</v>
      </c>
      <c r="BX191" s="3">
        <f t="shared" si="589"/>
        <v>43934</v>
      </c>
      <c r="BY191" s="3">
        <f t="shared" ref="BY191:BY228" si="590">MH</f>
        <v>49126</v>
      </c>
      <c r="BZ191" s="3">
        <f t="shared" si="575"/>
        <v>49126</v>
      </c>
      <c r="CA191" s="3">
        <f t="shared" si="575"/>
        <v>49126</v>
      </c>
      <c r="CB191" s="3">
        <f t="shared" si="575"/>
        <v>49126</v>
      </c>
      <c r="CC191" s="3">
        <f t="shared" si="575"/>
        <v>49126</v>
      </c>
      <c r="CD191" s="3">
        <f t="shared" si="575"/>
        <v>49126</v>
      </c>
      <c r="CE191" s="3">
        <f t="shared" si="583"/>
        <v>49126</v>
      </c>
      <c r="CF191" s="3">
        <f t="shared" si="583"/>
        <v>49126</v>
      </c>
      <c r="CG191" s="3">
        <f t="shared" si="583"/>
        <v>49126</v>
      </c>
      <c r="CH191" s="3">
        <f t="shared" si="583"/>
        <v>49126</v>
      </c>
      <c r="CI191" s="3">
        <f t="shared" si="584"/>
        <v>49126</v>
      </c>
      <c r="CJ191" s="3">
        <f t="shared" si="584"/>
        <v>49126</v>
      </c>
      <c r="CK191" s="3">
        <f t="shared" si="584"/>
        <v>49126</v>
      </c>
      <c r="CL191" s="3">
        <f t="shared" si="584"/>
        <v>49126</v>
      </c>
      <c r="CM191" s="3">
        <f t="shared" si="585"/>
        <v>49126</v>
      </c>
      <c r="CN191" s="3">
        <f t="shared" si="585"/>
        <v>49126</v>
      </c>
      <c r="CO191" s="3">
        <f t="shared" si="576"/>
        <v>49126</v>
      </c>
      <c r="CP191" s="3">
        <f t="shared" si="576"/>
        <v>49126</v>
      </c>
      <c r="CQ191" s="3">
        <f t="shared" si="576"/>
        <v>49126</v>
      </c>
      <c r="CR191" s="3">
        <f t="shared" si="576"/>
        <v>49126</v>
      </c>
      <c r="CS191" s="3">
        <f t="shared" si="576"/>
        <v>49126</v>
      </c>
      <c r="CT191" s="3">
        <f t="shared" si="577"/>
        <v>49126</v>
      </c>
      <c r="CU191" s="3">
        <f t="shared" si="578"/>
        <v>49126</v>
      </c>
      <c r="CV191" s="3">
        <f t="shared" si="569"/>
        <v>49126</v>
      </c>
      <c r="CW191" s="3">
        <f t="shared" si="563"/>
        <v>49126</v>
      </c>
      <c r="CX191" s="3">
        <f t="shared" si="570"/>
        <v>49126</v>
      </c>
      <c r="CY191" s="3">
        <f>CT</f>
        <v>13986</v>
      </c>
      <c r="CZ191" s="3">
        <f t="shared" si="586"/>
        <v>13986</v>
      </c>
      <c r="DA191" s="3">
        <f t="shared" si="552"/>
        <v>13986</v>
      </c>
      <c r="DB191" s="3">
        <f t="shared" si="552"/>
        <v>13986</v>
      </c>
      <c r="DC191" s="3">
        <f t="shared" si="536"/>
        <v>13986</v>
      </c>
      <c r="DD191" s="3">
        <f t="shared" si="530"/>
        <v>13986</v>
      </c>
      <c r="DE191" s="3">
        <f t="shared" si="525"/>
        <v>13986</v>
      </c>
      <c r="DF191" s="3">
        <f t="shared" si="520"/>
        <v>13986</v>
      </c>
      <c r="DG191" s="3">
        <f t="shared" si="520"/>
        <v>13986</v>
      </c>
      <c r="DH191" s="3">
        <f t="shared" si="508"/>
        <v>13986</v>
      </c>
      <c r="DI191" s="3">
        <f t="shared" si="499"/>
        <v>13986</v>
      </c>
      <c r="DJ191" s="3">
        <f t="shared" si="501"/>
        <v>13986</v>
      </c>
      <c r="DK191" s="3">
        <f t="shared" si="579"/>
        <v>13986</v>
      </c>
      <c r="DL191" s="3">
        <f t="shared" si="579"/>
        <v>13986</v>
      </c>
      <c r="DM191" s="3">
        <f>CT</f>
        <v>13986</v>
      </c>
      <c r="DN191" s="3">
        <f t="shared" si="580"/>
        <v>13986</v>
      </c>
      <c r="DO191" s="3">
        <f t="shared" si="580"/>
        <v>13986</v>
      </c>
      <c r="DP191" s="3">
        <f t="shared" si="580"/>
        <v>13986</v>
      </c>
      <c r="DQ191" s="3">
        <f t="shared" si="580"/>
        <v>13986</v>
      </c>
      <c r="DR191" s="3">
        <f t="shared" si="538"/>
        <v>24260</v>
      </c>
      <c r="DS191" s="3">
        <f t="shared" ref="DS191:DS213" si="591">OD</f>
        <v>24260</v>
      </c>
      <c r="DT191" s="3">
        <f t="shared" si="557"/>
        <v>24260</v>
      </c>
      <c r="DU191" s="3">
        <f t="shared" si="538"/>
        <v>24260</v>
      </c>
      <c r="DV191" s="3">
        <f t="shared" si="539"/>
        <v>24260</v>
      </c>
      <c r="DW191" s="3">
        <f t="shared" si="533"/>
        <v>24260</v>
      </c>
      <c r="DX191" s="3">
        <f t="shared" si="533"/>
        <v>24260</v>
      </c>
      <c r="DY191" s="3">
        <f t="shared" si="533"/>
        <v>24260</v>
      </c>
      <c r="DZ191" s="3">
        <f t="shared" si="533"/>
        <v>24260</v>
      </c>
      <c r="EA191" s="3">
        <f t="shared" si="521"/>
        <v>24260</v>
      </c>
      <c r="EB191" s="3">
        <f t="shared" si="521"/>
        <v>24260</v>
      </c>
      <c r="EC191" s="3">
        <f t="shared" si="521"/>
        <v>24260</v>
      </c>
      <c r="ED191" s="3">
        <f t="shared" si="521"/>
        <v>24260</v>
      </c>
      <c r="EE191" s="3">
        <f t="shared" si="587"/>
        <v>24260</v>
      </c>
      <c r="EF191" s="3">
        <f t="shared" si="587"/>
        <v>24260</v>
      </c>
      <c r="EG191" s="3">
        <f t="shared" si="587"/>
        <v>24260</v>
      </c>
      <c r="EH191" s="3">
        <f t="shared" si="587"/>
        <v>24260</v>
      </c>
      <c r="EI191" s="3">
        <f t="shared" si="587"/>
        <v>24260</v>
      </c>
      <c r="EJ191" s="3">
        <f t="shared" si="542"/>
        <v>24260</v>
      </c>
      <c r="EK191" s="3">
        <f t="shared" si="514"/>
        <v>24260</v>
      </c>
      <c r="EL191" s="3">
        <f t="shared" si="514"/>
        <v>24260</v>
      </c>
      <c r="EM191" s="3">
        <f t="shared" si="528"/>
        <v>24260</v>
      </c>
      <c r="EN191" s="3">
        <f t="shared" si="528"/>
        <v>24260</v>
      </c>
      <c r="EO191" s="3">
        <f t="shared" si="528"/>
        <v>24260</v>
      </c>
      <c r="EP191" s="3">
        <f t="shared" si="535"/>
        <v>24260</v>
      </c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</row>
    <row r="192" spans="1:233" ht="1.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>
        <f t="shared" si="510"/>
        <v>24246</v>
      </c>
      <c r="AI192" s="3">
        <f t="shared" si="505"/>
        <v>24246</v>
      </c>
      <c r="AJ192" s="3">
        <f t="shared" si="524"/>
        <v>24246</v>
      </c>
      <c r="AK192" s="3">
        <f t="shared" si="524"/>
        <v>24246</v>
      </c>
      <c r="AL192" s="3">
        <f t="shared" si="518"/>
        <v>24246</v>
      </c>
      <c r="AM192" s="3">
        <f t="shared" si="518"/>
        <v>24246</v>
      </c>
      <c r="AN192" s="3">
        <f t="shared" si="518"/>
        <v>24246</v>
      </c>
      <c r="AO192" s="3">
        <f t="shared" si="518"/>
        <v>24246</v>
      </c>
      <c r="AP192" s="3"/>
      <c r="AQ192" s="3"/>
      <c r="AR192" s="3"/>
      <c r="AS192" s="3"/>
      <c r="AT192" s="3"/>
      <c r="AU192" s="3"/>
      <c r="AV192" s="3"/>
      <c r="AW192" s="3"/>
      <c r="AX192" s="3">
        <f t="shared" si="558"/>
        <v>24246</v>
      </c>
      <c r="AY192" s="3">
        <f t="shared" si="559"/>
        <v>24246</v>
      </c>
      <c r="AZ192" s="3">
        <f t="shared" si="550"/>
        <v>24246</v>
      </c>
      <c r="BA192" s="3">
        <f t="shared" si="439"/>
        <v>24246</v>
      </c>
      <c r="BB192" s="3">
        <f t="shared" ref="BB192:BE196" si="592">GJ</f>
        <v>24246</v>
      </c>
      <c r="BC192" s="3">
        <f t="shared" si="592"/>
        <v>24246</v>
      </c>
      <c r="BD192" s="3">
        <f t="shared" si="592"/>
        <v>24246</v>
      </c>
      <c r="BE192" s="3">
        <f t="shared" si="592"/>
        <v>24246</v>
      </c>
      <c r="BF192" s="3">
        <f t="shared" si="573"/>
        <v>49126</v>
      </c>
      <c r="BG192" s="3">
        <f t="shared" ref="BG192:BH192" si="593">MH</f>
        <v>49126</v>
      </c>
      <c r="BH192" s="3">
        <f t="shared" si="593"/>
        <v>49126</v>
      </c>
      <c r="BI192" s="3">
        <f t="shared" si="574"/>
        <v>49126</v>
      </c>
      <c r="BJ192" s="3">
        <f t="shared" si="574"/>
        <v>49126</v>
      </c>
      <c r="BK192" s="3">
        <f t="shared" si="574"/>
        <v>49126</v>
      </c>
      <c r="BL192" s="3">
        <f t="shared" si="574"/>
        <v>49126</v>
      </c>
      <c r="BM192" s="3">
        <f t="shared" si="574"/>
        <v>49126</v>
      </c>
      <c r="BN192" s="3">
        <f t="shared" si="588"/>
        <v>49126</v>
      </c>
      <c r="BO192" s="3">
        <f t="shared" si="588"/>
        <v>49126</v>
      </c>
      <c r="BP192" s="3">
        <f t="shared" si="588"/>
        <v>49126</v>
      </c>
      <c r="BQ192" s="3">
        <f t="shared" si="588"/>
        <v>49126</v>
      </c>
      <c r="BR192" s="3">
        <f t="shared" si="588"/>
        <v>49126</v>
      </c>
      <c r="BS192" s="3">
        <f t="shared" si="588"/>
        <v>49126</v>
      </c>
      <c r="BT192" s="3">
        <f t="shared" si="588"/>
        <v>49126</v>
      </c>
      <c r="BU192" s="3">
        <f t="shared" si="582"/>
        <v>49126</v>
      </c>
      <c r="BV192" s="3">
        <f t="shared" si="582"/>
        <v>49126</v>
      </c>
      <c r="BW192" s="3">
        <f t="shared" si="582"/>
        <v>49126</v>
      </c>
      <c r="BX192" s="3">
        <f t="shared" si="582"/>
        <v>49126</v>
      </c>
      <c r="BY192" s="3">
        <f t="shared" si="590"/>
        <v>49126</v>
      </c>
      <c r="BZ192" s="3">
        <f t="shared" si="575"/>
        <v>49126</v>
      </c>
      <c r="CA192" s="3">
        <f t="shared" si="575"/>
        <v>49126</v>
      </c>
      <c r="CB192" s="3">
        <f t="shared" si="575"/>
        <v>49126</v>
      </c>
      <c r="CC192" s="3">
        <f t="shared" si="575"/>
        <v>49126</v>
      </c>
      <c r="CD192" s="3">
        <f t="shared" si="575"/>
        <v>49126</v>
      </c>
      <c r="CE192" s="3">
        <f t="shared" si="583"/>
        <v>49126</v>
      </c>
      <c r="CF192" s="3">
        <f t="shared" si="583"/>
        <v>49126</v>
      </c>
      <c r="CG192" s="3">
        <f t="shared" si="583"/>
        <v>49126</v>
      </c>
      <c r="CH192" s="3">
        <f t="shared" si="583"/>
        <v>49126</v>
      </c>
      <c r="CI192" s="3">
        <f t="shared" si="584"/>
        <v>49126</v>
      </c>
      <c r="CJ192" s="3">
        <f t="shared" si="584"/>
        <v>49126</v>
      </c>
      <c r="CK192" s="3">
        <f t="shared" si="584"/>
        <v>49126</v>
      </c>
      <c r="CL192" s="3">
        <f t="shared" si="584"/>
        <v>49126</v>
      </c>
      <c r="CM192" s="3">
        <f t="shared" si="585"/>
        <v>49126</v>
      </c>
      <c r="CN192" s="3">
        <f t="shared" si="585"/>
        <v>49126</v>
      </c>
      <c r="CO192" s="3">
        <f t="shared" si="576"/>
        <v>49126</v>
      </c>
      <c r="CP192" s="3">
        <f t="shared" si="576"/>
        <v>49126</v>
      </c>
      <c r="CQ192" s="3">
        <f t="shared" si="576"/>
        <v>49126</v>
      </c>
      <c r="CR192" s="3">
        <f t="shared" si="576"/>
        <v>49126</v>
      </c>
      <c r="CS192" s="3">
        <f t="shared" si="576"/>
        <v>49126</v>
      </c>
      <c r="CT192" s="3">
        <f t="shared" si="577"/>
        <v>49126</v>
      </c>
      <c r="CU192" s="3">
        <f t="shared" si="578"/>
        <v>49126</v>
      </c>
      <c r="CV192" s="3">
        <f t="shared" si="569"/>
        <v>49126</v>
      </c>
      <c r="CW192" s="3">
        <f t="shared" si="563"/>
        <v>49126</v>
      </c>
      <c r="CX192" s="3">
        <f t="shared" si="570"/>
        <v>49126</v>
      </c>
      <c r="CY192" s="3">
        <f>CT</f>
        <v>13986</v>
      </c>
      <c r="CZ192" s="3">
        <f t="shared" si="586"/>
        <v>13986</v>
      </c>
      <c r="DA192" s="3">
        <f t="shared" si="552"/>
        <v>13986</v>
      </c>
      <c r="DB192" s="3">
        <f t="shared" si="552"/>
        <v>13986</v>
      </c>
      <c r="DC192" s="3">
        <f t="shared" si="536"/>
        <v>13986</v>
      </c>
      <c r="DD192" s="3">
        <f t="shared" si="530"/>
        <v>13986</v>
      </c>
      <c r="DE192" s="3">
        <f t="shared" si="525"/>
        <v>13986</v>
      </c>
      <c r="DF192" s="3">
        <f t="shared" si="520"/>
        <v>13986</v>
      </c>
      <c r="DG192" s="3">
        <f t="shared" si="520"/>
        <v>13986</v>
      </c>
      <c r="DH192" s="3">
        <f t="shared" si="508"/>
        <v>13986</v>
      </c>
      <c r="DI192" s="3">
        <f t="shared" si="499"/>
        <v>13986</v>
      </c>
      <c r="DJ192" s="3">
        <f t="shared" si="501"/>
        <v>13986</v>
      </c>
      <c r="DK192" s="3">
        <f t="shared" si="579"/>
        <v>13986</v>
      </c>
      <c r="DL192" s="3">
        <f t="shared" si="579"/>
        <v>13986</v>
      </c>
      <c r="DM192" s="3">
        <f>CT</f>
        <v>13986</v>
      </c>
      <c r="DN192" s="3">
        <f t="shared" ref="DN192:DQ202" si="594">OD</f>
        <v>24260</v>
      </c>
      <c r="DO192" s="3">
        <f t="shared" si="594"/>
        <v>24260</v>
      </c>
      <c r="DP192" s="3">
        <f t="shared" si="594"/>
        <v>24260</v>
      </c>
      <c r="DQ192" s="3">
        <f t="shared" si="594"/>
        <v>24260</v>
      </c>
      <c r="DR192" s="3">
        <f t="shared" ref="DR192:DS216" si="595">OD</f>
        <v>24260</v>
      </c>
      <c r="DS192" s="3">
        <f t="shared" si="591"/>
        <v>24260</v>
      </c>
      <c r="DT192" s="3">
        <f t="shared" si="557"/>
        <v>24260</v>
      </c>
      <c r="DU192" s="3">
        <f t="shared" si="538"/>
        <v>24260</v>
      </c>
      <c r="DV192" s="3">
        <f t="shared" si="539"/>
        <v>24260</v>
      </c>
      <c r="DW192" s="3">
        <f t="shared" si="533"/>
        <v>24260</v>
      </c>
      <c r="DX192" s="3">
        <f t="shared" si="533"/>
        <v>24260</v>
      </c>
      <c r="DY192" s="3">
        <f t="shared" si="533"/>
        <v>24260</v>
      </c>
      <c r="DZ192" s="3">
        <f t="shared" si="533"/>
        <v>24260</v>
      </c>
      <c r="EA192" s="3">
        <f t="shared" si="521"/>
        <v>24260</v>
      </c>
      <c r="EB192" s="3">
        <f t="shared" si="521"/>
        <v>24260</v>
      </c>
      <c r="EC192" s="3">
        <f t="shared" si="521"/>
        <v>24260</v>
      </c>
      <c r="ED192" s="3">
        <f t="shared" si="521"/>
        <v>24260</v>
      </c>
      <c r="EE192" s="3">
        <f t="shared" si="587"/>
        <v>24260</v>
      </c>
      <c r="EF192" s="3">
        <f t="shared" si="587"/>
        <v>24260</v>
      </c>
      <c r="EG192" s="3">
        <f t="shared" si="587"/>
        <v>24260</v>
      </c>
      <c r="EH192" s="3">
        <f t="shared" si="587"/>
        <v>24260</v>
      </c>
      <c r="EI192" s="3">
        <f t="shared" si="587"/>
        <v>24260</v>
      </c>
      <c r="EJ192" s="3">
        <f t="shared" si="542"/>
        <v>24260</v>
      </c>
      <c r="EK192" s="3">
        <f t="shared" si="514"/>
        <v>24260</v>
      </c>
      <c r="EL192" s="3">
        <f t="shared" si="514"/>
        <v>24260</v>
      </c>
      <c r="EM192" s="3">
        <f t="shared" si="528"/>
        <v>24260</v>
      </c>
      <c r="EN192" s="3">
        <f t="shared" si="528"/>
        <v>24260</v>
      </c>
      <c r="EO192" s="3">
        <f t="shared" si="528"/>
        <v>24260</v>
      </c>
      <c r="EP192" s="3">
        <f t="shared" si="535"/>
        <v>24260</v>
      </c>
      <c r="EQ192" s="3">
        <f>OD</f>
        <v>24260</v>
      </c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</row>
    <row r="193" spans="1:233" ht="1.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>
        <f t="shared" si="505"/>
        <v>24246</v>
      </c>
      <c r="AJ193" s="3">
        <f t="shared" si="524"/>
        <v>24246</v>
      </c>
      <c r="AK193" s="3">
        <f t="shared" si="524"/>
        <v>24246</v>
      </c>
      <c r="AL193" s="3">
        <f t="shared" si="518"/>
        <v>24246</v>
      </c>
      <c r="AM193" s="3">
        <f t="shared" si="518"/>
        <v>24246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>
        <f t="shared" si="559"/>
        <v>24246</v>
      </c>
      <c r="AZ193" s="3">
        <f t="shared" si="550"/>
        <v>24246</v>
      </c>
      <c r="BA193" s="3">
        <f t="shared" si="439"/>
        <v>24246</v>
      </c>
      <c r="BB193" s="3">
        <f t="shared" si="592"/>
        <v>24246</v>
      </c>
      <c r="BC193" s="3">
        <f t="shared" si="592"/>
        <v>24246</v>
      </c>
      <c r="BD193" s="3">
        <f t="shared" si="592"/>
        <v>24246</v>
      </c>
      <c r="BE193" s="3">
        <f t="shared" si="592"/>
        <v>24246</v>
      </c>
      <c r="BF193" s="3">
        <f t="shared" si="573"/>
        <v>49126</v>
      </c>
      <c r="BG193" s="3">
        <f t="shared" ref="BG193:BH212" si="596">MH</f>
        <v>49126</v>
      </c>
      <c r="BH193" s="3">
        <f t="shared" si="596"/>
        <v>49126</v>
      </c>
      <c r="BI193" s="3">
        <f t="shared" si="574"/>
        <v>49126</v>
      </c>
      <c r="BJ193" s="3">
        <f t="shared" si="574"/>
        <v>49126</v>
      </c>
      <c r="BK193" s="3">
        <f t="shared" si="574"/>
        <v>49126</v>
      </c>
      <c r="BL193" s="3">
        <f t="shared" si="574"/>
        <v>49126</v>
      </c>
      <c r="BM193" s="3">
        <f t="shared" si="574"/>
        <v>49126</v>
      </c>
      <c r="BN193" s="3">
        <f t="shared" si="588"/>
        <v>49126</v>
      </c>
      <c r="BO193" s="3">
        <f t="shared" si="588"/>
        <v>49126</v>
      </c>
      <c r="BP193" s="3">
        <f t="shared" si="588"/>
        <v>49126</v>
      </c>
      <c r="BQ193" s="3">
        <f t="shared" si="588"/>
        <v>49126</v>
      </c>
      <c r="BR193" s="3">
        <f t="shared" si="588"/>
        <v>49126</v>
      </c>
      <c r="BS193" s="3">
        <f t="shared" si="588"/>
        <v>49126</v>
      </c>
      <c r="BT193" s="3">
        <f t="shared" si="588"/>
        <v>49126</v>
      </c>
      <c r="BU193" s="3">
        <f t="shared" ref="BU193:BU233" si="597">MH</f>
        <v>49126</v>
      </c>
      <c r="BV193" s="3">
        <f t="shared" ref="BV193:BW212" si="598">MH</f>
        <v>49126</v>
      </c>
      <c r="BW193" s="3">
        <f t="shared" si="598"/>
        <v>49126</v>
      </c>
      <c r="BX193" s="3">
        <f t="shared" ref="BX193:BX229" si="599">MH</f>
        <v>49126</v>
      </c>
      <c r="BY193" s="3">
        <f t="shared" si="590"/>
        <v>49126</v>
      </c>
      <c r="BZ193" s="3">
        <f t="shared" si="575"/>
        <v>49126</v>
      </c>
      <c r="CA193" s="3">
        <f t="shared" si="575"/>
        <v>49126</v>
      </c>
      <c r="CB193" s="3">
        <f t="shared" si="575"/>
        <v>49126</v>
      </c>
      <c r="CC193" s="3">
        <f t="shared" si="575"/>
        <v>49126</v>
      </c>
      <c r="CD193" s="3">
        <f t="shared" si="575"/>
        <v>49126</v>
      </c>
      <c r="CE193" s="3">
        <f t="shared" si="583"/>
        <v>49126</v>
      </c>
      <c r="CF193" s="3">
        <f t="shared" si="583"/>
        <v>49126</v>
      </c>
      <c r="CG193" s="3">
        <f t="shared" si="583"/>
        <v>49126</v>
      </c>
      <c r="CH193" s="3">
        <f t="shared" si="583"/>
        <v>49126</v>
      </c>
      <c r="CI193" s="3">
        <f t="shared" si="584"/>
        <v>49126</v>
      </c>
      <c r="CJ193" s="3">
        <f t="shared" si="584"/>
        <v>49126</v>
      </c>
      <c r="CK193" s="3">
        <f t="shared" si="584"/>
        <v>49126</v>
      </c>
      <c r="CL193" s="3">
        <f t="shared" si="584"/>
        <v>49126</v>
      </c>
      <c r="CM193" s="3">
        <f t="shared" si="585"/>
        <v>49126</v>
      </c>
      <c r="CN193" s="3">
        <f t="shared" si="585"/>
        <v>49126</v>
      </c>
      <c r="CO193" s="3">
        <f t="shared" si="576"/>
        <v>49126</v>
      </c>
      <c r="CP193" s="3">
        <f t="shared" si="576"/>
        <v>49126</v>
      </c>
      <c r="CQ193" s="3">
        <f t="shared" si="576"/>
        <v>49126</v>
      </c>
      <c r="CR193" s="3">
        <f t="shared" si="576"/>
        <v>49126</v>
      </c>
      <c r="CS193" s="3">
        <f t="shared" si="576"/>
        <v>49126</v>
      </c>
      <c r="CT193" s="3">
        <f t="shared" si="577"/>
        <v>49126</v>
      </c>
      <c r="CU193" s="3">
        <f t="shared" si="578"/>
        <v>49126</v>
      </c>
      <c r="CV193" s="3">
        <f t="shared" si="569"/>
        <v>49126</v>
      </c>
      <c r="CW193" s="3">
        <f t="shared" si="563"/>
        <v>49126</v>
      </c>
      <c r="CX193" s="3">
        <f t="shared" si="570"/>
        <v>49126</v>
      </c>
      <c r="CY193" s="3">
        <f>CT</f>
        <v>13986</v>
      </c>
      <c r="CZ193" s="3">
        <f t="shared" si="586"/>
        <v>13986</v>
      </c>
      <c r="DA193" s="3">
        <f t="shared" si="552"/>
        <v>13986</v>
      </c>
      <c r="DB193" s="3">
        <f t="shared" si="552"/>
        <v>13986</v>
      </c>
      <c r="DC193" s="3">
        <f t="shared" si="536"/>
        <v>13986</v>
      </c>
      <c r="DD193" s="3">
        <f t="shared" si="530"/>
        <v>13986</v>
      </c>
      <c r="DE193" s="3">
        <f t="shared" si="525"/>
        <v>13986</v>
      </c>
      <c r="DF193" s="3">
        <f t="shared" si="520"/>
        <v>13986</v>
      </c>
      <c r="DG193" s="3">
        <f t="shared" si="520"/>
        <v>13986</v>
      </c>
      <c r="DH193" s="3">
        <f t="shared" si="508"/>
        <v>13986</v>
      </c>
      <c r="DI193" s="3">
        <f t="shared" si="499"/>
        <v>13986</v>
      </c>
      <c r="DJ193" s="3">
        <f t="shared" si="501"/>
        <v>13986</v>
      </c>
      <c r="DK193" s="3">
        <f t="shared" si="579"/>
        <v>13986</v>
      </c>
      <c r="DL193" s="3">
        <f t="shared" si="579"/>
        <v>13986</v>
      </c>
      <c r="DM193" s="3">
        <f>CT</f>
        <v>13986</v>
      </c>
      <c r="DN193" s="3">
        <f t="shared" si="594"/>
        <v>24260</v>
      </c>
      <c r="DO193" s="3">
        <f t="shared" si="594"/>
        <v>24260</v>
      </c>
      <c r="DP193" s="3">
        <f t="shared" si="594"/>
        <v>24260</v>
      </c>
      <c r="DQ193" s="3">
        <f t="shared" si="594"/>
        <v>24260</v>
      </c>
      <c r="DR193" s="3">
        <f t="shared" si="595"/>
        <v>24260</v>
      </c>
      <c r="DS193" s="3">
        <f t="shared" si="591"/>
        <v>24260</v>
      </c>
      <c r="DT193" s="3">
        <f t="shared" si="557"/>
        <v>24260</v>
      </c>
      <c r="DU193" s="3">
        <f t="shared" si="538"/>
        <v>24260</v>
      </c>
      <c r="DV193" s="3">
        <f t="shared" si="539"/>
        <v>24260</v>
      </c>
      <c r="DW193" s="3">
        <f t="shared" si="533"/>
        <v>24260</v>
      </c>
      <c r="DX193" s="3">
        <f t="shared" si="533"/>
        <v>24260</v>
      </c>
      <c r="DY193" s="3">
        <f t="shared" si="533"/>
        <v>24260</v>
      </c>
      <c r="DZ193" s="3">
        <f t="shared" si="533"/>
        <v>24260</v>
      </c>
      <c r="EA193" s="3">
        <f t="shared" si="521"/>
        <v>24260</v>
      </c>
      <c r="EB193" s="3">
        <f t="shared" si="521"/>
        <v>24260</v>
      </c>
      <c r="EC193" s="3">
        <f t="shared" si="521"/>
        <v>24260</v>
      </c>
      <c r="ED193" s="3">
        <f t="shared" si="521"/>
        <v>24260</v>
      </c>
      <c r="EE193" s="3">
        <f t="shared" si="587"/>
        <v>24260</v>
      </c>
      <c r="EF193" s="3">
        <f t="shared" si="587"/>
        <v>24260</v>
      </c>
      <c r="EG193" s="3">
        <f t="shared" si="587"/>
        <v>24260</v>
      </c>
      <c r="EH193" s="3">
        <f t="shared" si="587"/>
        <v>24260</v>
      </c>
      <c r="EI193" s="3">
        <f t="shared" si="587"/>
        <v>24260</v>
      </c>
      <c r="EJ193" s="3">
        <f t="shared" si="542"/>
        <v>24260</v>
      </c>
      <c r="EK193" s="3">
        <f t="shared" si="514"/>
        <v>24260</v>
      </c>
      <c r="EL193" s="3">
        <f t="shared" si="514"/>
        <v>24260</v>
      </c>
      <c r="EM193" s="3">
        <f t="shared" si="528"/>
        <v>24260</v>
      </c>
      <c r="EN193" s="3">
        <f t="shared" si="528"/>
        <v>24260</v>
      </c>
      <c r="EO193" s="3">
        <f t="shared" si="528"/>
        <v>24260</v>
      </c>
      <c r="EP193" s="3">
        <f t="shared" si="535"/>
        <v>24260</v>
      </c>
      <c r="EQ193" s="3">
        <f>OD</f>
        <v>24260</v>
      </c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</row>
    <row r="194" spans="1:233" ht="1.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>
        <f t="shared" si="524"/>
        <v>24246</v>
      </c>
      <c r="AK194" s="3">
        <f t="shared" si="524"/>
        <v>24246</v>
      </c>
      <c r="AL194" s="3">
        <f>GJ</f>
        <v>24246</v>
      </c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>
        <f t="shared" si="559"/>
        <v>24246</v>
      </c>
      <c r="AZ194" s="3">
        <f t="shared" si="550"/>
        <v>24246</v>
      </c>
      <c r="BA194" s="3">
        <f t="shared" si="439"/>
        <v>24246</v>
      </c>
      <c r="BB194" s="3">
        <f t="shared" si="592"/>
        <v>24246</v>
      </c>
      <c r="BC194" s="3">
        <f t="shared" si="592"/>
        <v>24246</v>
      </c>
      <c r="BD194" s="3">
        <f t="shared" si="592"/>
        <v>24246</v>
      </c>
      <c r="BE194" s="3">
        <f t="shared" si="592"/>
        <v>24246</v>
      </c>
      <c r="BF194" s="3">
        <f t="shared" si="573"/>
        <v>49126</v>
      </c>
      <c r="BG194" s="3">
        <f t="shared" si="596"/>
        <v>49126</v>
      </c>
      <c r="BH194" s="3">
        <f t="shared" si="596"/>
        <v>49126</v>
      </c>
      <c r="BI194" s="3">
        <f t="shared" si="574"/>
        <v>49126</v>
      </c>
      <c r="BJ194" s="3">
        <f t="shared" si="574"/>
        <v>49126</v>
      </c>
      <c r="BK194" s="3">
        <f t="shared" si="574"/>
        <v>49126</v>
      </c>
      <c r="BL194" s="3">
        <f t="shared" si="574"/>
        <v>49126</v>
      </c>
      <c r="BM194" s="3">
        <f t="shared" si="574"/>
        <v>49126</v>
      </c>
      <c r="BN194" s="3">
        <f t="shared" si="588"/>
        <v>49126</v>
      </c>
      <c r="BO194" s="3">
        <f t="shared" si="588"/>
        <v>49126</v>
      </c>
      <c r="BP194" s="3">
        <f t="shared" si="588"/>
        <v>49126</v>
      </c>
      <c r="BQ194" s="3">
        <f t="shared" si="588"/>
        <v>49126</v>
      </c>
      <c r="BR194" s="3">
        <f t="shared" si="588"/>
        <v>49126</v>
      </c>
      <c r="BS194" s="3">
        <f t="shared" si="588"/>
        <v>49126</v>
      </c>
      <c r="BT194" s="3">
        <f t="shared" si="588"/>
        <v>49126</v>
      </c>
      <c r="BU194" s="3">
        <f t="shared" si="597"/>
        <v>49126</v>
      </c>
      <c r="BV194" s="3">
        <f t="shared" si="598"/>
        <v>49126</v>
      </c>
      <c r="BW194" s="3">
        <f t="shared" si="598"/>
        <v>49126</v>
      </c>
      <c r="BX194" s="3">
        <f t="shared" si="599"/>
        <v>49126</v>
      </c>
      <c r="BY194" s="3">
        <f t="shared" si="590"/>
        <v>49126</v>
      </c>
      <c r="BZ194" s="3">
        <f t="shared" si="575"/>
        <v>49126</v>
      </c>
      <c r="CA194" s="3">
        <f t="shared" si="575"/>
        <v>49126</v>
      </c>
      <c r="CB194" s="3">
        <f t="shared" si="575"/>
        <v>49126</v>
      </c>
      <c r="CC194" s="3">
        <f t="shared" si="575"/>
        <v>49126</v>
      </c>
      <c r="CD194" s="3">
        <f t="shared" si="575"/>
        <v>49126</v>
      </c>
      <c r="CE194" s="3">
        <f t="shared" si="583"/>
        <v>49126</v>
      </c>
      <c r="CF194" s="3">
        <f t="shared" si="583"/>
        <v>49126</v>
      </c>
      <c r="CG194" s="3">
        <f t="shared" si="583"/>
        <v>49126</v>
      </c>
      <c r="CH194" s="3">
        <f t="shared" si="583"/>
        <v>49126</v>
      </c>
      <c r="CI194" s="3">
        <f t="shared" si="584"/>
        <v>49126</v>
      </c>
      <c r="CJ194" s="3">
        <f t="shared" si="584"/>
        <v>49126</v>
      </c>
      <c r="CK194" s="3">
        <f t="shared" si="584"/>
        <v>49126</v>
      </c>
      <c r="CL194" s="3">
        <f t="shared" si="584"/>
        <v>49126</v>
      </c>
      <c r="CM194" s="3">
        <f t="shared" si="585"/>
        <v>49126</v>
      </c>
      <c r="CN194" s="3">
        <f t="shared" si="585"/>
        <v>49126</v>
      </c>
      <c r="CO194" s="3">
        <f t="shared" si="576"/>
        <v>49126</v>
      </c>
      <c r="CP194" s="3">
        <f t="shared" si="576"/>
        <v>49126</v>
      </c>
      <c r="CQ194" s="3">
        <f t="shared" si="576"/>
        <v>49126</v>
      </c>
      <c r="CR194" s="3">
        <f t="shared" si="576"/>
        <v>49126</v>
      </c>
      <c r="CS194" s="3">
        <f t="shared" si="576"/>
        <v>49126</v>
      </c>
      <c r="CT194" s="3">
        <f t="shared" si="577"/>
        <v>49126</v>
      </c>
      <c r="CU194" s="3">
        <f t="shared" si="578"/>
        <v>49126</v>
      </c>
      <c r="CV194" s="3">
        <f t="shared" si="569"/>
        <v>49126</v>
      </c>
      <c r="CW194" s="3">
        <f t="shared" si="563"/>
        <v>49126</v>
      </c>
      <c r="CX194" s="3">
        <f t="shared" si="570"/>
        <v>49126</v>
      </c>
      <c r="CY194" s="3">
        <f t="shared" si="586"/>
        <v>13986</v>
      </c>
      <c r="CZ194" s="3">
        <f t="shared" si="586"/>
        <v>13986</v>
      </c>
      <c r="DA194" s="3">
        <f t="shared" si="552"/>
        <v>13986</v>
      </c>
      <c r="DB194" s="3">
        <f t="shared" si="552"/>
        <v>13986</v>
      </c>
      <c r="DC194" s="3">
        <f t="shared" si="536"/>
        <v>13986</v>
      </c>
      <c r="DD194" s="3">
        <f t="shared" si="530"/>
        <v>13986</v>
      </c>
      <c r="DE194" s="3">
        <f t="shared" si="525"/>
        <v>13986</v>
      </c>
      <c r="DF194" s="3">
        <f t="shared" si="520"/>
        <v>13986</v>
      </c>
      <c r="DG194" s="3">
        <f t="shared" si="520"/>
        <v>13986</v>
      </c>
      <c r="DH194" s="3">
        <f t="shared" si="508"/>
        <v>13986</v>
      </c>
      <c r="DI194" s="3">
        <f t="shared" si="499"/>
        <v>13986</v>
      </c>
      <c r="DJ194" s="3">
        <f t="shared" si="501"/>
        <v>13986</v>
      </c>
      <c r="DK194" s="3">
        <f t="shared" si="579"/>
        <v>13986</v>
      </c>
      <c r="DL194" s="3">
        <f t="shared" si="579"/>
        <v>13986</v>
      </c>
      <c r="DM194" s="3">
        <f>CT</f>
        <v>13986</v>
      </c>
      <c r="DN194" s="3">
        <f t="shared" si="594"/>
        <v>24260</v>
      </c>
      <c r="DO194" s="3">
        <f t="shared" si="594"/>
        <v>24260</v>
      </c>
      <c r="DP194" s="3">
        <f t="shared" si="594"/>
        <v>24260</v>
      </c>
      <c r="DQ194" s="3">
        <f t="shared" si="594"/>
        <v>24260</v>
      </c>
      <c r="DR194" s="3">
        <f t="shared" si="595"/>
        <v>24260</v>
      </c>
      <c r="DS194" s="3">
        <f t="shared" si="591"/>
        <v>24260</v>
      </c>
      <c r="DT194" s="3">
        <f t="shared" si="557"/>
        <v>24260</v>
      </c>
      <c r="DU194" s="3">
        <f t="shared" si="538"/>
        <v>24260</v>
      </c>
      <c r="DV194" s="3">
        <f t="shared" si="539"/>
        <v>24260</v>
      </c>
      <c r="DW194" s="3">
        <f t="shared" si="533"/>
        <v>24260</v>
      </c>
      <c r="DX194" s="3">
        <f t="shared" si="533"/>
        <v>24260</v>
      </c>
      <c r="DY194" s="3">
        <f t="shared" si="533"/>
        <v>24260</v>
      </c>
      <c r="DZ194" s="3">
        <f t="shared" si="533"/>
        <v>24260</v>
      </c>
      <c r="EA194" s="3">
        <f t="shared" si="521"/>
        <v>24260</v>
      </c>
      <c r="EB194" s="3">
        <f t="shared" si="521"/>
        <v>24260</v>
      </c>
      <c r="EC194" s="3">
        <f t="shared" si="521"/>
        <v>24260</v>
      </c>
      <c r="ED194" s="3">
        <f t="shared" si="521"/>
        <v>24260</v>
      </c>
      <c r="EE194" s="3">
        <f t="shared" si="587"/>
        <v>24260</v>
      </c>
      <c r="EF194" s="3">
        <f t="shared" si="587"/>
        <v>24260</v>
      </c>
      <c r="EG194" s="3">
        <f t="shared" si="587"/>
        <v>24260</v>
      </c>
      <c r="EH194" s="3">
        <f t="shared" si="587"/>
        <v>24260</v>
      </c>
      <c r="EI194" s="3">
        <f t="shared" si="587"/>
        <v>24260</v>
      </c>
      <c r="EJ194" s="3">
        <f t="shared" si="542"/>
        <v>24260</v>
      </c>
      <c r="EK194" s="3">
        <f t="shared" si="514"/>
        <v>24260</v>
      </c>
      <c r="EL194" s="3">
        <f t="shared" si="514"/>
        <v>24260</v>
      </c>
      <c r="EM194" s="3">
        <f t="shared" si="528"/>
        <v>24260</v>
      </c>
      <c r="EN194" s="3">
        <f t="shared" si="528"/>
        <v>24260</v>
      </c>
      <c r="EO194" s="3">
        <f t="shared" si="528"/>
        <v>24260</v>
      </c>
      <c r="EP194" s="3">
        <f t="shared" si="535"/>
        <v>24260</v>
      </c>
      <c r="EQ194" s="3">
        <f>OD</f>
        <v>24260</v>
      </c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</row>
    <row r="195" spans="1:233" ht="1.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>
        <f t="shared" si="559"/>
        <v>24246</v>
      </c>
      <c r="AZ195" s="3">
        <f t="shared" si="550"/>
        <v>24246</v>
      </c>
      <c r="BA195" s="3">
        <f t="shared" si="439"/>
        <v>24246</v>
      </c>
      <c r="BB195" s="3">
        <f t="shared" si="592"/>
        <v>24246</v>
      </c>
      <c r="BC195" s="3">
        <f t="shared" si="592"/>
        <v>24246</v>
      </c>
      <c r="BD195" s="3">
        <f t="shared" si="592"/>
        <v>24246</v>
      </c>
      <c r="BE195" s="3">
        <f t="shared" si="592"/>
        <v>24246</v>
      </c>
      <c r="BF195" s="3">
        <f t="shared" si="573"/>
        <v>49126</v>
      </c>
      <c r="BG195" s="3">
        <f t="shared" si="596"/>
        <v>49126</v>
      </c>
      <c r="BH195" s="3">
        <f t="shared" si="596"/>
        <v>49126</v>
      </c>
      <c r="BI195" s="3">
        <f t="shared" si="574"/>
        <v>49126</v>
      </c>
      <c r="BJ195" s="3">
        <f t="shared" si="574"/>
        <v>49126</v>
      </c>
      <c r="BK195" s="3">
        <f t="shared" si="574"/>
        <v>49126</v>
      </c>
      <c r="BL195" s="3">
        <f t="shared" si="574"/>
        <v>49126</v>
      </c>
      <c r="BM195" s="3">
        <f t="shared" si="574"/>
        <v>49126</v>
      </c>
      <c r="BN195" s="3">
        <f t="shared" si="588"/>
        <v>49126</v>
      </c>
      <c r="BO195" s="3">
        <f t="shared" si="588"/>
        <v>49126</v>
      </c>
      <c r="BP195" s="3">
        <f t="shared" si="588"/>
        <v>49126</v>
      </c>
      <c r="BQ195" s="3">
        <f t="shared" si="588"/>
        <v>49126</v>
      </c>
      <c r="BR195" s="3">
        <f t="shared" si="588"/>
        <v>49126</v>
      </c>
      <c r="BS195" s="3">
        <f t="shared" si="588"/>
        <v>49126</v>
      </c>
      <c r="BT195" s="3">
        <f t="shared" si="588"/>
        <v>49126</v>
      </c>
      <c r="BU195" s="3">
        <f t="shared" si="597"/>
        <v>49126</v>
      </c>
      <c r="BV195" s="3">
        <f t="shared" si="598"/>
        <v>49126</v>
      </c>
      <c r="BW195" s="3">
        <f t="shared" si="598"/>
        <v>49126</v>
      </c>
      <c r="BX195" s="3">
        <f t="shared" si="599"/>
        <v>49126</v>
      </c>
      <c r="BY195" s="3">
        <f t="shared" si="590"/>
        <v>49126</v>
      </c>
      <c r="BZ195" s="3">
        <f t="shared" si="575"/>
        <v>49126</v>
      </c>
      <c r="CA195" s="3">
        <f t="shared" si="575"/>
        <v>49126</v>
      </c>
      <c r="CB195" s="3">
        <f t="shared" si="575"/>
        <v>49126</v>
      </c>
      <c r="CC195" s="3">
        <f t="shared" si="575"/>
        <v>49126</v>
      </c>
      <c r="CD195" s="3">
        <f t="shared" si="575"/>
        <v>49126</v>
      </c>
      <c r="CE195" s="3">
        <f t="shared" si="583"/>
        <v>49126</v>
      </c>
      <c r="CF195" s="3">
        <f t="shared" si="583"/>
        <v>49126</v>
      </c>
      <c r="CG195" s="3">
        <f t="shared" si="583"/>
        <v>49126</v>
      </c>
      <c r="CH195" s="3">
        <f t="shared" si="583"/>
        <v>49126</v>
      </c>
      <c r="CI195" s="3">
        <f t="shared" si="584"/>
        <v>49126</v>
      </c>
      <c r="CJ195" s="3">
        <f t="shared" si="584"/>
        <v>49126</v>
      </c>
      <c r="CK195" s="3">
        <f t="shared" si="584"/>
        <v>49126</v>
      </c>
      <c r="CL195" s="3">
        <f t="shared" si="584"/>
        <v>49126</v>
      </c>
      <c r="CM195" s="3">
        <f t="shared" si="585"/>
        <v>49126</v>
      </c>
      <c r="CN195" s="3">
        <f t="shared" si="585"/>
        <v>49126</v>
      </c>
      <c r="CO195" s="3">
        <f t="shared" si="576"/>
        <v>49126</v>
      </c>
      <c r="CP195" s="3">
        <f t="shared" si="576"/>
        <v>49126</v>
      </c>
      <c r="CQ195" s="3">
        <f t="shared" si="576"/>
        <v>49126</v>
      </c>
      <c r="CR195" s="3">
        <f t="shared" si="576"/>
        <v>49126</v>
      </c>
      <c r="CS195" s="3">
        <f t="shared" si="576"/>
        <v>49126</v>
      </c>
      <c r="CT195" s="3">
        <f t="shared" si="577"/>
        <v>49126</v>
      </c>
      <c r="CU195" s="3">
        <f t="shared" si="578"/>
        <v>49126</v>
      </c>
      <c r="CV195" s="3">
        <f t="shared" si="569"/>
        <v>49126</v>
      </c>
      <c r="CW195" s="3">
        <f t="shared" si="563"/>
        <v>49126</v>
      </c>
      <c r="CX195" s="3">
        <f t="shared" si="570"/>
        <v>49126</v>
      </c>
      <c r="CY195" s="3">
        <f t="shared" si="586"/>
        <v>13986</v>
      </c>
      <c r="CZ195" s="3">
        <f t="shared" si="586"/>
        <v>13986</v>
      </c>
      <c r="DA195" s="3">
        <f t="shared" si="552"/>
        <v>13986</v>
      </c>
      <c r="DB195" s="3">
        <f t="shared" si="552"/>
        <v>13986</v>
      </c>
      <c r="DC195" s="3">
        <f t="shared" si="536"/>
        <v>13986</v>
      </c>
      <c r="DD195" s="3">
        <f t="shared" si="530"/>
        <v>13986</v>
      </c>
      <c r="DE195" s="3">
        <f t="shared" si="525"/>
        <v>13986</v>
      </c>
      <c r="DF195" s="3">
        <f t="shared" si="520"/>
        <v>13986</v>
      </c>
      <c r="DG195" s="3">
        <f t="shared" si="520"/>
        <v>13986</v>
      </c>
      <c r="DH195" s="3">
        <f t="shared" si="508"/>
        <v>13986</v>
      </c>
      <c r="DI195" s="3">
        <f t="shared" si="499"/>
        <v>13986</v>
      </c>
      <c r="DJ195" s="3">
        <f t="shared" si="501"/>
        <v>13986</v>
      </c>
      <c r="DK195" s="3">
        <f t="shared" si="579"/>
        <v>13986</v>
      </c>
      <c r="DL195" s="3">
        <f t="shared" si="579"/>
        <v>13986</v>
      </c>
      <c r="DM195" s="3">
        <f t="shared" ref="DM195:DM202" si="600">OD</f>
        <v>24260</v>
      </c>
      <c r="DN195" s="3">
        <f t="shared" si="594"/>
        <v>24260</v>
      </c>
      <c r="DO195" s="3">
        <f t="shared" si="594"/>
        <v>24260</v>
      </c>
      <c r="DP195" s="3">
        <f t="shared" si="594"/>
        <v>24260</v>
      </c>
      <c r="DQ195" s="3">
        <f t="shared" si="594"/>
        <v>24260</v>
      </c>
      <c r="DR195" s="3">
        <f t="shared" si="595"/>
        <v>24260</v>
      </c>
      <c r="DS195" s="3">
        <f t="shared" si="591"/>
        <v>24260</v>
      </c>
      <c r="DT195" s="3">
        <f t="shared" si="557"/>
        <v>24260</v>
      </c>
      <c r="DU195" s="3">
        <f t="shared" si="538"/>
        <v>24260</v>
      </c>
      <c r="DV195" s="3">
        <f t="shared" si="539"/>
        <v>24260</v>
      </c>
      <c r="DW195" s="3">
        <f t="shared" si="533"/>
        <v>24260</v>
      </c>
      <c r="DX195" s="3">
        <f t="shared" si="533"/>
        <v>24260</v>
      </c>
      <c r="DY195" s="3">
        <f t="shared" si="533"/>
        <v>24260</v>
      </c>
      <c r="DZ195" s="3">
        <f t="shared" si="533"/>
        <v>24260</v>
      </c>
      <c r="EA195" s="3">
        <f t="shared" si="521"/>
        <v>24260</v>
      </c>
      <c r="EB195" s="3">
        <f t="shared" si="521"/>
        <v>24260</v>
      </c>
      <c r="EC195" s="3">
        <f t="shared" si="521"/>
        <v>24260</v>
      </c>
      <c r="ED195" s="3">
        <f t="shared" si="521"/>
        <v>24260</v>
      </c>
      <c r="EE195" s="3">
        <f t="shared" si="587"/>
        <v>24260</v>
      </c>
      <c r="EF195" s="3">
        <f t="shared" si="587"/>
        <v>24260</v>
      </c>
      <c r="EG195" s="3">
        <f t="shared" si="587"/>
        <v>24260</v>
      </c>
      <c r="EH195" s="3">
        <f t="shared" si="587"/>
        <v>24260</v>
      </c>
      <c r="EI195" s="3">
        <f t="shared" si="587"/>
        <v>24260</v>
      </c>
      <c r="EJ195" s="3">
        <f t="shared" si="542"/>
        <v>24260</v>
      </c>
      <c r="EK195" s="3">
        <f t="shared" si="514"/>
        <v>24260</v>
      </c>
      <c r="EL195" s="3">
        <f t="shared" si="514"/>
        <v>24260</v>
      </c>
      <c r="EM195" s="3">
        <f t="shared" si="528"/>
        <v>24260</v>
      </c>
      <c r="EN195" s="3">
        <f t="shared" si="528"/>
        <v>24260</v>
      </c>
      <c r="EO195" s="3">
        <f t="shared" si="528"/>
        <v>24260</v>
      </c>
      <c r="EP195" s="3">
        <f t="shared" si="535"/>
        <v>24260</v>
      </c>
      <c r="EQ195" s="3">
        <f t="shared" si="535"/>
        <v>24260</v>
      </c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</row>
    <row r="196" spans="1:233" ht="1.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>
        <f t="shared" si="559"/>
        <v>24246</v>
      </c>
      <c r="AZ196" s="3">
        <f t="shared" si="550"/>
        <v>24246</v>
      </c>
      <c r="BA196" s="3">
        <f t="shared" si="439"/>
        <v>24246</v>
      </c>
      <c r="BB196" s="3">
        <f t="shared" si="592"/>
        <v>24246</v>
      </c>
      <c r="BC196" s="3">
        <f t="shared" si="592"/>
        <v>24246</v>
      </c>
      <c r="BD196" s="3">
        <f t="shared" si="592"/>
        <v>24246</v>
      </c>
      <c r="BE196" s="3">
        <f t="shared" si="592"/>
        <v>24246</v>
      </c>
      <c r="BF196" s="3">
        <f t="shared" ref="BF196:BF227" si="601">MH</f>
        <v>49126</v>
      </c>
      <c r="BG196" s="3">
        <f t="shared" si="596"/>
        <v>49126</v>
      </c>
      <c r="BH196" s="3">
        <f t="shared" si="596"/>
        <v>49126</v>
      </c>
      <c r="BI196" s="3">
        <f t="shared" si="574"/>
        <v>49126</v>
      </c>
      <c r="BJ196" s="3">
        <f t="shared" si="574"/>
        <v>49126</v>
      </c>
      <c r="BK196" s="3">
        <f t="shared" si="574"/>
        <v>49126</v>
      </c>
      <c r="BL196" s="3">
        <f t="shared" si="574"/>
        <v>49126</v>
      </c>
      <c r="BM196" s="3">
        <f t="shared" si="574"/>
        <v>49126</v>
      </c>
      <c r="BN196" s="3">
        <f t="shared" si="588"/>
        <v>49126</v>
      </c>
      <c r="BO196" s="3">
        <f t="shared" si="588"/>
        <v>49126</v>
      </c>
      <c r="BP196" s="3">
        <f t="shared" si="588"/>
        <v>49126</v>
      </c>
      <c r="BQ196" s="3">
        <f t="shared" si="588"/>
        <v>49126</v>
      </c>
      <c r="BR196" s="3">
        <f t="shared" si="588"/>
        <v>49126</v>
      </c>
      <c r="BS196" s="3">
        <f t="shared" si="588"/>
        <v>49126</v>
      </c>
      <c r="BT196" s="3">
        <f t="shared" si="588"/>
        <v>49126</v>
      </c>
      <c r="BU196" s="3">
        <f t="shared" si="597"/>
        <v>49126</v>
      </c>
      <c r="BV196" s="3">
        <f t="shared" si="598"/>
        <v>49126</v>
      </c>
      <c r="BW196" s="3">
        <f t="shared" si="598"/>
        <v>49126</v>
      </c>
      <c r="BX196" s="3">
        <f t="shared" si="599"/>
        <v>49126</v>
      </c>
      <c r="BY196" s="3">
        <f t="shared" si="590"/>
        <v>49126</v>
      </c>
      <c r="BZ196" s="3">
        <f t="shared" si="575"/>
        <v>49126</v>
      </c>
      <c r="CA196" s="3">
        <f t="shared" si="575"/>
        <v>49126</v>
      </c>
      <c r="CB196" s="3">
        <f t="shared" si="575"/>
        <v>49126</v>
      </c>
      <c r="CC196" s="3">
        <f t="shared" si="575"/>
        <v>49126</v>
      </c>
      <c r="CD196" s="3">
        <f t="shared" si="575"/>
        <v>49126</v>
      </c>
      <c r="CE196" s="3">
        <f t="shared" si="583"/>
        <v>49126</v>
      </c>
      <c r="CF196" s="3">
        <f t="shared" si="583"/>
        <v>49126</v>
      </c>
      <c r="CG196" s="3">
        <f t="shared" si="583"/>
        <v>49126</v>
      </c>
      <c r="CH196" s="3">
        <f t="shared" si="583"/>
        <v>49126</v>
      </c>
      <c r="CI196" s="3">
        <f t="shared" si="584"/>
        <v>49126</v>
      </c>
      <c r="CJ196" s="3">
        <f t="shared" si="584"/>
        <v>49126</v>
      </c>
      <c r="CK196" s="3">
        <f t="shared" si="584"/>
        <v>49126</v>
      </c>
      <c r="CL196" s="3">
        <f t="shared" si="584"/>
        <v>49126</v>
      </c>
      <c r="CM196" s="3">
        <f t="shared" si="585"/>
        <v>49126</v>
      </c>
      <c r="CN196" s="3">
        <f t="shared" si="585"/>
        <v>49126</v>
      </c>
      <c r="CO196" s="3">
        <f t="shared" si="576"/>
        <v>49126</v>
      </c>
      <c r="CP196" s="3">
        <f t="shared" si="576"/>
        <v>49126</v>
      </c>
      <c r="CQ196" s="3">
        <f t="shared" si="576"/>
        <v>49126</v>
      </c>
      <c r="CR196" s="3">
        <f t="shared" si="576"/>
        <v>49126</v>
      </c>
      <c r="CS196" s="3">
        <f t="shared" si="576"/>
        <v>49126</v>
      </c>
      <c r="CT196" s="3">
        <f t="shared" si="577"/>
        <v>49126</v>
      </c>
      <c r="CU196" s="3">
        <f t="shared" si="578"/>
        <v>49126</v>
      </c>
      <c r="CV196" s="3">
        <f t="shared" si="569"/>
        <v>49126</v>
      </c>
      <c r="CW196" s="3">
        <f t="shared" si="563"/>
        <v>49126</v>
      </c>
      <c r="CX196" s="3">
        <f t="shared" si="570"/>
        <v>49126</v>
      </c>
      <c r="CY196" s="3">
        <f t="shared" si="552"/>
        <v>13986</v>
      </c>
      <c r="CZ196" s="3">
        <f t="shared" si="552"/>
        <v>13986</v>
      </c>
      <c r="DA196" s="3">
        <f t="shared" si="552"/>
        <v>13986</v>
      </c>
      <c r="DB196" s="3">
        <f t="shared" si="552"/>
        <v>13986</v>
      </c>
      <c r="DC196" s="3">
        <f t="shared" si="536"/>
        <v>13986</v>
      </c>
      <c r="DD196" s="3">
        <f t="shared" si="530"/>
        <v>13986</v>
      </c>
      <c r="DE196" s="3">
        <f t="shared" si="525"/>
        <v>13986</v>
      </c>
      <c r="DF196" s="3">
        <f t="shared" ref="DF196:DG215" si="602">CT</f>
        <v>13986</v>
      </c>
      <c r="DG196" s="3">
        <f t="shared" si="602"/>
        <v>13986</v>
      </c>
      <c r="DH196" s="3">
        <f t="shared" si="508"/>
        <v>13986</v>
      </c>
      <c r="DI196" s="3">
        <f t="shared" si="499"/>
        <v>13986</v>
      </c>
      <c r="DJ196" s="3">
        <f t="shared" si="501"/>
        <v>13986</v>
      </c>
      <c r="DK196" s="3">
        <f t="shared" si="579"/>
        <v>13986</v>
      </c>
      <c r="DL196" s="3">
        <f t="shared" si="579"/>
        <v>13986</v>
      </c>
      <c r="DM196" s="3">
        <f t="shared" si="600"/>
        <v>24260</v>
      </c>
      <c r="DN196" s="3">
        <f t="shared" si="594"/>
        <v>24260</v>
      </c>
      <c r="DO196" s="3">
        <f t="shared" si="594"/>
        <v>24260</v>
      </c>
      <c r="DP196" s="3">
        <f t="shared" si="594"/>
        <v>24260</v>
      </c>
      <c r="DQ196" s="3">
        <f t="shared" si="594"/>
        <v>24260</v>
      </c>
      <c r="DR196" s="3">
        <f t="shared" si="595"/>
        <v>24260</v>
      </c>
      <c r="DS196" s="3">
        <f t="shared" si="591"/>
        <v>24260</v>
      </c>
      <c r="DT196" s="3">
        <f t="shared" si="557"/>
        <v>24260</v>
      </c>
      <c r="DU196" s="3">
        <f t="shared" si="538"/>
        <v>24260</v>
      </c>
      <c r="DV196" s="3">
        <f t="shared" si="539"/>
        <v>24260</v>
      </c>
      <c r="DW196" s="3">
        <f t="shared" si="533"/>
        <v>24260</v>
      </c>
      <c r="DX196" s="3">
        <f t="shared" si="533"/>
        <v>24260</v>
      </c>
      <c r="DY196" s="3">
        <f t="shared" si="533"/>
        <v>24260</v>
      </c>
      <c r="DZ196" s="3">
        <f t="shared" si="533"/>
        <v>24260</v>
      </c>
      <c r="EA196" s="3">
        <f t="shared" si="521"/>
        <v>24260</v>
      </c>
      <c r="EB196" s="3">
        <f t="shared" si="521"/>
        <v>24260</v>
      </c>
      <c r="EC196" s="3">
        <f t="shared" si="521"/>
        <v>24260</v>
      </c>
      <c r="ED196" s="3">
        <f t="shared" si="521"/>
        <v>24260</v>
      </c>
      <c r="EE196" s="3">
        <f t="shared" si="587"/>
        <v>24260</v>
      </c>
      <c r="EF196" s="3">
        <f t="shared" si="587"/>
        <v>24260</v>
      </c>
      <c r="EG196" s="3">
        <f t="shared" si="587"/>
        <v>24260</v>
      </c>
      <c r="EH196" s="3">
        <f t="shared" si="587"/>
        <v>24260</v>
      </c>
      <c r="EI196" s="3">
        <f t="shared" si="587"/>
        <v>24260</v>
      </c>
      <c r="EJ196" s="3">
        <f t="shared" si="542"/>
        <v>24260</v>
      </c>
      <c r="EK196" s="3">
        <f t="shared" si="514"/>
        <v>24260</v>
      </c>
      <c r="EL196" s="3">
        <f t="shared" si="514"/>
        <v>24260</v>
      </c>
      <c r="EM196" s="3">
        <f t="shared" si="528"/>
        <v>24260</v>
      </c>
      <c r="EN196" s="3">
        <f t="shared" si="528"/>
        <v>24260</v>
      </c>
      <c r="EO196" s="3">
        <f t="shared" si="528"/>
        <v>24260</v>
      </c>
      <c r="EP196" s="3">
        <f t="shared" si="535"/>
        <v>24260</v>
      </c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</row>
    <row r="197" spans="1:233" ht="1.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>
        <f>DD</f>
        <v>36</v>
      </c>
      <c r="AZ197" s="3">
        <f t="shared" si="550"/>
        <v>24246</v>
      </c>
      <c r="BA197" s="3">
        <f t="shared" si="439"/>
        <v>24246</v>
      </c>
      <c r="BB197" s="3">
        <f t="shared" ref="BB197:BE197" si="603">MH</f>
        <v>49126</v>
      </c>
      <c r="BC197" s="3">
        <f t="shared" si="603"/>
        <v>49126</v>
      </c>
      <c r="BD197" s="3">
        <f t="shared" si="603"/>
        <v>49126</v>
      </c>
      <c r="BE197" s="3">
        <f t="shared" si="603"/>
        <v>49126</v>
      </c>
      <c r="BF197" s="3">
        <f t="shared" si="601"/>
        <v>49126</v>
      </c>
      <c r="BG197" s="3">
        <f t="shared" si="596"/>
        <v>49126</v>
      </c>
      <c r="BH197" s="3">
        <f t="shared" si="596"/>
        <v>49126</v>
      </c>
      <c r="BI197" s="3">
        <f t="shared" si="574"/>
        <v>49126</v>
      </c>
      <c r="BJ197" s="3">
        <f t="shared" si="574"/>
        <v>49126</v>
      </c>
      <c r="BK197" s="3">
        <f t="shared" si="574"/>
        <v>49126</v>
      </c>
      <c r="BL197" s="3">
        <f t="shared" si="574"/>
        <v>49126</v>
      </c>
      <c r="BM197" s="3">
        <f t="shared" si="574"/>
        <v>49126</v>
      </c>
      <c r="BN197" s="3">
        <f t="shared" si="588"/>
        <v>49126</v>
      </c>
      <c r="BO197" s="3">
        <f t="shared" si="588"/>
        <v>49126</v>
      </c>
      <c r="BP197" s="3">
        <f t="shared" si="588"/>
        <v>49126</v>
      </c>
      <c r="BQ197" s="3">
        <f t="shared" si="588"/>
        <v>49126</v>
      </c>
      <c r="BR197" s="3">
        <f t="shared" si="588"/>
        <v>49126</v>
      </c>
      <c r="BS197" s="3">
        <f t="shared" si="588"/>
        <v>49126</v>
      </c>
      <c r="BT197" s="3">
        <f t="shared" si="588"/>
        <v>49126</v>
      </c>
      <c r="BU197" s="3">
        <f t="shared" si="597"/>
        <v>49126</v>
      </c>
      <c r="BV197" s="3">
        <f t="shared" si="598"/>
        <v>49126</v>
      </c>
      <c r="BW197" s="3">
        <f t="shared" si="598"/>
        <v>49126</v>
      </c>
      <c r="BX197" s="3">
        <f t="shared" si="599"/>
        <v>49126</v>
      </c>
      <c r="BY197" s="3">
        <f t="shared" si="590"/>
        <v>49126</v>
      </c>
      <c r="BZ197" s="3">
        <f t="shared" si="575"/>
        <v>49126</v>
      </c>
      <c r="CA197" s="3">
        <f t="shared" si="575"/>
        <v>49126</v>
      </c>
      <c r="CB197" s="3">
        <f t="shared" si="575"/>
        <v>49126</v>
      </c>
      <c r="CC197" s="3">
        <f t="shared" si="575"/>
        <v>49126</v>
      </c>
      <c r="CD197" s="3">
        <f t="shared" si="575"/>
        <v>49126</v>
      </c>
      <c r="CE197" s="3">
        <f t="shared" si="583"/>
        <v>49126</v>
      </c>
      <c r="CF197" s="3">
        <f t="shared" si="583"/>
        <v>49126</v>
      </c>
      <c r="CG197" s="3">
        <f t="shared" si="583"/>
        <v>49126</v>
      </c>
      <c r="CH197" s="3">
        <f t="shared" si="583"/>
        <v>49126</v>
      </c>
      <c r="CI197" s="3">
        <f t="shared" si="584"/>
        <v>49126</v>
      </c>
      <c r="CJ197" s="3">
        <f t="shared" si="584"/>
        <v>49126</v>
      </c>
      <c r="CK197" s="3">
        <f t="shared" si="584"/>
        <v>49126</v>
      </c>
      <c r="CL197" s="3">
        <f t="shared" si="584"/>
        <v>49126</v>
      </c>
      <c r="CM197" s="3">
        <f t="shared" si="585"/>
        <v>49126</v>
      </c>
      <c r="CN197" s="3">
        <f t="shared" si="585"/>
        <v>49126</v>
      </c>
      <c r="CO197" s="3">
        <f t="shared" si="576"/>
        <v>49126</v>
      </c>
      <c r="CP197" s="3">
        <f t="shared" si="576"/>
        <v>49126</v>
      </c>
      <c r="CQ197" s="3">
        <f t="shared" si="576"/>
        <v>49126</v>
      </c>
      <c r="CR197" s="3">
        <f t="shared" si="576"/>
        <v>49126</v>
      </c>
      <c r="CS197" s="3">
        <f t="shared" si="576"/>
        <v>49126</v>
      </c>
      <c r="CT197" s="3">
        <f t="shared" si="577"/>
        <v>49126</v>
      </c>
      <c r="CU197" s="3">
        <f t="shared" si="578"/>
        <v>49126</v>
      </c>
      <c r="CV197" s="3">
        <f t="shared" si="569"/>
        <v>49126</v>
      </c>
      <c r="CW197" s="3">
        <f t="shared" si="563"/>
        <v>49126</v>
      </c>
      <c r="CX197" s="3">
        <f t="shared" si="570"/>
        <v>49126</v>
      </c>
      <c r="CY197" s="3">
        <f t="shared" ref="CY197:CY200" si="604">MH</f>
        <v>49126</v>
      </c>
      <c r="CZ197" s="3">
        <f t="shared" si="552"/>
        <v>13986</v>
      </c>
      <c r="DA197" s="3">
        <f t="shared" si="552"/>
        <v>13986</v>
      </c>
      <c r="DB197" s="3">
        <f t="shared" si="552"/>
        <v>13986</v>
      </c>
      <c r="DC197" s="3">
        <f t="shared" si="536"/>
        <v>13986</v>
      </c>
      <c r="DD197" s="3">
        <f t="shared" si="530"/>
        <v>13986</v>
      </c>
      <c r="DE197" s="3">
        <f t="shared" si="525"/>
        <v>13986</v>
      </c>
      <c r="DF197" s="3">
        <f t="shared" si="602"/>
        <v>13986</v>
      </c>
      <c r="DG197" s="3">
        <f t="shared" si="602"/>
        <v>13986</v>
      </c>
      <c r="DH197" s="3">
        <f t="shared" si="508"/>
        <v>13986</v>
      </c>
      <c r="DI197" s="3">
        <f t="shared" si="499"/>
        <v>13986</v>
      </c>
      <c r="DJ197" s="3">
        <f t="shared" si="501"/>
        <v>13986</v>
      </c>
      <c r="DK197" s="3">
        <f t="shared" si="579"/>
        <v>13986</v>
      </c>
      <c r="DL197" s="3">
        <f t="shared" si="579"/>
        <v>13986</v>
      </c>
      <c r="DM197" s="3">
        <f t="shared" si="600"/>
        <v>24260</v>
      </c>
      <c r="DN197" s="3">
        <f t="shared" si="594"/>
        <v>24260</v>
      </c>
      <c r="DO197" s="3">
        <f t="shared" si="594"/>
        <v>24260</v>
      </c>
      <c r="DP197" s="3">
        <f t="shared" si="594"/>
        <v>24260</v>
      </c>
      <c r="DQ197" s="3">
        <f t="shared" si="594"/>
        <v>24260</v>
      </c>
      <c r="DR197" s="3">
        <f t="shared" si="595"/>
        <v>24260</v>
      </c>
      <c r="DS197" s="3">
        <f t="shared" si="591"/>
        <v>24260</v>
      </c>
      <c r="DT197" s="3">
        <f t="shared" si="557"/>
        <v>24260</v>
      </c>
      <c r="DU197" s="3">
        <f t="shared" si="538"/>
        <v>24260</v>
      </c>
      <c r="DV197" s="3">
        <f t="shared" si="539"/>
        <v>24260</v>
      </c>
      <c r="DW197" s="3">
        <f t="shared" si="533"/>
        <v>24260</v>
      </c>
      <c r="DX197" s="3">
        <f t="shared" si="533"/>
        <v>24260</v>
      </c>
      <c r="DY197" s="3">
        <f t="shared" si="533"/>
        <v>24260</v>
      </c>
      <c r="DZ197" s="3">
        <f t="shared" si="533"/>
        <v>24260</v>
      </c>
      <c r="EA197" s="3">
        <f t="shared" ref="EA197:EF212" si="605">OD</f>
        <v>24260</v>
      </c>
      <c r="EB197" s="3">
        <f t="shared" si="605"/>
        <v>24260</v>
      </c>
      <c r="EC197" s="3">
        <f t="shared" si="605"/>
        <v>24260</v>
      </c>
      <c r="ED197" s="3">
        <f t="shared" si="605"/>
        <v>24260</v>
      </c>
      <c r="EE197" s="3">
        <f t="shared" si="587"/>
        <v>24260</v>
      </c>
      <c r="EF197" s="3">
        <f t="shared" si="587"/>
        <v>24260</v>
      </c>
      <c r="EG197" s="3">
        <f t="shared" si="587"/>
        <v>24260</v>
      </c>
      <c r="EH197" s="3">
        <f t="shared" si="587"/>
        <v>24260</v>
      </c>
      <c r="EI197" s="3">
        <f t="shared" si="587"/>
        <v>24260</v>
      </c>
      <c r="EJ197" s="3">
        <f t="shared" si="542"/>
        <v>24260</v>
      </c>
      <c r="EK197" s="3">
        <f t="shared" si="514"/>
        <v>24260</v>
      </c>
      <c r="EL197" s="3">
        <f t="shared" si="514"/>
        <v>24260</v>
      </c>
      <c r="EM197" s="3">
        <f t="shared" si="528"/>
        <v>24260</v>
      </c>
      <c r="EN197" s="3">
        <f t="shared" si="528"/>
        <v>24260</v>
      </c>
      <c r="EO197" s="3">
        <f t="shared" si="528"/>
        <v>24260</v>
      </c>
      <c r="EP197" s="3">
        <f t="shared" si="535"/>
        <v>24260</v>
      </c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</row>
    <row r="198" spans="1:233" ht="1.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>
        <f>DD</f>
        <v>36</v>
      </c>
      <c r="AZ198" s="3">
        <f t="shared" si="550"/>
        <v>24246</v>
      </c>
      <c r="BA198" s="3">
        <f t="shared" si="439"/>
        <v>24246</v>
      </c>
      <c r="BB198" s="3">
        <f>GJ</f>
        <v>24246</v>
      </c>
      <c r="BC198" s="3">
        <f t="shared" ref="BC198:BE217" si="606">MH</f>
        <v>49126</v>
      </c>
      <c r="BD198" s="3">
        <f t="shared" si="606"/>
        <v>49126</v>
      </c>
      <c r="BE198" s="3">
        <f t="shared" si="606"/>
        <v>49126</v>
      </c>
      <c r="BF198" s="3">
        <f t="shared" si="601"/>
        <v>49126</v>
      </c>
      <c r="BG198" s="3">
        <f t="shared" si="596"/>
        <v>49126</v>
      </c>
      <c r="BH198" s="3">
        <f t="shared" si="596"/>
        <v>49126</v>
      </c>
      <c r="BI198" s="3">
        <f t="shared" si="574"/>
        <v>49126</v>
      </c>
      <c r="BJ198" s="3">
        <f t="shared" si="574"/>
        <v>49126</v>
      </c>
      <c r="BK198" s="3">
        <f t="shared" si="574"/>
        <v>49126</v>
      </c>
      <c r="BL198" s="3">
        <f t="shared" si="574"/>
        <v>49126</v>
      </c>
      <c r="BM198" s="3">
        <f t="shared" si="574"/>
        <v>49126</v>
      </c>
      <c r="BN198" s="3">
        <f t="shared" si="588"/>
        <v>49126</v>
      </c>
      <c r="BO198" s="3">
        <f t="shared" si="588"/>
        <v>49126</v>
      </c>
      <c r="BP198" s="3">
        <f t="shared" si="588"/>
        <v>49126</v>
      </c>
      <c r="BQ198" s="3">
        <f t="shared" si="588"/>
        <v>49126</v>
      </c>
      <c r="BR198" s="3">
        <f t="shared" si="588"/>
        <v>49126</v>
      </c>
      <c r="BS198" s="3">
        <f t="shared" si="588"/>
        <v>49126</v>
      </c>
      <c r="BT198" s="3">
        <f t="shared" si="588"/>
        <v>49126</v>
      </c>
      <c r="BU198" s="3">
        <f t="shared" si="597"/>
        <v>49126</v>
      </c>
      <c r="BV198" s="3">
        <f t="shared" si="598"/>
        <v>49126</v>
      </c>
      <c r="BW198" s="3">
        <f t="shared" si="598"/>
        <v>49126</v>
      </c>
      <c r="BX198" s="3">
        <f t="shared" si="599"/>
        <v>49126</v>
      </c>
      <c r="BY198" s="3">
        <f t="shared" si="590"/>
        <v>49126</v>
      </c>
      <c r="BZ198" s="3">
        <f t="shared" si="575"/>
        <v>49126</v>
      </c>
      <c r="CA198" s="3">
        <f t="shared" si="575"/>
        <v>49126</v>
      </c>
      <c r="CB198" s="3">
        <f t="shared" si="575"/>
        <v>49126</v>
      </c>
      <c r="CC198" s="3">
        <f t="shared" si="575"/>
        <v>49126</v>
      </c>
      <c r="CD198" s="3">
        <f t="shared" si="575"/>
        <v>49126</v>
      </c>
      <c r="CE198" s="3">
        <f t="shared" si="583"/>
        <v>49126</v>
      </c>
      <c r="CF198" s="3">
        <f t="shared" si="583"/>
        <v>49126</v>
      </c>
      <c r="CG198" s="3">
        <f t="shared" si="583"/>
        <v>49126</v>
      </c>
      <c r="CH198" s="3">
        <f t="shared" si="583"/>
        <v>49126</v>
      </c>
      <c r="CI198" s="3">
        <f t="shared" si="584"/>
        <v>49126</v>
      </c>
      <c r="CJ198" s="3">
        <f t="shared" si="584"/>
        <v>49126</v>
      </c>
      <c r="CK198" s="3">
        <f t="shared" si="584"/>
        <v>49126</v>
      </c>
      <c r="CL198" s="3">
        <f t="shared" si="584"/>
        <v>49126</v>
      </c>
      <c r="CM198" s="3">
        <f t="shared" si="585"/>
        <v>49126</v>
      </c>
      <c r="CN198" s="3">
        <f t="shared" si="585"/>
        <v>49126</v>
      </c>
      <c r="CO198" s="3">
        <f t="shared" si="576"/>
        <v>49126</v>
      </c>
      <c r="CP198" s="3">
        <f t="shared" si="576"/>
        <v>49126</v>
      </c>
      <c r="CQ198" s="3">
        <f t="shared" si="576"/>
        <v>49126</v>
      </c>
      <c r="CR198" s="3">
        <f t="shared" si="576"/>
        <v>49126</v>
      </c>
      <c r="CS198" s="3">
        <f t="shared" si="576"/>
        <v>49126</v>
      </c>
      <c r="CT198" s="3">
        <f t="shared" si="577"/>
        <v>49126</v>
      </c>
      <c r="CU198" s="3">
        <f t="shared" si="578"/>
        <v>49126</v>
      </c>
      <c r="CV198" s="3">
        <f t="shared" si="569"/>
        <v>49126</v>
      </c>
      <c r="CW198" s="3">
        <f t="shared" si="563"/>
        <v>49126</v>
      </c>
      <c r="CX198" s="3">
        <f t="shared" si="570"/>
        <v>49126</v>
      </c>
      <c r="CY198" s="3">
        <f t="shared" si="604"/>
        <v>49126</v>
      </c>
      <c r="CZ198" s="3">
        <f t="shared" si="586"/>
        <v>13986</v>
      </c>
      <c r="DA198" s="3">
        <f t="shared" si="552"/>
        <v>13986</v>
      </c>
      <c r="DB198" s="3">
        <f t="shared" si="552"/>
        <v>13986</v>
      </c>
      <c r="DC198" s="3">
        <f t="shared" si="536"/>
        <v>13986</v>
      </c>
      <c r="DD198" s="3">
        <f t="shared" si="530"/>
        <v>13986</v>
      </c>
      <c r="DE198" s="3">
        <f t="shared" si="525"/>
        <v>13986</v>
      </c>
      <c r="DF198" s="3">
        <f t="shared" si="602"/>
        <v>13986</v>
      </c>
      <c r="DG198" s="3">
        <f t="shared" si="602"/>
        <v>13986</v>
      </c>
      <c r="DH198" s="3">
        <f t="shared" si="508"/>
        <v>13986</v>
      </c>
      <c r="DI198" s="3">
        <f t="shared" si="499"/>
        <v>13986</v>
      </c>
      <c r="DJ198" s="3">
        <f t="shared" si="501"/>
        <v>13986</v>
      </c>
      <c r="DK198" s="3">
        <f t="shared" si="579"/>
        <v>13986</v>
      </c>
      <c r="DL198" s="3">
        <f t="shared" si="579"/>
        <v>13986</v>
      </c>
      <c r="DM198" s="3">
        <f t="shared" si="600"/>
        <v>24260</v>
      </c>
      <c r="DN198" s="3">
        <f t="shared" si="594"/>
        <v>24260</v>
      </c>
      <c r="DO198" s="3">
        <f t="shared" si="594"/>
        <v>24260</v>
      </c>
      <c r="DP198" s="3">
        <f t="shared" si="594"/>
        <v>24260</v>
      </c>
      <c r="DQ198" s="3">
        <f t="shared" si="594"/>
        <v>24260</v>
      </c>
      <c r="DR198" s="3">
        <f t="shared" si="595"/>
        <v>24260</v>
      </c>
      <c r="DS198" s="3">
        <f t="shared" si="591"/>
        <v>24260</v>
      </c>
      <c r="DT198" s="3">
        <f t="shared" si="557"/>
        <v>24260</v>
      </c>
      <c r="DU198" s="3">
        <f t="shared" si="538"/>
        <v>24260</v>
      </c>
      <c r="DV198" s="3">
        <f t="shared" si="539"/>
        <v>24260</v>
      </c>
      <c r="DW198" s="3">
        <f t="shared" ref="DW198:DZ215" si="607">OD</f>
        <v>24260</v>
      </c>
      <c r="DX198" s="3">
        <f t="shared" si="607"/>
        <v>24260</v>
      </c>
      <c r="DY198" s="3">
        <f t="shared" si="607"/>
        <v>24260</v>
      </c>
      <c r="DZ198" s="3">
        <f t="shared" si="607"/>
        <v>24260</v>
      </c>
      <c r="EA198" s="3">
        <f t="shared" si="605"/>
        <v>24260</v>
      </c>
      <c r="EB198" s="3">
        <f t="shared" si="605"/>
        <v>24260</v>
      </c>
      <c r="EC198" s="3">
        <f t="shared" si="605"/>
        <v>24260</v>
      </c>
      <c r="ED198" s="3">
        <f t="shared" si="605"/>
        <v>24260</v>
      </c>
      <c r="EE198" s="3">
        <f t="shared" si="587"/>
        <v>24260</v>
      </c>
      <c r="EF198" s="3">
        <f t="shared" si="587"/>
        <v>24260</v>
      </c>
      <c r="EG198" s="3">
        <f t="shared" si="587"/>
        <v>24260</v>
      </c>
      <c r="EH198" s="3">
        <f t="shared" si="587"/>
        <v>24260</v>
      </c>
      <c r="EI198" s="3">
        <f t="shared" si="587"/>
        <v>24260</v>
      </c>
      <c r="EJ198" s="3">
        <f t="shared" si="542"/>
        <v>24260</v>
      </c>
      <c r="EK198" s="3">
        <f t="shared" si="514"/>
        <v>24260</v>
      </c>
      <c r="EL198" s="3">
        <f t="shared" si="514"/>
        <v>24260</v>
      </c>
      <c r="EM198" s="3">
        <f t="shared" si="528"/>
        <v>24260</v>
      </c>
      <c r="EN198" s="3">
        <f t="shared" si="528"/>
        <v>24260</v>
      </c>
      <c r="EO198" s="3">
        <f t="shared" si="528"/>
        <v>24260</v>
      </c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</row>
    <row r="199" spans="1:233" ht="1.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>
        <f t="shared" si="559"/>
        <v>24246</v>
      </c>
      <c r="AZ199" s="3">
        <f t="shared" si="550"/>
        <v>24246</v>
      </c>
      <c r="BA199" s="3">
        <f t="shared" si="439"/>
        <v>24246</v>
      </c>
      <c r="BB199" s="3">
        <f>GJ</f>
        <v>24246</v>
      </c>
      <c r="BC199" s="3">
        <f t="shared" si="606"/>
        <v>49126</v>
      </c>
      <c r="BD199" s="3">
        <f t="shared" si="606"/>
        <v>49126</v>
      </c>
      <c r="BE199" s="3">
        <f t="shared" si="606"/>
        <v>49126</v>
      </c>
      <c r="BF199" s="3">
        <f t="shared" si="601"/>
        <v>49126</v>
      </c>
      <c r="BG199" s="3">
        <f t="shared" si="596"/>
        <v>49126</v>
      </c>
      <c r="BH199" s="3">
        <f t="shared" si="596"/>
        <v>49126</v>
      </c>
      <c r="BI199" s="3">
        <f t="shared" ref="BI199:BM208" si="608">MH</f>
        <v>49126</v>
      </c>
      <c r="BJ199" s="3">
        <f t="shared" si="608"/>
        <v>49126</v>
      </c>
      <c r="BK199" s="3">
        <f t="shared" si="608"/>
        <v>49126</v>
      </c>
      <c r="BL199" s="3">
        <f t="shared" si="608"/>
        <v>49126</v>
      </c>
      <c r="BM199" s="3">
        <f t="shared" si="608"/>
        <v>49126</v>
      </c>
      <c r="BN199" s="3">
        <f t="shared" si="588"/>
        <v>49126</v>
      </c>
      <c r="BO199" s="3">
        <f t="shared" si="588"/>
        <v>49126</v>
      </c>
      <c r="BP199" s="3">
        <f t="shared" si="588"/>
        <v>49126</v>
      </c>
      <c r="BQ199" s="3">
        <f t="shared" si="588"/>
        <v>49126</v>
      </c>
      <c r="BR199" s="3">
        <f t="shared" si="588"/>
        <v>49126</v>
      </c>
      <c r="BS199" s="3">
        <f t="shared" si="588"/>
        <v>49126</v>
      </c>
      <c r="BT199" s="3">
        <f t="shared" si="588"/>
        <v>49126</v>
      </c>
      <c r="BU199" s="3">
        <f t="shared" si="597"/>
        <v>49126</v>
      </c>
      <c r="BV199" s="3">
        <f t="shared" si="598"/>
        <v>49126</v>
      </c>
      <c r="BW199" s="3">
        <f t="shared" si="598"/>
        <v>49126</v>
      </c>
      <c r="BX199" s="3">
        <f t="shared" si="599"/>
        <v>49126</v>
      </c>
      <c r="BY199" s="3">
        <f t="shared" si="590"/>
        <v>49126</v>
      </c>
      <c r="BZ199" s="3">
        <f t="shared" ref="BZ199:CD208" si="609">MH</f>
        <v>49126</v>
      </c>
      <c r="CA199" s="3">
        <f t="shared" si="609"/>
        <v>49126</v>
      </c>
      <c r="CB199" s="3">
        <f t="shared" si="609"/>
        <v>49126</v>
      </c>
      <c r="CC199" s="3">
        <f t="shared" si="609"/>
        <v>49126</v>
      </c>
      <c r="CD199" s="3">
        <f t="shared" si="609"/>
        <v>49126</v>
      </c>
      <c r="CE199" s="3">
        <f t="shared" si="583"/>
        <v>49126</v>
      </c>
      <c r="CF199" s="3">
        <f t="shared" si="583"/>
        <v>49126</v>
      </c>
      <c r="CG199" s="3">
        <f t="shared" si="583"/>
        <v>49126</v>
      </c>
      <c r="CH199" s="3">
        <f t="shared" si="583"/>
        <v>49126</v>
      </c>
      <c r="CI199" s="3">
        <f t="shared" si="584"/>
        <v>49126</v>
      </c>
      <c r="CJ199" s="3">
        <f t="shared" si="584"/>
        <v>49126</v>
      </c>
      <c r="CK199" s="3">
        <f t="shared" si="584"/>
        <v>49126</v>
      </c>
      <c r="CL199" s="3">
        <f t="shared" si="584"/>
        <v>49126</v>
      </c>
      <c r="CM199" s="3">
        <f t="shared" si="585"/>
        <v>49126</v>
      </c>
      <c r="CN199" s="3">
        <f t="shared" si="585"/>
        <v>49126</v>
      </c>
      <c r="CO199" s="3">
        <f t="shared" ref="CO199:CS208" si="610">MH</f>
        <v>49126</v>
      </c>
      <c r="CP199" s="3">
        <f t="shared" si="610"/>
        <v>49126</v>
      </c>
      <c r="CQ199" s="3">
        <f t="shared" si="610"/>
        <v>49126</v>
      </c>
      <c r="CR199" s="3">
        <f t="shared" si="610"/>
        <v>49126</v>
      </c>
      <c r="CS199" s="3">
        <f t="shared" si="610"/>
        <v>49126</v>
      </c>
      <c r="CT199" s="3">
        <f t="shared" si="577"/>
        <v>49126</v>
      </c>
      <c r="CU199" s="3">
        <f t="shared" si="578"/>
        <v>49126</v>
      </c>
      <c r="CV199" s="3">
        <f t="shared" si="569"/>
        <v>49126</v>
      </c>
      <c r="CW199" s="3">
        <f t="shared" si="563"/>
        <v>49126</v>
      </c>
      <c r="CX199" s="3">
        <f t="shared" si="570"/>
        <v>49126</v>
      </c>
      <c r="CY199" s="3">
        <f t="shared" si="604"/>
        <v>49126</v>
      </c>
      <c r="CZ199" s="3">
        <f t="shared" si="586"/>
        <v>13986</v>
      </c>
      <c r="DA199" s="3">
        <f t="shared" si="552"/>
        <v>13986</v>
      </c>
      <c r="DB199" s="3">
        <f t="shared" si="552"/>
        <v>13986</v>
      </c>
      <c r="DC199" s="3">
        <f t="shared" si="536"/>
        <v>13986</v>
      </c>
      <c r="DD199" s="3">
        <f t="shared" si="530"/>
        <v>13986</v>
      </c>
      <c r="DE199" s="3">
        <f t="shared" si="525"/>
        <v>13986</v>
      </c>
      <c r="DF199" s="3">
        <f t="shared" si="602"/>
        <v>13986</v>
      </c>
      <c r="DG199" s="3">
        <f t="shared" si="602"/>
        <v>13986</v>
      </c>
      <c r="DH199" s="3">
        <f t="shared" si="508"/>
        <v>13986</v>
      </c>
      <c r="DI199" s="3">
        <f t="shared" si="499"/>
        <v>13986</v>
      </c>
      <c r="DJ199" s="3">
        <f t="shared" si="501"/>
        <v>13986</v>
      </c>
      <c r="DK199" s="3">
        <f t="shared" si="579"/>
        <v>13986</v>
      </c>
      <c r="DL199" s="3">
        <f t="shared" si="579"/>
        <v>13986</v>
      </c>
      <c r="DM199" s="3">
        <f t="shared" si="600"/>
        <v>24260</v>
      </c>
      <c r="DN199" s="3">
        <f t="shared" si="594"/>
        <v>24260</v>
      </c>
      <c r="DO199" s="3">
        <f t="shared" si="594"/>
        <v>24260</v>
      </c>
      <c r="DP199" s="3">
        <f t="shared" si="594"/>
        <v>24260</v>
      </c>
      <c r="DQ199" s="3">
        <f t="shared" si="594"/>
        <v>24260</v>
      </c>
      <c r="DR199" s="3">
        <f t="shared" si="595"/>
        <v>24260</v>
      </c>
      <c r="DS199" s="3">
        <f t="shared" si="591"/>
        <v>24260</v>
      </c>
      <c r="DT199" s="3">
        <f t="shared" si="557"/>
        <v>24260</v>
      </c>
      <c r="DU199" s="3">
        <f t="shared" si="538"/>
        <v>24260</v>
      </c>
      <c r="DV199" s="3">
        <f t="shared" si="539"/>
        <v>24260</v>
      </c>
      <c r="DW199" s="3">
        <f t="shared" si="607"/>
        <v>24260</v>
      </c>
      <c r="DX199" s="3">
        <f t="shared" si="607"/>
        <v>24260</v>
      </c>
      <c r="DY199" s="3">
        <f t="shared" si="607"/>
        <v>24260</v>
      </c>
      <c r="DZ199" s="3">
        <f t="shared" si="607"/>
        <v>24260</v>
      </c>
      <c r="EA199" s="3">
        <f t="shared" si="605"/>
        <v>24260</v>
      </c>
      <c r="EB199" s="3">
        <f t="shared" si="605"/>
        <v>24260</v>
      </c>
      <c r="EC199" s="3">
        <f t="shared" si="605"/>
        <v>24260</v>
      </c>
      <c r="ED199" s="3">
        <f t="shared" si="605"/>
        <v>24260</v>
      </c>
      <c r="EE199" s="3">
        <f t="shared" si="587"/>
        <v>24260</v>
      </c>
      <c r="EF199" s="3">
        <f t="shared" si="587"/>
        <v>24260</v>
      </c>
      <c r="EG199" s="3">
        <f t="shared" si="587"/>
        <v>24260</v>
      </c>
      <c r="EH199" s="3">
        <f t="shared" si="587"/>
        <v>24260</v>
      </c>
      <c r="EI199" s="3">
        <f t="shared" si="587"/>
        <v>24260</v>
      </c>
      <c r="EJ199" s="3">
        <f t="shared" si="542"/>
        <v>24260</v>
      </c>
      <c r="EK199" s="3">
        <f t="shared" si="514"/>
        <v>24260</v>
      </c>
      <c r="EL199" s="3">
        <f t="shared" si="514"/>
        <v>24260</v>
      </c>
      <c r="EM199" s="3">
        <f t="shared" ref="EM199:EO201" si="611">OD</f>
        <v>24260</v>
      </c>
      <c r="EN199" s="3">
        <f t="shared" si="611"/>
        <v>24260</v>
      </c>
      <c r="EO199" s="3">
        <f t="shared" si="611"/>
        <v>24260</v>
      </c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</row>
    <row r="200" spans="1:233" ht="1.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>
        <f t="shared" si="550"/>
        <v>24246</v>
      </c>
      <c r="AY200" s="3">
        <f t="shared" si="550"/>
        <v>24246</v>
      </c>
      <c r="AZ200" s="3">
        <f>DN</f>
        <v>38</v>
      </c>
      <c r="BA200" s="3">
        <f>DN</f>
        <v>38</v>
      </c>
      <c r="BB200" s="3">
        <f>GJ</f>
        <v>24246</v>
      </c>
      <c r="BC200" s="3">
        <f t="shared" si="606"/>
        <v>49126</v>
      </c>
      <c r="BD200" s="3">
        <f t="shared" si="606"/>
        <v>49126</v>
      </c>
      <c r="BE200" s="3">
        <f t="shared" si="606"/>
        <v>49126</v>
      </c>
      <c r="BF200" s="3">
        <f t="shared" si="601"/>
        <v>49126</v>
      </c>
      <c r="BG200" s="3">
        <f t="shared" si="596"/>
        <v>49126</v>
      </c>
      <c r="BH200" s="3">
        <f t="shared" si="596"/>
        <v>49126</v>
      </c>
      <c r="BI200" s="3">
        <f t="shared" si="608"/>
        <v>49126</v>
      </c>
      <c r="BJ200" s="3">
        <f t="shared" si="608"/>
        <v>49126</v>
      </c>
      <c r="BK200" s="3">
        <f t="shared" si="608"/>
        <v>49126</v>
      </c>
      <c r="BL200" s="3">
        <f t="shared" si="608"/>
        <v>49126</v>
      </c>
      <c r="BM200" s="3">
        <f t="shared" si="608"/>
        <v>49126</v>
      </c>
      <c r="BN200" s="3">
        <f t="shared" si="588"/>
        <v>49126</v>
      </c>
      <c r="BO200" s="3">
        <f t="shared" si="588"/>
        <v>49126</v>
      </c>
      <c r="BP200" s="3">
        <f t="shared" si="588"/>
        <v>49126</v>
      </c>
      <c r="BQ200" s="3">
        <f t="shared" si="588"/>
        <v>49126</v>
      </c>
      <c r="BR200" s="3">
        <f t="shared" si="588"/>
        <v>49126</v>
      </c>
      <c r="BS200" s="3">
        <f t="shared" si="588"/>
        <v>49126</v>
      </c>
      <c r="BT200" s="3">
        <f t="shared" si="588"/>
        <v>49126</v>
      </c>
      <c r="BU200" s="3">
        <f t="shared" si="597"/>
        <v>49126</v>
      </c>
      <c r="BV200" s="3">
        <f t="shared" si="598"/>
        <v>49126</v>
      </c>
      <c r="BW200" s="3">
        <f t="shared" si="598"/>
        <v>49126</v>
      </c>
      <c r="BX200" s="3">
        <f t="shared" si="599"/>
        <v>49126</v>
      </c>
      <c r="BY200" s="3">
        <f t="shared" si="590"/>
        <v>49126</v>
      </c>
      <c r="BZ200" s="3">
        <f t="shared" si="609"/>
        <v>49126</v>
      </c>
      <c r="CA200" s="3">
        <f t="shared" si="609"/>
        <v>49126</v>
      </c>
      <c r="CB200" s="3">
        <f t="shared" si="609"/>
        <v>49126</v>
      </c>
      <c r="CC200" s="3">
        <f t="shared" si="609"/>
        <v>49126</v>
      </c>
      <c r="CD200" s="3">
        <f t="shared" si="609"/>
        <v>49126</v>
      </c>
      <c r="CE200" s="3">
        <f t="shared" si="583"/>
        <v>49126</v>
      </c>
      <c r="CF200" s="3">
        <f t="shared" si="583"/>
        <v>49126</v>
      </c>
      <c r="CG200" s="3">
        <f t="shared" si="583"/>
        <v>49126</v>
      </c>
      <c r="CH200" s="3">
        <f t="shared" si="583"/>
        <v>49126</v>
      </c>
      <c r="CI200" s="3">
        <f t="shared" si="584"/>
        <v>49126</v>
      </c>
      <c r="CJ200" s="3">
        <f t="shared" si="584"/>
        <v>49126</v>
      </c>
      <c r="CK200" s="3">
        <f t="shared" si="584"/>
        <v>49126</v>
      </c>
      <c r="CL200" s="3">
        <f t="shared" si="584"/>
        <v>49126</v>
      </c>
      <c r="CM200" s="3">
        <f t="shared" si="585"/>
        <v>49126</v>
      </c>
      <c r="CN200" s="3">
        <f t="shared" si="585"/>
        <v>49126</v>
      </c>
      <c r="CO200" s="3">
        <f t="shared" si="610"/>
        <v>49126</v>
      </c>
      <c r="CP200" s="3">
        <f t="shared" si="610"/>
        <v>49126</v>
      </c>
      <c r="CQ200" s="3">
        <f t="shared" si="610"/>
        <v>49126</v>
      </c>
      <c r="CR200" s="3">
        <f t="shared" si="610"/>
        <v>49126</v>
      </c>
      <c r="CS200" s="3">
        <f t="shared" si="610"/>
        <v>49126</v>
      </c>
      <c r="CT200" s="3">
        <f t="shared" si="577"/>
        <v>49126</v>
      </c>
      <c r="CU200" s="3">
        <f t="shared" si="578"/>
        <v>49126</v>
      </c>
      <c r="CV200" s="3">
        <f t="shared" si="569"/>
        <v>49126</v>
      </c>
      <c r="CW200" s="3">
        <f t="shared" si="563"/>
        <v>49126</v>
      </c>
      <c r="CX200" s="3">
        <f t="shared" si="570"/>
        <v>49126</v>
      </c>
      <c r="CY200" s="3">
        <f t="shared" si="604"/>
        <v>49126</v>
      </c>
      <c r="CZ200" s="3">
        <f t="shared" si="586"/>
        <v>13986</v>
      </c>
      <c r="DA200" s="3">
        <f t="shared" si="552"/>
        <v>13986</v>
      </c>
      <c r="DB200" s="3">
        <f t="shared" si="552"/>
        <v>13986</v>
      </c>
      <c r="DC200" s="3">
        <f t="shared" si="536"/>
        <v>13986</v>
      </c>
      <c r="DD200" s="3">
        <f t="shared" si="530"/>
        <v>13986</v>
      </c>
      <c r="DE200" s="3">
        <f t="shared" si="525"/>
        <v>13986</v>
      </c>
      <c r="DF200" s="3">
        <f t="shared" si="602"/>
        <v>13986</v>
      </c>
      <c r="DG200" s="3">
        <f t="shared" si="602"/>
        <v>13986</v>
      </c>
      <c r="DH200" s="3">
        <f t="shared" si="508"/>
        <v>13986</v>
      </c>
      <c r="DI200" s="3">
        <f t="shared" si="499"/>
        <v>13986</v>
      </c>
      <c r="DJ200" s="3">
        <f t="shared" si="501"/>
        <v>13986</v>
      </c>
      <c r="DK200" s="3">
        <f t="shared" si="579"/>
        <v>13986</v>
      </c>
      <c r="DL200" s="3">
        <f t="shared" si="579"/>
        <v>13986</v>
      </c>
      <c r="DM200" s="3">
        <f t="shared" si="600"/>
        <v>24260</v>
      </c>
      <c r="DN200" s="3">
        <f t="shared" si="594"/>
        <v>24260</v>
      </c>
      <c r="DO200" s="3">
        <f t="shared" si="594"/>
        <v>24260</v>
      </c>
      <c r="DP200" s="3">
        <f t="shared" si="594"/>
        <v>24260</v>
      </c>
      <c r="DQ200" s="3">
        <f t="shared" si="594"/>
        <v>24260</v>
      </c>
      <c r="DR200" s="3">
        <f t="shared" si="595"/>
        <v>24260</v>
      </c>
      <c r="DS200" s="3">
        <f t="shared" si="591"/>
        <v>24260</v>
      </c>
      <c r="DT200" s="3">
        <f t="shared" si="557"/>
        <v>24260</v>
      </c>
      <c r="DU200" s="3">
        <f t="shared" si="538"/>
        <v>24260</v>
      </c>
      <c r="DV200" s="3">
        <f t="shared" si="539"/>
        <v>24260</v>
      </c>
      <c r="DW200" s="3">
        <f t="shared" si="607"/>
        <v>24260</v>
      </c>
      <c r="DX200" s="3">
        <f t="shared" si="607"/>
        <v>24260</v>
      </c>
      <c r="DY200" s="3">
        <f t="shared" si="607"/>
        <v>24260</v>
      </c>
      <c r="DZ200" s="3">
        <f t="shared" si="607"/>
        <v>24260</v>
      </c>
      <c r="EA200" s="3">
        <f t="shared" si="605"/>
        <v>24260</v>
      </c>
      <c r="EB200" s="3">
        <f t="shared" si="605"/>
        <v>24260</v>
      </c>
      <c r="EC200" s="3">
        <f t="shared" si="605"/>
        <v>24260</v>
      </c>
      <c r="ED200" s="3">
        <f t="shared" si="605"/>
        <v>24260</v>
      </c>
      <c r="EE200" s="3">
        <f t="shared" si="587"/>
        <v>24260</v>
      </c>
      <c r="EF200" s="3">
        <f t="shared" si="587"/>
        <v>24260</v>
      </c>
      <c r="EG200" s="3">
        <f t="shared" si="587"/>
        <v>24260</v>
      </c>
      <c r="EH200" s="3">
        <f t="shared" si="587"/>
        <v>24260</v>
      </c>
      <c r="EI200" s="3">
        <f t="shared" si="587"/>
        <v>24260</v>
      </c>
      <c r="EJ200" s="3">
        <f t="shared" si="542"/>
        <v>24260</v>
      </c>
      <c r="EK200" s="3">
        <f t="shared" si="514"/>
        <v>24260</v>
      </c>
      <c r="EL200" s="3">
        <f t="shared" si="514"/>
        <v>24260</v>
      </c>
      <c r="EM200" s="3">
        <f t="shared" si="611"/>
        <v>24260</v>
      </c>
      <c r="EN200" s="3">
        <f t="shared" si="611"/>
        <v>24260</v>
      </c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</row>
    <row r="201" spans="1:233" ht="1.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>
        <f>DN</f>
        <v>38</v>
      </c>
      <c r="BA201" s="3">
        <f>DN</f>
        <v>38</v>
      </c>
      <c r="BB201" s="3">
        <f>GJ</f>
        <v>24246</v>
      </c>
      <c r="BC201" s="3">
        <f t="shared" si="606"/>
        <v>49126</v>
      </c>
      <c r="BD201" s="3">
        <f t="shared" si="606"/>
        <v>49126</v>
      </c>
      <c r="BE201" s="3">
        <f t="shared" si="606"/>
        <v>49126</v>
      </c>
      <c r="BF201" s="3">
        <f t="shared" si="601"/>
        <v>49126</v>
      </c>
      <c r="BG201" s="3">
        <f t="shared" si="596"/>
        <v>49126</v>
      </c>
      <c r="BH201" s="3">
        <f t="shared" si="596"/>
        <v>49126</v>
      </c>
      <c r="BI201" s="3">
        <f t="shared" si="608"/>
        <v>49126</v>
      </c>
      <c r="BJ201" s="3">
        <f t="shared" si="608"/>
        <v>49126</v>
      </c>
      <c r="BK201" s="3">
        <f t="shared" si="608"/>
        <v>49126</v>
      </c>
      <c r="BL201" s="3">
        <f t="shared" si="608"/>
        <v>49126</v>
      </c>
      <c r="BM201" s="3">
        <f t="shared" si="608"/>
        <v>49126</v>
      </c>
      <c r="BN201" s="3">
        <f t="shared" ref="BN201:BT210" si="612">MH</f>
        <v>49126</v>
      </c>
      <c r="BO201" s="3">
        <f t="shared" si="612"/>
        <v>49126</v>
      </c>
      <c r="BP201" s="3">
        <f t="shared" si="612"/>
        <v>49126</v>
      </c>
      <c r="BQ201" s="3">
        <f t="shared" si="612"/>
        <v>49126</v>
      </c>
      <c r="BR201" s="3">
        <f t="shared" si="612"/>
        <v>49126</v>
      </c>
      <c r="BS201" s="3">
        <f t="shared" si="612"/>
        <v>49126</v>
      </c>
      <c r="BT201" s="3">
        <f t="shared" si="612"/>
        <v>49126</v>
      </c>
      <c r="BU201" s="3">
        <f t="shared" si="597"/>
        <v>49126</v>
      </c>
      <c r="BV201" s="3">
        <f t="shared" si="598"/>
        <v>49126</v>
      </c>
      <c r="BW201" s="3">
        <f t="shared" si="598"/>
        <v>49126</v>
      </c>
      <c r="BX201" s="3">
        <f t="shared" si="599"/>
        <v>49126</v>
      </c>
      <c r="BY201" s="3">
        <f t="shared" si="590"/>
        <v>49126</v>
      </c>
      <c r="BZ201" s="3">
        <f t="shared" si="609"/>
        <v>49126</v>
      </c>
      <c r="CA201" s="3">
        <f t="shared" si="609"/>
        <v>49126</v>
      </c>
      <c r="CB201" s="3">
        <f t="shared" si="609"/>
        <v>49126</v>
      </c>
      <c r="CC201" s="3">
        <f t="shared" si="609"/>
        <v>49126</v>
      </c>
      <c r="CD201" s="3">
        <f t="shared" si="609"/>
        <v>49126</v>
      </c>
      <c r="CE201" s="3">
        <f t="shared" si="583"/>
        <v>49126</v>
      </c>
      <c r="CF201" s="3">
        <f t="shared" si="583"/>
        <v>49126</v>
      </c>
      <c r="CG201" s="3">
        <f t="shared" si="583"/>
        <v>49126</v>
      </c>
      <c r="CH201" s="3">
        <f t="shared" si="583"/>
        <v>49126</v>
      </c>
      <c r="CI201" s="3">
        <f t="shared" si="584"/>
        <v>49126</v>
      </c>
      <c r="CJ201" s="3">
        <f t="shared" si="584"/>
        <v>49126</v>
      </c>
      <c r="CK201" s="3">
        <f t="shared" si="584"/>
        <v>49126</v>
      </c>
      <c r="CL201" s="3">
        <f t="shared" si="584"/>
        <v>49126</v>
      </c>
      <c r="CM201" s="3">
        <f t="shared" si="585"/>
        <v>49126</v>
      </c>
      <c r="CN201" s="3">
        <f t="shared" si="585"/>
        <v>49126</v>
      </c>
      <c r="CO201" s="3">
        <f t="shared" si="610"/>
        <v>49126</v>
      </c>
      <c r="CP201" s="3">
        <f t="shared" si="610"/>
        <v>49126</v>
      </c>
      <c r="CQ201" s="3">
        <f t="shared" si="610"/>
        <v>49126</v>
      </c>
      <c r="CR201" s="3">
        <f t="shared" si="610"/>
        <v>49126</v>
      </c>
      <c r="CS201" s="3">
        <f t="shared" si="610"/>
        <v>49126</v>
      </c>
      <c r="CT201" s="3">
        <f t="shared" si="577"/>
        <v>49126</v>
      </c>
      <c r="CU201" s="3">
        <f t="shared" si="578"/>
        <v>49126</v>
      </c>
      <c r="CV201" s="3">
        <f t="shared" si="569"/>
        <v>49126</v>
      </c>
      <c r="CW201" s="3">
        <f t="shared" si="563"/>
        <v>49126</v>
      </c>
      <c r="CX201" s="3">
        <f t="shared" si="570"/>
        <v>49126</v>
      </c>
      <c r="CY201" s="3">
        <f>CT</f>
        <v>13986</v>
      </c>
      <c r="CZ201" s="3">
        <f t="shared" si="586"/>
        <v>13986</v>
      </c>
      <c r="DA201" s="3">
        <f t="shared" si="552"/>
        <v>13986</v>
      </c>
      <c r="DB201" s="3">
        <f t="shared" si="552"/>
        <v>13986</v>
      </c>
      <c r="DC201" s="3">
        <f t="shared" si="536"/>
        <v>13986</v>
      </c>
      <c r="DD201" s="3">
        <f t="shared" si="530"/>
        <v>13986</v>
      </c>
      <c r="DE201" s="3">
        <f t="shared" si="525"/>
        <v>13986</v>
      </c>
      <c r="DF201" s="3">
        <f t="shared" si="602"/>
        <v>13986</v>
      </c>
      <c r="DG201" s="3">
        <f t="shared" si="602"/>
        <v>13986</v>
      </c>
      <c r="DH201" s="3">
        <f t="shared" si="508"/>
        <v>13986</v>
      </c>
      <c r="DI201" s="3">
        <f t="shared" si="499"/>
        <v>13986</v>
      </c>
      <c r="DJ201" s="3">
        <f t="shared" si="501"/>
        <v>13986</v>
      </c>
      <c r="DK201" s="3">
        <f t="shared" si="579"/>
        <v>13986</v>
      </c>
      <c r="DL201" s="3">
        <f t="shared" si="579"/>
        <v>13986</v>
      </c>
      <c r="DM201" s="3">
        <f t="shared" si="600"/>
        <v>24260</v>
      </c>
      <c r="DN201" s="3">
        <f t="shared" si="594"/>
        <v>24260</v>
      </c>
      <c r="DO201" s="3">
        <f t="shared" si="594"/>
        <v>24260</v>
      </c>
      <c r="DP201" s="3">
        <f t="shared" si="594"/>
        <v>24260</v>
      </c>
      <c r="DQ201" s="3">
        <f t="shared" si="594"/>
        <v>24260</v>
      </c>
      <c r="DR201" s="3">
        <f t="shared" si="595"/>
        <v>24260</v>
      </c>
      <c r="DS201" s="3">
        <f t="shared" si="591"/>
        <v>24260</v>
      </c>
      <c r="DT201" s="3">
        <f t="shared" si="557"/>
        <v>24260</v>
      </c>
      <c r="DU201" s="3">
        <f t="shared" si="538"/>
        <v>24260</v>
      </c>
      <c r="DV201" s="3">
        <f t="shared" si="539"/>
        <v>24260</v>
      </c>
      <c r="DW201" s="3">
        <f t="shared" si="607"/>
        <v>24260</v>
      </c>
      <c r="DX201" s="3">
        <f t="shared" si="607"/>
        <v>24260</v>
      </c>
      <c r="DY201" s="3">
        <f t="shared" si="607"/>
        <v>24260</v>
      </c>
      <c r="DZ201" s="3">
        <f t="shared" si="607"/>
        <v>24260</v>
      </c>
      <c r="EA201" s="3">
        <f t="shared" si="605"/>
        <v>24260</v>
      </c>
      <c r="EB201" s="3">
        <f t="shared" si="605"/>
        <v>24260</v>
      </c>
      <c r="EC201" s="3">
        <f t="shared" si="605"/>
        <v>24260</v>
      </c>
      <c r="ED201" s="3">
        <f t="shared" si="605"/>
        <v>24260</v>
      </c>
      <c r="EE201" s="3">
        <f t="shared" si="587"/>
        <v>24260</v>
      </c>
      <c r="EF201" s="3">
        <f t="shared" si="587"/>
        <v>24260</v>
      </c>
      <c r="EG201" s="3">
        <f t="shared" si="587"/>
        <v>24260</v>
      </c>
      <c r="EH201" s="3">
        <f t="shared" si="587"/>
        <v>24260</v>
      </c>
      <c r="EI201" s="3">
        <f t="shared" si="587"/>
        <v>24260</v>
      </c>
      <c r="EJ201" s="3">
        <f t="shared" si="542"/>
        <v>24260</v>
      </c>
      <c r="EK201" s="3">
        <f t="shared" si="514"/>
        <v>24260</v>
      </c>
      <c r="EL201" s="3">
        <f t="shared" si="514"/>
        <v>24260</v>
      </c>
      <c r="EM201" s="3">
        <f t="shared" si="611"/>
        <v>24260</v>
      </c>
      <c r="EN201" s="3">
        <f t="shared" si="611"/>
        <v>24260</v>
      </c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</row>
    <row r="202" spans="1:233" ht="1.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>
        <f t="shared" ref="AX202:BC217" si="613">MH</f>
        <v>49126</v>
      </c>
      <c r="AY202" s="3">
        <f t="shared" si="613"/>
        <v>49126</v>
      </c>
      <c r="AZ202" s="3">
        <f t="shared" si="613"/>
        <v>49126</v>
      </c>
      <c r="BA202" s="3">
        <f t="shared" si="613"/>
        <v>49126</v>
      </c>
      <c r="BB202" s="3">
        <f t="shared" si="613"/>
        <v>49126</v>
      </c>
      <c r="BC202" s="3">
        <f t="shared" si="613"/>
        <v>49126</v>
      </c>
      <c r="BD202" s="3">
        <f t="shared" si="606"/>
        <v>49126</v>
      </c>
      <c r="BE202" s="3">
        <f t="shared" si="606"/>
        <v>49126</v>
      </c>
      <c r="BF202" s="3">
        <f t="shared" si="601"/>
        <v>49126</v>
      </c>
      <c r="BG202" s="3">
        <f t="shared" si="596"/>
        <v>49126</v>
      </c>
      <c r="BH202" s="3">
        <f t="shared" si="596"/>
        <v>49126</v>
      </c>
      <c r="BI202" s="3">
        <f t="shared" si="608"/>
        <v>49126</v>
      </c>
      <c r="BJ202" s="3">
        <f t="shared" si="608"/>
        <v>49126</v>
      </c>
      <c r="BK202" s="3">
        <f t="shared" si="608"/>
        <v>49126</v>
      </c>
      <c r="BL202" s="3">
        <f t="shared" si="608"/>
        <v>49126</v>
      </c>
      <c r="BM202" s="3">
        <f t="shared" si="608"/>
        <v>49126</v>
      </c>
      <c r="BN202" s="3">
        <f t="shared" si="612"/>
        <v>49126</v>
      </c>
      <c r="BO202" s="3">
        <f t="shared" si="612"/>
        <v>49126</v>
      </c>
      <c r="BP202" s="3">
        <f t="shared" si="612"/>
        <v>49126</v>
      </c>
      <c r="BQ202" s="3">
        <f t="shared" si="612"/>
        <v>49126</v>
      </c>
      <c r="BR202" s="3">
        <f t="shared" si="612"/>
        <v>49126</v>
      </c>
      <c r="BS202" s="3">
        <f t="shared" si="612"/>
        <v>49126</v>
      </c>
      <c r="BT202" s="3">
        <f t="shared" si="612"/>
        <v>49126</v>
      </c>
      <c r="BU202" s="3">
        <f t="shared" si="597"/>
        <v>49126</v>
      </c>
      <c r="BV202" s="3">
        <f t="shared" si="598"/>
        <v>49126</v>
      </c>
      <c r="BW202" s="3">
        <f t="shared" si="598"/>
        <v>49126</v>
      </c>
      <c r="BX202" s="3">
        <f t="shared" si="599"/>
        <v>49126</v>
      </c>
      <c r="BY202" s="3">
        <f t="shared" si="590"/>
        <v>49126</v>
      </c>
      <c r="BZ202" s="3">
        <f t="shared" si="609"/>
        <v>49126</v>
      </c>
      <c r="CA202" s="3">
        <f t="shared" si="609"/>
        <v>49126</v>
      </c>
      <c r="CB202" s="3">
        <f t="shared" si="609"/>
        <v>49126</v>
      </c>
      <c r="CC202" s="3">
        <f t="shared" si="609"/>
        <v>49126</v>
      </c>
      <c r="CD202" s="3">
        <f t="shared" si="609"/>
        <v>49126</v>
      </c>
      <c r="CE202" s="3">
        <f t="shared" si="583"/>
        <v>49126</v>
      </c>
      <c r="CF202" s="3">
        <f t="shared" si="583"/>
        <v>49126</v>
      </c>
      <c r="CG202" s="3">
        <f t="shared" si="583"/>
        <v>49126</v>
      </c>
      <c r="CH202" s="3">
        <f t="shared" si="583"/>
        <v>49126</v>
      </c>
      <c r="CI202" s="3">
        <f t="shared" si="584"/>
        <v>49126</v>
      </c>
      <c r="CJ202" s="3">
        <f t="shared" si="584"/>
        <v>49126</v>
      </c>
      <c r="CK202" s="3">
        <f t="shared" si="584"/>
        <v>49126</v>
      </c>
      <c r="CL202" s="3">
        <f t="shared" si="584"/>
        <v>49126</v>
      </c>
      <c r="CM202" s="3">
        <f t="shared" si="585"/>
        <v>49126</v>
      </c>
      <c r="CN202" s="3">
        <f t="shared" si="585"/>
        <v>49126</v>
      </c>
      <c r="CO202" s="3">
        <f t="shared" si="610"/>
        <v>49126</v>
      </c>
      <c r="CP202" s="3">
        <f t="shared" si="610"/>
        <v>49126</v>
      </c>
      <c r="CQ202" s="3">
        <f t="shared" si="610"/>
        <v>49126</v>
      </c>
      <c r="CR202" s="3">
        <f t="shared" si="610"/>
        <v>49126</v>
      </c>
      <c r="CS202" s="3">
        <f t="shared" si="610"/>
        <v>49126</v>
      </c>
      <c r="CT202" s="3">
        <f t="shared" si="577"/>
        <v>49126</v>
      </c>
      <c r="CU202" s="3">
        <f t="shared" si="578"/>
        <v>49126</v>
      </c>
      <c r="CV202" s="3">
        <f t="shared" si="569"/>
        <v>49126</v>
      </c>
      <c r="CW202" s="3">
        <f t="shared" si="563"/>
        <v>49126</v>
      </c>
      <c r="CX202" s="3">
        <f t="shared" si="570"/>
        <v>49126</v>
      </c>
      <c r="CY202" s="3">
        <f>CT</f>
        <v>13986</v>
      </c>
      <c r="CZ202" s="3">
        <f t="shared" si="586"/>
        <v>13986</v>
      </c>
      <c r="DA202" s="3">
        <f t="shared" si="552"/>
        <v>13986</v>
      </c>
      <c r="DB202" s="3">
        <f t="shared" si="552"/>
        <v>13986</v>
      </c>
      <c r="DC202" s="3">
        <f t="shared" si="536"/>
        <v>13986</v>
      </c>
      <c r="DD202" s="3">
        <f t="shared" si="530"/>
        <v>13986</v>
      </c>
      <c r="DE202" s="3">
        <f t="shared" si="525"/>
        <v>13986</v>
      </c>
      <c r="DF202" s="3">
        <f t="shared" si="602"/>
        <v>13986</v>
      </c>
      <c r="DG202" s="3">
        <f t="shared" si="602"/>
        <v>13986</v>
      </c>
      <c r="DH202" s="3">
        <f t="shared" si="508"/>
        <v>13986</v>
      </c>
      <c r="DI202" s="3">
        <f t="shared" si="499"/>
        <v>13986</v>
      </c>
      <c r="DJ202" s="3">
        <f t="shared" si="501"/>
        <v>13986</v>
      </c>
      <c r="DK202" s="3">
        <f t="shared" si="579"/>
        <v>13986</v>
      </c>
      <c r="DL202" s="3">
        <f t="shared" si="579"/>
        <v>13986</v>
      </c>
      <c r="DM202" s="3">
        <f t="shared" si="600"/>
        <v>24260</v>
      </c>
      <c r="DN202" s="3">
        <f t="shared" si="594"/>
        <v>24260</v>
      </c>
      <c r="DO202" s="3">
        <f t="shared" si="594"/>
        <v>24260</v>
      </c>
      <c r="DP202" s="3">
        <f t="shared" si="594"/>
        <v>24260</v>
      </c>
      <c r="DQ202" s="3">
        <f t="shared" si="594"/>
        <v>24260</v>
      </c>
      <c r="DR202" s="3">
        <f t="shared" si="595"/>
        <v>24260</v>
      </c>
      <c r="DS202" s="3">
        <f t="shared" si="591"/>
        <v>24260</v>
      </c>
      <c r="DT202" s="3">
        <f t="shared" si="557"/>
        <v>24260</v>
      </c>
      <c r="DU202" s="3">
        <f t="shared" si="538"/>
        <v>24260</v>
      </c>
      <c r="DV202" s="3">
        <f t="shared" si="539"/>
        <v>24260</v>
      </c>
      <c r="DW202" s="3">
        <f t="shared" si="607"/>
        <v>24260</v>
      </c>
      <c r="DX202" s="3">
        <f t="shared" si="607"/>
        <v>24260</v>
      </c>
      <c r="DY202" s="3">
        <f t="shared" si="607"/>
        <v>24260</v>
      </c>
      <c r="DZ202" s="3">
        <f t="shared" si="607"/>
        <v>24260</v>
      </c>
      <c r="EA202" s="3">
        <f t="shared" si="605"/>
        <v>24260</v>
      </c>
      <c r="EB202" s="3">
        <f t="shared" si="605"/>
        <v>24260</v>
      </c>
      <c r="EC202" s="3">
        <f t="shared" si="605"/>
        <v>24260</v>
      </c>
      <c r="ED202" s="3">
        <f t="shared" si="605"/>
        <v>24260</v>
      </c>
      <c r="EE202" s="3">
        <f t="shared" si="587"/>
        <v>24260</v>
      </c>
      <c r="EF202" s="3">
        <f t="shared" si="587"/>
        <v>24260</v>
      </c>
      <c r="EG202" s="3">
        <f t="shared" si="587"/>
        <v>24260</v>
      </c>
      <c r="EH202" s="3">
        <f t="shared" si="587"/>
        <v>24260</v>
      </c>
      <c r="EI202" s="3">
        <f t="shared" si="587"/>
        <v>24260</v>
      </c>
      <c r="EJ202" s="3">
        <f t="shared" si="542"/>
        <v>24260</v>
      </c>
      <c r="EK202" s="3">
        <f t="shared" si="514"/>
        <v>24260</v>
      </c>
      <c r="EL202" s="3">
        <f t="shared" si="514"/>
        <v>24260</v>
      </c>
      <c r="EM202" s="3">
        <f>OD</f>
        <v>24260</v>
      </c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</row>
    <row r="203" spans="1:233" ht="1.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>
        <f t="shared" si="613"/>
        <v>49126</v>
      </c>
      <c r="AY203" s="3">
        <f t="shared" si="613"/>
        <v>49126</v>
      </c>
      <c r="AZ203" s="3">
        <f t="shared" ref="AZ203:BB227" si="614">MH</f>
        <v>49126</v>
      </c>
      <c r="BA203" s="3">
        <f t="shared" si="614"/>
        <v>49126</v>
      </c>
      <c r="BB203" s="3">
        <f t="shared" si="614"/>
        <v>49126</v>
      </c>
      <c r="BC203" s="3">
        <f t="shared" si="606"/>
        <v>49126</v>
      </c>
      <c r="BD203" s="3">
        <f t="shared" si="606"/>
        <v>49126</v>
      </c>
      <c r="BE203" s="3">
        <f t="shared" si="606"/>
        <v>49126</v>
      </c>
      <c r="BF203" s="3">
        <f t="shared" si="601"/>
        <v>49126</v>
      </c>
      <c r="BG203" s="3">
        <f t="shared" si="596"/>
        <v>49126</v>
      </c>
      <c r="BH203" s="3">
        <f t="shared" si="596"/>
        <v>49126</v>
      </c>
      <c r="BI203" s="3">
        <f t="shared" si="608"/>
        <v>49126</v>
      </c>
      <c r="BJ203" s="3">
        <f t="shared" si="608"/>
        <v>49126</v>
      </c>
      <c r="BK203" s="3">
        <f t="shared" si="608"/>
        <v>49126</v>
      </c>
      <c r="BL203" s="3">
        <f t="shared" si="608"/>
        <v>49126</v>
      </c>
      <c r="BM203" s="3">
        <f t="shared" si="608"/>
        <v>49126</v>
      </c>
      <c r="BN203" s="3">
        <f t="shared" si="612"/>
        <v>49126</v>
      </c>
      <c r="BO203" s="3">
        <f t="shared" si="612"/>
        <v>49126</v>
      </c>
      <c r="BP203" s="3">
        <f t="shared" si="612"/>
        <v>49126</v>
      </c>
      <c r="BQ203" s="3">
        <f t="shared" si="612"/>
        <v>49126</v>
      </c>
      <c r="BR203" s="3">
        <f t="shared" si="612"/>
        <v>49126</v>
      </c>
      <c r="BS203" s="3">
        <f t="shared" si="612"/>
        <v>49126</v>
      </c>
      <c r="BT203" s="3">
        <f t="shared" si="612"/>
        <v>49126</v>
      </c>
      <c r="BU203" s="3">
        <f t="shared" si="597"/>
        <v>49126</v>
      </c>
      <c r="BV203" s="3">
        <f t="shared" si="598"/>
        <v>49126</v>
      </c>
      <c r="BW203" s="3">
        <f t="shared" si="598"/>
        <v>49126</v>
      </c>
      <c r="BX203" s="3">
        <f t="shared" si="599"/>
        <v>49126</v>
      </c>
      <c r="BY203" s="3">
        <f t="shared" si="590"/>
        <v>49126</v>
      </c>
      <c r="BZ203" s="3">
        <f t="shared" si="609"/>
        <v>49126</v>
      </c>
      <c r="CA203" s="3">
        <f t="shared" si="609"/>
        <v>49126</v>
      </c>
      <c r="CB203" s="3">
        <f t="shared" si="609"/>
        <v>49126</v>
      </c>
      <c r="CC203" s="3">
        <f t="shared" si="609"/>
        <v>49126</v>
      </c>
      <c r="CD203" s="3">
        <f t="shared" si="609"/>
        <v>49126</v>
      </c>
      <c r="CE203" s="3">
        <f t="shared" si="583"/>
        <v>49126</v>
      </c>
      <c r="CF203" s="3">
        <f t="shared" si="583"/>
        <v>49126</v>
      </c>
      <c r="CG203" s="3">
        <f t="shared" si="583"/>
        <v>49126</v>
      </c>
      <c r="CH203" s="3">
        <f t="shared" si="583"/>
        <v>49126</v>
      </c>
      <c r="CI203" s="3">
        <f t="shared" si="584"/>
        <v>49126</v>
      </c>
      <c r="CJ203" s="3">
        <f t="shared" si="584"/>
        <v>49126</v>
      </c>
      <c r="CK203" s="3">
        <f t="shared" si="584"/>
        <v>49126</v>
      </c>
      <c r="CL203" s="3">
        <f t="shared" si="584"/>
        <v>49126</v>
      </c>
      <c r="CM203" s="3">
        <f t="shared" si="585"/>
        <v>49126</v>
      </c>
      <c r="CN203" s="3">
        <f t="shared" si="585"/>
        <v>49126</v>
      </c>
      <c r="CO203" s="3">
        <f t="shared" si="610"/>
        <v>49126</v>
      </c>
      <c r="CP203" s="3">
        <f t="shared" si="610"/>
        <v>49126</v>
      </c>
      <c r="CQ203" s="3">
        <f t="shared" si="610"/>
        <v>49126</v>
      </c>
      <c r="CR203" s="3">
        <f t="shared" si="610"/>
        <v>49126</v>
      </c>
      <c r="CS203" s="3">
        <f t="shared" si="610"/>
        <v>49126</v>
      </c>
      <c r="CT203" s="3">
        <f t="shared" si="577"/>
        <v>49126</v>
      </c>
      <c r="CU203" s="3">
        <f t="shared" si="578"/>
        <v>49126</v>
      </c>
      <c r="CV203" s="3">
        <f t="shared" si="569"/>
        <v>49126</v>
      </c>
      <c r="CW203" s="3">
        <f t="shared" si="563"/>
        <v>49126</v>
      </c>
      <c r="CX203" s="3">
        <f t="shared" si="570"/>
        <v>49126</v>
      </c>
      <c r="CY203" s="3">
        <f t="shared" si="552"/>
        <v>13986</v>
      </c>
      <c r="CZ203" s="3">
        <f t="shared" si="586"/>
        <v>13986</v>
      </c>
      <c r="DA203" s="3">
        <f t="shared" si="552"/>
        <v>13986</v>
      </c>
      <c r="DB203" s="3">
        <f t="shared" si="552"/>
        <v>13986</v>
      </c>
      <c r="DC203" s="3">
        <f t="shared" si="536"/>
        <v>13986</v>
      </c>
      <c r="DD203" s="3">
        <f t="shared" si="530"/>
        <v>13986</v>
      </c>
      <c r="DE203" s="3">
        <f t="shared" si="525"/>
        <v>13986</v>
      </c>
      <c r="DF203" s="3">
        <f t="shared" si="602"/>
        <v>13986</v>
      </c>
      <c r="DG203" s="3">
        <f t="shared" si="602"/>
        <v>13986</v>
      </c>
      <c r="DH203" s="3">
        <f t="shared" si="508"/>
        <v>13986</v>
      </c>
      <c r="DI203" s="3">
        <f t="shared" si="499"/>
        <v>13986</v>
      </c>
      <c r="DJ203" s="3">
        <f t="shared" si="501"/>
        <v>13986</v>
      </c>
      <c r="DK203" s="3">
        <f t="shared" si="579"/>
        <v>13986</v>
      </c>
      <c r="DL203" s="3">
        <f t="shared" ref="DL203:DN205" si="615">CT</f>
        <v>13986</v>
      </c>
      <c r="DM203" s="3">
        <f t="shared" si="615"/>
        <v>13986</v>
      </c>
      <c r="DN203" s="3">
        <f t="shared" si="615"/>
        <v>13986</v>
      </c>
      <c r="DO203" s="3">
        <f t="shared" ref="DO203:DQ217" si="616">OD</f>
        <v>24260</v>
      </c>
      <c r="DP203" s="3">
        <f t="shared" si="616"/>
        <v>24260</v>
      </c>
      <c r="DQ203" s="3">
        <f t="shared" si="616"/>
        <v>24260</v>
      </c>
      <c r="DR203" s="3">
        <f t="shared" si="595"/>
        <v>24260</v>
      </c>
      <c r="DS203" s="3">
        <f t="shared" si="591"/>
        <v>24260</v>
      </c>
      <c r="DT203" s="3">
        <f t="shared" si="557"/>
        <v>24260</v>
      </c>
      <c r="DU203" s="3">
        <f t="shared" si="538"/>
        <v>24260</v>
      </c>
      <c r="DV203" s="3">
        <f t="shared" si="539"/>
        <v>24260</v>
      </c>
      <c r="DW203" s="3">
        <f t="shared" si="607"/>
        <v>24260</v>
      </c>
      <c r="DX203" s="3">
        <f t="shared" si="607"/>
        <v>24260</v>
      </c>
      <c r="DY203" s="3">
        <f t="shared" si="607"/>
        <v>24260</v>
      </c>
      <c r="DZ203" s="3">
        <f t="shared" si="607"/>
        <v>24260</v>
      </c>
      <c r="EA203" s="3">
        <f t="shared" si="605"/>
        <v>24260</v>
      </c>
      <c r="EB203" s="3">
        <f t="shared" si="605"/>
        <v>24260</v>
      </c>
      <c r="EC203" s="3">
        <f t="shared" si="605"/>
        <v>24260</v>
      </c>
      <c r="ED203" s="3">
        <f t="shared" si="605"/>
        <v>24260</v>
      </c>
      <c r="EE203" s="3">
        <f t="shared" si="587"/>
        <v>24260</v>
      </c>
      <c r="EF203" s="3">
        <f t="shared" si="587"/>
        <v>24260</v>
      </c>
      <c r="EG203" s="3">
        <f t="shared" si="587"/>
        <v>24260</v>
      </c>
      <c r="EH203" s="3">
        <f t="shared" si="587"/>
        <v>24260</v>
      </c>
      <c r="EI203" s="3">
        <f t="shared" si="587"/>
        <v>24260</v>
      </c>
      <c r="EJ203" s="3">
        <f t="shared" si="542"/>
        <v>24260</v>
      </c>
      <c r="EK203" s="3">
        <f t="shared" si="542"/>
        <v>24260</v>
      </c>
      <c r="EL203" s="3">
        <f t="shared" si="542"/>
        <v>24260</v>
      </c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</row>
    <row r="204" spans="1:233" ht="1.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>
        <f t="shared" ref="AW204" si="617">MH</f>
        <v>49126</v>
      </c>
      <c r="AX204" s="3">
        <f t="shared" si="613"/>
        <v>49126</v>
      </c>
      <c r="AY204" s="3">
        <f t="shared" si="613"/>
        <v>49126</v>
      </c>
      <c r="AZ204" s="3">
        <f t="shared" si="614"/>
        <v>49126</v>
      </c>
      <c r="BA204" s="3">
        <f t="shared" si="614"/>
        <v>49126</v>
      </c>
      <c r="BB204" s="3">
        <f t="shared" si="614"/>
        <v>49126</v>
      </c>
      <c r="BC204" s="3">
        <f t="shared" si="606"/>
        <v>49126</v>
      </c>
      <c r="BD204" s="3">
        <f t="shared" si="606"/>
        <v>49126</v>
      </c>
      <c r="BE204" s="3">
        <f t="shared" si="606"/>
        <v>49126</v>
      </c>
      <c r="BF204" s="3">
        <f t="shared" si="601"/>
        <v>49126</v>
      </c>
      <c r="BG204" s="3">
        <f t="shared" si="596"/>
        <v>49126</v>
      </c>
      <c r="BH204" s="3">
        <f t="shared" si="596"/>
        <v>49126</v>
      </c>
      <c r="BI204" s="3">
        <f t="shared" si="608"/>
        <v>49126</v>
      </c>
      <c r="BJ204" s="3">
        <f t="shared" si="608"/>
        <v>49126</v>
      </c>
      <c r="BK204" s="3">
        <f t="shared" si="608"/>
        <v>49126</v>
      </c>
      <c r="BL204" s="3">
        <f t="shared" si="608"/>
        <v>49126</v>
      </c>
      <c r="BM204" s="3">
        <f t="shared" si="608"/>
        <v>49126</v>
      </c>
      <c r="BN204" s="3">
        <f t="shared" si="612"/>
        <v>49126</v>
      </c>
      <c r="BO204" s="3">
        <f t="shared" si="612"/>
        <v>49126</v>
      </c>
      <c r="BP204" s="3">
        <f t="shared" si="612"/>
        <v>49126</v>
      </c>
      <c r="BQ204" s="3">
        <f t="shared" si="612"/>
        <v>49126</v>
      </c>
      <c r="BR204" s="3">
        <f t="shared" si="612"/>
        <v>49126</v>
      </c>
      <c r="BS204" s="3">
        <f t="shared" si="612"/>
        <v>49126</v>
      </c>
      <c r="BT204" s="3">
        <f t="shared" si="612"/>
        <v>49126</v>
      </c>
      <c r="BU204" s="3">
        <f t="shared" si="597"/>
        <v>49126</v>
      </c>
      <c r="BV204" s="3">
        <f t="shared" si="598"/>
        <v>49126</v>
      </c>
      <c r="BW204" s="3">
        <f t="shared" si="598"/>
        <v>49126</v>
      </c>
      <c r="BX204" s="3">
        <f t="shared" si="599"/>
        <v>49126</v>
      </c>
      <c r="BY204" s="3">
        <f t="shared" si="590"/>
        <v>49126</v>
      </c>
      <c r="BZ204" s="3">
        <f t="shared" si="609"/>
        <v>49126</v>
      </c>
      <c r="CA204" s="3">
        <f t="shared" si="609"/>
        <v>49126</v>
      </c>
      <c r="CB204" s="3">
        <f t="shared" si="609"/>
        <v>49126</v>
      </c>
      <c r="CC204" s="3">
        <f t="shared" si="609"/>
        <v>49126</v>
      </c>
      <c r="CD204" s="3">
        <f t="shared" si="609"/>
        <v>49126</v>
      </c>
      <c r="CE204" s="3">
        <f t="shared" si="583"/>
        <v>49126</v>
      </c>
      <c r="CF204" s="3">
        <f t="shared" si="583"/>
        <v>49126</v>
      </c>
      <c r="CG204" s="3">
        <f t="shared" si="583"/>
        <v>49126</v>
      </c>
      <c r="CH204" s="3">
        <f t="shared" si="583"/>
        <v>49126</v>
      </c>
      <c r="CI204" s="3">
        <f t="shared" si="584"/>
        <v>49126</v>
      </c>
      <c r="CJ204" s="3">
        <f t="shared" si="584"/>
        <v>49126</v>
      </c>
      <c r="CK204" s="3">
        <f t="shared" si="584"/>
        <v>49126</v>
      </c>
      <c r="CL204" s="3">
        <f t="shared" si="584"/>
        <v>49126</v>
      </c>
      <c r="CM204" s="3">
        <f t="shared" si="585"/>
        <v>49126</v>
      </c>
      <c r="CN204" s="3">
        <f t="shared" si="585"/>
        <v>49126</v>
      </c>
      <c r="CO204" s="3">
        <f t="shared" si="610"/>
        <v>49126</v>
      </c>
      <c r="CP204" s="3">
        <f t="shared" si="610"/>
        <v>49126</v>
      </c>
      <c r="CQ204" s="3">
        <f t="shared" si="610"/>
        <v>49126</v>
      </c>
      <c r="CR204" s="3">
        <f t="shared" si="610"/>
        <v>49126</v>
      </c>
      <c r="CS204" s="3">
        <f t="shared" si="610"/>
        <v>49126</v>
      </c>
      <c r="CT204" s="3">
        <f t="shared" si="577"/>
        <v>49126</v>
      </c>
      <c r="CU204" s="3">
        <f t="shared" si="578"/>
        <v>49126</v>
      </c>
      <c r="CV204" s="3">
        <f t="shared" si="569"/>
        <v>49126</v>
      </c>
      <c r="CW204" s="3">
        <f t="shared" si="563"/>
        <v>49126</v>
      </c>
      <c r="CX204" s="3">
        <f t="shared" si="570"/>
        <v>49126</v>
      </c>
      <c r="CY204" s="3">
        <f t="shared" si="552"/>
        <v>13986</v>
      </c>
      <c r="CZ204" s="3">
        <f t="shared" si="586"/>
        <v>13986</v>
      </c>
      <c r="DA204" s="3">
        <f t="shared" si="552"/>
        <v>13986</v>
      </c>
      <c r="DB204" s="3">
        <f t="shared" si="552"/>
        <v>13986</v>
      </c>
      <c r="DC204" s="3">
        <f t="shared" si="536"/>
        <v>13986</v>
      </c>
      <c r="DD204" s="3">
        <f t="shared" si="530"/>
        <v>13986</v>
      </c>
      <c r="DE204" s="3">
        <f t="shared" si="525"/>
        <v>13986</v>
      </c>
      <c r="DF204" s="3">
        <f t="shared" si="602"/>
        <v>13986</v>
      </c>
      <c r="DG204" s="3">
        <f t="shared" si="602"/>
        <v>13986</v>
      </c>
      <c r="DH204" s="3">
        <f t="shared" ref="DH204:DH221" si="618">CT</f>
        <v>13986</v>
      </c>
      <c r="DI204" s="3">
        <f>OD</f>
        <v>24260</v>
      </c>
      <c r="DJ204" s="3">
        <f>OD</f>
        <v>24260</v>
      </c>
      <c r="DK204" s="3">
        <f t="shared" si="579"/>
        <v>13986</v>
      </c>
      <c r="DL204" s="3">
        <f t="shared" si="615"/>
        <v>13986</v>
      </c>
      <c r="DM204" s="3">
        <f t="shared" si="615"/>
        <v>13986</v>
      </c>
      <c r="DN204" s="3">
        <f t="shared" si="615"/>
        <v>13986</v>
      </c>
      <c r="DO204" s="3">
        <f t="shared" si="616"/>
        <v>24260</v>
      </c>
      <c r="DP204" s="3">
        <f t="shared" si="616"/>
        <v>24260</v>
      </c>
      <c r="DQ204" s="3">
        <f t="shared" si="616"/>
        <v>24260</v>
      </c>
      <c r="DR204" s="3">
        <f t="shared" si="595"/>
        <v>24260</v>
      </c>
      <c r="DS204" s="3">
        <f t="shared" si="591"/>
        <v>24260</v>
      </c>
      <c r="DT204" s="3">
        <f t="shared" si="557"/>
        <v>24260</v>
      </c>
      <c r="DU204" s="3">
        <f t="shared" si="538"/>
        <v>24260</v>
      </c>
      <c r="DV204" s="3">
        <f t="shared" si="539"/>
        <v>24260</v>
      </c>
      <c r="DW204" s="3">
        <f t="shared" si="607"/>
        <v>24260</v>
      </c>
      <c r="DX204" s="3">
        <f t="shared" si="607"/>
        <v>24260</v>
      </c>
      <c r="DY204" s="3">
        <f t="shared" si="607"/>
        <v>24260</v>
      </c>
      <c r="DZ204" s="3">
        <f t="shared" si="607"/>
        <v>24260</v>
      </c>
      <c r="EA204" s="3">
        <f t="shared" si="605"/>
        <v>24260</v>
      </c>
      <c r="EB204" s="3">
        <f t="shared" si="605"/>
        <v>24260</v>
      </c>
      <c r="EC204" s="3">
        <f t="shared" si="605"/>
        <v>24260</v>
      </c>
      <c r="ED204" s="3">
        <f t="shared" si="605"/>
        <v>24260</v>
      </c>
      <c r="EE204" s="3">
        <f t="shared" si="587"/>
        <v>24260</v>
      </c>
      <c r="EF204" s="3">
        <f t="shared" si="587"/>
        <v>24260</v>
      </c>
      <c r="EG204" s="3">
        <f t="shared" si="587"/>
        <v>24260</v>
      </c>
      <c r="EH204" s="3">
        <f t="shared" si="587"/>
        <v>24260</v>
      </c>
      <c r="EI204" s="3">
        <f t="shared" si="587"/>
        <v>24260</v>
      </c>
      <c r="EJ204" s="3">
        <f t="shared" si="542"/>
        <v>24260</v>
      </c>
      <c r="EK204" s="3">
        <f t="shared" si="514"/>
        <v>24260</v>
      </c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</row>
    <row r="205" spans="1:233" ht="1.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>
        <f t="shared" si="613"/>
        <v>49126</v>
      </c>
      <c r="AY205" s="3">
        <f t="shared" si="613"/>
        <v>49126</v>
      </c>
      <c r="AZ205" s="3">
        <f t="shared" si="614"/>
        <v>49126</v>
      </c>
      <c r="BA205" s="3">
        <f t="shared" si="614"/>
        <v>49126</v>
      </c>
      <c r="BB205" s="3">
        <f t="shared" si="614"/>
        <v>49126</v>
      </c>
      <c r="BC205" s="3">
        <f t="shared" si="606"/>
        <v>49126</v>
      </c>
      <c r="BD205" s="3">
        <f t="shared" si="606"/>
        <v>49126</v>
      </c>
      <c r="BE205" s="3">
        <f t="shared" si="606"/>
        <v>49126</v>
      </c>
      <c r="BF205" s="3">
        <f t="shared" si="601"/>
        <v>49126</v>
      </c>
      <c r="BG205" s="3">
        <f t="shared" si="596"/>
        <v>49126</v>
      </c>
      <c r="BH205" s="3">
        <f t="shared" si="596"/>
        <v>49126</v>
      </c>
      <c r="BI205" s="3">
        <f t="shared" si="608"/>
        <v>49126</v>
      </c>
      <c r="BJ205" s="3">
        <f t="shared" si="608"/>
        <v>49126</v>
      </c>
      <c r="BK205" s="3">
        <f t="shared" si="608"/>
        <v>49126</v>
      </c>
      <c r="BL205" s="3">
        <f t="shared" si="608"/>
        <v>49126</v>
      </c>
      <c r="BM205" s="3">
        <f t="shared" si="608"/>
        <v>49126</v>
      </c>
      <c r="BN205" s="3">
        <f t="shared" si="612"/>
        <v>49126</v>
      </c>
      <c r="BO205" s="3">
        <f t="shared" si="612"/>
        <v>49126</v>
      </c>
      <c r="BP205" s="3">
        <f t="shared" si="612"/>
        <v>49126</v>
      </c>
      <c r="BQ205" s="3">
        <f t="shared" si="612"/>
        <v>49126</v>
      </c>
      <c r="BR205" s="3">
        <f t="shared" si="612"/>
        <v>49126</v>
      </c>
      <c r="BS205" s="3">
        <f t="shared" si="612"/>
        <v>49126</v>
      </c>
      <c r="BT205" s="3">
        <f t="shared" si="612"/>
        <v>49126</v>
      </c>
      <c r="BU205" s="3">
        <f t="shared" si="597"/>
        <v>49126</v>
      </c>
      <c r="BV205" s="3">
        <f t="shared" si="598"/>
        <v>49126</v>
      </c>
      <c r="BW205" s="3">
        <f t="shared" si="598"/>
        <v>49126</v>
      </c>
      <c r="BX205" s="3">
        <f t="shared" si="599"/>
        <v>49126</v>
      </c>
      <c r="BY205" s="3">
        <f t="shared" si="590"/>
        <v>49126</v>
      </c>
      <c r="BZ205" s="3">
        <f t="shared" si="609"/>
        <v>49126</v>
      </c>
      <c r="CA205" s="3">
        <f t="shared" si="609"/>
        <v>49126</v>
      </c>
      <c r="CB205" s="3">
        <f t="shared" si="609"/>
        <v>49126</v>
      </c>
      <c r="CC205" s="3">
        <f t="shared" si="609"/>
        <v>49126</v>
      </c>
      <c r="CD205" s="3">
        <f t="shared" si="609"/>
        <v>49126</v>
      </c>
      <c r="CE205" s="3">
        <f t="shared" si="583"/>
        <v>49126</v>
      </c>
      <c r="CF205" s="3">
        <f t="shared" si="583"/>
        <v>49126</v>
      </c>
      <c r="CG205" s="3">
        <f t="shared" si="583"/>
        <v>49126</v>
      </c>
      <c r="CH205" s="3">
        <f t="shared" si="583"/>
        <v>49126</v>
      </c>
      <c r="CI205" s="3">
        <f t="shared" si="584"/>
        <v>49126</v>
      </c>
      <c r="CJ205" s="3">
        <f t="shared" si="584"/>
        <v>49126</v>
      </c>
      <c r="CK205" s="3">
        <f t="shared" si="584"/>
        <v>49126</v>
      </c>
      <c r="CL205" s="3">
        <f t="shared" si="584"/>
        <v>49126</v>
      </c>
      <c r="CM205" s="3">
        <f t="shared" si="585"/>
        <v>49126</v>
      </c>
      <c r="CN205" s="3">
        <f t="shared" si="585"/>
        <v>49126</v>
      </c>
      <c r="CO205" s="3">
        <f t="shared" si="610"/>
        <v>49126</v>
      </c>
      <c r="CP205" s="3">
        <f t="shared" si="610"/>
        <v>49126</v>
      </c>
      <c r="CQ205" s="3">
        <f t="shared" si="610"/>
        <v>49126</v>
      </c>
      <c r="CR205" s="3">
        <f t="shared" si="610"/>
        <v>49126</v>
      </c>
      <c r="CS205" s="3">
        <f t="shared" si="610"/>
        <v>49126</v>
      </c>
      <c r="CT205" s="3">
        <f t="shared" si="577"/>
        <v>49126</v>
      </c>
      <c r="CU205" s="3">
        <f t="shared" si="578"/>
        <v>49126</v>
      </c>
      <c r="CV205" s="3">
        <f t="shared" si="569"/>
        <v>49126</v>
      </c>
      <c r="CW205" s="3">
        <f t="shared" si="563"/>
        <v>49126</v>
      </c>
      <c r="CX205" s="3">
        <f t="shared" si="570"/>
        <v>49126</v>
      </c>
      <c r="CY205" s="3">
        <f t="shared" si="552"/>
        <v>13986</v>
      </c>
      <c r="CZ205" s="3">
        <f t="shared" si="586"/>
        <v>13986</v>
      </c>
      <c r="DA205" s="3">
        <f t="shared" si="552"/>
        <v>13986</v>
      </c>
      <c r="DB205" s="3">
        <f t="shared" si="552"/>
        <v>13986</v>
      </c>
      <c r="DC205" s="3">
        <f t="shared" si="536"/>
        <v>13986</v>
      </c>
      <c r="DD205" s="3">
        <f t="shared" si="530"/>
        <v>13986</v>
      </c>
      <c r="DE205" s="3">
        <f t="shared" si="525"/>
        <v>13986</v>
      </c>
      <c r="DF205" s="3">
        <f t="shared" si="602"/>
        <v>13986</v>
      </c>
      <c r="DG205" s="3">
        <f t="shared" si="602"/>
        <v>13986</v>
      </c>
      <c r="DH205" s="3">
        <f t="shared" si="618"/>
        <v>13986</v>
      </c>
      <c r="DI205" s="3">
        <f t="shared" ref="DI205:DI219" si="619">CT</f>
        <v>13986</v>
      </c>
      <c r="DJ205" s="3">
        <f t="shared" ref="DJ205:DK208" si="620">OD</f>
        <v>24260</v>
      </c>
      <c r="DK205" s="3">
        <f t="shared" si="620"/>
        <v>24260</v>
      </c>
      <c r="DL205" s="3">
        <f t="shared" si="615"/>
        <v>13986</v>
      </c>
      <c r="DM205" s="3">
        <f t="shared" si="615"/>
        <v>13986</v>
      </c>
      <c r="DN205" s="3">
        <f t="shared" si="615"/>
        <v>13986</v>
      </c>
      <c r="DO205" s="3">
        <f t="shared" si="616"/>
        <v>24260</v>
      </c>
      <c r="DP205" s="3">
        <f t="shared" si="616"/>
        <v>24260</v>
      </c>
      <c r="DQ205" s="3">
        <f t="shared" si="616"/>
        <v>24260</v>
      </c>
      <c r="DR205" s="3">
        <f t="shared" si="595"/>
        <v>24260</v>
      </c>
      <c r="DS205" s="3">
        <f t="shared" si="591"/>
        <v>24260</v>
      </c>
      <c r="DT205" s="3">
        <f t="shared" si="557"/>
        <v>24260</v>
      </c>
      <c r="DU205" s="3">
        <f t="shared" si="538"/>
        <v>24260</v>
      </c>
      <c r="DV205" s="3">
        <f t="shared" si="539"/>
        <v>24260</v>
      </c>
      <c r="DW205" s="3">
        <f t="shared" si="607"/>
        <v>24260</v>
      </c>
      <c r="DX205" s="3">
        <f t="shared" si="607"/>
        <v>24260</v>
      </c>
      <c r="DY205" s="3">
        <f t="shared" si="607"/>
        <v>24260</v>
      </c>
      <c r="DZ205" s="3">
        <f t="shared" si="607"/>
        <v>24260</v>
      </c>
      <c r="EA205" s="3">
        <f t="shared" si="605"/>
        <v>24260</v>
      </c>
      <c r="EB205" s="3">
        <f t="shared" si="605"/>
        <v>24260</v>
      </c>
      <c r="EC205" s="3">
        <f t="shared" si="605"/>
        <v>24260</v>
      </c>
      <c r="ED205" s="3">
        <f t="shared" si="605"/>
        <v>24260</v>
      </c>
      <c r="EE205" s="3">
        <f>OD</f>
        <v>24260</v>
      </c>
      <c r="EF205" s="3">
        <f t="shared" si="587"/>
        <v>24260</v>
      </c>
      <c r="EG205" s="3"/>
      <c r="EH205" s="3">
        <f t="shared" si="514"/>
        <v>24260</v>
      </c>
      <c r="EI205" s="3">
        <f t="shared" si="514"/>
        <v>24260</v>
      </c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</row>
    <row r="206" spans="1:233" ht="1.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>
        <f t="shared" si="613"/>
        <v>49126</v>
      </c>
      <c r="AY206" s="3">
        <f t="shared" si="613"/>
        <v>49126</v>
      </c>
      <c r="AZ206" s="3">
        <f t="shared" si="614"/>
        <v>49126</v>
      </c>
      <c r="BA206" s="3">
        <f t="shared" si="614"/>
        <v>49126</v>
      </c>
      <c r="BB206" s="3">
        <f t="shared" si="614"/>
        <v>49126</v>
      </c>
      <c r="BC206" s="3">
        <f t="shared" si="606"/>
        <v>49126</v>
      </c>
      <c r="BD206" s="3">
        <f t="shared" si="606"/>
        <v>49126</v>
      </c>
      <c r="BE206" s="3">
        <f t="shared" si="606"/>
        <v>49126</v>
      </c>
      <c r="BF206" s="3">
        <f t="shared" si="601"/>
        <v>49126</v>
      </c>
      <c r="BG206" s="3">
        <f t="shared" si="596"/>
        <v>49126</v>
      </c>
      <c r="BH206" s="3">
        <f t="shared" si="596"/>
        <v>49126</v>
      </c>
      <c r="BI206" s="3">
        <f t="shared" si="608"/>
        <v>49126</v>
      </c>
      <c r="BJ206" s="3">
        <f t="shared" si="608"/>
        <v>49126</v>
      </c>
      <c r="BK206" s="3">
        <f t="shared" si="608"/>
        <v>49126</v>
      </c>
      <c r="BL206" s="3">
        <f t="shared" si="608"/>
        <v>49126</v>
      </c>
      <c r="BM206" s="3">
        <f t="shared" si="608"/>
        <v>49126</v>
      </c>
      <c r="BN206" s="3">
        <f t="shared" si="612"/>
        <v>49126</v>
      </c>
      <c r="BO206" s="3">
        <f t="shared" si="612"/>
        <v>49126</v>
      </c>
      <c r="BP206" s="3">
        <f t="shared" si="612"/>
        <v>49126</v>
      </c>
      <c r="BQ206" s="3">
        <f t="shared" si="612"/>
        <v>49126</v>
      </c>
      <c r="BR206" s="3">
        <f t="shared" si="612"/>
        <v>49126</v>
      </c>
      <c r="BS206" s="3">
        <f t="shared" si="612"/>
        <v>49126</v>
      </c>
      <c r="BT206" s="3">
        <f t="shared" si="612"/>
        <v>49126</v>
      </c>
      <c r="BU206" s="3">
        <f t="shared" si="597"/>
        <v>49126</v>
      </c>
      <c r="BV206" s="3">
        <f t="shared" si="598"/>
        <v>49126</v>
      </c>
      <c r="BW206" s="3">
        <f t="shared" si="598"/>
        <v>49126</v>
      </c>
      <c r="BX206" s="3">
        <f t="shared" si="599"/>
        <v>49126</v>
      </c>
      <c r="BY206" s="3">
        <f t="shared" si="590"/>
        <v>49126</v>
      </c>
      <c r="BZ206" s="3">
        <f t="shared" si="609"/>
        <v>49126</v>
      </c>
      <c r="CA206" s="3">
        <f t="shared" si="609"/>
        <v>49126</v>
      </c>
      <c r="CB206" s="3">
        <f t="shared" si="609"/>
        <v>49126</v>
      </c>
      <c r="CC206" s="3">
        <f t="shared" si="609"/>
        <v>49126</v>
      </c>
      <c r="CD206" s="3">
        <f t="shared" si="609"/>
        <v>49126</v>
      </c>
      <c r="CE206" s="3">
        <f t="shared" si="583"/>
        <v>49126</v>
      </c>
      <c r="CF206" s="3">
        <f t="shared" si="583"/>
        <v>49126</v>
      </c>
      <c r="CG206" s="3">
        <f t="shared" si="583"/>
        <v>49126</v>
      </c>
      <c r="CH206" s="3">
        <f t="shared" si="583"/>
        <v>49126</v>
      </c>
      <c r="CI206" s="3">
        <f t="shared" si="584"/>
        <v>49126</v>
      </c>
      <c r="CJ206" s="3">
        <f t="shared" ref="CJ206:CJ248" si="621">TE</f>
        <v>120</v>
      </c>
      <c r="CK206" s="3">
        <f t="shared" si="584"/>
        <v>49126</v>
      </c>
      <c r="CL206" s="3">
        <f t="shared" si="584"/>
        <v>49126</v>
      </c>
      <c r="CM206" s="3">
        <f t="shared" si="585"/>
        <v>49126</v>
      </c>
      <c r="CN206" s="3">
        <f t="shared" si="585"/>
        <v>49126</v>
      </c>
      <c r="CO206" s="3">
        <f t="shared" si="610"/>
        <v>49126</v>
      </c>
      <c r="CP206" s="3">
        <f t="shared" si="610"/>
        <v>49126</v>
      </c>
      <c r="CQ206" s="3">
        <f t="shared" si="610"/>
        <v>49126</v>
      </c>
      <c r="CR206" s="3">
        <f t="shared" si="610"/>
        <v>49126</v>
      </c>
      <c r="CS206" s="3">
        <f t="shared" si="610"/>
        <v>49126</v>
      </c>
      <c r="CT206" s="3">
        <f t="shared" si="577"/>
        <v>49126</v>
      </c>
      <c r="CU206" s="3">
        <f t="shared" si="578"/>
        <v>49126</v>
      </c>
      <c r="CV206" s="3">
        <f t="shared" si="569"/>
        <v>49126</v>
      </c>
      <c r="CW206" s="3">
        <f t="shared" si="563"/>
        <v>49126</v>
      </c>
      <c r="CX206" s="3">
        <f t="shared" si="570"/>
        <v>49126</v>
      </c>
      <c r="CY206" s="3">
        <f t="shared" si="563"/>
        <v>49126</v>
      </c>
      <c r="CZ206" s="3">
        <f t="shared" si="586"/>
        <v>13986</v>
      </c>
      <c r="DA206" s="3">
        <f t="shared" si="552"/>
        <v>13986</v>
      </c>
      <c r="DB206" s="3">
        <f t="shared" si="552"/>
        <v>13986</v>
      </c>
      <c r="DC206" s="3">
        <f t="shared" si="536"/>
        <v>13986</v>
      </c>
      <c r="DD206" s="3">
        <f t="shared" si="530"/>
        <v>13986</v>
      </c>
      <c r="DE206" s="3">
        <f t="shared" si="525"/>
        <v>13986</v>
      </c>
      <c r="DF206" s="3">
        <f t="shared" si="602"/>
        <v>13986</v>
      </c>
      <c r="DG206" s="3">
        <f t="shared" si="602"/>
        <v>13986</v>
      </c>
      <c r="DH206" s="3">
        <f t="shared" si="618"/>
        <v>13986</v>
      </c>
      <c r="DI206" s="3">
        <f t="shared" si="619"/>
        <v>13986</v>
      </c>
      <c r="DJ206" s="3">
        <f t="shared" si="620"/>
        <v>24260</v>
      </c>
      <c r="DK206" s="3">
        <f t="shared" si="620"/>
        <v>24260</v>
      </c>
      <c r="DL206" s="3">
        <f t="shared" ref="DL206:DL223" si="622">OD</f>
        <v>24260</v>
      </c>
      <c r="DM206" s="3">
        <f>CT</f>
        <v>13986</v>
      </c>
      <c r="DN206" s="3">
        <f>CT</f>
        <v>13986</v>
      </c>
      <c r="DO206" s="3">
        <f t="shared" si="616"/>
        <v>24260</v>
      </c>
      <c r="DP206" s="3">
        <f t="shared" si="616"/>
        <v>24260</v>
      </c>
      <c r="DQ206" s="3">
        <f t="shared" si="616"/>
        <v>24260</v>
      </c>
      <c r="DR206" s="3">
        <f t="shared" si="595"/>
        <v>24260</v>
      </c>
      <c r="DS206" s="3">
        <f t="shared" si="591"/>
        <v>24260</v>
      </c>
      <c r="DT206" s="3">
        <f t="shared" si="557"/>
        <v>24260</v>
      </c>
      <c r="DU206" s="3">
        <f t="shared" si="538"/>
        <v>24260</v>
      </c>
      <c r="DV206" s="3">
        <f t="shared" si="539"/>
        <v>24260</v>
      </c>
      <c r="DW206" s="3">
        <f t="shared" si="607"/>
        <v>24260</v>
      </c>
      <c r="DX206" s="3">
        <f t="shared" si="607"/>
        <v>24260</v>
      </c>
      <c r="DY206" s="3">
        <f t="shared" si="607"/>
        <v>24260</v>
      </c>
      <c r="DZ206" s="3">
        <f t="shared" si="607"/>
        <v>24260</v>
      </c>
      <c r="EA206" s="3">
        <f t="shared" si="605"/>
        <v>24260</v>
      </c>
      <c r="EB206" s="3">
        <f t="shared" si="605"/>
        <v>24260</v>
      </c>
      <c r="EC206" s="3">
        <f t="shared" si="605"/>
        <v>24260</v>
      </c>
      <c r="ED206" s="3">
        <f t="shared" si="605"/>
        <v>24260</v>
      </c>
      <c r="EE206" s="3">
        <f>OD</f>
        <v>24260</v>
      </c>
      <c r="EF206" s="3">
        <f t="shared" si="605"/>
        <v>24260</v>
      </c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</row>
    <row r="207" spans="1:233" ht="1.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>
        <f t="shared" si="613"/>
        <v>49126</v>
      </c>
      <c r="AY207" s="3">
        <f t="shared" si="613"/>
        <v>49126</v>
      </c>
      <c r="AZ207" s="3">
        <f t="shared" si="614"/>
        <v>49126</v>
      </c>
      <c r="BA207" s="3">
        <f t="shared" si="614"/>
        <v>49126</v>
      </c>
      <c r="BB207" s="3">
        <f t="shared" si="614"/>
        <v>49126</v>
      </c>
      <c r="BC207" s="3">
        <f t="shared" si="606"/>
        <v>49126</v>
      </c>
      <c r="BD207" s="3">
        <f t="shared" si="606"/>
        <v>49126</v>
      </c>
      <c r="BE207" s="3">
        <f t="shared" si="606"/>
        <v>49126</v>
      </c>
      <c r="BF207" s="3">
        <f t="shared" si="601"/>
        <v>49126</v>
      </c>
      <c r="BG207" s="3">
        <f t="shared" si="596"/>
        <v>49126</v>
      </c>
      <c r="BH207" s="3">
        <f t="shared" si="596"/>
        <v>49126</v>
      </c>
      <c r="BI207" s="3">
        <f t="shared" si="608"/>
        <v>49126</v>
      </c>
      <c r="BJ207" s="3">
        <f t="shared" si="608"/>
        <v>49126</v>
      </c>
      <c r="BK207" s="3">
        <f t="shared" si="608"/>
        <v>49126</v>
      </c>
      <c r="BL207" s="3">
        <f t="shared" si="608"/>
        <v>49126</v>
      </c>
      <c r="BM207" s="3">
        <f t="shared" si="608"/>
        <v>49126</v>
      </c>
      <c r="BN207" s="3">
        <f t="shared" si="612"/>
        <v>49126</v>
      </c>
      <c r="BO207" s="3">
        <f t="shared" si="612"/>
        <v>49126</v>
      </c>
      <c r="BP207" s="3">
        <f t="shared" si="612"/>
        <v>49126</v>
      </c>
      <c r="BQ207" s="3">
        <f t="shared" si="612"/>
        <v>49126</v>
      </c>
      <c r="BR207" s="3">
        <f t="shared" si="612"/>
        <v>49126</v>
      </c>
      <c r="BS207" s="3">
        <f t="shared" si="612"/>
        <v>49126</v>
      </c>
      <c r="BT207" s="3">
        <f t="shared" si="612"/>
        <v>49126</v>
      </c>
      <c r="BU207" s="3">
        <f t="shared" si="597"/>
        <v>49126</v>
      </c>
      <c r="BV207" s="3">
        <f t="shared" si="598"/>
        <v>49126</v>
      </c>
      <c r="BW207" s="3">
        <f t="shared" si="598"/>
        <v>49126</v>
      </c>
      <c r="BX207" s="3">
        <f t="shared" si="599"/>
        <v>49126</v>
      </c>
      <c r="BY207" s="3">
        <f t="shared" si="590"/>
        <v>49126</v>
      </c>
      <c r="BZ207" s="3">
        <f t="shared" si="609"/>
        <v>49126</v>
      </c>
      <c r="CA207" s="3">
        <f t="shared" si="609"/>
        <v>49126</v>
      </c>
      <c r="CB207" s="3">
        <f t="shared" si="609"/>
        <v>49126</v>
      </c>
      <c r="CC207" s="3">
        <f t="shared" si="609"/>
        <v>49126</v>
      </c>
      <c r="CD207" s="3">
        <f t="shared" si="609"/>
        <v>49126</v>
      </c>
      <c r="CE207" s="3">
        <f t="shared" si="583"/>
        <v>49126</v>
      </c>
      <c r="CF207" s="3">
        <f t="shared" si="583"/>
        <v>49126</v>
      </c>
      <c r="CG207" s="3">
        <f t="shared" si="583"/>
        <v>49126</v>
      </c>
      <c r="CH207" s="3">
        <f t="shared" si="583"/>
        <v>49126</v>
      </c>
      <c r="CI207" s="3">
        <f t="shared" ref="CI207:CI209" si="623">MH</f>
        <v>49126</v>
      </c>
      <c r="CJ207" s="3">
        <f t="shared" si="621"/>
        <v>120</v>
      </c>
      <c r="CK207" s="3">
        <f t="shared" ref="CK207:CM226" si="624">TE</f>
        <v>120</v>
      </c>
      <c r="CL207" s="3">
        <f t="shared" si="624"/>
        <v>120</v>
      </c>
      <c r="CM207" s="3">
        <f t="shared" si="624"/>
        <v>120</v>
      </c>
      <c r="CN207" s="3">
        <f>MH</f>
        <v>49126</v>
      </c>
      <c r="CO207" s="3">
        <f t="shared" si="610"/>
        <v>49126</v>
      </c>
      <c r="CP207" s="3">
        <f t="shared" si="610"/>
        <v>49126</v>
      </c>
      <c r="CQ207" s="3">
        <f t="shared" si="610"/>
        <v>49126</v>
      </c>
      <c r="CR207" s="3">
        <f t="shared" si="610"/>
        <v>49126</v>
      </c>
      <c r="CS207" s="3">
        <f t="shared" si="610"/>
        <v>49126</v>
      </c>
      <c r="CT207" s="3">
        <f t="shared" si="577"/>
        <v>49126</v>
      </c>
      <c r="CU207" s="3">
        <f t="shared" si="578"/>
        <v>49126</v>
      </c>
      <c r="CV207" s="3">
        <f t="shared" si="569"/>
        <v>49126</v>
      </c>
      <c r="CW207" s="3">
        <f t="shared" si="563"/>
        <v>49126</v>
      </c>
      <c r="CX207" s="3">
        <f t="shared" si="570"/>
        <v>49126</v>
      </c>
      <c r="CY207" s="3">
        <f t="shared" ref="CY207:CZ210" si="625">MH</f>
        <v>49126</v>
      </c>
      <c r="CZ207" s="3">
        <f t="shared" si="625"/>
        <v>49126</v>
      </c>
      <c r="DA207" s="3">
        <f t="shared" si="552"/>
        <v>13986</v>
      </c>
      <c r="DB207" s="3">
        <f t="shared" si="552"/>
        <v>13986</v>
      </c>
      <c r="DC207" s="3">
        <f t="shared" si="536"/>
        <v>13986</v>
      </c>
      <c r="DD207" s="3">
        <f t="shared" si="530"/>
        <v>13986</v>
      </c>
      <c r="DE207" s="3">
        <f t="shared" si="525"/>
        <v>13986</v>
      </c>
      <c r="DF207" s="3">
        <f t="shared" si="602"/>
        <v>13986</v>
      </c>
      <c r="DG207" s="3">
        <f t="shared" si="602"/>
        <v>13986</v>
      </c>
      <c r="DH207" s="3">
        <f t="shared" si="618"/>
        <v>13986</v>
      </c>
      <c r="DI207" s="3">
        <f t="shared" si="619"/>
        <v>13986</v>
      </c>
      <c r="DJ207" s="3">
        <f t="shared" si="620"/>
        <v>24260</v>
      </c>
      <c r="DK207" s="3">
        <f t="shared" si="620"/>
        <v>24260</v>
      </c>
      <c r="DL207" s="3">
        <f t="shared" si="622"/>
        <v>24260</v>
      </c>
      <c r="DM207" s="3">
        <f t="shared" ref="DM207:DN219" si="626">OD</f>
        <v>24260</v>
      </c>
      <c r="DN207" s="3">
        <f t="shared" si="626"/>
        <v>24260</v>
      </c>
      <c r="DO207" s="3">
        <f t="shared" si="616"/>
        <v>24260</v>
      </c>
      <c r="DP207" s="3">
        <f t="shared" si="616"/>
        <v>24260</v>
      </c>
      <c r="DQ207" s="3">
        <f t="shared" si="616"/>
        <v>24260</v>
      </c>
      <c r="DR207" s="3">
        <f t="shared" si="595"/>
        <v>24260</v>
      </c>
      <c r="DS207" s="3">
        <f t="shared" si="591"/>
        <v>24260</v>
      </c>
      <c r="DT207" s="3">
        <f t="shared" si="557"/>
        <v>24260</v>
      </c>
      <c r="DU207" s="3">
        <f t="shared" si="538"/>
        <v>24260</v>
      </c>
      <c r="DV207" s="3">
        <f t="shared" si="539"/>
        <v>24260</v>
      </c>
      <c r="DW207" s="3">
        <f t="shared" si="607"/>
        <v>24260</v>
      </c>
      <c r="DX207" s="3">
        <f t="shared" si="607"/>
        <v>24260</v>
      </c>
      <c r="DY207" s="3">
        <f t="shared" si="607"/>
        <v>24260</v>
      </c>
      <c r="DZ207" s="3">
        <f t="shared" si="607"/>
        <v>24260</v>
      </c>
      <c r="EA207" s="3">
        <f t="shared" si="605"/>
        <v>24260</v>
      </c>
      <c r="EB207" s="3">
        <f t="shared" si="605"/>
        <v>24260</v>
      </c>
      <c r="EC207" s="3">
        <f t="shared" si="605"/>
        <v>24260</v>
      </c>
      <c r="ED207" s="3">
        <f t="shared" si="605"/>
        <v>24260</v>
      </c>
      <c r="EE207" s="3">
        <f>OD</f>
        <v>24260</v>
      </c>
      <c r="EF207" s="3">
        <f t="shared" si="605"/>
        <v>24260</v>
      </c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</row>
    <row r="208" spans="1:233" ht="1.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>
        <f t="shared" si="613"/>
        <v>49126</v>
      </c>
      <c r="AY208" s="3">
        <f t="shared" si="613"/>
        <v>49126</v>
      </c>
      <c r="AZ208" s="3">
        <f t="shared" si="614"/>
        <v>49126</v>
      </c>
      <c r="BA208" s="3">
        <f t="shared" si="614"/>
        <v>49126</v>
      </c>
      <c r="BB208" s="3">
        <f t="shared" si="614"/>
        <v>49126</v>
      </c>
      <c r="BC208" s="3">
        <f t="shared" si="606"/>
        <v>49126</v>
      </c>
      <c r="BD208" s="3">
        <f t="shared" si="606"/>
        <v>49126</v>
      </c>
      <c r="BE208" s="3">
        <f t="shared" si="606"/>
        <v>49126</v>
      </c>
      <c r="BF208" s="3">
        <f t="shared" si="601"/>
        <v>49126</v>
      </c>
      <c r="BG208" s="3">
        <f t="shared" si="596"/>
        <v>49126</v>
      </c>
      <c r="BH208" s="3">
        <f t="shared" si="596"/>
        <v>49126</v>
      </c>
      <c r="BI208" s="3">
        <f t="shared" si="608"/>
        <v>49126</v>
      </c>
      <c r="BJ208" s="3">
        <f t="shared" si="608"/>
        <v>49126</v>
      </c>
      <c r="BK208" s="3">
        <f t="shared" si="608"/>
        <v>49126</v>
      </c>
      <c r="BL208" s="3">
        <f t="shared" si="608"/>
        <v>49126</v>
      </c>
      <c r="BM208" s="3">
        <f t="shared" si="608"/>
        <v>49126</v>
      </c>
      <c r="BN208" s="3">
        <f t="shared" si="612"/>
        <v>49126</v>
      </c>
      <c r="BO208" s="3">
        <f t="shared" si="612"/>
        <v>49126</v>
      </c>
      <c r="BP208" s="3">
        <f t="shared" si="612"/>
        <v>49126</v>
      </c>
      <c r="BQ208" s="3">
        <f t="shared" si="612"/>
        <v>49126</v>
      </c>
      <c r="BR208" s="3">
        <f t="shared" si="612"/>
        <v>49126</v>
      </c>
      <c r="BS208" s="3">
        <f t="shared" si="612"/>
        <v>49126</v>
      </c>
      <c r="BT208" s="3">
        <f t="shared" si="612"/>
        <v>49126</v>
      </c>
      <c r="BU208" s="3">
        <f t="shared" si="597"/>
        <v>49126</v>
      </c>
      <c r="BV208" s="3">
        <f t="shared" si="598"/>
        <v>49126</v>
      </c>
      <c r="BW208" s="3">
        <f t="shared" si="598"/>
        <v>49126</v>
      </c>
      <c r="BX208" s="3">
        <f t="shared" si="599"/>
        <v>49126</v>
      </c>
      <c r="BY208" s="3">
        <f t="shared" si="590"/>
        <v>49126</v>
      </c>
      <c r="BZ208" s="3">
        <f t="shared" si="609"/>
        <v>49126</v>
      </c>
      <c r="CA208" s="3">
        <f t="shared" si="609"/>
        <v>49126</v>
      </c>
      <c r="CB208" s="3">
        <f t="shared" si="609"/>
        <v>49126</v>
      </c>
      <c r="CC208" s="3">
        <f t="shared" si="609"/>
        <v>49126</v>
      </c>
      <c r="CD208" s="3">
        <f t="shared" si="609"/>
        <v>49126</v>
      </c>
      <c r="CE208" s="3">
        <f t="shared" si="583"/>
        <v>49126</v>
      </c>
      <c r="CF208" s="3">
        <f t="shared" si="583"/>
        <v>49126</v>
      </c>
      <c r="CG208" s="3">
        <f t="shared" si="583"/>
        <v>49126</v>
      </c>
      <c r="CH208" s="3">
        <f t="shared" si="583"/>
        <v>49126</v>
      </c>
      <c r="CI208" s="3">
        <f t="shared" si="623"/>
        <v>49126</v>
      </c>
      <c r="CJ208" s="3">
        <f t="shared" si="621"/>
        <v>120</v>
      </c>
      <c r="CK208" s="3">
        <f t="shared" si="624"/>
        <v>120</v>
      </c>
      <c r="CL208" s="3">
        <f t="shared" si="624"/>
        <v>120</v>
      </c>
      <c r="CM208" s="3">
        <f t="shared" si="624"/>
        <v>120</v>
      </c>
      <c r="CN208" s="3">
        <f t="shared" ref="CN208:CN247" si="627">TE</f>
        <v>120</v>
      </c>
      <c r="CO208" s="3">
        <f t="shared" si="610"/>
        <v>49126</v>
      </c>
      <c r="CP208" s="3">
        <f t="shared" si="610"/>
        <v>49126</v>
      </c>
      <c r="CQ208" s="3">
        <f t="shared" si="610"/>
        <v>49126</v>
      </c>
      <c r="CR208" s="3">
        <f t="shared" si="610"/>
        <v>49126</v>
      </c>
      <c r="CS208" s="3">
        <f t="shared" si="610"/>
        <v>49126</v>
      </c>
      <c r="CT208" s="3">
        <f t="shared" si="577"/>
        <v>49126</v>
      </c>
      <c r="CU208" s="3">
        <f t="shared" si="578"/>
        <v>49126</v>
      </c>
      <c r="CV208" s="3">
        <f t="shared" si="569"/>
        <v>49126</v>
      </c>
      <c r="CW208" s="3">
        <f t="shared" si="563"/>
        <v>49126</v>
      </c>
      <c r="CX208" s="3">
        <f t="shared" si="570"/>
        <v>49126</v>
      </c>
      <c r="CY208" s="3">
        <f t="shared" si="625"/>
        <v>49126</v>
      </c>
      <c r="CZ208" s="3">
        <f t="shared" si="625"/>
        <v>49126</v>
      </c>
      <c r="DA208" s="3">
        <f t="shared" si="552"/>
        <v>13986</v>
      </c>
      <c r="DB208" s="3">
        <f t="shared" si="552"/>
        <v>13986</v>
      </c>
      <c r="DC208" s="3">
        <f t="shared" si="536"/>
        <v>13986</v>
      </c>
      <c r="DD208" s="3">
        <f t="shared" si="530"/>
        <v>13986</v>
      </c>
      <c r="DE208" s="3">
        <f t="shared" si="525"/>
        <v>13986</v>
      </c>
      <c r="DF208" s="3">
        <f t="shared" si="602"/>
        <v>13986</v>
      </c>
      <c r="DG208" s="3">
        <f t="shared" si="602"/>
        <v>13986</v>
      </c>
      <c r="DH208" s="3">
        <f t="shared" si="618"/>
        <v>13986</v>
      </c>
      <c r="DI208" s="3">
        <f t="shared" si="619"/>
        <v>13986</v>
      </c>
      <c r="DJ208" s="3">
        <f t="shared" si="620"/>
        <v>24260</v>
      </c>
      <c r="DK208" s="3">
        <f t="shared" si="620"/>
        <v>24260</v>
      </c>
      <c r="DL208" s="3">
        <f t="shared" si="622"/>
        <v>24260</v>
      </c>
      <c r="DM208" s="3">
        <f t="shared" si="626"/>
        <v>24260</v>
      </c>
      <c r="DN208" s="3">
        <f t="shared" si="626"/>
        <v>24260</v>
      </c>
      <c r="DO208" s="3">
        <f t="shared" si="616"/>
        <v>24260</v>
      </c>
      <c r="DP208" s="3">
        <f t="shared" si="616"/>
        <v>24260</v>
      </c>
      <c r="DQ208" s="3">
        <f t="shared" si="616"/>
        <v>24260</v>
      </c>
      <c r="DR208" s="3">
        <f t="shared" si="595"/>
        <v>24260</v>
      </c>
      <c r="DS208" s="3">
        <f t="shared" si="591"/>
        <v>24260</v>
      </c>
      <c r="DT208" s="3">
        <f t="shared" si="557"/>
        <v>24260</v>
      </c>
      <c r="DU208" s="3">
        <f t="shared" si="538"/>
        <v>24260</v>
      </c>
      <c r="DV208" s="3">
        <f t="shared" si="539"/>
        <v>24260</v>
      </c>
      <c r="DW208" s="3">
        <f t="shared" si="607"/>
        <v>24260</v>
      </c>
      <c r="DX208" s="3">
        <f t="shared" si="607"/>
        <v>24260</v>
      </c>
      <c r="DY208" s="3">
        <f t="shared" si="607"/>
        <v>24260</v>
      </c>
      <c r="DZ208" s="3">
        <f t="shared" si="607"/>
        <v>24260</v>
      </c>
      <c r="EA208" s="3">
        <f t="shared" si="605"/>
        <v>24260</v>
      </c>
      <c r="EB208" s="3">
        <f t="shared" si="605"/>
        <v>24260</v>
      </c>
      <c r="EC208" s="3">
        <f t="shared" si="605"/>
        <v>24260</v>
      </c>
      <c r="ED208" s="3">
        <f t="shared" si="605"/>
        <v>24260</v>
      </c>
      <c r="EE208" s="3">
        <f>OD</f>
        <v>24260</v>
      </c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</row>
    <row r="209" spans="1:233" ht="1.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>
        <f t="shared" ref="AX209:AX214" si="628">MH</f>
        <v>49126</v>
      </c>
      <c r="AY209" s="3">
        <f t="shared" si="613"/>
        <v>49126</v>
      </c>
      <c r="AZ209" s="3">
        <f t="shared" si="614"/>
        <v>49126</v>
      </c>
      <c r="BA209" s="3">
        <f t="shared" si="614"/>
        <v>49126</v>
      </c>
      <c r="BB209" s="3">
        <f t="shared" si="614"/>
        <v>49126</v>
      </c>
      <c r="BC209" s="3">
        <f t="shared" si="606"/>
        <v>49126</v>
      </c>
      <c r="BD209" s="3">
        <f t="shared" si="606"/>
        <v>49126</v>
      </c>
      <c r="BE209" s="3">
        <f t="shared" si="606"/>
        <v>49126</v>
      </c>
      <c r="BF209" s="3">
        <f t="shared" si="601"/>
        <v>49126</v>
      </c>
      <c r="BG209" s="3">
        <f t="shared" si="596"/>
        <v>49126</v>
      </c>
      <c r="BH209" s="3">
        <f t="shared" si="596"/>
        <v>49126</v>
      </c>
      <c r="BI209" s="3">
        <f t="shared" ref="BI209:BM218" si="629">MH</f>
        <v>49126</v>
      </c>
      <c r="BJ209" s="3">
        <f t="shared" si="629"/>
        <v>49126</v>
      </c>
      <c r="BK209" s="3">
        <f t="shared" si="629"/>
        <v>49126</v>
      </c>
      <c r="BL209" s="3">
        <f t="shared" si="629"/>
        <v>49126</v>
      </c>
      <c r="BM209" s="3">
        <f t="shared" si="629"/>
        <v>49126</v>
      </c>
      <c r="BN209" s="3">
        <f t="shared" si="612"/>
        <v>49126</v>
      </c>
      <c r="BO209" s="3">
        <f t="shared" si="612"/>
        <v>49126</v>
      </c>
      <c r="BP209" s="3">
        <f t="shared" si="612"/>
        <v>49126</v>
      </c>
      <c r="BQ209" s="3">
        <f t="shared" si="612"/>
        <v>49126</v>
      </c>
      <c r="BR209" s="3">
        <f t="shared" si="612"/>
        <v>49126</v>
      </c>
      <c r="BS209" s="3">
        <f t="shared" si="612"/>
        <v>49126</v>
      </c>
      <c r="BT209" s="3">
        <f t="shared" si="612"/>
        <v>49126</v>
      </c>
      <c r="BU209" s="3">
        <f t="shared" si="597"/>
        <v>49126</v>
      </c>
      <c r="BV209" s="3">
        <f t="shared" si="598"/>
        <v>49126</v>
      </c>
      <c r="BW209" s="3">
        <f t="shared" si="598"/>
        <v>49126</v>
      </c>
      <c r="BX209" s="3">
        <f t="shared" si="599"/>
        <v>49126</v>
      </c>
      <c r="BY209" s="3">
        <f t="shared" si="590"/>
        <v>49126</v>
      </c>
      <c r="BZ209" s="3">
        <f t="shared" ref="BZ209:CD221" si="630">MH</f>
        <v>49126</v>
      </c>
      <c r="CA209" s="3">
        <f t="shared" si="630"/>
        <v>49126</v>
      </c>
      <c r="CB209" s="3">
        <f t="shared" si="630"/>
        <v>49126</v>
      </c>
      <c r="CC209" s="3">
        <f t="shared" si="630"/>
        <v>49126</v>
      </c>
      <c r="CD209" s="3">
        <f t="shared" si="630"/>
        <v>49126</v>
      </c>
      <c r="CE209" s="3">
        <f t="shared" si="583"/>
        <v>49126</v>
      </c>
      <c r="CF209" s="3">
        <f t="shared" si="583"/>
        <v>49126</v>
      </c>
      <c r="CG209" s="3">
        <f t="shared" si="583"/>
        <v>49126</v>
      </c>
      <c r="CH209" s="3">
        <f t="shared" si="583"/>
        <v>49126</v>
      </c>
      <c r="CI209" s="3">
        <f t="shared" si="623"/>
        <v>49126</v>
      </c>
      <c r="CJ209" s="3">
        <f t="shared" si="621"/>
        <v>120</v>
      </c>
      <c r="CK209" s="3">
        <f t="shared" si="624"/>
        <v>120</v>
      </c>
      <c r="CL209" s="3">
        <f t="shared" si="624"/>
        <v>120</v>
      </c>
      <c r="CM209" s="3">
        <f t="shared" si="624"/>
        <v>120</v>
      </c>
      <c r="CN209" s="3">
        <f t="shared" si="627"/>
        <v>120</v>
      </c>
      <c r="CO209" s="3">
        <f t="shared" ref="CO209:CP228" si="631">TE</f>
        <v>120</v>
      </c>
      <c r="CP209" s="3">
        <f t="shared" si="631"/>
        <v>120</v>
      </c>
      <c r="CQ209" s="3">
        <f>MH</f>
        <v>49126</v>
      </c>
      <c r="CR209" s="3">
        <f>MH</f>
        <v>49126</v>
      </c>
      <c r="CS209" s="3">
        <f t="shared" ref="CS209:CT228" si="632">TE</f>
        <v>120</v>
      </c>
      <c r="CT209" s="3">
        <f t="shared" si="632"/>
        <v>120</v>
      </c>
      <c r="CU209" s="3">
        <f t="shared" si="578"/>
        <v>49126</v>
      </c>
      <c r="CV209" s="3">
        <f t="shared" si="569"/>
        <v>49126</v>
      </c>
      <c r="CW209" s="3">
        <f t="shared" si="563"/>
        <v>49126</v>
      </c>
      <c r="CX209" s="3">
        <f t="shared" si="570"/>
        <v>49126</v>
      </c>
      <c r="CY209" s="3">
        <f t="shared" si="625"/>
        <v>49126</v>
      </c>
      <c r="CZ209" s="3">
        <f t="shared" si="625"/>
        <v>49126</v>
      </c>
      <c r="DA209" s="3">
        <f>MH</f>
        <v>49126</v>
      </c>
      <c r="DB209" s="3">
        <f t="shared" ref="DB209:DB223" si="633">CT</f>
        <v>13986</v>
      </c>
      <c r="DC209" s="3">
        <f t="shared" si="536"/>
        <v>13986</v>
      </c>
      <c r="DD209" s="3">
        <f t="shared" si="530"/>
        <v>13986</v>
      </c>
      <c r="DE209" s="3">
        <f t="shared" ref="DE209:DE227" si="634">CT</f>
        <v>13986</v>
      </c>
      <c r="DF209" s="3">
        <f t="shared" si="602"/>
        <v>13986</v>
      </c>
      <c r="DG209" s="3">
        <f t="shared" si="602"/>
        <v>13986</v>
      </c>
      <c r="DH209" s="3">
        <f t="shared" si="618"/>
        <v>13986</v>
      </c>
      <c r="DI209" s="3">
        <f t="shared" si="619"/>
        <v>13986</v>
      </c>
      <c r="DJ209" s="3">
        <f t="shared" ref="DJ209:DJ217" si="635">CT</f>
        <v>13986</v>
      </c>
      <c r="DK209" s="3">
        <f>OD</f>
        <v>24260</v>
      </c>
      <c r="DL209" s="3">
        <f t="shared" si="622"/>
        <v>24260</v>
      </c>
      <c r="DM209" s="3">
        <f t="shared" si="626"/>
        <v>24260</v>
      </c>
      <c r="DN209" s="3">
        <f t="shared" si="626"/>
        <v>24260</v>
      </c>
      <c r="DO209" s="3">
        <f t="shared" si="616"/>
        <v>24260</v>
      </c>
      <c r="DP209" s="3">
        <f t="shared" si="616"/>
        <v>24260</v>
      </c>
      <c r="DQ209" s="3">
        <f t="shared" si="616"/>
        <v>24260</v>
      </c>
      <c r="DR209" s="3">
        <f t="shared" si="595"/>
        <v>24260</v>
      </c>
      <c r="DS209" s="3">
        <f t="shared" si="591"/>
        <v>24260</v>
      </c>
      <c r="DT209" s="3">
        <f t="shared" si="557"/>
        <v>24260</v>
      </c>
      <c r="DU209" s="3">
        <f t="shared" si="538"/>
        <v>24260</v>
      </c>
      <c r="DV209" s="3">
        <f t="shared" si="539"/>
        <v>24260</v>
      </c>
      <c r="DW209" s="3">
        <f t="shared" si="607"/>
        <v>24260</v>
      </c>
      <c r="DX209" s="3">
        <f t="shared" si="607"/>
        <v>24260</v>
      </c>
      <c r="DY209" s="3">
        <f t="shared" si="607"/>
        <v>24260</v>
      </c>
      <c r="DZ209" s="3">
        <f t="shared" si="607"/>
        <v>24260</v>
      </c>
      <c r="EA209" s="3">
        <f t="shared" si="605"/>
        <v>24260</v>
      </c>
      <c r="EB209" s="3">
        <f t="shared" si="605"/>
        <v>24260</v>
      </c>
      <c r="EC209" s="3">
        <f t="shared" si="605"/>
        <v>24260</v>
      </c>
      <c r="ED209" s="3">
        <f t="shared" si="605"/>
        <v>24260</v>
      </c>
      <c r="EE209" s="3">
        <f>OD</f>
        <v>24260</v>
      </c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</row>
    <row r="210" spans="1:233" ht="1.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>
        <f t="shared" si="628"/>
        <v>49126</v>
      </c>
      <c r="AY210" s="3">
        <f t="shared" si="613"/>
        <v>49126</v>
      </c>
      <c r="AZ210" s="3">
        <f t="shared" si="614"/>
        <v>49126</v>
      </c>
      <c r="BA210" s="3">
        <f t="shared" si="614"/>
        <v>49126</v>
      </c>
      <c r="BB210" s="3">
        <f t="shared" si="614"/>
        <v>49126</v>
      </c>
      <c r="BC210" s="3">
        <f t="shared" si="606"/>
        <v>49126</v>
      </c>
      <c r="BD210" s="3">
        <f t="shared" si="606"/>
        <v>49126</v>
      </c>
      <c r="BE210" s="3">
        <f t="shared" si="606"/>
        <v>49126</v>
      </c>
      <c r="BF210" s="3">
        <f t="shared" si="601"/>
        <v>49126</v>
      </c>
      <c r="BG210" s="3">
        <f t="shared" si="596"/>
        <v>49126</v>
      </c>
      <c r="BH210" s="3">
        <f t="shared" si="596"/>
        <v>49126</v>
      </c>
      <c r="BI210" s="3">
        <f t="shared" si="629"/>
        <v>49126</v>
      </c>
      <c r="BJ210" s="3">
        <f t="shared" si="629"/>
        <v>49126</v>
      </c>
      <c r="BK210" s="3">
        <f t="shared" si="629"/>
        <v>49126</v>
      </c>
      <c r="BL210" s="3">
        <f t="shared" si="629"/>
        <v>49126</v>
      </c>
      <c r="BM210" s="3">
        <f t="shared" si="629"/>
        <v>49126</v>
      </c>
      <c r="BN210" s="3">
        <f t="shared" si="612"/>
        <v>49126</v>
      </c>
      <c r="BO210" s="3">
        <f t="shared" si="612"/>
        <v>49126</v>
      </c>
      <c r="BP210" s="3">
        <f t="shared" si="612"/>
        <v>49126</v>
      </c>
      <c r="BQ210" s="3">
        <f t="shared" si="612"/>
        <v>49126</v>
      </c>
      <c r="BR210" s="3">
        <f t="shared" si="612"/>
        <v>49126</v>
      </c>
      <c r="BS210" s="3">
        <f t="shared" si="612"/>
        <v>49126</v>
      </c>
      <c r="BT210" s="3">
        <f t="shared" si="612"/>
        <v>49126</v>
      </c>
      <c r="BU210" s="3">
        <f t="shared" si="597"/>
        <v>49126</v>
      </c>
      <c r="BV210" s="3">
        <f t="shared" si="598"/>
        <v>49126</v>
      </c>
      <c r="BW210" s="3">
        <f t="shared" si="598"/>
        <v>49126</v>
      </c>
      <c r="BX210" s="3">
        <f t="shared" si="599"/>
        <v>49126</v>
      </c>
      <c r="BY210" s="3">
        <f t="shared" si="590"/>
        <v>49126</v>
      </c>
      <c r="BZ210" s="3">
        <f t="shared" si="630"/>
        <v>49126</v>
      </c>
      <c r="CA210" s="3">
        <f t="shared" si="630"/>
        <v>49126</v>
      </c>
      <c r="CB210" s="3">
        <f t="shared" si="630"/>
        <v>49126</v>
      </c>
      <c r="CC210" s="3">
        <f t="shared" si="630"/>
        <v>49126</v>
      </c>
      <c r="CD210" s="3">
        <f t="shared" si="630"/>
        <v>49126</v>
      </c>
      <c r="CE210" s="3">
        <f t="shared" si="583"/>
        <v>49126</v>
      </c>
      <c r="CF210" s="3">
        <f t="shared" si="583"/>
        <v>49126</v>
      </c>
      <c r="CG210" s="3">
        <f t="shared" si="583"/>
        <v>49126</v>
      </c>
      <c r="CH210" s="3">
        <f t="shared" si="583"/>
        <v>49126</v>
      </c>
      <c r="CI210" s="3">
        <f>MH</f>
        <v>49126</v>
      </c>
      <c r="CJ210" s="3">
        <f t="shared" si="621"/>
        <v>120</v>
      </c>
      <c r="CK210" s="3">
        <f t="shared" si="624"/>
        <v>120</v>
      </c>
      <c r="CL210" s="3">
        <f t="shared" si="624"/>
        <v>120</v>
      </c>
      <c r="CM210" s="3">
        <f t="shared" si="624"/>
        <v>120</v>
      </c>
      <c r="CN210" s="3">
        <f t="shared" si="627"/>
        <v>120</v>
      </c>
      <c r="CO210" s="3">
        <f t="shared" si="631"/>
        <v>120</v>
      </c>
      <c r="CP210" s="3">
        <f t="shared" si="631"/>
        <v>120</v>
      </c>
      <c r="CQ210" s="3">
        <f t="shared" ref="CQ210:CR229" si="636">TE</f>
        <v>120</v>
      </c>
      <c r="CR210" s="3">
        <f t="shared" si="636"/>
        <v>120</v>
      </c>
      <c r="CS210" s="3">
        <f t="shared" si="632"/>
        <v>120</v>
      </c>
      <c r="CT210" s="3">
        <f t="shared" si="632"/>
        <v>120</v>
      </c>
      <c r="CU210" s="3">
        <f t="shared" ref="CU210:CU241" si="637">TE</f>
        <v>120</v>
      </c>
      <c r="CV210" s="3">
        <f t="shared" si="569"/>
        <v>49126</v>
      </c>
      <c r="CW210" s="3">
        <f t="shared" si="563"/>
        <v>49126</v>
      </c>
      <c r="CX210" s="3">
        <f t="shared" si="570"/>
        <v>49126</v>
      </c>
      <c r="CY210" s="3">
        <f t="shared" si="625"/>
        <v>49126</v>
      </c>
      <c r="CZ210" s="3">
        <f t="shared" si="625"/>
        <v>49126</v>
      </c>
      <c r="DA210" s="3">
        <f>MH</f>
        <v>49126</v>
      </c>
      <c r="DB210" s="3">
        <f t="shared" si="633"/>
        <v>13986</v>
      </c>
      <c r="DC210" s="3">
        <f t="shared" si="536"/>
        <v>13986</v>
      </c>
      <c r="DD210" s="3">
        <f t="shared" ref="DD210:DD227" si="638">CT</f>
        <v>13986</v>
      </c>
      <c r="DE210" s="3">
        <f t="shared" si="634"/>
        <v>13986</v>
      </c>
      <c r="DF210" s="3">
        <f t="shared" si="602"/>
        <v>13986</v>
      </c>
      <c r="DG210" s="3">
        <f t="shared" si="602"/>
        <v>13986</v>
      </c>
      <c r="DH210" s="3">
        <f t="shared" si="618"/>
        <v>13986</v>
      </c>
      <c r="DI210" s="3">
        <f t="shared" si="619"/>
        <v>13986</v>
      </c>
      <c r="DJ210" s="3">
        <f t="shared" si="635"/>
        <v>13986</v>
      </c>
      <c r="DK210" s="3">
        <f>OD</f>
        <v>24260</v>
      </c>
      <c r="DL210" s="3">
        <f t="shared" si="622"/>
        <v>24260</v>
      </c>
      <c r="DM210" s="3">
        <f t="shared" si="626"/>
        <v>24260</v>
      </c>
      <c r="DN210" s="3">
        <f t="shared" si="626"/>
        <v>24260</v>
      </c>
      <c r="DO210" s="3">
        <f t="shared" si="616"/>
        <v>24260</v>
      </c>
      <c r="DP210" s="3">
        <f t="shared" si="616"/>
        <v>24260</v>
      </c>
      <c r="DQ210" s="3">
        <f t="shared" si="616"/>
        <v>24260</v>
      </c>
      <c r="DR210" s="3">
        <f t="shared" si="595"/>
        <v>24260</v>
      </c>
      <c r="DS210" s="3">
        <f t="shared" si="591"/>
        <v>24260</v>
      </c>
      <c r="DT210" s="3">
        <f t="shared" si="557"/>
        <v>24260</v>
      </c>
      <c r="DU210" s="3">
        <f t="shared" si="538"/>
        <v>24260</v>
      </c>
      <c r="DV210" s="3">
        <f t="shared" si="539"/>
        <v>24260</v>
      </c>
      <c r="DW210" s="3">
        <f t="shared" si="607"/>
        <v>24260</v>
      </c>
      <c r="DX210" s="3">
        <f t="shared" si="607"/>
        <v>24260</v>
      </c>
      <c r="DY210" s="3">
        <f t="shared" si="607"/>
        <v>24260</v>
      </c>
      <c r="DZ210" s="3">
        <f t="shared" si="607"/>
        <v>24260</v>
      </c>
      <c r="EA210" s="3">
        <f t="shared" si="605"/>
        <v>24260</v>
      </c>
      <c r="EB210" s="3">
        <f t="shared" si="605"/>
        <v>24260</v>
      </c>
      <c r="EC210" s="3">
        <f t="shared" si="605"/>
        <v>24260</v>
      </c>
      <c r="ED210" s="3">
        <f t="shared" si="605"/>
        <v>24260</v>
      </c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</row>
    <row r="211" spans="1:233" ht="1.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>
        <f t="shared" si="628"/>
        <v>49126</v>
      </c>
      <c r="AY211" s="3">
        <f t="shared" si="613"/>
        <v>49126</v>
      </c>
      <c r="AZ211" s="3">
        <f t="shared" si="614"/>
        <v>49126</v>
      </c>
      <c r="BA211" s="3">
        <f t="shared" si="614"/>
        <v>49126</v>
      </c>
      <c r="BB211" s="3">
        <f t="shared" si="614"/>
        <v>49126</v>
      </c>
      <c r="BC211" s="3">
        <f t="shared" si="606"/>
        <v>49126</v>
      </c>
      <c r="BD211" s="3">
        <f t="shared" si="606"/>
        <v>49126</v>
      </c>
      <c r="BE211" s="3">
        <f t="shared" si="606"/>
        <v>49126</v>
      </c>
      <c r="BF211" s="3">
        <f t="shared" si="601"/>
        <v>49126</v>
      </c>
      <c r="BG211" s="3">
        <f t="shared" si="596"/>
        <v>49126</v>
      </c>
      <c r="BH211" s="3">
        <f t="shared" si="596"/>
        <v>49126</v>
      </c>
      <c r="BI211" s="3">
        <f t="shared" si="629"/>
        <v>49126</v>
      </c>
      <c r="BJ211" s="3">
        <f t="shared" si="629"/>
        <v>49126</v>
      </c>
      <c r="BK211" s="3">
        <f t="shared" si="629"/>
        <v>49126</v>
      </c>
      <c r="BL211" s="3">
        <f t="shared" si="629"/>
        <v>49126</v>
      </c>
      <c r="BM211" s="3">
        <f t="shared" si="629"/>
        <v>49126</v>
      </c>
      <c r="BN211" s="3">
        <f t="shared" ref="BN211:BT220" si="639">MH</f>
        <v>49126</v>
      </c>
      <c r="BO211" s="3">
        <f t="shared" si="639"/>
        <v>49126</v>
      </c>
      <c r="BP211" s="3">
        <f t="shared" si="639"/>
        <v>49126</v>
      </c>
      <c r="BQ211" s="3">
        <f t="shared" si="639"/>
        <v>49126</v>
      </c>
      <c r="BR211" s="3">
        <f t="shared" si="639"/>
        <v>49126</v>
      </c>
      <c r="BS211" s="3">
        <f t="shared" si="639"/>
        <v>49126</v>
      </c>
      <c r="BT211" s="3">
        <f t="shared" si="639"/>
        <v>49126</v>
      </c>
      <c r="BU211" s="3">
        <f t="shared" si="597"/>
        <v>49126</v>
      </c>
      <c r="BV211" s="3">
        <f t="shared" si="598"/>
        <v>49126</v>
      </c>
      <c r="BW211" s="3">
        <f t="shared" si="598"/>
        <v>49126</v>
      </c>
      <c r="BX211" s="3">
        <f t="shared" si="599"/>
        <v>49126</v>
      </c>
      <c r="BY211" s="3">
        <f t="shared" si="590"/>
        <v>49126</v>
      </c>
      <c r="BZ211" s="3">
        <f t="shared" si="630"/>
        <v>49126</v>
      </c>
      <c r="CA211" s="3">
        <f t="shared" si="630"/>
        <v>49126</v>
      </c>
      <c r="CB211" s="3">
        <f t="shared" si="630"/>
        <v>49126</v>
      </c>
      <c r="CC211" s="3">
        <f t="shared" si="630"/>
        <v>49126</v>
      </c>
      <c r="CD211" s="3">
        <f t="shared" si="630"/>
        <v>49126</v>
      </c>
      <c r="CE211" s="3">
        <f t="shared" si="583"/>
        <v>49126</v>
      </c>
      <c r="CF211" s="3">
        <f t="shared" si="583"/>
        <v>49126</v>
      </c>
      <c r="CG211" s="3">
        <f t="shared" si="583"/>
        <v>49126</v>
      </c>
      <c r="CH211" s="3">
        <f t="shared" si="583"/>
        <v>49126</v>
      </c>
      <c r="CI211" s="3">
        <f t="shared" ref="CI211:CI250" si="640">TE</f>
        <v>120</v>
      </c>
      <c r="CJ211" s="3">
        <f t="shared" si="621"/>
        <v>120</v>
      </c>
      <c r="CK211" s="3">
        <f t="shared" si="624"/>
        <v>120</v>
      </c>
      <c r="CL211" s="3">
        <f t="shared" si="624"/>
        <v>120</v>
      </c>
      <c r="CM211" s="3">
        <f t="shared" si="624"/>
        <v>120</v>
      </c>
      <c r="CN211" s="3">
        <f t="shared" si="627"/>
        <v>120</v>
      </c>
      <c r="CO211" s="3">
        <f t="shared" si="631"/>
        <v>120</v>
      </c>
      <c r="CP211" s="3">
        <f t="shared" si="631"/>
        <v>120</v>
      </c>
      <c r="CQ211" s="3">
        <f t="shared" si="636"/>
        <v>120</v>
      </c>
      <c r="CR211" s="3">
        <f t="shared" si="636"/>
        <v>120</v>
      </c>
      <c r="CS211" s="3">
        <f t="shared" si="632"/>
        <v>120</v>
      </c>
      <c r="CT211" s="3">
        <f t="shared" si="632"/>
        <v>120</v>
      </c>
      <c r="CU211" s="3">
        <f t="shared" si="637"/>
        <v>120</v>
      </c>
      <c r="CV211" s="3">
        <f t="shared" si="569"/>
        <v>49126</v>
      </c>
      <c r="CW211" s="3">
        <f t="shared" si="563"/>
        <v>49126</v>
      </c>
      <c r="CX211" s="3">
        <f t="shared" si="570"/>
        <v>49126</v>
      </c>
      <c r="CY211" s="3">
        <f t="shared" ref="CY211:CZ217" si="641">CT</f>
        <v>13986</v>
      </c>
      <c r="CZ211" s="3">
        <f t="shared" si="641"/>
        <v>13986</v>
      </c>
      <c r="DA211" s="3">
        <f t="shared" ref="CZ211:DA219" si="642">CT</f>
        <v>13986</v>
      </c>
      <c r="DB211" s="3">
        <f t="shared" si="633"/>
        <v>13986</v>
      </c>
      <c r="DC211" s="3">
        <f t="shared" si="536"/>
        <v>13986</v>
      </c>
      <c r="DD211" s="3">
        <f t="shared" si="638"/>
        <v>13986</v>
      </c>
      <c r="DE211" s="3">
        <f t="shared" si="634"/>
        <v>13986</v>
      </c>
      <c r="DF211" s="3">
        <f t="shared" si="602"/>
        <v>13986</v>
      </c>
      <c r="DG211" s="3">
        <f t="shared" si="602"/>
        <v>13986</v>
      </c>
      <c r="DH211" s="3">
        <f t="shared" si="618"/>
        <v>13986</v>
      </c>
      <c r="DI211" s="3">
        <f t="shared" si="619"/>
        <v>13986</v>
      </c>
      <c r="DJ211" s="3">
        <f t="shared" si="635"/>
        <v>13986</v>
      </c>
      <c r="DK211" s="3">
        <f>OD</f>
        <v>24260</v>
      </c>
      <c r="DL211" s="3">
        <f t="shared" si="622"/>
        <v>24260</v>
      </c>
      <c r="DM211" s="3">
        <f t="shared" si="626"/>
        <v>24260</v>
      </c>
      <c r="DN211" s="3">
        <f t="shared" si="626"/>
        <v>24260</v>
      </c>
      <c r="DO211" s="3">
        <f t="shared" si="616"/>
        <v>24260</v>
      </c>
      <c r="DP211" s="3">
        <f t="shared" si="616"/>
        <v>24260</v>
      </c>
      <c r="DQ211" s="3">
        <f t="shared" si="616"/>
        <v>24260</v>
      </c>
      <c r="DR211" s="3">
        <f t="shared" si="595"/>
        <v>24260</v>
      </c>
      <c r="DS211" s="3">
        <f t="shared" si="591"/>
        <v>24260</v>
      </c>
      <c r="DT211" s="3">
        <f t="shared" si="557"/>
        <v>24260</v>
      </c>
      <c r="DU211" s="3">
        <f t="shared" si="538"/>
        <v>24260</v>
      </c>
      <c r="DV211" s="3">
        <f t="shared" si="539"/>
        <v>24260</v>
      </c>
      <c r="DW211" s="3">
        <f t="shared" si="607"/>
        <v>24260</v>
      </c>
      <c r="DX211" s="3">
        <f t="shared" si="607"/>
        <v>24260</v>
      </c>
      <c r="DY211" s="3">
        <f t="shared" si="607"/>
        <v>24260</v>
      </c>
      <c r="DZ211" s="3">
        <f t="shared" si="607"/>
        <v>24260</v>
      </c>
      <c r="EA211" s="3">
        <f t="shared" si="605"/>
        <v>24260</v>
      </c>
      <c r="EB211" s="3">
        <f t="shared" si="605"/>
        <v>24260</v>
      </c>
      <c r="EC211" s="3">
        <f t="shared" si="605"/>
        <v>24260</v>
      </c>
      <c r="ED211" s="3">
        <f t="shared" si="605"/>
        <v>24260</v>
      </c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</row>
    <row r="212" spans="1:233" ht="1.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>
        <f t="shared" si="628"/>
        <v>49126</v>
      </c>
      <c r="AY212" s="3">
        <f t="shared" si="613"/>
        <v>49126</v>
      </c>
      <c r="AZ212" s="3">
        <f t="shared" si="614"/>
        <v>49126</v>
      </c>
      <c r="BA212" s="3">
        <f t="shared" si="614"/>
        <v>49126</v>
      </c>
      <c r="BB212" s="3">
        <f t="shared" si="614"/>
        <v>49126</v>
      </c>
      <c r="BC212" s="3">
        <f t="shared" si="606"/>
        <v>49126</v>
      </c>
      <c r="BD212" s="3">
        <f t="shared" si="606"/>
        <v>49126</v>
      </c>
      <c r="BE212" s="3">
        <f t="shared" si="606"/>
        <v>49126</v>
      </c>
      <c r="BF212" s="3">
        <f t="shared" si="601"/>
        <v>49126</v>
      </c>
      <c r="BG212" s="3">
        <f t="shared" si="596"/>
        <v>49126</v>
      </c>
      <c r="BH212" s="3">
        <f t="shared" si="596"/>
        <v>49126</v>
      </c>
      <c r="BI212" s="3">
        <f t="shared" si="629"/>
        <v>49126</v>
      </c>
      <c r="BJ212" s="3">
        <f t="shared" si="629"/>
        <v>49126</v>
      </c>
      <c r="BK212" s="3">
        <f t="shared" si="629"/>
        <v>49126</v>
      </c>
      <c r="BL212" s="3">
        <f t="shared" si="629"/>
        <v>49126</v>
      </c>
      <c r="BM212" s="3">
        <f t="shared" si="629"/>
        <v>49126</v>
      </c>
      <c r="BN212" s="3">
        <f t="shared" si="639"/>
        <v>49126</v>
      </c>
      <c r="BO212" s="3">
        <f t="shared" si="639"/>
        <v>49126</v>
      </c>
      <c r="BP212" s="3">
        <f t="shared" si="639"/>
        <v>49126</v>
      </c>
      <c r="BQ212" s="3">
        <f t="shared" si="639"/>
        <v>49126</v>
      </c>
      <c r="BR212" s="3">
        <f t="shared" si="639"/>
        <v>49126</v>
      </c>
      <c r="BS212" s="3">
        <f t="shared" si="639"/>
        <v>49126</v>
      </c>
      <c r="BT212" s="3">
        <f t="shared" si="639"/>
        <v>49126</v>
      </c>
      <c r="BU212" s="3">
        <f t="shared" si="597"/>
        <v>49126</v>
      </c>
      <c r="BV212" s="3">
        <f t="shared" si="598"/>
        <v>49126</v>
      </c>
      <c r="BW212" s="3">
        <f t="shared" si="598"/>
        <v>49126</v>
      </c>
      <c r="BX212" s="3">
        <f t="shared" si="599"/>
        <v>49126</v>
      </c>
      <c r="BY212" s="3">
        <f t="shared" si="590"/>
        <v>49126</v>
      </c>
      <c r="BZ212" s="3">
        <f t="shared" si="630"/>
        <v>49126</v>
      </c>
      <c r="CA212" s="3">
        <f t="shared" si="630"/>
        <v>49126</v>
      </c>
      <c r="CB212" s="3">
        <f t="shared" si="630"/>
        <v>49126</v>
      </c>
      <c r="CC212" s="3">
        <f t="shared" si="630"/>
        <v>49126</v>
      </c>
      <c r="CD212" s="3">
        <f t="shared" si="630"/>
        <v>49126</v>
      </c>
      <c r="CE212" s="3">
        <f t="shared" si="583"/>
        <v>49126</v>
      </c>
      <c r="CF212" s="3">
        <f t="shared" si="583"/>
        <v>49126</v>
      </c>
      <c r="CG212" s="3">
        <f t="shared" ref="CG212:CG250" si="643">TE</f>
        <v>120</v>
      </c>
      <c r="CH212" s="3">
        <f t="shared" si="583"/>
        <v>49126</v>
      </c>
      <c r="CI212" s="3">
        <f t="shared" si="640"/>
        <v>120</v>
      </c>
      <c r="CJ212" s="3">
        <f t="shared" si="621"/>
        <v>120</v>
      </c>
      <c r="CK212" s="3">
        <f t="shared" si="624"/>
        <v>120</v>
      </c>
      <c r="CL212" s="3">
        <f t="shared" si="624"/>
        <v>120</v>
      </c>
      <c r="CM212" s="3">
        <f t="shared" si="624"/>
        <v>120</v>
      </c>
      <c r="CN212" s="3">
        <f t="shared" si="627"/>
        <v>120</v>
      </c>
      <c r="CO212" s="3">
        <f t="shared" si="631"/>
        <v>120</v>
      </c>
      <c r="CP212" s="3">
        <f t="shared" si="631"/>
        <v>120</v>
      </c>
      <c r="CQ212" s="3">
        <f t="shared" si="636"/>
        <v>120</v>
      </c>
      <c r="CR212" s="3">
        <f t="shared" si="636"/>
        <v>120</v>
      </c>
      <c r="CS212" s="3">
        <f t="shared" si="632"/>
        <v>120</v>
      </c>
      <c r="CT212" s="3">
        <f t="shared" si="632"/>
        <v>120</v>
      </c>
      <c r="CU212" s="3">
        <f t="shared" si="637"/>
        <v>120</v>
      </c>
      <c r="CV212" s="3">
        <f t="shared" si="569"/>
        <v>49126</v>
      </c>
      <c r="CW212" s="3">
        <f t="shared" si="563"/>
        <v>49126</v>
      </c>
      <c r="CX212" s="3">
        <f t="shared" si="570"/>
        <v>49126</v>
      </c>
      <c r="CY212" s="3">
        <f t="shared" si="641"/>
        <v>13986</v>
      </c>
      <c r="CZ212" s="3">
        <f t="shared" si="641"/>
        <v>13986</v>
      </c>
      <c r="DA212" s="3">
        <f t="shared" si="642"/>
        <v>13986</v>
      </c>
      <c r="DB212" s="3">
        <f t="shared" si="633"/>
        <v>13986</v>
      </c>
      <c r="DC212" s="3">
        <f t="shared" si="536"/>
        <v>13986</v>
      </c>
      <c r="DD212" s="3">
        <f t="shared" si="638"/>
        <v>13986</v>
      </c>
      <c r="DE212" s="3">
        <f t="shared" si="634"/>
        <v>13986</v>
      </c>
      <c r="DF212" s="3">
        <f t="shared" si="602"/>
        <v>13986</v>
      </c>
      <c r="DG212" s="3">
        <f t="shared" si="602"/>
        <v>13986</v>
      </c>
      <c r="DH212" s="3">
        <f t="shared" si="618"/>
        <v>13986</v>
      </c>
      <c r="DI212" s="3">
        <f t="shared" si="619"/>
        <v>13986</v>
      </c>
      <c r="DJ212" s="3">
        <f t="shared" si="635"/>
        <v>13986</v>
      </c>
      <c r="DK212" s="3">
        <f>OD</f>
        <v>24260</v>
      </c>
      <c r="DL212" s="3">
        <f t="shared" si="622"/>
        <v>24260</v>
      </c>
      <c r="DM212" s="3">
        <f t="shared" si="626"/>
        <v>24260</v>
      </c>
      <c r="DN212" s="3">
        <f t="shared" si="626"/>
        <v>24260</v>
      </c>
      <c r="DO212" s="3">
        <f t="shared" si="616"/>
        <v>24260</v>
      </c>
      <c r="DP212" s="3">
        <f t="shared" si="616"/>
        <v>24260</v>
      </c>
      <c r="DQ212" s="3">
        <f t="shared" si="616"/>
        <v>24260</v>
      </c>
      <c r="DR212" s="3">
        <f t="shared" si="595"/>
        <v>24260</v>
      </c>
      <c r="DS212" s="3">
        <f t="shared" si="591"/>
        <v>24260</v>
      </c>
      <c r="DT212" s="3">
        <f t="shared" si="557"/>
        <v>24260</v>
      </c>
      <c r="DU212" s="3">
        <f t="shared" si="538"/>
        <v>24260</v>
      </c>
      <c r="DV212" s="3">
        <f t="shared" si="539"/>
        <v>24260</v>
      </c>
      <c r="DW212" s="3">
        <f t="shared" si="607"/>
        <v>24260</v>
      </c>
      <c r="DX212" s="3">
        <f t="shared" si="607"/>
        <v>24260</v>
      </c>
      <c r="DY212" s="3">
        <f t="shared" si="607"/>
        <v>24260</v>
      </c>
      <c r="DZ212" s="3">
        <f t="shared" si="607"/>
        <v>24260</v>
      </c>
      <c r="EA212" s="3">
        <f t="shared" si="605"/>
        <v>24260</v>
      </c>
      <c r="EB212" s="3">
        <f t="shared" si="605"/>
        <v>24260</v>
      </c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</row>
    <row r="213" spans="1:233" ht="1.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>
        <f t="shared" si="628"/>
        <v>49126</v>
      </c>
      <c r="AY213" s="3">
        <f t="shared" si="613"/>
        <v>49126</v>
      </c>
      <c r="AZ213" s="3">
        <f t="shared" si="614"/>
        <v>49126</v>
      </c>
      <c r="BA213" s="3">
        <f t="shared" si="614"/>
        <v>49126</v>
      </c>
      <c r="BB213" s="3">
        <f t="shared" si="614"/>
        <v>49126</v>
      </c>
      <c r="BC213" s="3">
        <f t="shared" si="606"/>
        <v>49126</v>
      </c>
      <c r="BD213" s="3">
        <f t="shared" si="606"/>
        <v>49126</v>
      </c>
      <c r="BE213" s="3">
        <f t="shared" si="606"/>
        <v>49126</v>
      </c>
      <c r="BF213" s="3">
        <f t="shared" si="601"/>
        <v>49126</v>
      </c>
      <c r="BG213" s="3">
        <f t="shared" ref="BG213:BH232" si="644">MH</f>
        <v>49126</v>
      </c>
      <c r="BH213" s="3">
        <f t="shared" si="644"/>
        <v>49126</v>
      </c>
      <c r="BI213" s="3">
        <f t="shared" si="629"/>
        <v>49126</v>
      </c>
      <c r="BJ213" s="3">
        <f t="shared" si="629"/>
        <v>49126</v>
      </c>
      <c r="BK213" s="3">
        <f t="shared" si="629"/>
        <v>49126</v>
      </c>
      <c r="BL213" s="3">
        <f t="shared" si="629"/>
        <v>49126</v>
      </c>
      <c r="BM213" s="3">
        <f t="shared" si="629"/>
        <v>49126</v>
      </c>
      <c r="BN213" s="3">
        <f t="shared" si="639"/>
        <v>49126</v>
      </c>
      <c r="BO213" s="3">
        <f t="shared" si="639"/>
        <v>49126</v>
      </c>
      <c r="BP213" s="3">
        <f t="shared" si="639"/>
        <v>49126</v>
      </c>
      <c r="BQ213" s="3">
        <f t="shared" si="639"/>
        <v>49126</v>
      </c>
      <c r="BR213" s="3">
        <f t="shared" si="639"/>
        <v>49126</v>
      </c>
      <c r="BS213" s="3">
        <f t="shared" si="639"/>
        <v>49126</v>
      </c>
      <c r="BT213" s="3">
        <f t="shared" si="639"/>
        <v>49126</v>
      </c>
      <c r="BU213" s="3">
        <f t="shared" si="597"/>
        <v>49126</v>
      </c>
      <c r="BV213" s="3">
        <f t="shared" ref="BV213:BW230" si="645">MH</f>
        <v>49126</v>
      </c>
      <c r="BW213" s="3">
        <f t="shared" si="645"/>
        <v>49126</v>
      </c>
      <c r="BX213" s="3">
        <f t="shared" si="599"/>
        <v>49126</v>
      </c>
      <c r="BY213" s="3">
        <f t="shared" si="590"/>
        <v>49126</v>
      </c>
      <c r="BZ213" s="3">
        <f t="shared" si="630"/>
        <v>49126</v>
      </c>
      <c r="CA213" s="3">
        <f t="shared" si="630"/>
        <v>49126</v>
      </c>
      <c r="CB213" s="3">
        <f t="shared" si="630"/>
        <v>49126</v>
      </c>
      <c r="CC213" s="3">
        <f t="shared" si="630"/>
        <v>49126</v>
      </c>
      <c r="CD213" s="3">
        <f t="shared" si="630"/>
        <v>49126</v>
      </c>
      <c r="CE213" s="3">
        <f t="shared" ref="CE213:CF214" si="646">MH</f>
        <v>49126</v>
      </c>
      <c r="CF213" s="3">
        <f t="shared" si="646"/>
        <v>49126</v>
      </c>
      <c r="CG213" s="3">
        <f t="shared" si="643"/>
        <v>120</v>
      </c>
      <c r="CH213" s="3">
        <f t="shared" ref="CH213:CH250" si="647">TE</f>
        <v>120</v>
      </c>
      <c r="CI213" s="3">
        <f t="shared" si="640"/>
        <v>120</v>
      </c>
      <c r="CJ213" s="3">
        <f t="shared" si="621"/>
        <v>120</v>
      </c>
      <c r="CK213" s="3">
        <f t="shared" si="624"/>
        <v>120</v>
      </c>
      <c r="CL213" s="3">
        <f t="shared" si="624"/>
        <v>120</v>
      </c>
      <c r="CM213" s="3">
        <f t="shared" si="624"/>
        <v>120</v>
      </c>
      <c r="CN213" s="3">
        <f t="shared" si="627"/>
        <v>120</v>
      </c>
      <c r="CO213" s="3">
        <f t="shared" si="631"/>
        <v>120</v>
      </c>
      <c r="CP213" s="3">
        <f t="shared" si="631"/>
        <v>120</v>
      </c>
      <c r="CQ213" s="3">
        <f t="shared" si="636"/>
        <v>120</v>
      </c>
      <c r="CR213" s="3">
        <f t="shared" si="636"/>
        <v>120</v>
      </c>
      <c r="CS213" s="3">
        <f t="shared" si="632"/>
        <v>120</v>
      </c>
      <c r="CT213" s="3">
        <f t="shared" si="632"/>
        <v>120</v>
      </c>
      <c r="CU213" s="3">
        <f t="shared" si="637"/>
        <v>120</v>
      </c>
      <c r="CV213" s="3">
        <f t="shared" si="569"/>
        <v>49126</v>
      </c>
      <c r="CW213" s="3">
        <f t="shared" si="563"/>
        <v>49126</v>
      </c>
      <c r="CX213" s="3">
        <f t="shared" si="570"/>
        <v>49126</v>
      </c>
      <c r="CY213" s="3">
        <f t="shared" si="641"/>
        <v>13986</v>
      </c>
      <c r="CZ213" s="3">
        <f t="shared" si="641"/>
        <v>13986</v>
      </c>
      <c r="DA213" s="3">
        <f t="shared" si="642"/>
        <v>13986</v>
      </c>
      <c r="DB213" s="3">
        <f t="shared" si="633"/>
        <v>13986</v>
      </c>
      <c r="DC213" s="3">
        <f t="shared" si="536"/>
        <v>13986</v>
      </c>
      <c r="DD213" s="3">
        <f t="shared" si="638"/>
        <v>13986</v>
      </c>
      <c r="DE213" s="3">
        <f t="shared" si="634"/>
        <v>13986</v>
      </c>
      <c r="DF213" s="3">
        <f t="shared" si="602"/>
        <v>13986</v>
      </c>
      <c r="DG213" s="3">
        <f t="shared" si="602"/>
        <v>13986</v>
      </c>
      <c r="DH213" s="3">
        <f t="shared" si="618"/>
        <v>13986</v>
      </c>
      <c r="DI213" s="3">
        <f t="shared" si="619"/>
        <v>13986</v>
      </c>
      <c r="DJ213" s="3">
        <f t="shared" si="635"/>
        <v>13986</v>
      </c>
      <c r="DK213" s="3">
        <f>CT</f>
        <v>13986</v>
      </c>
      <c r="DL213" s="3">
        <f t="shared" si="622"/>
        <v>24260</v>
      </c>
      <c r="DM213" s="3">
        <f t="shared" si="626"/>
        <v>24260</v>
      </c>
      <c r="DN213" s="3">
        <f t="shared" si="626"/>
        <v>24260</v>
      </c>
      <c r="DO213" s="3">
        <f t="shared" si="616"/>
        <v>24260</v>
      </c>
      <c r="DP213" s="3">
        <f t="shared" si="616"/>
        <v>24260</v>
      </c>
      <c r="DQ213" s="3">
        <f t="shared" si="616"/>
        <v>24260</v>
      </c>
      <c r="DR213" s="3">
        <f t="shared" si="595"/>
        <v>24260</v>
      </c>
      <c r="DS213" s="3">
        <f t="shared" si="591"/>
        <v>24260</v>
      </c>
      <c r="DT213" s="3">
        <f t="shared" si="538"/>
        <v>24260</v>
      </c>
      <c r="DU213" s="3"/>
      <c r="DV213" s="3">
        <f t="shared" si="539"/>
        <v>24260</v>
      </c>
      <c r="DW213" s="3">
        <f t="shared" si="607"/>
        <v>24260</v>
      </c>
      <c r="DX213" s="3">
        <f t="shared" si="607"/>
        <v>24260</v>
      </c>
      <c r="DY213" s="3">
        <f t="shared" si="607"/>
        <v>24260</v>
      </c>
      <c r="DZ213" s="3">
        <f t="shared" si="607"/>
        <v>24260</v>
      </c>
      <c r="EA213" s="3">
        <f>OD</f>
        <v>24260</v>
      </c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</row>
    <row r="214" spans="1:233" ht="1.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>
        <f t="shared" si="628"/>
        <v>49126</v>
      </c>
      <c r="AY214" s="3">
        <f t="shared" si="613"/>
        <v>49126</v>
      </c>
      <c r="AZ214" s="3">
        <f t="shared" si="614"/>
        <v>49126</v>
      </c>
      <c r="BA214" s="3">
        <f t="shared" si="614"/>
        <v>49126</v>
      </c>
      <c r="BB214" s="3">
        <f t="shared" si="614"/>
        <v>49126</v>
      </c>
      <c r="BC214" s="3">
        <f t="shared" si="606"/>
        <v>49126</v>
      </c>
      <c r="BD214" s="3">
        <f t="shared" si="606"/>
        <v>49126</v>
      </c>
      <c r="BE214" s="3">
        <f t="shared" si="606"/>
        <v>49126</v>
      </c>
      <c r="BF214" s="3">
        <f t="shared" si="601"/>
        <v>49126</v>
      </c>
      <c r="BG214" s="3">
        <f t="shared" si="644"/>
        <v>49126</v>
      </c>
      <c r="BH214" s="3">
        <f t="shared" si="644"/>
        <v>49126</v>
      </c>
      <c r="BI214" s="3">
        <f t="shared" si="629"/>
        <v>49126</v>
      </c>
      <c r="BJ214" s="3">
        <f t="shared" si="629"/>
        <v>49126</v>
      </c>
      <c r="BK214" s="3">
        <f t="shared" si="629"/>
        <v>49126</v>
      </c>
      <c r="BL214" s="3">
        <f t="shared" si="629"/>
        <v>49126</v>
      </c>
      <c r="BM214" s="3">
        <f t="shared" si="629"/>
        <v>49126</v>
      </c>
      <c r="BN214" s="3">
        <f t="shared" si="639"/>
        <v>49126</v>
      </c>
      <c r="BO214" s="3">
        <f t="shared" si="639"/>
        <v>49126</v>
      </c>
      <c r="BP214" s="3">
        <f t="shared" si="639"/>
        <v>49126</v>
      </c>
      <c r="BQ214" s="3">
        <f t="shared" si="639"/>
        <v>49126</v>
      </c>
      <c r="BR214" s="3">
        <f t="shared" si="639"/>
        <v>49126</v>
      </c>
      <c r="BS214" s="3">
        <f t="shared" si="639"/>
        <v>49126</v>
      </c>
      <c r="BT214" s="3">
        <f t="shared" si="639"/>
        <v>49126</v>
      </c>
      <c r="BU214" s="3">
        <f t="shared" si="597"/>
        <v>49126</v>
      </c>
      <c r="BV214" s="3">
        <f t="shared" si="645"/>
        <v>49126</v>
      </c>
      <c r="BW214" s="3">
        <f t="shared" si="645"/>
        <v>49126</v>
      </c>
      <c r="BX214" s="3">
        <f t="shared" si="599"/>
        <v>49126</v>
      </c>
      <c r="BY214" s="3">
        <f t="shared" si="590"/>
        <v>49126</v>
      </c>
      <c r="BZ214" s="3">
        <f t="shared" si="630"/>
        <v>49126</v>
      </c>
      <c r="CA214" s="3">
        <f t="shared" si="630"/>
        <v>49126</v>
      </c>
      <c r="CB214" s="3">
        <f t="shared" si="630"/>
        <v>49126</v>
      </c>
      <c r="CC214" s="3">
        <f t="shared" si="630"/>
        <v>49126</v>
      </c>
      <c r="CD214" s="3">
        <f t="shared" si="630"/>
        <v>49126</v>
      </c>
      <c r="CE214" s="3">
        <f t="shared" si="646"/>
        <v>49126</v>
      </c>
      <c r="CF214" s="3">
        <f t="shared" si="646"/>
        <v>49126</v>
      </c>
      <c r="CG214" s="3">
        <f t="shared" si="643"/>
        <v>120</v>
      </c>
      <c r="CH214" s="3">
        <f t="shared" si="647"/>
        <v>120</v>
      </c>
      <c r="CI214" s="3">
        <f t="shared" si="640"/>
        <v>120</v>
      </c>
      <c r="CJ214" s="3">
        <f t="shared" si="621"/>
        <v>120</v>
      </c>
      <c r="CK214" s="3">
        <f t="shared" si="624"/>
        <v>120</v>
      </c>
      <c r="CL214" s="3">
        <f t="shared" si="624"/>
        <v>120</v>
      </c>
      <c r="CM214" s="3">
        <f t="shared" si="624"/>
        <v>120</v>
      </c>
      <c r="CN214" s="3">
        <f t="shared" si="627"/>
        <v>120</v>
      </c>
      <c r="CO214" s="3">
        <f t="shared" si="631"/>
        <v>120</v>
      </c>
      <c r="CP214" s="3">
        <f t="shared" si="631"/>
        <v>120</v>
      </c>
      <c r="CQ214" s="3">
        <f t="shared" si="636"/>
        <v>120</v>
      </c>
      <c r="CR214" s="3">
        <f t="shared" si="636"/>
        <v>120</v>
      </c>
      <c r="CS214" s="3">
        <f t="shared" si="632"/>
        <v>120</v>
      </c>
      <c r="CT214" s="3">
        <f t="shared" si="632"/>
        <v>120</v>
      </c>
      <c r="CU214" s="3">
        <f t="shared" si="637"/>
        <v>120</v>
      </c>
      <c r="CV214" s="3">
        <f t="shared" si="569"/>
        <v>49126</v>
      </c>
      <c r="CW214" s="3">
        <f t="shared" si="563"/>
        <v>49126</v>
      </c>
      <c r="CX214" s="3">
        <f t="shared" ref="CX214" si="648">CT</f>
        <v>13986</v>
      </c>
      <c r="CY214" s="3">
        <f t="shared" si="641"/>
        <v>13986</v>
      </c>
      <c r="CZ214" s="3">
        <f t="shared" si="641"/>
        <v>13986</v>
      </c>
      <c r="DA214" s="3">
        <f t="shared" si="642"/>
        <v>13986</v>
      </c>
      <c r="DB214" s="3">
        <f t="shared" si="633"/>
        <v>13986</v>
      </c>
      <c r="DC214" s="3">
        <f t="shared" si="536"/>
        <v>13986</v>
      </c>
      <c r="DD214" s="3">
        <f t="shared" si="638"/>
        <v>13986</v>
      </c>
      <c r="DE214" s="3">
        <f t="shared" si="634"/>
        <v>13986</v>
      </c>
      <c r="DF214" s="3">
        <f t="shared" si="602"/>
        <v>13986</v>
      </c>
      <c r="DG214" s="3">
        <f t="shared" si="602"/>
        <v>13986</v>
      </c>
      <c r="DH214" s="3">
        <f t="shared" si="618"/>
        <v>13986</v>
      </c>
      <c r="DI214" s="3">
        <f t="shared" si="619"/>
        <v>13986</v>
      </c>
      <c r="DJ214" s="3">
        <f t="shared" si="635"/>
        <v>13986</v>
      </c>
      <c r="DK214" s="3">
        <f>CT</f>
        <v>13986</v>
      </c>
      <c r="DL214" s="3">
        <f t="shared" si="622"/>
        <v>24260</v>
      </c>
      <c r="DM214" s="3">
        <f t="shared" si="626"/>
        <v>24260</v>
      </c>
      <c r="DN214" s="3">
        <f t="shared" si="626"/>
        <v>24260</v>
      </c>
      <c r="DO214" s="3">
        <f t="shared" si="616"/>
        <v>24260</v>
      </c>
      <c r="DP214" s="3">
        <f t="shared" si="616"/>
        <v>24260</v>
      </c>
      <c r="DQ214" s="3">
        <f t="shared" si="616"/>
        <v>24260</v>
      </c>
      <c r="DR214" s="3">
        <f t="shared" si="595"/>
        <v>24260</v>
      </c>
      <c r="DS214" s="3">
        <f t="shared" si="538"/>
        <v>24260</v>
      </c>
      <c r="DT214" s="3"/>
      <c r="DU214" s="3">
        <f t="shared" ref="DU214:DV225" si="649">AP</f>
        <v>60876</v>
      </c>
      <c r="DV214" s="3">
        <f t="shared" si="539"/>
        <v>24260</v>
      </c>
      <c r="DW214" s="3">
        <f t="shared" si="607"/>
        <v>24260</v>
      </c>
      <c r="DX214" s="3">
        <f t="shared" si="607"/>
        <v>24260</v>
      </c>
      <c r="DY214" s="3">
        <f t="shared" si="607"/>
        <v>24260</v>
      </c>
      <c r="DZ214" s="3">
        <f t="shared" si="607"/>
        <v>24260</v>
      </c>
      <c r="EA214" s="3">
        <f>AP</f>
        <v>60876</v>
      </c>
      <c r="EB214" s="3">
        <f>AP</f>
        <v>60876</v>
      </c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</row>
    <row r="215" spans="1:233" ht="1.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>
        <f t="shared" si="613"/>
        <v>49126</v>
      </c>
      <c r="AZ215" s="3">
        <f t="shared" si="614"/>
        <v>49126</v>
      </c>
      <c r="BA215" s="3">
        <f t="shared" si="614"/>
        <v>49126</v>
      </c>
      <c r="BB215" s="3">
        <f t="shared" si="614"/>
        <v>49126</v>
      </c>
      <c r="BC215" s="3">
        <f t="shared" si="606"/>
        <v>49126</v>
      </c>
      <c r="BD215" s="3">
        <f t="shared" si="606"/>
        <v>49126</v>
      </c>
      <c r="BE215" s="3">
        <f t="shared" si="606"/>
        <v>49126</v>
      </c>
      <c r="BF215" s="3">
        <f t="shared" si="601"/>
        <v>49126</v>
      </c>
      <c r="BG215" s="3">
        <f t="shared" si="644"/>
        <v>49126</v>
      </c>
      <c r="BH215" s="3">
        <f t="shared" si="644"/>
        <v>49126</v>
      </c>
      <c r="BI215" s="3">
        <f t="shared" si="629"/>
        <v>49126</v>
      </c>
      <c r="BJ215" s="3">
        <f t="shared" si="629"/>
        <v>49126</v>
      </c>
      <c r="BK215" s="3">
        <f t="shared" si="629"/>
        <v>49126</v>
      </c>
      <c r="BL215" s="3">
        <f t="shared" si="629"/>
        <v>49126</v>
      </c>
      <c r="BM215" s="3">
        <f t="shared" si="629"/>
        <v>49126</v>
      </c>
      <c r="BN215" s="3">
        <f t="shared" si="639"/>
        <v>49126</v>
      </c>
      <c r="BO215" s="3">
        <f t="shared" si="639"/>
        <v>49126</v>
      </c>
      <c r="BP215" s="3">
        <f t="shared" si="639"/>
        <v>49126</v>
      </c>
      <c r="BQ215" s="3">
        <f t="shared" si="639"/>
        <v>49126</v>
      </c>
      <c r="BR215" s="3">
        <f t="shared" si="639"/>
        <v>49126</v>
      </c>
      <c r="BS215" s="3">
        <f t="shared" si="639"/>
        <v>49126</v>
      </c>
      <c r="BT215" s="3">
        <f t="shared" si="639"/>
        <v>49126</v>
      </c>
      <c r="BU215" s="3">
        <f t="shared" si="597"/>
        <v>49126</v>
      </c>
      <c r="BV215" s="3">
        <f t="shared" si="645"/>
        <v>49126</v>
      </c>
      <c r="BW215" s="3">
        <f t="shared" si="645"/>
        <v>49126</v>
      </c>
      <c r="BX215" s="3">
        <f t="shared" si="599"/>
        <v>49126</v>
      </c>
      <c r="BY215" s="3">
        <f t="shared" si="590"/>
        <v>49126</v>
      </c>
      <c r="BZ215" s="3">
        <f t="shared" si="630"/>
        <v>49126</v>
      </c>
      <c r="CA215" s="3">
        <f t="shared" si="630"/>
        <v>49126</v>
      </c>
      <c r="CB215" s="3">
        <f t="shared" si="630"/>
        <v>49126</v>
      </c>
      <c r="CC215" s="3">
        <f t="shared" si="630"/>
        <v>49126</v>
      </c>
      <c r="CD215" s="3">
        <f t="shared" si="630"/>
        <v>49126</v>
      </c>
      <c r="CE215" s="3">
        <f t="shared" ref="CE215:CF219" si="650">MH</f>
        <v>49126</v>
      </c>
      <c r="CF215" s="3">
        <f t="shared" si="650"/>
        <v>49126</v>
      </c>
      <c r="CG215" s="3">
        <f t="shared" si="643"/>
        <v>120</v>
      </c>
      <c r="CH215" s="3">
        <f t="shared" si="647"/>
        <v>120</v>
      </c>
      <c r="CI215" s="3">
        <f t="shared" si="640"/>
        <v>120</v>
      </c>
      <c r="CJ215" s="3">
        <f t="shared" si="621"/>
        <v>120</v>
      </c>
      <c r="CK215" s="3">
        <f t="shared" si="624"/>
        <v>120</v>
      </c>
      <c r="CL215" s="3">
        <f t="shared" si="624"/>
        <v>120</v>
      </c>
      <c r="CM215" s="3">
        <f t="shared" si="624"/>
        <v>120</v>
      </c>
      <c r="CN215" s="3">
        <f t="shared" si="627"/>
        <v>120</v>
      </c>
      <c r="CO215" s="3">
        <f t="shared" si="631"/>
        <v>120</v>
      </c>
      <c r="CP215" s="3">
        <f t="shared" si="631"/>
        <v>120</v>
      </c>
      <c r="CQ215" s="3">
        <f t="shared" si="636"/>
        <v>120</v>
      </c>
      <c r="CR215" s="3">
        <f t="shared" si="636"/>
        <v>120</v>
      </c>
      <c r="CS215" s="3">
        <f t="shared" si="632"/>
        <v>120</v>
      </c>
      <c r="CT215" s="3">
        <f t="shared" si="632"/>
        <v>120</v>
      </c>
      <c r="CU215" s="3">
        <f t="shared" si="637"/>
        <v>120</v>
      </c>
      <c r="CV215" s="3">
        <f t="shared" si="569"/>
        <v>49126</v>
      </c>
      <c r="CW215" s="3">
        <f t="shared" si="563"/>
        <v>49126</v>
      </c>
      <c r="CX215" s="3">
        <f t="shared" ref="CX215:CX217" si="651">CT</f>
        <v>13986</v>
      </c>
      <c r="CY215" s="3">
        <f t="shared" si="641"/>
        <v>13986</v>
      </c>
      <c r="CZ215" s="3">
        <f t="shared" si="641"/>
        <v>13986</v>
      </c>
      <c r="DA215" s="3">
        <f t="shared" si="642"/>
        <v>13986</v>
      </c>
      <c r="DB215" s="3">
        <f t="shared" si="633"/>
        <v>13986</v>
      </c>
      <c r="DC215" s="3">
        <f t="shared" si="536"/>
        <v>13986</v>
      </c>
      <c r="DD215" s="3">
        <f t="shared" si="638"/>
        <v>13986</v>
      </c>
      <c r="DE215" s="3">
        <f t="shared" si="634"/>
        <v>13986</v>
      </c>
      <c r="DF215" s="3">
        <f t="shared" si="602"/>
        <v>13986</v>
      </c>
      <c r="DG215" s="3">
        <f t="shared" si="602"/>
        <v>13986</v>
      </c>
      <c r="DH215" s="3">
        <f t="shared" si="618"/>
        <v>13986</v>
      </c>
      <c r="DI215" s="3">
        <f t="shared" si="619"/>
        <v>13986</v>
      </c>
      <c r="DJ215" s="3">
        <f t="shared" si="635"/>
        <v>13986</v>
      </c>
      <c r="DK215" s="3">
        <f>CT</f>
        <v>13986</v>
      </c>
      <c r="DL215" s="3">
        <f t="shared" si="622"/>
        <v>24260</v>
      </c>
      <c r="DM215" s="3">
        <f t="shared" si="626"/>
        <v>24260</v>
      </c>
      <c r="DN215" s="3">
        <f t="shared" si="626"/>
        <v>24260</v>
      </c>
      <c r="DO215" s="3">
        <f t="shared" si="616"/>
        <v>24260</v>
      </c>
      <c r="DP215" s="3">
        <f t="shared" si="616"/>
        <v>24260</v>
      </c>
      <c r="DQ215" s="3">
        <f t="shared" si="616"/>
        <v>24260</v>
      </c>
      <c r="DR215" s="3">
        <f t="shared" si="595"/>
        <v>24260</v>
      </c>
      <c r="DS215" s="3">
        <f t="shared" si="595"/>
        <v>24260</v>
      </c>
      <c r="DT215" s="3">
        <f t="shared" ref="DQ215:DT226" si="652">AP</f>
        <v>60876</v>
      </c>
      <c r="DU215" s="3">
        <f t="shared" si="649"/>
        <v>60876</v>
      </c>
      <c r="DV215" s="3">
        <f t="shared" si="649"/>
        <v>60876</v>
      </c>
      <c r="DW215" s="3">
        <f t="shared" si="607"/>
        <v>24260</v>
      </c>
      <c r="DX215" s="3">
        <f t="shared" si="607"/>
        <v>24260</v>
      </c>
      <c r="DY215" s="3">
        <f t="shared" si="607"/>
        <v>24260</v>
      </c>
      <c r="DZ215" s="3">
        <f t="shared" si="607"/>
        <v>24260</v>
      </c>
      <c r="EA215" s="3">
        <f>AP</f>
        <v>60876</v>
      </c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</row>
    <row r="216" spans="1:233" ht="1.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>
        <f t="shared" si="613"/>
        <v>49126</v>
      </c>
      <c r="AZ216" s="3">
        <f t="shared" si="614"/>
        <v>49126</v>
      </c>
      <c r="BA216" s="3">
        <f t="shared" si="614"/>
        <v>49126</v>
      </c>
      <c r="BB216" s="3">
        <f t="shared" si="614"/>
        <v>49126</v>
      </c>
      <c r="BC216" s="3">
        <f t="shared" si="606"/>
        <v>49126</v>
      </c>
      <c r="BD216" s="3">
        <f t="shared" si="606"/>
        <v>49126</v>
      </c>
      <c r="BE216" s="3">
        <f t="shared" si="606"/>
        <v>49126</v>
      </c>
      <c r="BF216" s="3">
        <f t="shared" si="601"/>
        <v>49126</v>
      </c>
      <c r="BG216" s="3">
        <f t="shared" si="644"/>
        <v>49126</v>
      </c>
      <c r="BH216" s="3">
        <f t="shared" si="644"/>
        <v>49126</v>
      </c>
      <c r="BI216" s="3">
        <f t="shared" si="629"/>
        <v>49126</v>
      </c>
      <c r="BJ216" s="3">
        <f t="shared" si="629"/>
        <v>49126</v>
      </c>
      <c r="BK216" s="3">
        <f t="shared" si="629"/>
        <v>49126</v>
      </c>
      <c r="BL216" s="3">
        <f t="shared" si="629"/>
        <v>49126</v>
      </c>
      <c r="BM216" s="3">
        <f t="shared" si="629"/>
        <v>49126</v>
      </c>
      <c r="BN216" s="3">
        <f t="shared" si="639"/>
        <v>49126</v>
      </c>
      <c r="BO216" s="3">
        <f t="shared" si="639"/>
        <v>49126</v>
      </c>
      <c r="BP216" s="3">
        <f t="shared" si="639"/>
        <v>49126</v>
      </c>
      <c r="BQ216" s="3">
        <f t="shared" si="639"/>
        <v>49126</v>
      </c>
      <c r="BR216" s="3">
        <f t="shared" si="639"/>
        <v>49126</v>
      </c>
      <c r="BS216" s="3">
        <f t="shared" si="639"/>
        <v>49126</v>
      </c>
      <c r="BT216" s="3">
        <f t="shared" si="639"/>
        <v>49126</v>
      </c>
      <c r="BU216" s="3">
        <f t="shared" si="597"/>
        <v>49126</v>
      </c>
      <c r="BV216" s="3">
        <f t="shared" si="645"/>
        <v>49126</v>
      </c>
      <c r="BW216" s="3">
        <f t="shared" si="645"/>
        <v>49126</v>
      </c>
      <c r="BX216" s="3">
        <f t="shared" si="599"/>
        <v>49126</v>
      </c>
      <c r="BY216" s="3">
        <f t="shared" si="590"/>
        <v>49126</v>
      </c>
      <c r="BZ216" s="3">
        <f t="shared" si="630"/>
        <v>49126</v>
      </c>
      <c r="CA216" s="3">
        <f t="shared" si="630"/>
        <v>49126</v>
      </c>
      <c r="CB216" s="3">
        <f t="shared" si="630"/>
        <v>49126</v>
      </c>
      <c r="CC216" s="3">
        <f t="shared" si="630"/>
        <v>49126</v>
      </c>
      <c r="CD216" s="3">
        <f t="shared" si="630"/>
        <v>49126</v>
      </c>
      <c r="CE216" s="3">
        <f t="shared" si="650"/>
        <v>49126</v>
      </c>
      <c r="CF216" s="3">
        <f t="shared" si="650"/>
        <v>49126</v>
      </c>
      <c r="CG216" s="3">
        <f t="shared" si="643"/>
        <v>120</v>
      </c>
      <c r="CH216" s="3">
        <f t="shared" si="647"/>
        <v>120</v>
      </c>
      <c r="CI216" s="3">
        <f t="shared" si="640"/>
        <v>120</v>
      </c>
      <c r="CJ216" s="3">
        <f t="shared" si="621"/>
        <v>120</v>
      </c>
      <c r="CK216" s="3">
        <f t="shared" si="624"/>
        <v>120</v>
      </c>
      <c r="CL216" s="3">
        <f t="shared" si="624"/>
        <v>120</v>
      </c>
      <c r="CM216" s="3">
        <f t="shared" si="624"/>
        <v>120</v>
      </c>
      <c r="CN216" s="3">
        <f t="shared" si="627"/>
        <v>120</v>
      </c>
      <c r="CO216" s="3">
        <f t="shared" si="631"/>
        <v>120</v>
      </c>
      <c r="CP216" s="3">
        <f t="shared" si="631"/>
        <v>120</v>
      </c>
      <c r="CQ216" s="3">
        <f t="shared" si="636"/>
        <v>120</v>
      </c>
      <c r="CR216" s="3">
        <f t="shared" si="636"/>
        <v>120</v>
      </c>
      <c r="CS216" s="3">
        <f t="shared" si="632"/>
        <v>120</v>
      </c>
      <c r="CT216" s="3">
        <f t="shared" si="632"/>
        <v>120</v>
      </c>
      <c r="CU216" s="3">
        <f t="shared" si="637"/>
        <v>120</v>
      </c>
      <c r="CV216" s="3">
        <f t="shared" si="569"/>
        <v>49126</v>
      </c>
      <c r="CW216" s="3">
        <f t="shared" si="563"/>
        <v>49126</v>
      </c>
      <c r="CX216" s="3">
        <f t="shared" si="651"/>
        <v>13986</v>
      </c>
      <c r="CY216" s="3">
        <f t="shared" si="641"/>
        <v>13986</v>
      </c>
      <c r="CZ216" s="3">
        <f t="shared" si="641"/>
        <v>13986</v>
      </c>
      <c r="DA216" s="3">
        <f t="shared" si="642"/>
        <v>13986</v>
      </c>
      <c r="DB216" s="3">
        <f t="shared" si="633"/>
        <v>13986</v>
      </c>
      <c r="DC216" s="3">
        <f t="shared" si="536"/>
        <v>13986</v>
      </c>
      <c r="DD216" s="3">
        <f t="shared" si="638"/>
        <v>13986</v>
      </c>
      <c r="DE216" s="3">
        <f t="shared" si="634"/>
        <v>13986</v>
      </c>
      <c r="DF216" s="3">
        <f t="shared" ref="DF216:DG222" si="653">CT</f>
        <v>13986</v>
      </c>
      <c r="DG216" s="3">
        <f t="shared" si="653"/>
        <v>13986</v>
      </c>
      <c r="DH216" s="3">
        <f t="shared" si="618"/>
        <v>13986</v>
      </c>
      <c r="DI216" s="3">
        <f t="shared" si="619"/>
        <v>13986</v>
      </c>
      <c r="DJ216" s="3">
        <f t="shared" si="635"/>
        <v>13986</v>
      </c>
      <c r="DK216" s="3">
        <f>CT</f>
        <v>13986</v>
      </c>
      <c r="DL216" s="3">
        <f t="shared" si="622"/>
        <v>24260</v>
      </c>
      <c r="DM216" s="3">
        <f t="shared" si="626"/>
        <v>24260</v>
      </c>
      <c r="DN216" s="3">
        <f t="shared" si="626"/>
        <v>24260</v>
      </c>
      <c r="DO216" s="3">
        <f t="shared" si="616"/>
        <v>24260</v>
      </c>
      <c r="DP216" s="3">
        <f t="shared" si="616"/>
        <v>24260</v>
      </c>
      <c r="DQ216" s="3">
        <f t="shared" si="616"/>
        <v>24260</v>
      </c>
      <c r="DR216" s="3">
        <f t="shared" si="595"/>
        <v>24260</v>
      </c>
      <c r="DS216" s="3">
        <f t="shared" si="652"/>
        <v>60876</v>
      </c>
      <c r="DT216" s="3">
        <f t="shared" si="652"/>
        <v>60876</v>
      </c>
      <c r="DU216" s="3">
        <f t="shared" si="649"/>
        <v>60876</v>
      </c>
      <c r="DV216" s="3">
        <f t="shared" ref="DV216:DV223" si="654">AP</f>
        <v>60876</v>
      </c>
      <c r="DW216" s="3"/>
      <c r="DX216" s="3"/>
      <c r="DY216" s="3"/>
      <c r="DZ216" s="3">
        <f>AP</f>
        <v>60876</v>
      </c>
      <c r="EA216" s="3">
        <f>AP</f>
        <v>60876</v>
      </c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</row>
    <row r="217" spans="1:233" ht="1.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>
        <f t="shared" si="613"/>
        <v>49126</v>
      </c>
      <c r="AZ217" s="3">
        <f t="shared" si="614"/>
        <v>49126</v>
      </c>
      <c r="BA217" s="3">
        <f t="shared" si="614"/>
        <v>49126</v>
      </c>
      <c r="BB217" s="3">
        <f t="shared" si="614"/>
        <v>49126</v>
      </c>
      <c r="BC217" s="3">
        <f t="shared" si="606"/>
        <v>49126</v>
      </c>
      <c r="BD217" s="3">
        <f t="shared" si="606"/>
        <v>49126</v>
      </c>
      <c r="BE217" s="3">
        <f t="shared" si="606"/>
        <v>49126</v>
      </c>
      <c r="BF217" s="3">
        <f t="shared" si="601"/>
        <v>49126</v>
      </c>
      <c r="BG217" s="3">
        <f t="shared" si="644"/>
        <v>49126</v>
      </c>
      <c r="BH217" s="3">
        <f t="shared" si="644"/>
        <v>49126</v>
      </c>
      <c r="BI217" s="3">
        <f t="shared" si="629"/>
        <v>49126</v>
      </c>
      <c r="BJ217" s="3">
        <f t="shared" si="629"/>
        <v>49126</v>
      </c>
      <c r="BK217" s="3">
        <f t="shared" si="629"/>
        <v>49126</v>
      </c>
      <c r="BL217" s="3">
        <f t="shared" si="629"/>
        <v>49126</v>
      </c>
      <c r="BM217" s="3">
        <f t="shared" si="629"/>
        <v>49126</v>
      </c>
      <c r="BN217" s="3">
        <f t="shared" si="639"/>
        <v>49126</v>
      </c>
      <c r="BO217" s="3">
        <f t="shared" si="639"/>
        <v>49126</v>
      </c>
      <c r="BP217" s="3">
        <f t="shared" si="639"/>
        <v>49126</v>
      </c>
      <c r="BQ217" s="3">
        <f t="shared" si="639"/>
        <v>49126</v>
      </c>
      <c r="BR217" s="3">
        <f t="shared" si="639"/>
        <v>49126</v>
      </c>
      <c r="BS217" s="3">
        <f t="shared" si="639"/>
        <v>49126</v>
      </c>
      <c r="BT217" s="3">
        <f t="shared" si="639"/>
        <v>49126</v>
      </c>
      <c r="BU217" s="3">
        <f t="shared" si="597"/>
        <v>49126</v>
      </c>
      <c r="BV217" s="3">
        <f t="shared" si="645"/>
        <v>49126</v>
      </c>
      <c r="BW217" s="3">
        <f t="shared" si="645"/>
        <v>49126</v>
      </c>
      <c r="BX217" s="3">
        <f t="shared" si="599"/>
        <v>49126</v>
      </c>
      <c r="BY217" s="3">
        <f t="shared" si="590"/>
        <v>49126</v>
      </c>
      <c r="BZ217" s="3">
        <f t="shared" si="630"/>
        <v>49126</v>
      </c>
      <c r="CA217" s="3">
        <f t="shared" si="630"/>
        <v>49126</v>
      </c>
      <c r="CB217" s="3">
        <f t="shared" si="630"/>
        <v>49126</v>
      </c>
      <c r="CC217" s="3">
        <f t="shared" si="630"/>
        <v>49126</v>
      </c>
      <c r="CD217" s="3">
        <f t="shared" si="630"/>
        <v>49126</v>
      </c>
      <c r="CE217" s="3">
        <f t="shared" si="650"/>
        <v>49126</v>
      </c>
      <c r="CF217" s="3">
        <f t="shared" si="650"/>
        <v>49126</v>
      </c>
      <c r="CG217" s="3">
        <f t="shared" si="643"/>
        <v>120</v>
      </c>
      <c r="CH217" s="3">
        <f t="shared" si="647"/>
        <v>120</v>
      </c>
      <c r="CI217" s="3">
        <f t="shared" si="640"/>
        <v>120</v>
      </c>
      <c r="CJ217" s="3">
        <f t="shared" si="621"/>
        <v>120</v>
      </c>
      <c r="CK217" s="3">
        <f t="shared" si="624"/>
        <v>120</v>
      </c>
      <c r="CL217" s="3">
        <f t="shared" si="624"/>
        <v>120</v>
      </c>
      <c r="CM217" s="3">
        <f t="shared" si="624"/>
        <v>120</v>
      </c>
      <c r="CN217" s="3">
        <f t="shared" si="627"/>
        <v>120</v>
      </c>
      <c r="CO217" s="3">
        <f t="shared" si="631"/>
        <v>120</v>
      </c>
      <c r="CP217" s="3">
        <f t="shared" si="631"/>
        <v>120</v>
      </c>
      <c r="CQ217" s="3">
        <f t="shared" si="636"/>
        <v>120</v>
      </c>
      <c r="CR217" s="3">
        <f t="shared" si="636"/>
        <v>120</v>
      </c>
      <c r="CS217" s="3">
        <f t="shared" si="632"/>
        <v>120</v>
      </c>
      <c r="CT217" s="3">
        <f t="shared" si="632"/>
        <v>120</v>
      </c>
      <c r="CU217" s="3">
        <f t="shared" si="637"/>
        <v>120</v>
      </c>
      <c r="CV217" s="3">
        <f t="shared" si="569"/>
        <v>49126</v>
      </c>
      <c r="CW217" s="3">
        <f t="shared" si="563"/>
        <v>49126</v>
      </c>
      <c r="CX217" s="3">
        <f t="shared" si="651"/>
        <v>13986</v>
      </c>
      <c r="CY217" s="3">
        <f t="shared" si="641"/>
        <v>13986</v>
      </c>
      <c r="CZ217" s="3">
        <f t="shared" si="641"/>
        <v>13986</v>
      </c>
      <c r="DA217" s="3">
        <f t="shared" si="642"/>
        <v>13986</v>
      </c>
      <c r="DB217" s="3">
        <f t="shared" si="633"/>
        <v>13986</v>
      </c>
      <c r="DC217" s="3">
        <f t="shared" si="536"/>
        <v>13986</v>
      </c>
      <c r="DD217" s="3">
        <f t="shared" si="638"/>
        <v>13986</v>
      </c>
      <c r="DE217" s="3">
        <f t="shared" si="634"/>
        <v>13986</v>
      </c>
      <c r="DF217" s="3">
        <f t="shared" si="653"/>
        <v>13986</v>
      </c>
      <c r="DG217" s="3">
        <f t="shared" si="653"/>
        <v>13986</v>
      </c>
      <c r="DH217" s="3">
        <f t="shared" si="618"/>
        <v>13986</v>
      </c>
      <c r="DI217" s="3">
        <f t="shared" si="619"/>
        <v>13986</v>
      </c>
      <c r="DJ217" s="3">
        <f t="shared" si="635"/>
        <v>13986</v>
      </c>
      <c r="DK217" s="3">
        <f t="shared" ref="DK217:DK224" si="655">OD</f>
        <v>24260</v>
      </c>
      <c r="DL217" s="3">
        <f t="shared" si="622"/>
        <v>24260</v>
      </c>
      <c r="DM217" s="3">
        <f t="shared" si="626"/>
        <v>24260</v>
      </c>
      <c r="DN217" s="3">
        <f t="shared" si="626"/>
        <v>24260</v>
      </c>
      <c r="DO217" s="3">
        <f t="shared" si="616"/>
        <v>24260</v>
      </c>
      <c r="DP217" s="3">
        <f t="shared" si="616"/>
        <v>24260</v>
      </c>
      <c r="DQ217" s="3">
        <f t="shared" si="616"/>
        <v>24260</v>
      </c>
      <c r="DR217" s="3"/>
      <c r="DS217" s="3">
        <f t="shared" si="652"/>
        <v>60876</v>
      </c>
      <c r="DT217" s="3">
        <f t="shared" si="652"/>
        <v>60876</v>
      </c>
      <c r="DU217" s="3">
        <f t="shared" si="649"/>
        <v>60876</v>
      </c>
      <c r="DV217" s="3">
        <f t="shared" si="654"/>
        <v>60876</v>
      </c>
      <c r="DW217" s="3">
        <f t="shared" ref="DW217:DY219" si="656">AP</f>
        <v>60876</v>
      </c>
      <c r="DX217" s="3">
        <f t="shared" si="656"/>
        <v>60876</v>
      </c>
      <c r="DY217" s="3">
        <f t="shared" si="656"/>
        <v>60876</v>
      </c>
      <c r="DZ217" s="3">
        <f>AP</f>
        <v>60876</v>
      </c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</row>
    <row r="218" spans="1:233" ht="1.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>
        <f t="shared" ref="AY218:AY225" si="657">MH</f>
        <v>49126</v>
      </c>
      <c r="AZ218" s="3">
        <f t="shared" si="614"/>
        <v>49126</v>
      </c>
      <c r="BA218" s="3">
        <f t="shared" si="614"/>
        <v>49126</v>
      </c>
      <c r="BB218" s="3">
        <f t="shared" si="614"/>
        <v>49126</v>
      </c>
      <c r="BC218" s="3">
        <f t="shared" ref="BA218:BE239" si="658">MH</f>
        <v>49126</v>
      </c>
      <c r="BD218" s="3">
        <f t="shared" si="658"/>
        <v>49126</v>
      </c>
      <c r="BE218" s="3">
        <f t="shared" si="658"/>
        <v>49126</v>
      </c>
      <c r="BF218" s="3">
        <f t="shared" si="601"/>
        <v>49126</v>
      </c>
      <c r="BG218" s="3">
        <f t="shared" si="644"/>
        <v>49126</v>
      </c>
      <c r="BH218" s="3">
        <f t="shared" si="644"/>
        <v>49126</v>
      </c>
      <c r="BI218" s="3">
        <f t="shared" si="629"/>
        <v>49126</v>
      </c>
      <c r="BJ218" s="3">
        <f t="shared" si="629"/>
        <v>49126</v>
      </c>
      <c r="BK218" s="3">
        <f t="shared" si="629"/>
        <v>49126</v>
      </c>
      <c r="BL218" s="3">
        <f t="shared" si="629"/>
        <v>49126</v>
      </c>
      <c r="BM218" s="3">
        <f t="shared" si="629"/>
        <v>49126</v>
      </c>
      <c r="BN218" s="3">
        <f t="shared" si="639"/>
        <v>49126</v>
      </c>
      <c r="BO218" s="3">
        <f t="shared" si="639"/>
        <v>49126</v>
      </c>
      <c r="BP218" s="3">
        <f t="shared" si="639"/>
        <v>49126</v>
      </c>
      <c r="BQ218" s="3">
        <f t="shared" si="639"/>
        <v>49126</v>
      </c>
      <c r="BR218" s="3">
        <f t="shared" si="639"/>
        <v>49126</v>
      </c>
      <c r="BS218" s="3">
        <f t="shared" si="639"/>
        <v>49126</v>
      </c>
      <c r="BT218" s="3">
        <f t="shared" si="639"/>
        <v>49126</v>
      </c>
      <c r="BU218" s="3">
        <f t="shared" si="597"/>
        <v>49126</v>
      </c>
      <c r="BV218" s="3">
        <f t="shared" si="645"/>
        <v>49126</v>
      </c>
      <c r="BW218" s="3">
        <f t="shared" si="645"/>
        <v>49126</v>
      </c>
      <c r="BX218" s="3">
        <f t="shared" si="599"/>
        <v>49126</v>
      </c>
      <c r="BY218" s="3">
        <f t="shared" si="590"/>
        <v>49126</v>
      </c>
      <c r="BZ218" s="3">
        <f t="shared" si="630"/>
        <v>49126</v>
      </c>
      <c r="CA218" s="3">
        <f t="shared" si="630"/>
        <v>49126</v>
      </c>
      <c r="CB218" s="3">
        <f t="shared" si="630"/>
        <v>49126</v>
      </c>
      <c r="CC218" s="3">
        <f t="shared" si="630"/>
        <v>49126</v>
      </c>
      <c r="CD218" s="3">
        <f t="shared" si="630"/>
        <v>49126</v>
      </c>
      <c r="CE218" s="3">
        <f t="shared" si="650"/>
        <v>49126</v>
      </c>
      <c r="CF218" s="3">
        <f t="shared" ref="CF218:CF250" si="659">TE</f>
        <v>120</v>
      </c>
      <c r="CG218" s="3">
        <f t="shared" si="643"/>
        <v>120</v>
      </c>
      <c r="CH218" s="3">
        <f t="shared" si="647"/>
        <v>120</v>
      </c>
      <c r="CI218" s="3">
        <f t="shared" si="640"/>
        <v>120</v>
      </c>
      <c r="CJ218" s="3">
        <f t="shared" si="621"/>
        <v>120</v>
      </c>
      <c r="CK218" s="3">
        <f t="shared" si="624"/>
        <v>120</v>
      </c>
      <c r="CL218" s="3">
        <f t="shared" si="624"/>
        <v>120</v>
      </c>
      <c r="CM218" s="3">
        <f t="shared" si="624"/>
        <v>120</v>
      </c>
      <c r="CN218" s="3">
        <f t="shared" si="627"/>
        <v>120</v>
      </c>
      <c r="CO218" s="3">
        <f t="shared" si="631"/>
        <v>120</v>
      </c>
      <c r="CP218" s="3">
        <f t="shared" si="631"/>
        <v>120</v>
      </c>
      <c r="CQ218" s="3">
        <f t="shared" si="636"/>
        <v>120</v>
      </c>
      <c r="CR218" s="3">
        <f t="shared" si="636"/>
        <v>120</v>
      </c>
      <c r="CS218" s="3">
        <f t="shared" si="632"/>
        <v>120</v>
      </c>
      <c r="CT218" s="3">
        <f t="shared" si="632"/>
        <v>120</v>
      </c>
      <c r="CU218" s="3">
        <f t="shared" si="637"/>
        <v>120</v>
      </c>
      <c r="CV218" s="3">
        <f t="shared" ref="CV218:CW240" si="660">TE</f>
        <v>120</v>
      </c>
      <c r="CW218" s="3">
        <f t="shared" si="660"/>
        <v>120</v>
      </c>
      <c r="CX218" s="3">
        <f>CT</f>
        <v>13986</v>
      </c>
      <c r="CY218" s="3">
        <f>CT</f>
        <v>13986</v>
      </c>
      <c r="CZ218" s="3">
        <f t="shared" si="642"/>
        <v>13986</v>
      </c>
      <c r="DA218" s="3">
        <f t="shared" si="642"/>
        <v>13986</v>
      </c>
      <c r="DB218" s="3">
        <f t="shared" si="633"/>
        <v>13986</v>
      </c>
      <c r="DC218" s="3">
        <f t="shared" si="536"/>
        <v>13986</v>
      </c>
      <c r="DD218" s="3">
        <f t="shared" si="638"/>
        <v>13986</v>
      </c>
      <c r="DE218" s="3">
        <f t="shared" si="634"/>
        <v>13986</v>
      </c>
      <c r="DF218" s="3">
        <f t="shared" si="653"/>
        <v>13986</v>
      </c>
      <c r="DG218" s="3">
        <f t="shared" si="653"/>
        <v>13986</v>
      </c>
      <c r="DH218" s="3">
        <f t="shared" si="618"/>
        <v>13986</v>
      </c>
      <c r="DI218" s="3">
        <f t="shared" si="619"/>
        <v>13986</v>
      </c>
      <c r="DJ218" s="3">
        <f t="shared" ref="DJ218:DJ225" si="661">OD</f>
        <v>24260</v>
      </c>
      <c r="DK218" s="3">
        <f t="shared" si="655"/>
        <v>24260</v>
      </c>
      <c r="DL218" s="3">
        <f t="shared" si="622"/>
        <v>24260</v>
      </c>
      <c r="DM218" s="3">
        <f t="shared" si="626"/>
        <v>24260</v>
      </c>
      <c r="DN218" s="3">
        <f t="shared" si="626"/>
        <v>24260</v>
      </c>
      <c r="DO218" s="3">
        <f t="shared" ref="DO218:DP221" si="662">OD</f>
        <v>24260</v>
      </c>
      <c r="DP218" s="3">
        <f t="shared" si="662"/>
        <v>24260</v>
      </c>
      <c r="DQ218" s="3">
        <f t="shared" si="652"/>
        <v>60876</v>
      </c>
      <c r="DR218" s="3">
        <f t="shared" ref="DR218:DS228" si="663">AP</f>
        <v>60876</v>
      </c>
      <c r="DS218" s="3">
        <f t="shared" si="652"/>
        <v>60876</v>
      </c>
      <c r="DT218" s="3">
        <f t="shared" si="652"/>
        <v>60876</v>
      </c>
      <c r="DU218" s="3">
        <f t="shared" si="649"/>
        <v>60876</v>
      </c>
      <c r="DV218" s="3">
        <f t="shared" si="654"/>
        <v>60876</v>
      </c>
      <c r="DW218" s="3">
        <f t="shared" si="656"/>
        <v>60876</v>
      </c>
      <c r="DX218" s="3">
        <f t="shared" si="656"/>
        <v>60876</v>
      </c>
      <c r="DY218" s="3">
        <f t="shared" si="656"/>
        <v>60876</v>
      </c>
      <c r="DZ218" s="3">
        <f>AP</f>
        <v>60876</v>
      </c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</row>
    <row r="219" spans="1:233" ht="1.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>
        <f t="shared" si="657"/>
        <v>49126</v>
      </c>
      <c r="AZ219" s="3">
        <f t="shared" si="614"/>
        <v>49126</v>
      </c>
      <c r="BA219" s="3">
        <f t="shared" si="614"/>
        <v>49126</v>
      </c>
      <c r="BB219" s="3">
        <f t="shared" si="614"/>
        <v>49126</v>
      </c>
      <c r="BC219" s="3">
        <f t="shared" si="658"/>
        <v>49126</v>
      </c>
      <c r="BD219" s="3">
        <f t="shared" si="658"/>
        <v>49126</v>
      </c>
      <c r="BE219" s="3">
        <f t="shared" si="658"/>
        <v>49126</v>
      </c>
      <c r="BF219" s="3">
        <f t="shared" si="601"/>
        <v>49126</v>
      </c>
      <c r="BG219" s="3">
        <f t="shared" si="644"/>
        <v>49126</v>
      </c>
      <c r="BH219" s="3">
        <f t="shared" si="644"/>
        <v>49126</v>
      </c>
      <c r="BI219" s="3">
        <f t="shared" ref="BI219:BM228" si="664">MH</f>
        <v>49126</v>
      </c>
      <c r="BJ219" s="3">
        <f t="shared" si="664"/>
        <v>49126</v>
      </c>
      <c r="BK219" s="3">
        <f t="shared" si="664"/>
        <v>49126</v>
      </c>
      <c r="BL219" s="3">
        <f t="shared" si="664"/>
        <v>49126</v>
      </c>
      <c r="BM219" s="3">
        <f t="shared" si="664"/>
        <v>49126</v>
      </c>
      <c r="BN219" s="3">
        <f t="shared" si="639"/>
        <v>49126</v>
      </c>
      <c r="BO219" s="3">
        <f t="shared" si="639"/>
        <v>49126</v>
      </c>
      <c r="BP219" s="3">
        <f t="shared" si="639"/>
        <v>49126</v>
      </c>
      <c r="BQ219" s="3">
        <f t="shared" si="639"/>
        <v>49126</v>
      </c>
      <c r="BR219" s="3">
        <f t="shared" si="639"/>
        <v>49126</v>
      </c>
      <c r="BS219" s="3">
        <f t="shared" si="639"/>
        <v>49126</v>
      </c>
      <c r="BT219" s="3">
        <f t="shared" si="639"/>
        <v>49126</v>
      </c>
      <c r="BU219" s="3">
        <f t="shared" si="597"/>
        <v>49126</v>
      </c>
      <c r="BV219" s="3">
        <f t="shared" si="645"/>
        <v>49126</v>
      </c>
      <c r="BW219" s="3">
        <f t="shared" si="645"/>
        <v>49126</v>
      </c>
      <c r="BX219" s="3">
        <f t="shared" si="599"/>
        <v>49126</v>
      </c>
      <c r="BY219" s="3">
        <f t="shared" si="590"/>
        <v>49126</v>
      </c>
      <c r="BZ219" s="3">
        <f t="shared" si="630"/>
        <v>49126</v>
      </c>
      <c r="CA219" s="3">
        <f t="shared" si="630"/>
        <v>49126</v>
      </c>
      <c r="CB219" s="3">
        <f t="shared" si="630"/>
        <v>49126</v>
      </c>
      <c r="CC219" s="3">
        <f t="shared" si="630"/>
        <v>49126</v>
      </c>
      <c r="CD219" s="3">
        <f t="shared" si="630"/>
        <v>49126</v>
      </c>
      <c r="CE219" s="3">
        <f t="shared" si="650"/>
        <v>49126</v>
      </c>
      <c r="CF219" s="3">
        <f t="shared" si="659"/>
        <v>120</v>
      </c>
      <c r="CG219" s="3">
        <f t="shared" si="643"/>
        <v>120</v>
      </c>
      <c r="CH219" s="3">
        <f t="shared" si="647"/>
        <v>120</v>
      </c>
      <c r="CI219" s="3">
        <f t="shared" si="640"/>
        <v>120</v>
      </c>
      <c r="CJ219" s="3">
        <f t="shared" si="621"/>
        <v>120</v>
      </c>
      <c r="CK219" s="3">
        <f t="shared" si="624"/>
        <v>120</v>
      </c>
      <c r="CL219" s="3">
        <f t="shared" si="624"/>
        <v>120</v>
      </c>
      <c r="CM219" s="3">
        <f t="shared" si="624"/>
        <v>120</v>
      </c>
      <c r="CN219" s="3">
        <f t="shared" si="627"/>
        <v>120</v>
      </c>
      <c r="CO219" s="3">
        <f t="shared" si="631"/>
        <v>120</v>
      </c>
      <c r="CP219" s="3">
        <f t="shared" si="631"/>
        <v>120</v>
      </c>
      <c r="CQ219" s="3">
        <f t="shared" si="636"/>
        <v>120</v>
      </c>
      <c r="CR219" s="3">
        <f t="shared" si="636"/>
        <v>120</v>
      </c>
      <c r="CS219" s="3">
        <f t="shared" si="632"/>
        <v>120</v>
      </c>
      <c r="CT219" s="3">
        <f t="shared" si="632"/>
        <v>120</v>
      </c>
      <c r="CU219" s="3">
        <f t="shared" si="637"/>
        <v>120</v>
      </c>
      <c r="CV219" s="3">
        <f t="shared" si="660"/>
        <v>120</v>
      </c>
      <c r="CW219" s="3">
        <f t="shared" si="660"/>
        <v>120</v>
      </c>
      <c r="CX219" s="3">
        <f t="shared" ref="CX219:CY239" si="665">TE</f>
        <v>120</v>
      </c>
      <c r="CY219" s="3">
        <f t="shared" si="665"/>
        <v>120</v>
      </c>
      <c r="CZ219" s="3">
        <f t="shared" si="642"/>
        <v>13986</v>
      </c>
      <c r="DA219" s="3">
        <f>CT</f>
        <v>13986</v>
      </c>
      <c r="DB219" s="3">
        <f t="shared" si="633"/>
        <v>13986</v>
      </c>
      <c r="DC219" s="3">
        <f t="shared" si="536"/>
        <v>13986</v>
      </c>
      <c r="DD219" s="3">
        <f t="shared" si="638"/>
        <v>13986</v>
      </c>
      <c r="DE219" s="3">
        <f t="shared" si="634"/>
        <v>13986</v>
      </c>
      <c r="DF219" s="3">
        <f t="shared" si="653"/>
        <v>13986</v>
      </c>
      <c r="DG219" s="3">
        <f t="shared" si="653"/>
        <v>13986</v>
      </c>
      <c r="DH219" s="3">
        <f t="shared" si="618"/>
        <v>13986</v>
      </c>
      <c r="DI219" s="3">
        <f t="shared" si="619"/>
        <v>13986</v>
      </c>
      <c r="DJ219" s="3">
        <f t="shared" si="661"/>
        <v>24260</v>
      </c>
      <c r="DK219" s="3">
        <f t="shared" si="655"/>
        <v>24260</v>
      </c>
      <c r="DL219" s="3">
        <f t="shared" si="622"/>
        <v>24260</v>
      </c>
      <c r="DM219" s="3">
        <f t="shared" si="626"/>
        <v>24260</v>
      </c>
      <c r="DN219" s="3">
        <f t="shared" si="626"/>
        <v>24260</v>
      </c>
      <c r="DO219" s="3">
        <f t="shared" si="662"/>
        <v>24260</v>
      </c>
      <c r="DP219" s="3">
        <f t="shared" si="662"/>
        <v>24260</v>
      </c>
      <c r="DQ219" s="3">
        <f t="shared" si="652"/>
        <v>60876</v>
      </c>
      <c r="DR219" s="3">
        <f t="shared" si="663"/>
        <v>60876</v>
      </c>
      <c r="DS219" s="3">
        <f t="shared" si="652"/>
        <v>60876</v>
      </c>
      <c r="DT219" s="3">
        <f t="shared" si="652"/>
        <v>60876</v>
      </c>
      <c r="DU219" s="3">
        <f t="shared" si="649"/>
        <v>60876</v>
      </c>
      <c r="DV219" s="3">
        <f t="shared" si="654"/>
        <v>60876</v>
      </c>
      <c r="DW219" s="3">
        <f t="shared" si="656"/>
        <v>60876</v>
      </c>
      <c r="DX219" s="3">
        <f t="shared" si="656"/>
        <v>60876</v>
      </c>
      <c r="DY219" s="3">
        <f t="shared" si="656"/>
        <v>60876</v>
      </c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</row>
    <row r="220" spans="1:233" ht="1.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>
        <f t="shared" si="657"/>
        <v>49126</v>
      </c>
      <c r="AZ220" s="3">
        <f t="shared" si="614"/>
        <v>49126</v>
      </c>
      <c r="BA220" s="3">
        <f t="shared" si="614"/>
        <v>49126</v>
      </c>
      <c r="BB220" s="3">
        <f t="shared" si="614"/>
        <v>49126</v>
      </c>
      <c r="BC220" s="3">
        <f t="shared" si="658"/>
        <v>49126</v>
      </c>
      <c r="BD220" s="3">
        <f t="shared" si="658"/>
        <v>49126</v>
      </c>
      <c r="BE220" s="3">
        <f t="shared" si="658"/>
        <v>49126</v>
      </c>
      <c r="BF220" s="3">
        <f t="shared" si="601"/>
        <v>49126</v>
      </c>
      <c r="BG220" s="3">
        <f t="shared" si="644"/>
        <v>49126</v>
      </c>
      <c r="BH220" s="3">
        <f t="shared" si="644"/>
        <v>49126</v>
      </c>
      <c r="BI220" s="3">
        <f t="shared" si="664"/>
        <v>49126</v>
      </c>
      <c r="BJ220" s="3">
        <f t="shared" si="664"/>
        <v>49126</v>
      </c>
      <c r="BK220" s="3">
        <f t="shared" si="664"/>
        <v>49126</v>
      </c>
      <c r="BL220" s="3">
        <f t="shared" si="664"/>
        <v>49126</v>
      </c>
      <c r="BM220" s="3">
        <f t="shared" si="664"/>
        <v>49126</v>
      </c>
      <c r="BN220" s="3">
        <f t="shared" si="639"/>
        <v>49126</v>
      </c>
      <c r="BO220" s="3">
        <f t="shared" si="639"/>
        <v>49126</v>
      </c>
      <c r="BP220" s="3">
        <f t="shared" si="639"/>
        <v>49126</v>
      </c>
      <c r="BQ220" s="3">
        <f t="shared" si="639"/>
        <v>49126</v>
      </c>
      <c r="BR220" s="3">
        <f t="shared" si="639"/>
        <v>49126</v>
      </c>
      <c r="BS220" s="3">
        <f t="shared" si="639"/>
        <v>49126</v>
      </c>
      <c r="BT220" s="3">
        <f t="shared" si="639"/>
        <v>49126</v>
      </c>
      <c r="BU220" s="3">
        <f t="shared" si="597"/>
        <v>49126</v>
      </c>
      <c r="BV220" s="3">
        <f t="shared" si="645"/>
        <v>49126</v>
      </c>
      <c r="BW220" s="3">
        <f t="shared" si="645"/>
        <v>49126</v>
      </c>
      <c r="BX220" s="3">
        <f t="shared" si="599"/>
        <v>49126</v>
      </c>
      <c r="BY220" s="3">
        <f t="shared" si="590"/>
        <v>49126</v>
      </c>
      <c r="BZ220" s="3">
        <f t="shared" si="630"/>
        <v>49126</v>
      </c>
      <c r="CA220" s="3">
        <f t="shared" si="630"/>
        <v>49126</v>
      </c>
      <c r="CB220" s="3">
        <f t="shared" si="630"/>
        <v>49126</v>
      </c>
      <c r="CC220" s="3">
        <f t="shared" si="630"/>
        <v>49126</v>
      </c>
      <c r="CD220" s="3">
        <f t="shared" si="630"/>
        <v>49126</v>
      </c>
      <c r="CE220" s="3">
        <f t="shared" ref="CE220:CE249" si="666">TE</f>
        <v>120</v>
      </c>
      <c r="CF220" s="3">
        <f t="shared" si="659"/>
        <v>120</v>
      </c>
      <c r="CG220" s="3">
        <f t="shared" si="643"/>
        <v>120</v>
      </c>
      <c r="CH220" s="3">
        <f t="shared" si="647"/>
        <v>120</v>
      </c>
      <c r="CI220" s="3">
        <f t="shared" si="640"/>
        <v>120</v>
      </c>
      <c r="CJ220" s="3">
        <f t="shared" si="621"/>
        <v>120</v>
      </c>
      <c r="CK220" s="3">
        <f t="shared" si="624"/>
        <v>120</v>
      </c>
      <c r="CL220" s="3">
        <f t="shared" si="624"/>
        <v>120</v>
      </c>
      <c r="CM220" s="3">
        <f t="shared" si="624"/>
        <v>120</v>
      </c>
      <c r="CN220" s="3">
        <f t="shared" si="627"/>
        <v>120</v>
      </c>
      <c r="CO220" s="3">
        <f t="shared" si="631"/>
        <v>120</v>
      </c>
      <c r="CP220" s="3">
        <f t="shared" si="631"/>
        <v>120</v>
      </c>
      <c r="CQ220" s="3">
        <f t="shared" si="636"/>
        <v>120</v>
      </c>
      <c r="CR220" s="3">
        <f t="shared" si="636"/>
        <v>120</v>
      </c>
      <c r="CS220" s="3">
        <f t="shared" si="632"/>
        <v>120</v>
      </c>
      <c r="CT220" s="3">
        <f t="shared" si="632"/>
        <v>120</v>
      </c>
      <c r="CU220" s="3">
        <f t="shared" si="637"/>
        <v>120</v>
      </c>
      <c r="CV220" s="3">
        <f t="shared" si="660"/>
        <v>120</v>
      </c>
      <c r="CW220" s="3">
        <f t="shared" si="660"/>
        <v>120</v>
      </c>
      <c r="CX220" s="3">
        <f t="shared" si="665"/>
        <v>120</v>
      </c>
      <c r="CY220" s="3">
        <f t="shared" si="665"/>
        <v>120</v>
      </c>
      <c r="CZ220" s="3">
        <f t="shared" ref="CZ220:CZ237" si="667">TE</f>
        <v>120</v>
      </c>
      <c r="DA220" s="3">
        <f>CT</f>
        <v>13986</v>
      </c>
      <c r="DB220" s="3">
        <f t="shared" si="633"/>
        <v>13986</v>
      </c>
      <c r="DC220" s="3">
        <f t="shared" si="536"/>
        <v>13986</v>
      </c>
      <c r="DD220" s="3">
        <f t="shared" si="638"/>
        <v>13986</v>
      </c>
      <c r="DE220" s="3">
        <f t="shared" si="634"/>
        <v>13986</v>
      </c>
      <c r="DF220" s="3">
        <f t="shared" si="653"/>
        <v>13986</v>
      </c>
      <c r="DG220" s="3">
        <f t="shared" si="653"/>
        <v>13986</v>
      </c>
      <c r="DH220" s="3">
        <f t="shared" si="618"/>
        <v>13986</v>
      </c>
      <c r="DI220" s="3">
        <f t="shared" ref="DI220:DI226" si="668">OD</f>
        <v>24260</v>
      </c>
      <c r="DJ220" s="3">
        <f t="shared" si="661"/>
        <v>24260</v>
      </c>
      <c r="DK220" s="3">
        <f t="shared" si="655"/>
        <v>24260</v>
      </c>
      <c r="DL220" s="3">
        <f t="shared" si="622"/>
        <v>24260</v>
      </c>
      <c r="DM220" s="3"/>
      <c r="DN220" s="3">
        <f>OD</f>
        <v>24260</v>
      </c>
      <c r="DO220" s="3">
        <f t="shared" si="662"/>
        <v>24260</v>
      </c>
      <c r="DP220" s="3">
        <f t="shared" si="662"/>
        <v>24260</v>
      </c>
      <c r="DQ220" s="3">
        <f t="shared" si="652"/>
        <v>60876</v>
      </c>
      <c r="DR220" s="3">
        <f t="shared" si="663"/>
        <v>60876</v>
      </c>
      <c r="DS220" s="3">
        <f t="shared" si="663"/>
        <v>60876</v>
      </c>
      <c r="DT220" s="3">
        <f t="shared" si="652"/>
        <v>60876</v>
      </c>
      <c r="DU220" s="3">
        <f t="shared" si="649"/>
        <v>60876</v>
      </c>
      <c r="DV220" s="3">
        <f t="shared" si="654"/>
        <v>60876</v>
      </c>
      <c r="DW220" s="3">
        <f t="shared" ref="DW220:DX222" si="669">AP</f>
        <v>60876</v>
      </c>
      <c r="DX220" s="3">
        <f t="shared" si="669"/>
        <v>60876</v>
      </c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</row>
    <row r="221" spans="1:233" ht="1.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>
        <f t="shared" si="657"/>
        <v>49126</v>
      </c>
      <c r="AZ221" s="3">
        <f t="shared" si="614"/>
        <v>49126</v>
      </c>
      <c r="BA221" s="3">
        <f t="shared" si="614"/>
        <v>49126</v>
      </c>
      <c r="BB221" s="3">
        <f t="shared" si="614"/>
        <v>49126</v>
      </c>
      <c r="BC221" s="3">
        <f t="shared" si="658"/>
        <v>49126</v>
      </c>
      <c r="BD221" s="3">
        <f t="shared" si="658"/>
        <v>49126</v>
      </c>
      <c r="BE221" s="3">
        <f t="shared" si="658"/>
        <v>49126</v>
      </c>
      <c r="BF221" s="3">
        <f t="shared" si="601"/>
        <v>49126</v>
      </c>
      <c r="BG221" s="3">
        <f t="shared" si="644"/>
        <v>49126</v>
      </c>
      <c r="BH221" s="3">
        <f t="shared" si="644"/>
        <v>49126</v>
      </c>
      <c r="BI221" s="3">
        <f t="shared" si="664"/>
        <v>49126</v>
      </c>
      <c r="BJ221" s="3">
        <f t="shared" si="664"/>
        <v>49126</v>
      </c>
      <c r="BK221" s="3">
        <f t="shared" si="664"/>
        <v>49126</v>
      </c>
      <c r="BL221" s="3">
        <f t="shared" si="664"/>
        <v>49126</v>
      </c>
      <c r="BM221" s="3">
        <f t="shared" si="664"/>
        <v>49126</v>
      </c>
      <c r="BN221" s="3">
        <f t="shared" ref="BN221:BT232" si="670">MH</f>
        <v>49126</v>
      </c>
      <c r="BO221" s="3">
        <f t="shared" si="670"/>
        <v>49126</v>
      </c>
      <c r="BP221" s="3">
        <f t="shared" si="670"/>
        <v>49126</v>
      </c>
      <c r="BQ221" s="3">
        <f t="shared" si="670"/>
        <v>49126</v>
      </c>
      <c r="BR221" s="3">
        <f t="shared" si="670"/>
        <v>49126</v>
      </c>
      <c r="BS221" s="3">
        <f t="shared" si="670"/>
        <v>49126</v>
      </c>
      <c r="BT221" s="3">
        <f t="shared" si="670"/>
        <v>49126</v>
      </c>
      <c r="BU221" s="3">
        <f t="shared" si="597"/>
        <v>49126</v>
      </c>
      <c r="BV221" s="3">
        <f t="shared" si="645"/>
        <v>49126</v>
      </c>
      <c r="BW221" s="3">
        <f t="shared" si="645"/>
        <v>49126</v>
      </c>
      <c r="BX221" s="3">
        <f t="shared" si="599"/>
        <v>49126</v>
      </c>
      <c r="BY221" s="3">
        <f t="shared" si="590"/>
        <v>49126</v>
      </c>
      <c r="BZ221" s="3">
        <f t="shared" si="630"/>
        <v>49126</v>
      </c>
      <c r="CA221" s="3">
        <f t="shared" si="630"/>
        <v>49126</v>
      </c>
      <c r="CB221" s="3">
        <f t="shared" si="630"/>
        <v>49126</v>
      </c>
      <c r="CC221" s="3">
        <f t="shared" si="630"/>
        <v>49126</v>
      </c>
      <c r="CD221" s="3">
        <f t="shared" si="630"/>
        <v>49126</v>
      </c>
      <c r="CE221" s="3">
        <f t="shared" si="666"/>
        <v>120</v>
      </c>
      <c r="CF221" s="3">
        <f t="shared" si="659"/>
        <v>120</v>
      </c>
      <c r="CG221" s="3">
        <f t="shared" si="643"/>
        <v>120</v>
      </c>
      <c r="CH221" s="3">
        <f t="shared" si="647"/>
        <v>120</v>
      </c>
      <c r="CI221" s="3">
        <f t="shared" si="640"/>
        <v>120</v>
      </c>
      <c r="CJ221" s="3">
        <f t="shared" si="621"/>
        <v>120</v>
      </c>
      <c r="CK221" s="3">
        <f t="shared" si="624"/>
        <v>120</v>
      </c>
      <c r="CL221" s="3">
        <f t="shared" si="624"/>
        <v>120</v>
      </c>
      <c r="CM221" s="3">
        <f t="shared" si="624"/>
        <v>120</v>
      </c>
      <c r="CN221" s="3">
        <f t="shared" si="627"/>
        <v>120</v>
      </c>
      <c r="CO221" s="3">
        <f t="shared" si="631"/>
        <v>120</v>
      </c>
      <c r="CP221" s="3">
        <f t="shared" si="631"/>
        <v>120</v>
      </c>
      <c r="CQ221" s="3">
        <f t="shared" si="636"/>
        <v>120</v>
      </c>
      <c r="CR221" s="3">
        <f t="shared" si="636"/>
        <v>120</v>
      </c>
      <c r="CS221" s="3">
        <f t="shared" si="632"/>
        <v>120</v>
      </c>
      <c r="CT221" s="3">
        <f t="shared" si="632"/>
        <v>120</v>
      </c>
      <c r="CU221" s="3">
        <f t="shared" si="637"/>
        <v>120</v>
      </c>
      <c r="CV221" s="3">
        <f t="shared" si="660"/>
        <v>120</v>
      </c>
      <c r="CW221" s="3">
        <f t="shared" si="660"/>
        <v>120</v>
      </c>
      <c r="CX221" s="3">
        <f t="shared" si="665"/>
        <v>120</v>
      </c>
      <c r="CY221" s="3">
        <f t="shared" si="665"/>
        <v>120</v>
      </c>
      <c r="CZ221" s="3">
        <f t="shared" si="667"/>
        <v>120</v>
      </c>
      <c r="DA221" s="3">
        <f t="shared" si="536"/>
        <v>13986</v>
      </c>
      <c r="DB221" s="3">
        <f t="shared" si="633"/>
        <v>13986</v>
      </c>
      <c r="DC221" s="3">
        <f t="shared" si="536"/>
        <v>13986</v>
      </c>
      <c r="DD221" s="3">
        <f t="shared" si="638"/>
        <v>13986</v>
      </c>
      <c r="DE221" s="3">
        <f t="shared" si="634"/>
        <v>13986</v>
      </c>
      <c r="DF221" s="3">
        <f t="shared" si="653"/>
        <v>13986</v>
      </c>
      <c r="DG221" s="3">
        <f t="shared" si="653"/>
        <v>13986</v>
      </c>
      <c r="DH221" s="3">
        <f t="shared" si="618"/>
        <v>13986</v>
      </c>
      <c r="DI221" s="3">
        <f t="shared" si="668"/>
        <v>24260</v>
      </c>
      <c r="DJ221" s="3">
        <f t="shared" si="661"/>
        <v>24260</v>
      </c>
      <c r="DK221" s="3">
        <f t="shared" si="655"/>
        <v>24260</v>
      </c>
      <c r="DL221" s="3">
        <f t="shared" si="622"/>
        <v>24260</v>
      </c>
      <c r="DM221" s="3">
        <f t="shared" ref="DL221:DP234" si="671">AP</f>
        <v>60876</v>
      </c>
      <c r="DN221" s="3">
        <f>OD</f>
        <v>24260</v>
      </c>
      <c r="DO221" s="3">
        <f t="shared" si="662"/>
        <v>24260</v>
      </c>
      <c r="DP221" s="3">
        <f t="shared" si="662"/>
        <v>24260</v>
      </c>
      <c r="DQ221" s="3">
        <f t="shared" si="652"/>
        <v>60876</v>
      </c>
      <c r="DR221" s="3">
        <f t="shared" si="663"/>
        <v>60876</v>
      </c>
      <c r="DS221" s="3">
        <f t="shared" si="663"/>
        <v>60876</v>
      </c>
      <c r="DT221" s="3">
        <f t="shared" si="652"/>
        <v>60876</v>
      </c>
      <c r="DU221" s="3">
        <f t="shared" si="649"/>
        <v>60876</v>
      </c>
      <c r="DV221" s="3">
        <f t="shared" si="654"/>
        <v>60876</v>
      </c>
      <c r="DW221" s="3">
        <f t="shared" si="669"/>
        <v>60876</v>
      </c>
      <c r="DX221" s="3">
        <f t="shared" si="669"/>
        <v>60876</v>
      </c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</row>
    <row r="222" spans="1:233" ht="1.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>
        <f t="shared" si="657"/>
        <v>49126</v>
      </c>
      <c r="AZ222" s="3">
        <f t="shared" si="614"/>
        <v>49126</v>
      </c>
      <c r="BA222" s="3">
        <f t="shared" si="614"/>
        <v>49126</v>
      </c>
      <c r="BB222" s="3">
        <f t="shared" si="614"/>
        <v>49126</v>
      </c>
      <c r="BC222" s="3">
        <f t="shared" si="658"/>
        <v>49126</v>
      </c>
      <c r="BD222" s="3">
        <f t="shared" si="658"/>
        <v>49126</v>
      </c>
      <c r="BE222" s="3">
        <f t="shared" si="658"/>
        <v>49126</v>
      </c>
      <c r="BF222" s="3">
        <f t="shared" si="601"/>
        <v>49126</v>
      </c>
      <c r="BG222" s="3">
        <f t="shared" si="644"/>
        <v>49126</v>
      </c>
      <c r="BH222" s="3">
        <f t="shared" si="644"/>
        <v>49126</v>
      </c>
      <c r="BI222" s="3">
        <f t="shared" si="664"/>
        <v>49126</v>
      </c>
      <c r="BJ222" s="3">
        <f t="shared" si="664"/>
        <v>49126</v>
      </c>
      <c r="BK222" s="3">
        <f t="shared" si="664"/>
        <v>49126</v>
      </c>
      <c r="BL222" s="3">
        <f t="shared" si="664"/>
        <v>49126</v>
      </c>
      <c r="BM222" s="3">
        <f t="shared" si="664"/>
        <v>49126</v>
      </c>
      <c r="BN222" s="3">
        <f t="shared" si="670"/>
        <v>49126</v>
      </c>
      <c r="BO222" s="3">
        <f t="shared" si="670"/>
        <v>49126</v>
      </c>
      <c r="BP222" s="3">
        <f t="shared" si="670"/>
        <v>49126</v>
      </c>
      <c r="BQ222" s="3">
        <f t="shared" si="670"/>
        <v>49126</v>
      </c>
      <c r="BR222" s="3">
        <f t="shared" si="670"/>
        <v>49126</v>
      </c>
      <c r="BS222" s="3">
        <f t="shared" si="670"/>
        <v>49126</v>
      </c>
      <c r="BT222" s="3">
        <f t="shared" si="670"/>
        <v>49126</v>
      </c>
      <c r="BU222" s="3">
        <f t="shared" si="597"/>
        <v>49126</v>
      </c>
      <c r="BV222" s="3">
        <f t="shared" si="645"/>
        <v>49126</v>
      </c>
      <c r="BW222" s="3">
        <f t="shared" si="645"/>
        <v>49126</v>
      </c>
      <c r="BX222" s="3">
        <f t="shared" si="599"/>
        <v>49126</v>
      </c>
      <c r="BY222" s="3">
        <f t="shared" si="590"/>
        <v>49126</v>
      </c>
      <c r="BZ222" s="3">
        <f t="shared" ref="BZ222:CB223" si="672">MH</f>
        <v>49126</v>
      </c>
      <c r="CA222" s="3">
        <f t="shared" si="672"/>
        <v>49126</v>
      </c>
      <c r="CB222" s="3">
        <f t="shared" si="672"/>
        <v>49126</v>
      </c>
      <c r="CC222" s="3">
        <f t="shared" ref="CC222:CC242" si="673">KA</f>
        <v>19984</v>
      </c>
      <c r="CD222" s="3">
        <f>MH</f>
        <v>49126</v>
      </c>
      <c r="CE222" s="3">
        <f t="shared" si="666"/>
        <v>120</v>
      </c>
      <c r="CF222" s="3">
        <f t="shared" si="659"/>
        <v>120</v>
      </c>
      <c r="CG222" s="3">
        <f t="shared" si="643"/>
        <v>120</v>
      </c>
      <c r="CH222" s="3">
        <f t="shared" si="647"/>
        <v>120</v>
      </c>
      <c r="CI222" s="3">
        <f t="shared" si="640"/>
        <v>120</v>
      </c>
      <c r="CJ222" s="3">
        <f t="shared" si="621"/>
        <v>120</v>
      </c>
      <c r="CK222" s="3">
        <f t="shared" si="624"/>
        <v>120</v>
      </c>
      <c r="CL222" s="3">
        <f t="shared" si="624"/>
        <v>120</v>
      </c>
      <c r="CM222" s="3">
        <f t="shared" si="624"/>
        <v>120</v>
      </c>
      <c r="CN222" s="3">
        <f t="shared" si="627"/>
        <v>120</v>
      </c>
      <c r="CO222" s="3">
        <f t="shared" si="631"/>
        <v>120</v>
      </c>
      <c r="CP222" s="3">
        <f t="shared" si="631"/>
        <v>120</v>
      </c>
      <c r="CQ222" s="3">
        <f t="shared" si="636"/>
        <v>120</v>
      </c>
      <c r="CR222" s="3">
        <f t="shared" si="636"/>
        <v>120</v>
      </c>
      <c r="CS222" s="3">
        <f t="shared" si="632"/>
        <v>120</v>
      </c>
      <c r="CT222" s="3">
        <f t="shared" si="632"/>
        <v>120</v>
      </c>
      <c r="CU222" s="3">
        <f t="shared" si="637"/>
        <v>120</v>
      </c>
      <c r="CV222" s="3">
        <f t="shared" si="660"/>
        <v>120</v>
      </c>
      <c r="CW222" s="3">
        <f t="shared" si="660"/>
        <v>120</v>
      </c>
      <c r="CX222" s="3">
        <f t="shared" si="665"/>
        <v>120</v>
      </c>
      <c r="CY222" s="3">
        <f t="shared" si="665"/>
        <v>120</v>
      </c>
      <c r="CZ222" s="3">
        <f t="shared" si="667"/>
        <v>120</v>
      </c>
      <c r="DA222" s="3">
        <f t="shared" ref="DA222:DA237" si="674">TE</f>
        <v>120</v>
      </c>
      <c r="DB222" s="3">
        <f t="shared" si="633"/>
        <v>13986</v>
      </c>
      <c r="DC222" s="3">
        <f t="shared" si="536"/>
        <v>13986</v>
      </c>
      <c r="DD222" s="3">
        <f t="shared" si="638"/>
        <v>13986</v>
      </c>
      <c r="DE222" s="3">
        <f t="shared" si="634"/>
        <v>13986</v>
      </c>
      <c r="DF222" s="3">
        <f t="shared" si="653"/>
        <v>13986</v>
      </c>
      <c r="DG222" s="3">
        <f t="shared" si="653"/>
        <v>13986</v>
      </c>
      <c r="DH222" s="3">
        <f t="shared" ref="DH222:DH227" si="675">OD</f>
        <v>24260</v>
      </c>
      <c r="DI222" s="3">
        <f t="shared" si="668"/>
        <v>24260</v>
      </c>
      <c r="DJ222" s="3">
        <f t="shared" si="661"/>
        <v>24260</v>
      </c>
      <c r="DK222" s="3">
        <f t="shared" si="655"/>
        <v>24260</v>
      </c>
      <c r="DL222" s="3">
        <f t="shared" si="622"/>
        <v>24260</v>
      </c>
      <c r="DM222" s="3">
        <f t="shared" si="671"/>
        <v>60876</v>
      </c>
      <c r="DN222" s="3">
        <f t="shared" ref="DN222" si="676">OD</f>
        <v>24260</v>
      </c>
      <c r="DO222" s="3">
        <f t="shared" ref="DN222:DO231" si="677">AP</f>
        <v>60876</v>
      </c>
      <c r="DP222" s="3">
        <f t="shared" ref="DP222:DQ230" si="678">AP</f>
        <v>60876</v>
      </c>
      <c r="DQ222" s="3">
        <f t="shared" si="652"/>
        <v>60876</v>
      </c>
      <c r="DR222" s="3">
        <f t="shared" si="663"/>
        <v>60876</v>
      </c>
      <c r="DS222" s="3">
        <f t="shared" si="663"/>
        <v>60876</v>
      </c>
      <c r="DT222" s="3">
        <f t="shared" si="652"/>
        <v>60876</v>
      </c>
      <c r="DU222" s="3">
        <f t="shared" si="649"/>
        <v>60876</v>
      </c>
      <c r="DV222" s="3">
        <f t="shared" si="654"/>
        <v>60876</v>
      </c>
      <c r="DW222" s="3">
        <f t="shared" si="669"/>
        <v>60876</v>
      </c>
      <c r="DX222" s="3">
        <f t="shared" si="669"/>
        <v>60876</v>
      </c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</row>
    <row r="223" spans="1:233" ht="1.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>
        <f t="shared" si="657"/>
        <v>49126</v>
      </c>
      <c r="AZ223" s="3">
        <f t="shared" si="614"/>
        <v>49126</v>
      </c>
      <c r="BA223" s="3">
        <f t="shared" si="614"/>
        <v>49126</v>
      </c>
      <c r="BB223" s="3">
        <f t="shared" si="614"/>
        <v>49126</v>
      </c>
      <c r="BC223" s="3">
        <f t="shared" si="658"/>
        <v>49126</v>
      </c>
      <c r="BD223" s="3">
        <f t="shared" si="658"/>
        <v>49126</v>
      </c>
      <c r="BE223" s="3">
        <f t="shared" si="658"/>
        <v>49126</v>
      </c>
      <c r="BF223" s="3">
        <f t="shared" si="601"/>
        <v>49126</v>
      </c>
      <c r="BG223" s="3">
        <f t="shared" si="644"/>
        <v>49126</v>
      </c>
      <c r="BH223" s="3">
        <f t="shared" si="644"/>
        <v>49126</v>
      </c>
      <c r="BI223" s="3">
        <f t="shared" si="664"/>
        <v>49126</v>
      </c>
      <c r="BJ223" s="3">
        <f t="shared" si="664"/>
        <v>49126</v>
      </c>
      <c r="BK223" s="3">
        <f t="shared" si="664"/>
        <v>49126</v>
      </c>
      <c r="BL223" s="3">
        <f t="shared" si="664"/>
        <v>49126</v>
      </c>
      <c r="BM223" s="3">
        <f t="shared" si="664"/>
        <v>49126</v>
      </c>
      <c r="BN223" s="3">
        <f t="shared" si="670"/>
        <v>49126</v>
      </c>
      <c r="BO223" s="3">
        <f t="shared" si="670"/>
        <v>49126</v>
      </c>
      <c r="BP223" s="3">
        <f t="shared" si="670"/>
        <v>49126</v>
      </c>
      <c r="BQ223" s="3">
        <f t="shared" si="670"/>
        <v>49126</v>
      </c>
      <c r="BR223" s="3">
        <f t="shared" si="670"/>
        <v>49126</v>
      </c>
      <c r="BS223" s="3">
        <f t="shared" si="670"/>
        <v>49126</v>
      </c>
      <c r="BT223" s="3">
        <f t="shared" si="670"/>
        <v>49126</v>
      </c>
      <c r="BU223" s="3">
        <f t="shared" si="597"/>
        <v>49126</v>
      </c>
      <c r="BV223" s="3">
        <f t="shared" si="645"/>
        <v>49126</v>
      </c>
      <c r="BW223" s="3">
        <f t="shared" si="645"/>
        <v>49126</v>
      </c>
      <c r="BX223" s="3">
        <f t="shared" si="599"/>
        <v>49126</v>
      </c>
      <c r="BY223" s="3">
        <f t="shared" si="590"/>
        <v>49126</v>
      </c>
      <c r="BZ223" s="3">
        <f t="shared" si="672"/>
        <v>49126</v>
      </c>
      <c r="CA223" s="3">
        <f t="shared" si="672"/>
        <v>49126</v>
      </c>
      <c r="CB223" s="3">
        <f t="shared" si="672"/>
        <v>49126</v>
      </c>
      <c r="CC223" s="3">
        <f t="shared" si="673"/>
        <v>19984</v>
      </c>
      <c r="CD223" s="3">
        <f>MH</f>
        <v>49126</v>
      </c>
      <c r="CE223" s="3">
        <f t="shared" si="666"/>
        <v>120</v>
      </c>
      <c r="CF223" s="3">
        <f t="shared" si="659"/>
        <v>120</v>
      </c>
      <c r="CG223" s="3">
        <f t="shared" si="643"/>
        <v>120</v>
      </c>
      <c r="CH223" s="3">
        <f t="shared" si="647"/>
        <v>120</v>
      </c>
      <c r="CI223" s="3">
        <f t="shared" si="640"/>
        <v>120</v>
      </c>
      <c r="CJ223" s="3">
        <f t="shared" si="621"/>
        <v>120</v>
      </c>
      <c r="CK223" s="3">
        <f t="shared" si="624"/>
        <v>120</v>
      </c>
      <c r="CL223" s="3">
        <f t="shared" si="624"/>
        <v>120</v>
      </c>
      <c r="CM223" s="3">
        <f t="shared" si="624"/>
        <v>120</v>
      </c>
      <c r="CN223" s="3">
        <f t="shared" si="627"/>
        <v>120</v>
      </c>
      <c r="CO223" s="3">
        <f t="shared" si="631"/>
        <v>120</v>
      </c>
      <c r="CP223" s="3">
        <f t="shared" si="631"/>
        <v>120</v>
      </c>
      <c r="CQ223" s="3">
        <f t="shared" si="636"/>
        <v>120</v>
      </c>
      <c r="CR223" s="3">
        <f t="shared" si="636"/>
        <v>120</v>
      </c>
      <c r="CS223" s="3">
        <f t="shared" si="632"/>
        <v>120</v>
      </c>
      <c r="CT223" s="3">
        <f t="shared" si="632"/>
        <v>120</v>
      </c>
      <c r="CU223" s="3">
        <f t="shared" si="637"/>
        <v>120</v>
      </c>
      <c r="CV223" s="3">
        <f t="shared" si="660"/>
        <v>120</v>
      </c>
      <c r="CW223" s="3">
        <f t="shared" si="660"/>
        <v>120</v>
      </c>
      <c r="CX223" s="3">
        <f t="shared" si="665"/>
        <v>120</v>
      </c>
      <c r="CY223" s="3">
        <f t="shared" si="665"/>
        <v>120</v>
      </c>
      <c r="CZ223" s="3">
        <f t="shared" si="667"/>
        <v>120</v>
      </c>
      <c r="DA223" s="3">
        <f t="shared" si="674"/>
        <v>120</v>
      </c>
      <c r="DB223" s="3">
        <f t="shared" si="633"/>
        <v>13986</v>
      </c>
      <c r="DC223" s="3">
        <f t="shared" si="536"/>
        <v>13986</v>
      </c>
      <c r="DD223" s="3">
        <f t="shared" si="638"/>
        <v>13986</v>
      </c>
      <c r="DE223" s="3">
        <f t="shared" si="634"/>
        <v>13986</v>
      </c>
      <c r="DF223" s="3">
        <f>CT</f>
        <v>13986</v>
      </c>
      <c r="DG223" s="3">
        <f>OD</f>
        <v>24260</v>
      </c>
      <c r="DH223" s="3">
        <f t="shared" si="675"/>
        <v>24260</v>
      </c>
      <c r="DI223" s="3">
        <f t="shared" si="668"/>
        <v>24260</v>
      </c>
      <c r="DJ223" s="3">
        <f t="shared" si="661"/>
        <v>24260</v>
      </c>
      <c r="DK223" s="3">
        <f t="shared" si="655"/>
        <v>24260</v>
      </c>
      <c r="DL223" s="3">
        <f t="shared" si="622"/>
        <v>24260</v>
      </c>
      <c r="DM223" s="3">
        <f t="shared" si="671"/>
        <v>60876</v>
      </c>
      <c r="DN223" s="3">
        <f t="shared" si="677"/>
        <v>60876</v>
      </c>
      <c r="DO223" s="3">
        <f t="shared" si="677"/>
        <v>60876</v>
      </c>
      <c r="DP223" s="3">
        <f t="shared" si="678"/>
        <v>60876</v>
      </c>
      <c r="DQ223" s="3">
        <f t="shared" si="678"/>
        <v>60876</v>
      </c>
      <c r="DR223" s="3">
        <f t="shared" si="663"/>
        <v>60876</v>
      </c>
      <c r="DS223" s="3">
        <f t="shared" si="663"/>
        <v>60876</v>
      </c>
      <c r="DT223" s="3">
        <f t="shared" si="652"/>
        <v>60876</v>
      </c>
      <c r="DU223" s="3">
        <f t="shared" si="649"/>
        <v>60876</v>
      </c>
      <c r="DV223" s="3">
        <f t="shared" si="654"/>
        <v>60876</v>
      </c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</row>
    <row r="224" spans="1:233" ht="1.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>
        <f t="shared" si="657"/>
        <v>49126</v>
      </c>
      <c r="AZ224" s="3">
        <f t="shared" si="614"/>
        <v>49126</v>
      </c>
      <c r="BA224" s="3">
        <f t="shared" si="614"/>
        <v>49126</v>
      </c>
      <c r="BB224" s="3">
        <f t="shared" si="614"/>
        <v>49126</v>
      </c>
      <c r="BC224" s="3">
        <f t="shared" si="658"/>
        <v>49126</v>
      </c>
      <c r="BD224" s="3">
        <f t="shared" si="658"/>
        <v>49126</v>
      </c>
      <c r="BE224" s="3">
        <f t="shared" si="658"/>
        <v>49126</v>
      </c>
      <c r="BF224" s="3">
        <f t="shared" si="601"/>
        <v>49126</v>
      </c>
      <c r="BG224" s="3">
        <f t="shared" si="644"/>
        <v>49126</v>
      </c>
      <c r="BH224" s="3">
        <f t="shared" si="644"/>
        <v>49126</v>
      </c>
      <c r="BI224" s="3">
        <f t="shared" si="664"/>
        <v>49126</v>
      </c>
      <c r="BJ224" s="3">
        <f t="shared" si="664"/>
        <v>49126</v>
      </c>
      <c r="BK224" s="3">
        <f t="shared" si="664"/>
        <v>49126</v>
      </c>
      <c r="BL224" s="3">
        <f t="shared" si="664"/>
        <v>49126</v>
      </c>
      <c r="BM224" s="3">
        <f t="shared" si="664"/>
        <v>49126</v>
      </c>
      <c r="BN224" s="3">
        <f t="shared" si="670"/>
        <v>49126</v>
      </c>
      <c r="BO224" s="3">
        <f t="shared" si="670"/>
        <v>49126</v>
      </c>
      <c r="BP224" s="3">
        <f t="shared" si="670"/>
        <v>49126</v>
      </c>
      <c r="BQ224" s="3">
        <f t="shared" si="670"/>
        <v>49126</v>
      </c>
      <c r="BR224" s="3">
        <f t="shared" si="670"/>
        <v>49126</v>
      </c>
      <c r="BS224" s="3">
        <f t="shared" si="670"/>
        <v>49126</v>
      </c>
      <c r="BT224" s="3">
        <f t="shared" si="670"/>
        <v>49126</v>
      </c>
      <c r="BU224" s="3">
        <f t="shared" si="597"/>
        <v>49126</v>
      </c>
      <c r="BV224" s="3">
        <f t="shared" si="645"/>
        <v>49126</v>
      </c>
      <c r="BW224" s="3">
        <f t="shared" si="645"/>
        <v>49126</v>
      </c>
      <c r="BX224" s="3">
        <f t="shared" si="599"/>
        <v>49126</v>
      </c>
      <c r="BY224" s="3">
        <f t="shared" si="590"/>
        <v>49126</v>
      </c>
      <c r="BZ224" s="3">
        <f>MH</f>
        <v>49126</v>
      </c>
      <c r="CA224" s="3">
        <f>MH</f>
        <v>49126</v>
      </c>
      <c r="CB224" s="3">
        <f t="shared" ref="CB224:CB249" si="679">KA</f>
        <v>19984</v>
      </c>
      <c r="CC224" s="3">
        <f t="shared" si="673"/>
        <v>19984</v>
      </c>
      <c r="CD224" s="3">
        <f t="shared" ref="CD224:CD227" si="680">KA</f>
        <v>19984</v>
      </c>
      <c r="CE224" s="3">
        <f t="shared" si="666"/>
        <v>120</v>
      </c>
      <c r="CF224" s="3">
        <f t="shared" si="659"/>
        <v>120</v>
      </c>
      <c r="CG224" s="3">
        <f t="shared" si="643"/>
        <v>120</v>
      </c>
      <c r="CH224" s="3">
        <f t="shared" si="647"/>
        <v>120</v>
      </c>
      <c r="CI224" s="3">
        <f t="shared" si="640"/>
        <v>120</v>
      </c>
      <c r="CJ224" s="3">
        <f t="shared" si="621"/>
        <v>120</v>
      </c>
      <c r="CK224" s="3">
        <f t="shared" si="624"/>
        <v>120</v>
      </c>
      <c r="CL224" s="3">
        <f t="shared" si="624"/>
        <v>120</v>
      </c>
      <c r="CM224" s="3">
        <f t="shared" si="624"/>
        <v>120</v>
      </c>
      <c r="CN224" s="3">
        <f t="shared" si="627"/>
        <v>120</v>
      </c>
      <c r="CO224" s="3">
        <f t="shared" si="631"/>
        <v>120</v>
      </c>
      <c r="CP224" s="3">
        <f t="shared" si="631"/>
        <v>120</v>
      </c>
      <c r="CQ224" s="3">
        <f t="shared" si="636"/>
        <v>120</v>
      </c>
      <c r="CR224" s="3">
        <f t="shared" si="636"/>
        <v>120</v>
      </c>
      <c r="CS224" s="3">
        <f t="shared" si="632"/>
        <v>120</v>
      </c>
      <c r="CT224" s="3">
        <f t="shared" si="632"/>
        <v>120</v>
      </c>
      <c r="CU224" s="3">
        <f t="shared" si="637"/>
        <v>120</v>
      </c>
      <c r="CV224" s="3">
        <f t="shared" si="660"/>
        <v>120</v>
      </c>
      <c r="CW224" s="3">
        <f t="shared" si="660"/>
        <v>120</v>
      </c>
      <c r="CX224" s="3">
        <f t="shared" si="665"/>
        <v>120</v>
      </c>
      <c r="CY224" s="3">
        <f t="shared" si="665"/>
        <v>120</v>
      </c>
      <c r="CZ224" s="3">
        <f t="shared" si="667"/>
        <v>120</v>
      </c>
      <c r="DA224" s="3">
        <f t="shared" si="674"/>
        <v>120</v>
      </c>
      <c r="DB224" s="3">
        <f>CT</f>
        <v>13986</v>
      </c>
      <c r="DC224" s="3">
        <f t="shared" si="536"/>
        <v>13986</v>
      </c>
      <c r="DD224" s="3">
        <f t="shared" si="638"/>
        <v>13986</v>
      </c>
      <c r="DE224" s="3">
        <f t="shared" si="634"/>
        <v>13986</v>
      </c>
      <c r="DF224" s="3">
        <f>OD</f>
        <v>24260</v>
      </c>
      <c r="DG224" s="3">
        <f>OD</f>
        <v>24260</v>
      </c>
      <c r="DH224" s="3">
        <f t="shared" si="675"/>
        <v>24260</v>
      </c>
      <c r="DI224" s="3">
        <f t="shared" si="668"/>
        <v>24260</v>
      </c>
      <c r="DJ224" s="3">
        <f t="shared" si="661"/>
        <v>24260</v>
      </c>
      <c r="DK224" s="3">
        <f t="shared" si="655"/>
        <v>24260</v>
      </c>
      <c r="DL224" s="3">
        <f t="shared" si="671"/>
        <v>60876</v>
      </c>
      <c r="DM224" s="3">
        <f t="shared" si="671"/>
        <v>60876</v>
      </c>
      <c r="DN224" s="3">
        <f t="shared" si="677"/>
        <v>60876</v>
      </c>
      <c r="DO224" s="3">
        <f t="shared" si="677"/>
        <v>60876</v>
      </c>
      <c r="DP224" s="3">
        <f t="shared" si="678"/>
        <v>60876</v>
      </c>
      <c r="DQ224" s="3">
        <f t="shared" si="678"/>
        <v>60876</v>
      </c>
      <c r="DR224" s="3">
        <f t="shared" si="663"/>
        <v>60876</v>
      </c>
      <c r="DS224" s="3">
        <f t="shared" si="663"/>
        <v>60876</v>
      </c>
      <c r="DT224" s="3">
        <f t="shared" si="652"/>
        <v>60876</v>
      </c>
      <c r="DU224" s="3">
        <f t="shared" si="649"/>
        <v>60876</v>
      </c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</row>
    <row r="225" spans="1:233" ht="1.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>
        <f t="shared" si="657"/>
        <v>49126</v>
      </c>
      <c r="AZ225" s="3">
        <f t="shared" si="614"/>
        <v>49126</v>
      </c>
      <c r="BA225" s="3">
        <f t="shared" si="614"/>
        <v>49126</v>
      </c>
      <c r="BB225" s="3">
        <f t="shared" si="614"/>
        <v>49126</v>
      </c>
      <c r="BC225" s="3">
        <f t="shared" si="658"/>
        <v>49126</v>
      </c>
      <c r="BD225" s="3">
        <f t="shared" si="658"/>
        <v>49126</v>
      </c>
      <c r="BE225" s="3">
        <f t="shared" si="658"/>
        <v>49126</v>
      </c>
      <c r="BF225" s="3">
        <f t="shared" si="601"/>
        <v>49126</v>
      </c>
      <c r="BG225" s="3">
        <f t="shared" si="644"/>
        <v>49126</v>
      </c>
      <c r="BH225" s="3">
        <f t="shared" si="644"/>
        <v>49126</v>
      </c>
      <c r="BI225" s="3">
        <f t="shared" si="664"/>
        <v>49126</v>
      </c>
      <c r="BJ225" s="3">
        <f t="shared" si="664"/>
        <v>49126</v>
      </c>
      <c r="BK225" s="3">
        <f t="shared" si="664"/>
        <v>49126</v>
      </c>
      <c r="BL225" s="3">
        <f t="shared" si="664"/>
        <v>49126</v>
      </c>
      <c r="BM225" s="3">
        <f t="shared" si="664"/>
        <v>49126</v>
      </c>
      <c r="BN225" s="3">
        <f t="shared" si="670"/>
        <v>49126</v>
      </c>
      <c r="BO225" s="3">
        <f t="shared" si="670"/>
        <v>49126</v>
      </c>
      <c r="BP225" s="3">
        <f t="shared" si="670"/>
        <v>49126</v>
      </c>
      <c r="BQ225" s="3">
        <f t="shared" si="670"/>
        <v>49126</v>
      </c>
      <c r="BR225" s="3">
        <f t="shared" si="670"/>
        <v>49126</v>
      </c>
      <c r="BS225" s="3">
        <f t="shared" si="670"/>
        <v>49126</v>
      </c>
      <c r="BT225" s="3">
        <f t="shared" si="670"/>
        <v>49126</v>
      </c>
      <c r="BU225" s="3">
        <f t="shared" si="597"/>
        <v>49126</v>
      </c>
      <c r="BV225" s="3">
        <f t="shared" si="645"/>
        <v>49126</v>
      </c>
      <c r="BW225" s="3">
        <f t="shared" si="645"/>
        <v>49126</v>
      </c>
      <c r="BX225" s="3">
        <f t="shared" si="599"/>
        <v>49126</v>
      </c>
      <c r="BY225" s="3">
        <f t="shared" si="590"/>
        <v>49126</v>
      </c>
      <c r="BZ225" s="3">
        <f>MH</f>
        <v>49126</v>
      </c>
      <c r="CA225" s="3">
        <f t="shared" ref="CA225:CA252" si="681">KA</f>
        <v>19984</v>
      </c>
      <c r="CB225" s="3">
        <f t="shared" si="679"/>
        <v>19984</v>
      </c>
      <c r="CC225" s="3">
        <f t="shared" si="673"/>
        <v>19984</v>
      </c>
      <c r="CD225" s="3">
        <f t="shared" si="680"/>
        <v>19984</v>
      </c>
      <c r="CE225" s="3">
        <f t="shared" si="666"/>
        <v>120</v>
      </c>
      <c r="CF225" s="3">
        <f t="shared" si="659"/>
        <v>120</v>
      </c>
      <c r="CG225" s="3">
        <f t="shared" si="643"/>
        <v>120</v>
      </c>
      <c r="CH225" s="3">
        <f t="shared" si="647"/>
        <v>120</v>
      </c>
      <c r="CI225" s="3">
        <f t="shared" si="640"/>
        <v>120</v>
      </c>
      <c r="CJ225" s="3">
        <f t="shared" si="621"/>
        <v>120</v>
      </c>
      <c r="CK225" s="3">
        <f t="shared" si="624"/>
        <v>120</v>
      </c>
      <c r="CL225" s="3">
        <f t="shared" si="624"/>
        <v>120</v>
      </c>
      <c r="CM225" s="3">
        <f t="shared" si="624"/>
        <v>120</v>
      </c>
      <c r="CN225" s="3">
        <f t="shared" si="627"/>
        <v>120</v>
      </c>
      <c r="CO225" s="3">
        <f t="shared" si="631"/>
        <v>120</v>
      </c>
      <c r="CP225" s="3">
        <f t="shared" si="631"/>
        <v>120</v>
      </c>
      <c r="CQ225" s="3">
        <f t="shared" si="636"/>
        <v>120</v>
      </c>
      <c r="CR225" s="3">
        <f t="shared" si="636"/>
        <v>120</v>
      </c>
      <c r="CS225" s="3">
        <f t="shared" si="632"/>
        <v>120</v>
      </c>
      <c r="CT225" s="3">
        <f t="shared" si="632"/>
        <v>120</v>
      </c>
      <c r="CU225" s="3">
        <f t="shared" si="637"/>
        <v>120</v>
      </c>
      <c r="CV225" s="3">
        <f t="shared" si="660"/>
        <v>120</v>
      </c>
      <c r="CW225" s="3">
        <f t="shared" si="660"/>
        <v>120</v>
      </c>
      <c r="CX225" s="3">
        <f t="shared" si="665"/>
        <v>120</v>
      </c>
      <c r="CY225" s="3">
        <f t="shared" si="665"/>
        <v>120</v>
      </c>
      <c r="CZ225" s="3">
        <f t="shared" si="667"/>
        <v>120</v>
      </c>
      <c r="DA225" s="3">
        <f t="shared" si="674"/>
        <v>120</v>
      </c>
      <c r="DB225" s="3">
        <f t="shared" ref="DB225:DB237" si="682">TE</f>
        <v>120</v>
      </c>
      <c r="DC225" s="3">
        <f t="shared" si="536"/>
        <v>13986</v>
      </c>
      <c r="DD225" s="3">
        <f t="shared" si="638"/>
        <v>13986</v>
      </c>
      <c r="DE225" s="3">
        <f t="shared" si="634"/>
        <v>13986</v>
      </c>
      <c r="DF225" s="3">
        <f>OD</f>
        <v>24260</v>
      </c>
      <c r="DG225" s="3">
        <f>OD</f>
        <v>24260</v>
      </c>
      <c r="DH225" s="3">
        <f t="shared" si="675"/>
        <v>24260</v>
      </c>
      <c r="DI225" s="3">
        <f t="shared" si="668"/>
        <v>24260</v>
      </c>
      <c r="DJ225" s="3">
        <f t="shared" si="661"/>
        <v>24260</v>
      </c>
      <c r="DK225" s="3">
        <f>OD</f>
        <v>24260</v>
      </c>
      <c r="DL225" s="3">
        <f t="shared" si="671"/>
        <v>60876</v>
      </c>
      <c r="DM225" s="3">
        <f t="shared" si="671"/>
        <v>60876</v>
      </c>
      <c r="DN225" s="3">
        <f t="shared" si="677"/>
        <v>60876</v>
      </c>
      <c r="DO225" s="3">
        <f t="shared" si="677"/>
        <v>60876</v>
      </c>
      <c r="DP225" s="3">
        <f t="shared" si="678"/>
        <v>60876</v>
      </c>
      <c r="DQ225" s="3">
        <f t="shared" si="678"/>
        <v>60876</v>
      </c>
      <c r="DR225" s="3">
        <f t="shared" si="663"/>
        <v>60876</v>
      </c>
      <c r="DS225" s="3">
        <f t="shared" si="663"/>
        <v>60876</v>
      </c>
      <c r="DT225" s="3">
        <f t="shared" si="652"/>
        <v>60876</v>
      </c>
      <c r="DU225" s="3">
        <f t="shared" si="649"/>
        <v>60876</v>
      </c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</row>
    <row r="226" spans="1:233" ht="1.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>
        <f t="shared" si="614"/>
        <v>49126</v>
      </c>
      <c r="BA226" s="3">
        <f t="shared" si="614"/>
        <v>49126</v>
      </c>
      <c r="BB226" s="3">
        <f t="shared" si="614"/>
        <v>49126</v>
      </c>
      <c r="BC226" s="3">
        <f t="shared" si="658"/>
        <v>49126</v>
      </c>
      <c r="BD226" s="3">
        <f t="shared" si="658"/>
        <v>49126</v>
      </c>
      <c r="BE226" s="3">
        <f t="shared" si="658"/>
        <v>49126</v>
      </c>
      <c r="BF226" s="3">
        <f t="shared" si="601"/>
        <v>49126</v>
      </c>
      <c r="BG226" s="3">
        <f t="shared" si="644"/>
        <v>49126</v>
      </c>
      <c r="BH226" s="3">
        <f t="shared" si="644"/>
        <v>49126</v>
      </c>
      <c r="BI226" s="3">
        <f t="shared" si="664"/>
        <v>49126</v>
      </c>
      <c r="BJ226" s="3">
        <f t="shared" si="664"/>
        <v>49126</v>
      </c>
      <c r="BK226" s="3">
        <f t="shared" si="664"/>
        <v>49126</v>
      </c>
      <c r="BL226" s="3">
        <f t="shared" si="664"/>
        <v>49126</v>
      </c>
      <c r="BM226" s="3">
        <f t="shared" si="664"/>
        <v>49126</v>
      </c>
      <c r="BN226" s="3">
        <f t="shared" si="670"/>
        <v>49126</v>
      </c>
      <c r="BO226" s="3">
        <f t="shared" si="670"/>
        <v>49126</v>
      </c>
      <c r="BP226" s="3">
        <f t="shared" si="670"/>
        <v>49126</v>
      </c>
      <c r="BQ226" s="3">
        <f t="shared" si="670"/>
        <v>49126</v>
      </c>
      <c r="BR226" s="3">
        <f t="shared" si="670"/>
        <v>49126</v>
      </c>
      <c r="BS226" s="3">
        <f t="shared" si="670"/>
        <v>49126</v>
      </c>
      <c r="BT226" s="3">
        <f t="shared" si="670"/>
        <v>49126</v>
      </c>
      <c r="BU226" s="3">
        <f t="shared" si="597"/>
        <v>49126</v>
      </c>
      <c r="BV226" s="3">
        <f t="shared" si="645"/>
        <v>49126</v>
      </c>
      <c r="BW226" s="3">
        <f t="shared" si="645"/>
        <v>49126</v>
      </c>
      <c r="BX226" s="3">
        <f t="shared" si="599"/>
        <v>49126</v>
      </c>
      <c r="BY226" s="3">
        <f t="shared" si="590"/>
        <v>49126</v>
      </c>
      <c r="BZ226" s="3">
        <f>MH</f>
        <v>49126</v>
      </c>
      <c r="CA226" s="3">
        <f t="shared" si="681"/>
        <v>19984</v>
      </c>
      <c r="CB226" s="3">
        <f t="shared" si="679"/>
        <v>19984</v>
      </c>
      <c r="CC226" s="3">
        <f t="shared" si="673"/>
        <v>19984</v>
      </c>
      <c r="CD226" s="3">
        <f t="shared" si="680"/>
        <v>19984</v>
      </c>
      <c r="CE226" s="3">
        <f t="shared" si="666"/>
        <v>120</v>
      </c>
      <c r="CF226" s="3">
        <f t="shared" si="659"/>
        <v>120</v>
      </c>
      <c r="CG226" s="3">
        <f t="shared" si="643"/>
        <v>120</v>
      </c>
      <c r="CH226" s="3">
        <f t="shared" si="647"/>
        <v>120</v>
      </c>
      <c r="CI226" s="3">
        <f t="shared" si="640"/>
        <v>120</v>
      </c>
      <c r="CJ226" s="3">
        <f t="shared" si="621"/>
        <v>120</v>
      </c>
      <c r="CK226" s="3">
        <f t="shared" si="624"/>
        <v>120</v>
      </c>
      <c r="CL226" s="3">
        <f t="shared" si="624"/>
        <v>120</v>
      </c>
      <c r="CM226" s="3">
        <f t="shared" si="624"/>
        <v>120</v>
      </c>
      <c r="CN226" s="3">
        <f t="shared" si="627"/>
        <v>120</v>
      </c>
      <c r="CO226" s="3">
        <f t="shared" si="631"/>
        <v>120</v>
      </c>
      <c r="CP226" s="3">
        <f t="shared" si="631"/>
        <v>120</v>
      </c>
      <c r="CQ226" s="3">
        <f t="shared" si="636"/>
        <v>120</v>
      </c>
      <c r="CR226" s="3">
        <f t="shared" si="636"/>
        <v>120</v>
      </c>
      <c r="CS226" s="3">
        <f t="shared" si="632"/>
        <v>120</v>
      </c>
      <c r="CT226" s="3">
        <f t="shared" si="632"/>
        <v>120</v>
      </c>
      <c r="CU226" s="3">
        <f t="shared" si="637"/>
        <v>120</v>
      </c>
      <c r="CV226" s="3">
        <f t="shared" si="660"/>
        <v>120</v>
      </c>
      <c r="CW226" s="3">
        <f t="shared" si="660"/>
        <v>120</v>
      </c>
      <c r="CX226" s="3">
        <f t="shared" si="665"/>
        <v>120</v>
      </c>
      <c r="CY226" s="3">
        <f t="shared" si="665"/>
        <v>120</v>
      </c>
      <c r="CZ226" s="3">
        <f t="shared" si="667"/>
        <v>120</v>
      </c>
      <c r="DA226" s="3">
        <f t="shared" si="674"/>
        <v>120</v>
      </c>
      <c r="DB226" s="3">
        <f t="shared" si="682"/>
        <v>120</v>
      </c>
      <c r="DC226" s="3">
        <f t="shared" si="536"/>
        <v>13986</v>
      </c>
      <c r="DD226" s="3">
        <f t="shared" si="638"/>
        <v>13986</v>
      </c>
      <c r="DE226" s="3">
        <f t="shared" si="634"/>
        <v>13986</v>
      </c>
      <c r="DF226" s="3">
        <f>OD</f>
        <v>24260</v>
      </c>
      <c r="DG226" s="3">
        <f>OD</f>
        <v>24260</v>
      </c>
      <c r="DH226" s="3">
        <f t="shared" si="675"/>
        <v>24260</v>
      </c>
      <c r="DI226" s="3">
        <f t="shared" si="668"/>
        <v>24260</v>
      </c>
      <c r="DJ226" s="3">
        <f>OD</f>
        <v>24260</v>
      </c>
      <c r="DK226" s="3">
        <f t="shared" ref="DJ226:DL235" si="683">AP</f>
        <v>60876</v>
      </c>
      <c r="DL226" s="3">
        <f t="shared" si="683"/>
        <v>60876</v>
      </c>
      <c r="DM226" s="3">
        <f t="shared" si="671"/>
        <v>60876</v>
      </c>
      <c r="DN226" s="3">
        <f t="shared" si="677"/>
        <v>60876</v>
      </c>
      <c r="DO226" s="3">
        <f t="shared" si="677"/>
        <v>60876</v>
      </c>
      <c r="DP226" s="3">
        <f t="shared" si="678"/>
        <v>60876</v>
      </c>
      <c r="DQ226" s="3">
        <f t="shared" si="678"/>
        <v>60876</v>
      </c>
      <c r="DR226" s="3">
        <f t="shared" si="663"/>
        <v>60876</v>
      </c>
      <c r="DS226" s="3">
        <f t="shared" si="663"/>
        <v>60876</v>
      </c>
      <c r="DT226" s="3">
        <f t="shared" si="652"/>
        <v>60876</v>
      </c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</row>
    <row r="227" spans="1:233" ht="1.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>
        <f t="shared" si="614"/>
        <v>49126</v>
      </c>
      <c r="BA227" s="3">
        <f t="shared" si="614"/>
        <v>49126</v>
      </c>
      <c r="BB227" s="3">
        <f t="shared" si="614"/>
        <v>49126</v>
      </c>
      <c r="BC227" s="3">
        <f t="shared" si="658"/>
        <v>49126</v>
      </c>
      <c r="BD227" s="3">
        <f t="shared" si="658"/>
        <v>49126</v>
      </c>
      <c r="BE227" s="3">
        <f t="shared" si="658"/>
        <v>49126</v>
      </c>
      <c r="BF227" s="3">
        <f t="shared" si="601"/>
        <v>49126</v>
      </c>
      <c r="BG227" s="3">
        <f t="shared" si="644"/>
        <v>49126</v>
      </c>
      <c r="BH227" s="3">
        <f t="shared" si="644"/>
        <v>49126</v>
      </c>
      <c r="BI227" s="3">
        <f t="shared" si="664"/>
        <v>49126</v>
      </c>
      <c r="BJ227" s="3">
        <f t="shared" si="664"/>
        <v>49126</v>
      </c>
      <c r="BK227" s="3">
        <f t="shared" si="664"/>
        <v>49126</v>
      </c>
      <c r="BL227" s="3">
        <f t="shared" si="664"/>
        <v>49126</v>
      </c>
      <c r="BM227" s="3">
        <f t="shared" si="664"/>
        <v>49126</v>
      </c>
      <c r="BN227" s="3">
        <f t="shared" si="670"/>
        <v>49126</v>
      </c>
      <c r="BO227" s="3">
        <f t="shared" si="670"/>
        <v>49126</v>
      </c>
      <c r="BP227" s="3">
        <f t="shared" si="670"/>
        <v>49126</v>
      </c>
      <c r="BQ227" s="3">
        <f t="shared" si="670"/>
        <v>49126</v>
      </c>
      <c r="BR227" s="3">
        <f t="shared" si="670"/>
        <v>49126</v>
      </c>
      <c r="BS227" s="3">
        <f t="shared" si="670"/>
        <v>49126</v>
      </c>
      <c r="BT227" s="3">
        <f t="shared" si="670"/>
        <v>49126</v>
      </c>
      <c r="BU227" s="3">
        <f t="shared" si="597"/>
        <v>49126</v>
      </c>
      <c r="BV227" s="3">
        <f t="shared" si="645"/>
        <v>49126</v>
      </c>
      <c r="BW227" s="3">
        <f t="shared" si="645"/>
        <v>49126</v>
      </c>
      <c r="BX227" s="3">
        <f t="shared" si="599"/>
        <v>49126</v>
      </c>
      <c r="BY227" s="3">
        <f t="shared" si="590"/>
        <v>49126</v>
      </c>
      <c r="BZ227" s="3">
        <f>MH</f>
        <v>49126</v>
      </c>
      <c r="CA227" s="3">
        <f t="shared" si="681"/>
        <v>19984</v>
      </c>
      <c r="CB227" s="3">
        <f t="shared" si="679"/>
        <v>19984</v>
      </c>
      <c r="CC227" s="3">
        <f t="shared" si="673"/>
        <v>19984</v>
      </c>
      <c r="CD227" s="3">
        <f t="shared" si="680"/>
        <v>19984</v>
      </c>
      <c r="CE227" s="3">
        <f t="shared" si="666"/>
        <v>120</v>
      </c>
      <c r="CF227" s="3">
        <f t="shared" si="659"/>
        <v>120</v>
      </c>
      <c r="CG227" s="3">
        <f t="shared" si="643"/>
        <v>120</v>
      </c>
      <c r="CH227" s="3">
        <f t="shared" si="647"/>
        <v>120</v>
      </c>
      <c r="CI227" s="3">
        <f t="shared" si="640"/>
        <v>120</v>
      </c>
      <c r="CJ227" s="3">
        <f t="shared" si="621"/>
        <v>120</v>
      </c>
      <c r="CK227" s="3">
        <f t="shared" ref="CK227:CM247" si="684">TE</f>
        <v>120</v>
      </c>
      <c r="CL227" s="3">
        <f t="shared" si="684"/>
        <v>120</v>
      </c>
      <c r="CM227" s="3">
        <f t="shared" si="684"/>
        <v>120</v>
      </c>
      <c r="CN227" s="3">
        <f t="shared" si="627"/>
        <v>120</v>
      </c>
      <c r="CO227" s="3">
        <f t="shared" si="631"/>
        <v>120</v>
      </c>
      <c r="CP227" s="3">
        <f t="shared" si="631"/>
        <v>120</v>
      </c>
      <c r="CQ227" s="3">
        <f t="shared" si="636"/>
        <v>120</v>
      </c>
      <c r="CR227" s="3">
        <f t="shared" si="636"/>
        <v>120</v>
      </c>
      <c r="CS227" s="3">
        <f t="shared" si="632"/>
        <v>120</v>
      </c>
      <c r="CT227" s="3">
        <f t="shared" si="632"/>
        <v>120</v>
      </c>
      <c r="CU227" s="3">
        <f t="shared" si="637"/>
        <v>120</v>
      </c>
      <c r="CV227" s="3">
        <f t="shared" si="660"/>
        <v>120</v>
      </c>
      <c r="CW227" s="3">
        <f t="shared" si="660"/>
        <v>120</v>
      </c>
      <c r="CX227" s="3">
        <f t="shared" si="665"/>
        <v>120</v>
      </c>
      <c r="CY227" s="3">
        <f t="shared" si="665"/>
        <v>120</v>
      </c>
      <c r="CZ227" s="3">
        <f t="shared" si="667"/>
        <v>120</v>
      </c>
      <c r="DA227" s="3">
        <f t="shared" si="674"/>
        <v>120</v>
      </c>
      <c r="DB227" s="3">
        <f t="shared" si="682"/>
        <v>120</v>
      </c>
      <c r="DC227" s="3">
        <f t="shared" si="536"/>
        <v>13986</v>
      </c>
      <c r="DD227" s="3">
        <f t="shared" si="638"/>
        <v>13986</v>
      </c>
      <c r="DE227" s="3">
        <f t="shared" si="634"/>
        <v>13986</v>
      </c>
      <c r="DF227" s="3">
        <f>OD</f>
        <v>24260</v>
      </c>
      <c r="DG227" s="3">
        <f>OD</f>
        <v>24260</v>
      </c>
      <c r="DH227" s="3">
        <f t="shared" si="675"/>
        <v>24260</v>
      </c>
      <c r="DI227" s="3">
        <f t="shared" ref="DI227:DI243" si="685">AP</f>
        <v>60876</v>
      </c>
      <c r="DJ227" s="3">
        <f t="shared" si="683"/>
        <v>60876</v>
      </c>
      <c r="DK227" s="3">
        <f t="shared" si="683"/>
        <v>60876</v>
      </c>
      <c r="DL227" s="3">
        <f t="shared" si="683"/>
        <v>60876</v>
      </c>
      <c r="DM227" s="3">
        <f t="shared" si="671"/>
        <v>60876</v>
      </c>
      <c r="DN227" s="3">
        <f t="shared" si="677"/>
        <v>60876</v>
      </c>
      <c r="DO227" s="3">
        <f t="shared" si="677"/>
        <v>60876</v>
      </c>
      <c r="DP227" s="3">
        <f t="shared" si="678"/>
        <v>60876</v>
      </c>
      <c r="DQ227" s="3">
        <f t="shared" si="678"/>
        <v>60876</v>
      </c>
      <c r="DR227" s="3">
        <f t="shared" si="663"/>
        <v>60876</v>
      </c>
      <c r="DS227" s="3">
        <f t="shared" si="663"/>
        <v>60876</v>
      </c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</row>
    <row r="228" spans="1:233" ht="1.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>
        <f t="shared" ref="AZ228:AZ234" si="686">MH</f>
        <v>49126</v>
      </c>
      <c r="BA228" s="3">
        <f t="shared" ref="BA228:BB239" si="687">MH</f>
        <v>49126</v>
      </c>
      <c r="BB228" s="3">
        <f t="shared" si="687"/>
        <v>49126</v>
      </c>
      <c r="BC228" s="3">
        <f t="shared" si="658"/>
        <v>49126</v>
      </c>
      <c r="BD228" s="3">
        <f t="shared" si="658"/>
        <v>49126</v>
      </c>
      <c r="BE228" s="3">
        <f t="shared" si="658"/>
        <v>49126</v>
      </c>
      <c r="BF228" s="3">
        <f t="shared" ref="BF228:BF251" si="688">MH</f>
        <v>49126</v>
      </c>
      <c r="BG228" s="3">
        <f t="shared" si="644"/>
        <v>49126</v>
      </c>
      <c r="BH228" s="3">
        <f t="shared" si="644"/>
        <v>49126</v>
      </c>
      <c r="BI228" s="3">
        <f t="shared" si="664"/>
        <v>49126</v>
      </c>
      <c r="BJ228" s="3">
        <f t="shared" si="664"/>
        <v>49126</v>
      </c>
      <c r="BK228" s="3">
        <f t="shared" si="664"/>
        <v>49126</v>
      </c>
      <c r="BL228" s="3">
        <f t="shared" si="664"/>
        <v>49126</v>
      </c>
      <c r="BM228" s="3">
        <f t="shared" si="664"/>
        <v>49126</v>
      </c>
      <c r="BN228" s="3">
        <f t="shared" si="670"/>
        <v>49126</v>
      </c>
      <c r="BO228" s="3">
        <f t="shared" si="670"/>
        <v>49126</v>
      </c>
      <c r="BP228" s="3">
        <f t="shared" si="670"/>
        <v>49126</v>
      </c>
      <c r="BQ228" s="3">
        <f t="shared" si="670"/>
        <v>49126</v>
      </c>
      <c r="BR228" s="3">
        <f t="shared" si="670"/>
        <v>49126</v>
      </c>
      <c r="BS228" s="3">
        <f t="shared" si="670"/>
        <v>49126</v>
      </c>
      <c r="BT228" s="3">
        <f t="shared" si="670"/>
        <v>49126</v>
      </c>
      <c r="BU228" s="3">
        <f t="shared" si="597"/>
        <v>49126</v>
      </c>
      <c r="BV228" s="3">
        <f t="shared" si="645"/>
        <v>49126</v>
      </c>
      <c r="BW228" s="3">
        <f t="shared" si="645"/>
        <v>49126</v>
      </c>
      <c r="BX228" s="3">
        <f t="shared" si="599"/>
        <v>49126</v>
      </c>
      <c r="BY228" s="3">
        <f t="shared" si="590"/>
        <v>49126</v>
      </c>
      <c r="BZ228" s="3">
        <f t="shared" ref="BZ228:BZ258" si="689">KA</f>
        <v>19984</v>
      </c>
      <c r="CA228" s="3">
        <f t="shared" si="681"/>
        <v>19984</v>
      </c>
      <c r="CB228" s="3">
        <f t="shared" si="679"/>
        <v>19984</v>
      </c>
      <c r="CC228" s="3">
        <f t="shared" si="673"/>
        <v>19984</v>
      </c>
      <c r="CD228" s="3">
        <f t="shared" ref="CD228:CD233" si="690">KA</f>
        <v>19984</v>
      </c>
      <c r="CE228" s="3">
        <f t="shared" si="666"/>
        <v>120</v>
      </c>
      <c r="CF228" s="3">
        <f t="shared" si="659"/>
        <v>120</v>
      </c>
      <c r="CG228" s="3">
        <f t="shared" si="643"/>
        <v>120</v>
      </c>
      <c r="CH228" s="3">
        <f t="shared" si="647"/>
        <v>120</v>
      </c>
      <c r="CI228" s="3">
        <f t="shared" si="640"/>
        <v>120</v>
      </c>
      <c r="CJ228" s="3">
        <f t="shared" si="621"/>
        <v>120</v>
      </c>
      <c r="CK228" s="3">
        <f t="shared" si="684"/>
        <v>120</v>
      </c>
      <c r="CL228" s="3">
        <f t="shared" si="684"/>
        <v>120</v>
      </c>
      <c r="CM228" s="3">
        <f t="shared" si="684"/>
        <v>120</v>
      </c>
      <c r="CN228" s="3">
        <f t="shared" si="627"/>
        <v>120</v>
      </c>
      <c r="CO228" s="3">
        <f t="shared" si="631"/>
        <v>120</v>
      </c>
      <c r="CP228" s="3">
        <f t="shared" si="631"/>
        <v>120</v>
      </c>
      <c r="CQ228" s="3">
        <f t="shared" si="636"/>
        <v>120</v>
      </c>
      <c r="CR228" s="3">
        <f t="shared" si="636"/>
        <v>120</v>
      </c>
      <c r="CS228" s="3">
        <f t="shared" si="632"/>
        <v>120</v>
      </c>
      <c r="CT228" s="3">
        <f t="shared" si="632"/>
        <v>120</v>
      </c>
      <c r="CU228" s="3">
        <f t="shared" si="637"/>
        <v>120</v>
      </c>
      <c r="CV228" s="3">
        <f t="shared" si="660"/>
        <v>120</v>
      </c>
      <c r="CW228" s="3">
        <f t="shared" si="660"/>
        <v>120</v>
      </c>
      <c r="CX228" s="3">
        <f t="shared" si="665"/>
        <v>120</v>
      </c>
      <c r="CY228" s="3">
        <f t="shared" si="665"/>
        <v>120</v>
      </c>
      <c r="CZ228" s="3">
        <f t="shared" si="667"/>
        <v>120</v>
      </c>
      <c r="DA228" s="3">
        <f t="shared" si="674"/>
        <v>120</v>
      </c>
      <c r="DB228" s="3">
        <f t="shared" si="682"/>
        <v>120</v>
      </c>
      <c r="DC228" s="3">
        <f t="shared" ref="DC228:DD236" si="691">TE</f>
        <v>120</v>
      </c>
      <c r="DD228" s="3">
        <f t="shared" si="691"/>
        <v>120</v>
      </c>
      <c r="DE228" s="3">
        <f>OD</f>
        <v>24260</v>
      </c>
      <c r="DF228" s="3">
        <f>OD</f>
        <v>24260</v>
      </c>
      <c r="DG228" s="3">
        <f t="shared" ref="DG228:DH232" si="692">TE</f>
        <v>120</v>
      </c>
      <c r="DH228" s="3">
        <f t="shared" si="692"/>
        <v>120</v>
      </c>
      <c r="DI228" s="3">
        <f t="shared" si="685"/>
        <v>60876</v>
      </c>
      <c r="DJ228" s="3">
        <f t="shared" si="683"/>
        <v>60876</v>
      </c>
      <c r="DK228" s="3">
        <f t="shared" si="683"/>
        <v>60876</v>
      </c>
      <c r="DL228" s="3">
        <f t="shared" si="683"/>
        <v>60876</v>
      </c>
      <c r="DM228" s="3">
        <f t="shared" si="671"/>
        <v>60876</v>
      </c>
      <c r="DN228" s="3">
        <f t="shared" si="677"/>
        <v>60876</v>
      </c>
      <c r="DO228" s="3">
        <f t="shared" si="677"/>
        <v>60876</v>
      </c>
      <c r="DP228" s="3">
        <f t="shared" si="678"/>
        <v>60876</v>
      </c>
      <c r="DQ228" s="3">
        <f t="shared" si="678"/>
        <v>60876</v>
      </c>
      <c r="DR228" s="3">
        <f>AP</f>
        <v>60876</v>
      </c>
      <c r="DS228" s="3">
        <f t="shared" si="663"/>
        <v>60876</v>
      </c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</row>
    <row r="229" spans="1:233" ht="1.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>
        <f t="shared" si="686"/>
        <v>49126</v>
      </c>
      <c r="BA229" s="3">
        <f t="shared" si="687"/>
        <v>49126</v>
      </c>
      <c r="BB229" s="3">
        <f t="shared" si="687"/>
        <v>49126</v>
      </c>
      <c r="BC229" s="3">
        <f t="shared" si="658"/>
        <v>49126</v>
      </c>
      <c r="BD229" s="3">
        <f t="shared" si="658"/>
        <v>49126</v>
      </c>
      <c r="BE229" s="3">
        <f t="shared" si="658"/>
        <v>49126</v>
      </c>
      <c r="BF229" s="3">
        <f t="shared" si="688"/>
        <v>49126</v>
      </c>
      <c r="BG229" s="3">
        <f t="shared" si="644"/>
        <v>49126</v>
      </c>
      <c r="BH229" s="3">
        <f t="shared" si="644"/>
        <v>49126</v>
      </c>
      <c r="BI229" s="3">
        <f t="shared" ref="BI229:BM238" si="693">MH</f>
        <v>49126</v>
      </c>
      <c r="BJ229" s="3">
        <f t="shared" si="693"/>
        <v>49126</v>
      </c>
      <c r="BK229" s="3">
        <f t="shared" si="693"/>
        <v>49126</v>
      </c>
      <c r="BL229" s="3">
        <f t="shared" si="693"/>
        <v>49126</v>
      </c>
      <c r="BM229" s="3">
        <f t="shared" si="693"/>
        <v>49126</v>
      </c>
      <c r="BN229" s="3">
        <f t="shared" si="670"/>
        <v>49126</v>
      </c>
      <c r="BO229" s="3">
        <f t="shared" si="670"/>
        <v>49126</v>
      </c>
      <c r="BP229" s="3">
        <f t="shared" si="670"/>
        <v>49126</v>
      </c>
      <c r="BQ229" s="3">
        <f t="shared" si="670"/>
        <v>49126</v>
      </c>
      <c r="BR229" s="3">
        <f t="shared" si="670"/>
        <v>49126</v>
      </c>
      <c r="BS229" s="3">
        <f t="shared" si="670"/>
        <v>49126</v>
      </c>
      <c r="BT229" s="3">
        <f t="shared" si="670"/>
        <v>49126</v>
      </c>
      <c r="BU229" s="3">
        <f t="shared" si="597"/>
        <v>49126</v>
      </c>
      <c r="BV229" s="3">
        <f t="shared" si="645"/>
        <v>49126</v>
      </c>
      <c r="BW229" s="3">
        <f t="shared" si="645"/>
        <v>49126</v>
      </c>
      <c r="BX229" s="3">
        <f t="shared" si="599"/>
        <v>49126</v>
      </c>
      <c r="BY229" s="3">
        <f t="shared" ref="BY229:BY260" si="694">KA</f>
        <v>19984</v>
      </c>
      <c r="BZ229" s="3">
        <f t="shared" si="689"/>
        <v>19984</v>
      </c>
      <c r="CA229" s="3">
        <f t="shared" si="681"/>
        <v>19984</v>
      </c>
      <c r="CB229" s="3">
        <f t="shared" si="679"/>
        <v>19984</v>
      </c>
      <c r="CC229" s="3">
        <f t="shared" si="673"/>
        <v>19984</v>
      </c>
      <c r="CD229" s="3">
        <f>TE</f>
        <v>120</v>
      </c>
      <c r="CE229" s="3">
        <f t="shared" si="666"/>
        <v>120</v>
      </c>
      <c r="CF229" s="3">
        <f t="shared" si="659"/>
        <v>120</v>
      </c>
      <c r="CG229" s="3">
        <f t="shared" si="643"/>
        <v>120</v>
      </c>
      <c r="CH229" s="3">
        <f t="shared" si="647"/>
        <v>120</v>
      </c>
      <c r="CI229" s="3">
        <f t="shared" si="640"/>
        <v>120</v>
      </c>
      <c r="CJ229" s="3">
        <f t="shared" si="621"/>
        <v>120</v>
      </c>
      <c r="CK229" s="3">
        <f t="shared" si="684"/>
        <v>120</v>
      </c>
      <c r="CL229" s="3">
        <f t="shared" si="684"/>
        <v>120</v>
      </c>
      <c r="CM229" s="3">
        <f t="shared" si="684"/>
        <v>120</v>
      </c>
      <c r="CN229" s="3">
        <f t="shared" si="627"/>
        <v>120</v>
      </c>
      <c r="CO229" s="3">
        <f t="shared" ref="CO229:CP246" si="695">TE</f>
        <v>120</v>
      </c>
      <c r="CP229" s="3">
        <f t="shared" si="695"/>
        <v>120</v>
      </c>
      <c r="CQ229" s="3">
        <f t="shared" si="636"/>
        <v>120</v>
      </c>
      <c r="CR229" s="3">
        <f t="shared" si="636"/>
        <v>120</v>
      </c>
      <c r="CS229" s="3">
        <f t="shared" ref="CS229:CT241" si="696">TE</f>
        <v>120</v>
      </c>
      <c r="CT229" s="3">
        <f t="shared" si="696"/>
        <v>120</v>
      </c>
      <c r="CU229" s="3">
        <f t="shared" si="637"/>
        <v>120</v>
      </c>
      <c r="CV229" s="3">
        <f t="shared" si="660"/>
        <v>120</v>
      </c>
      <c r="CW229" s="3">
        <f t="shared" si="660"/>
        <v>120</v>
      </c>
      <c r="CX229" s="3">
        <f t="shared" si="665"/>
        <v>120</v>
      </c>
      <c r="CY229" s="3">
        <f t="shared" si="665"/>
        <v>120</v>
      </c>
      <c r="CZ229" s="3">
        <f t="shared" si="667"/>
        <v>120</v>
      </c>
      <c r="DA229" s="3">
        <f t="shared" si="674"/>
        <v>120</v>
      </c>
      <c r="DB229" s="3">
        <f t="shared" si="682"/>
        <v>120</v>
      </c>
      <c r="DC229" s="3">
        <f t="shared" si="691"/>
        <v>120</v>
      </c>
      <c r="DD229" s="3">
        <f t="shared" si="691"/>
        <v>120</v>
      </c>
      <c r="DE229" s="3">
        <f t="shared" ref="DE229:DF234" si="697">TE</f>
        <v>120</v>
      </c>
      <c r="DF229" s="3">
        <f t="shared" si="697"/>
        <v>120</v>
      </c>
      <c r="DG229" s="3">
        <f t="shared" si="692"/>
        <v>120</v>
      </c>
      <c r="DH229" s="3">
        <f t="shared" si="692"/>
        <v>120</v>
      </c>
      <c r="DI229" s="3">
        <f t="shared" si="685"/>
        <v>60876</v>
      </c>
      <c r="DJ229" s="3">
        <f t="shared" si="683"/>
        <v>60876</v>
      </c>
      <c r="DK229" s="3">
        <f t="shared" si="683"/>
        <v>60876</v>
      </c>
      <c r="DL229" s="3">
        <f t="shared" si="683"/>
        <v>60876</v>
      </c>
      <c r="DM229" s="3">
        <f t="shared" si="671"/>
        <v>60876</v>
      </c>
      <c r="DN229" s="3">
        <f t="shared" si="677"/>
        <v>60876</v>
      </c>
      <c r="DO229" s="3">
        <f t="shared" si="677"/>
        <v>60876</v>
      </c>
      <c r="DP229" s="3">
        <f t="shared" si="678"/>
        <v>60876</v>
      </c>
      <c r="DQ229" s="3">
        <f t="shared" si="678"/>
        <v>60876</v>
      </c>
      <c r="DR229" s="3">
        <f>AP</f>
        <v>60876</v>
      </c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</row>
    <row r="230" spans="1:233" ht="1.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>
        <f t="shared" si="686"/>
        <v>49126</v>
      </c>
      <c r="BA230" s="3">
        <f t="shared" si="687"/>
        <v>49126</v>
      </c>
      <c r="BB230" s="3">
        <f t="shared" si="687"/>
        <v>49126</v>
      </c>
      <c r="BC230" s="3">
        <f t="shared" si="658"/>
        <v>49126</v>
      </c>
      <c r="BD230" s="3">
        <f t="shared" si="658"/>
        <v>49126</v>
      </c>
      <c r="BE230" s="3">
        <f t="shared" si="658"/>
        <v>49126</v>
      </c>
      <c r="BF230" s="3">
        <f t="shared" si="688"/>
        <v>49126</v>
      </c>
      <c r="BG230" s="3">
        <f t="shared" si="644"/>
        <v>49126</v>
      </c>
      <c r="BH230" s="3">
        <f t="shared" si="644"/>
        <v>49126</v>
      </c>
      <c r="BI230" s="3">
        <f t="shared" si="693"/>
        <v>49126</v>
      </c>
      <c r="BJ230" s="3">
        <f t="shared" si="693"/>
        <v>49126</v>
      </c>
      <c r="BK230" s="3">
        <f t="shared" si="693"/>
        <v>49126</v>
      </c>
      <c r="BL230" s="3">
        <f t="shared" si="693"/>
        <v>49126</v>
      </c>
      <c r="BM230" s="3">
        <f t="shared" si="693"/>
        <v>49126</v>
      </c>
      <c r="BN230" s="3">
        <f t="shared" si="670"/>
        <v>49126</v>
      </c>
      <c r="BO230" s="3">
        <f t="shared" si="670"/>
        <v>49126</v>
      </c>
      <c r="BP230" s="3">
        <f t="shared" si="670"/>
        <v>49126</v>
      </c>
      <c r="BQ230" s="3">
        <f t="shared" si="670"/>
        <v>49126</v>
      </c>
      <c r="BR230" s="3">
        <f t="shared" si="670"/>
        <v>49126</v>
      </c>
      <c r="BS230" s="3">
        <f t="shared" si="670"/>
        <v>49126</v>
      </c>
      <c r="BT230" s="3">
        <f t="shared" si="670"/>
        <v>49126</v>
      </c>
      <c r="BU230" s="3">
        <f t="shared" si="597"/>
        <v>49126</v>
      </c>
      <c r="BV230" s="3">
        <f t="shared" si="645"/>
        <v>49126</v>
      </c>
      <c r="BW230" s="3">
        <f t="shared" si="645"/>
        <v>49126</v>
      </c>
      <c r="BX230" s="3">
        <f t="shared" ref="BX230:BX261" si="698">KA</f>
        <v>19984</v>
      </c>
      <c r="BY230" s="3">
        <f t="shared" si="694"/>
        <v>19984</v>
      </c>
      <c r="BZ230" s="3">
        <f t="shared" si="689"/>
        <v>19984</v>
      </c>
      <c r="CA230" s="3">
        <f t="shared" si="681"/>
        <v>19984</v>
      </c>
      <c r="CB230" s="3">
        <f t="shared" si="679"/>
        <v>19984</v>
      </c>
      <c r="CC230" s="3">
        <f t="shared" si="673"/>
        <v>19984</v>
      </c>
      <c r="CD230" s="3">
        <f>TE</f>
        <v>120</v>
      </c>
      <c r="CE230" s="3">
        <f t="shared" si="666"/>
        <v>120</v>
      </c>
      <c r="CF230" s="3">
        <f t="shared" si="659"/>
        <v>120</v>
      </c>
      <c r="CG230" s="3">
        <f t="shared" si="643"/>
        <v>120</v>
      </c>
      <c r="CH230" s="3">
        <f t="shared" si="647"/>
        <v>120</v>
      </c>
      <c r="CI230" s="3">
        <f t="shared" si="640"/>
        <v>120</v>
      </c>
      <c r="CJ230" s="3">
        <f t="shared" si="621"/>
        <v>120</v>
      </c>
      <c r="CK230" s="3">
        <f t="shared" si="684"/>
        <v>120</v>
      </c>
      <c r="CL230" s="3">
        <f t="shared" si="684"/>
        <v>120</v>
      </c>
      <c r="CM230" s="3">
        <f t="shared" si="684"/>
        <v>120</v>
      </c>
      <c r="CN230" s="3">
        <f t="shared" si="627"/>
        <v>120</v>
      </c>
      <c r="CO230" s="3">
        <f t="shared" si="695"/>
        <v>120</v>
      </c>
      <c r="CP230" s="3">
        <f t="shared" si="695"/>
        <v>120</v>
      </c>
      <c r="CQ230" s="3">
        <f t="shared" ref="CQ230:CR242" si="699">TE</f>
        <v>120</v>
      </c>
      <c r="CR230" s="3">
        <f t="shared" si="699"/>
        <v>120</v>
      </c>
      <c r="CS230" s="3">
        <f t="shared" si="696"/>
        <v>120</v>
      </c>
      <c r="CT230" s="3">
        <f t="shared" si="696"/>
        <v>120</v>
      </c>
      <c r="CU230" s="3">
        <f t="shared" si="637"/>
        <v>120</v>
      </c>
      <c r="CV230" s="3">
        <f t="shared" si="660"/>
        <v>120</v>
      </c>
      <c r="CW230" s="3">
        <f t="shared" si="660"/>
        <v>120</v>
      </c>
      <c r="CX230" s="3">
        <f t="shared" si="665"/>
        <v>120</v>
      </c>
      <c r="CY230" s="3">
        <f t="shared" si="665"/>
        <v>120</v>
      </c>
      <c r="CZ230" s="3">
        <f t="shared" si="667"/>
        <v>120</v>
      </c>
      <c r="DA230" s="3">
        <f t="shared" si="674"/>
        <v>120</v>
      </c>
      <c r="DB230" s="3">
        <f t="shared" si="682"/>
        <v>120</v>
      </c>
      <c r="DC230" s="3">
        <f t="shared" si="691"/>
        <v>120</v>
      </c>
      <c r="DD230" s="3">
        <f t="shared" si="691"/>
        <v>120</v>
      </c>
      <c r="DE230" s="3">
        <f t="shared" si="697"/>
        <v>120</v>
      </c>
      <c r="DF230" s="3">
        <f t="shared" si="697"/>
        <v>120</v>
      </c>
      <c r="DG230" s="3">
        <f t="shared" si="692"/>
        <v>120</v>
      </c>
      <c r="DH230" s="3">
        <f t="shared" si="692"/>
        <v>120</v>
      </c>
      <c r="DI230" s="3">
        <f>TE</f>
        <v>120</v>
      </c>
      <c r="DJ230" s="3">
        <f t="shared" si="683"/>
        <v>60876</v>
      </c>
      <c r="DK230" s="3">
        <f t="shared" si="683"/>
        <v>60876</v>
      </c>
      <c r="DL230" s="3">
        <f t="shared" si="683"/>
        <v>60876</v>
      </c>
      <c r="DM230" s="3">
        <f t="shared" si="671"/>
        <v>60876</v>
      </c>
      <c r="DN230" s="3">
        <f t="shared" si="677"/>
        <v>60876</v>
      </c>
      <c r="DO230" s="3">
        <f t="shared" si="677"/>
        <v>60876</v>
      </c>
      <c r="DP230" s="3">
        <f t="shared" si="678"/>
        <v>60876</v>
      </c>
      <c r="DQ230" s="3">
        <f t="shared" si="678"/>
        <v>60876</v>
      </c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</row>
    <row r="231" spans="1:233" ht="1.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>
        <f t="shared" si="686"/>
        <v>49126</v>
      </c>
      <c r="BA231" s="3">
        <f t="shared" si="687"/>
        <v>49126</v>
      </c>
      <c r="BB231" s="3">
        <f t="shared" si="687"/>
        <v>49126</v>
      </c>
      <c r="BC231" s="3">
        <f t="shared" si="658"/>
        <v>49126</v>
      </c>
      <c r="BD231" s="3">
        <f t="shared" si="658"/>
        <v>49126</v>
      </c>
      <c r="BE231" s="3">
        <f t="shared" si="658"/>
        <v>49126</v>
      </c>
      <c r="BF231" s="3">
        <f t="shared" si="688"/>
        <v>49126</v>
      </c>
      <c r="BG231" s="3">
        <f t="shared" si="644"/>
        <v>49126</v>
      </c>
      <c r="BH231" s="3">
        <f t="shared" si="644"/>
        <v>49126</v>
      </c>
      <c r="BI231" s="3">
        <f t="shared" si="693"/>
        <v>49126</v>
      </c>
      <c r="BJ231" s="3">
        <f t="shared" si="693"/>
        <v>49126</v>
      </c>
      <c r="BK231" s="3">
        <f t="shared" si="693"/>
        <v>49126</v>
      </c>
      <c r="BL231" s="3">
        <f t="shared" si="693"/>
        <v>49126</v>
      </c>
      <c r="BM231" s="3">
        <f t="shared" si="693"/>
        <v>49126</v>
      </c>
      <c r="BN231" s="3">
        <f t="shared" si="670"/>
        <v>49126</v>
      </c>
      <c r="BO231" s="3">
        <f t="shared" si="670"/>
        <v>49126</v>
      </c>
      <c r="BP231" s="3">
        <f t="shared" si="670"/>
        <v>49126</v>
      </c>
      <c r="BQ231" s="3">
        <f t="shared" si="670"/>
        <v>49126</v>
      </c>
      <c r="BR231" s="3">
        <f t="shared" si="670"/>
        <v>49126</v>
      </c>
      <c r="BS231" s="3">
        <f t="shared" si="670"/>
        <v>49126</v>
      </c>
      <c r="BT231" s="3">
        <f t="shared" si="670"/>
        <v>49126</v>
      </c>
      <c r="BU231" s="3">
        <f t="shared" si="597"/>
        <v>49126</v>
      </c>
      <c r="BV231" s="3">
        <f>MH</f>
        <v>49126</v>
      </c>
      <c r="BW231" s="3">
        <f t="shared" ref="BW231:BW262" si="700">KA</f>
        <v>19984</v>
      </c>
      <c r="BX231" s="3">
        <f t="shared" si="698"/>
        <v>19984</v>
      </c>
      <c r="BY231" s="3">
        <f t="shared" si="694"/>
        <v>19984</v>
      </c>
      <c r="BZ231" s="3">
        <f t="shared" si="689"/>
        <v>19984</v>
      </c>
      <c r="CA231" s="3">
        <f t="shared" si="681"/>
        <v>19984</v>
      </c>
      <c r="CB231" s="3">
        <f t="shared" si="679"/>
        <v>19984</v>
      </c>
      <c r="CC231" s="3">
        <f t="shared" si="673"/>
        <v>19984</v>
      </c>
      <c r="CD231" s="3">
        <f>TE</f>
        <v>120</v>
      </c>
      <c r="CE231" s="3">
        <f t="shared" si="666"/>
        <v>120</v>
      </c>
      <c r="CF231" s="3">
        <f t="shared" si="659"/>
        <v>120</v>
      </c>
      <c r="CG231" s="3">
        <f t="shared" si="643"/>
        <v>120</v>
      </c>
      <c r="CH231" s="3">
        <f t="shared" si="647"/>
        <v>120</v>
      </c>
      <c r="CI231" s="3">
        <f t="shared" si="640"/>
        <v>120</v>
      </c>
      <c r="CJ231" s="3">
        <f t="shared" si="621"/>
        <v>120</v>
      </c>
      <c r="CK231" s="3">
        <f t="shared" si="684"/>
        <v>120</v>
      </c>
      <c r="CL231" s="3">
        <f t="shared" si="684"/>
        <v>120</v>
      </c>
      <c r="CM231" s="3">
        <f t="shared" si="684"/>
        <v>120</v>
      </c>
      <c r="CN231" s="3">
        <f t="shared" si="627"/>
        <v>120</v>
      </c>
      <c r="CO231" s="3">
        <f t="shared" si="695"/>
        <v>120</v>
      </c>
      <c r="CP231" s="3">
        <f t="shared" si="695"/>
        <v>120</v>
      </c>
      <c r="CQ231" s="3">
        <f t="shared" si="699"/>
        <v>120</v>
      </c>
      <c r="CR231" s="3">
        <f t="shared" si="699"/>
        <v>120</v>
      </c>
      <c r="CS231" s="3">
        <f t="shared" si="696"/>
        <v>120</v>
      </c>
      <c r="CT231" s="3">
        <f t="shared" si="696"/>
        <v>120</v>
      </c>
      <c r="CU231" s="3">
        <f t="shared" si="637"/>
        <v>120</v>
      </c>
      <c r="CV231" s="3">
        <f t="shared" si="660"/>
        <v>120</v>
      </c>
      <c r="CW231" s="3">
        <f t="shared" si="660"/>
        <v>120</v>
      </c>
      <c r="CX231" s="3">
        <f t="shared" si="665"/>
        <v>120</v>
      </c>
      <c r="CY231" s="3">
        <f t="shared" si="665"/>
        <v>120</v>
      </c>
      <c r="CZ231" s="3">
        <f t="shared" si="667"/>
        <v>120</v>
      </c>
      <c r="DA231" s="3">
        <f t="shared" si="674"/>
        <v>120</v>
      </c>
      <c r="DB231" s="3">
        <f t="shared" si="682"/>
        <v>120</v>
      </c>
      <c r="DC231" s="3">
        <f t="shared" si="691"/>
        <v>120</v>
      </c>
      <c r="DD231" s="3">
        <f t="shared" si="691"/>
        <v>120</v>
      </c>
      <c r="DE231" s="3">
        <f t="shared" si="697"/>
        <v>120</v>
      </c>
      <c r="DF231" s="3">
        <f t="shared" si="697"/>
        <v>120</v>
      </c>
      <c r="DG231" s="3">
        <f t="shared" si="692"/>
        <v>120</v>
      </c>
      <c r="DH231" s="3">
        <f t="shared" si="692"/>
        <v>120</v>
      </c>
      <c r="DI231" s="3">
        <f t="shared" si="685"/>
        <v>60876</v>
      </c>
      <c r="DJ231" s="3">
        <f t="shared" si="683"/>
        <v>60876</v>
      </c>
      <c r="DK231" s="3">
        <f t="shared" si="683"/>
        <v>60876</v>
      </c>
      <c r="DL231" s="3">
        <f t="shared" si="683"/>
        <v>60876</v>
      </c>
      <c r="DM231" s="3">
        <f t="shared" si="671"/>
        <v>60876</v>
      </c>
      <c r="DN231" s="3">
        <f t="shared" si="677"/>
        <v>60876</v>
      </c>
      <c r="DO231" s="3">
        <f t="shared" si="671"/>
        <v>60876</v>
      </c>
      <c r="DP231" s="3">
        <f t="shared" si="671"/>
        <v>60876</v>
      </c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</row>
    <row r="232" spans="1:233" ht="1.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>
        <f t="shared" si="686"/>
        <v>49126</v>
      </c>
      <c r="BA232" s="3">
        <f t="shared" si="687"/>
        <v>49126</v>
      </c>
      <c r="BB232" s="3">
        <f t="shared" si="687"/>
        <v>49126</v>
      </c>
      <c r="BC232" s="3">
        <f t="shared" si="658"/>
        <v>49126</v>
      </c>
      <c r="BD232" s="3">
        <f t="shared" si="658"/>
        <v>49126</v>
      </c>
      <c r="BE232" s="3">
        <f t="shared" si="658"/>
        <v>49126</v>
      </c>
      <c r="BF232" s="3">
        <f t="shared" si="688"/>
        <v>49126</v>
      </c>
      <c r="BG232" s="3">
        <f t="shared" si="644"/>
        <v>49126</v>
      </c>
      <c r="BH232" s="3">
        <f t="shared" si="644"/>
        <v>49126</v>
      </c>
      <c r="BI232" s="3">
        <f t="shared" si="693"/>
        <v>49126</v>
      </c>
      <c r="BJ232" s="3">
        <f t="shared" si="693"/>
        <v>49126</v>
      </c>
      <c r="BK232" s="3">
        <f t="shared" si="693"/>
        <v>49126</v>
      </c>
      <c r="BL232" s="3">
        <f t="shared" si="693"/>
        <v>49126</v>
      </c>
      <c r="BM232" s="3">
        <f t="shared" si="693"/>
        <v>49126</v>
      </c>
      <c r="BN232" s="3">
        <f t="shared" si="670"/>
        <v>49126</v>
      </c>
      <c r="BO232" s="3">
        <f t="shared" si="670"/>
        <v>49126</v>
      </c>
      <c r="BP232" s="3">
        <f t="shared" si="670"/>
        <v>49126</v>
      </c>
      <c r="BQ232" s="3">
        <f t="shared" si="670"/>
        <v>49126</v>
      </c>
      <c r="BR232" s="3">
        <f t="shared" si="670"/>
        <v>49126</v>
      </c>
      <c r="BS232" s="3">
        <f t="shared" si="670"/>
        <v>49126</v>
      </c>
      <c r="BT232" s="3">
        <f t="shared" si="670"/>
        <v>49126</v>
      </c>
      <c r="BU232" s="3">
        <f t="shared" si="597"/>
        <v>49126</v>
      </c>
      <c r="BV232" s="3">
        <f>MH</f>
        <v>49126</v>
      </c>
      <c r="BW232" s="3">
        <f t="shared" si="700"/>
        <v>19984</v>
      </c>
      <c r="BX232" s="3">
        <f t="shared" si="698"/>
        <v>19984</v>
      </c>
      <c r="BY232" s="3">
        <f t="shared" si="694"/>
        <v>19984</v>
      </c>
      <c r="BZ232" s="3">
        <f t="shared" si="689"/>
        <v>19984</v>
      </c>
      <c r="CA232" s="3">
        <f t="shared" si="681"/>
        <v>19984</v>
      </c>
      <c r="CB232" s="3">
        <f t="shared" si="679"/>
        <v>19984</v>
      </c>
      <c r="CC232" s="3">
        <f t="shared" si="673"/>
        <v>19984</v>
      </c>
      <c r="CD232" s="3">
        <f t="shared" si="690"/>
        <v>19984</v>
      </c>
      <c r="CE232" s="3">
        <f t="shared" si="666"/>
        <v>120</v>
      </c>
      <c r="CF232" s="3">
        <f t="shared" si="659"/>
        <v>120</v>
      </c>
      <c r="CG232" s="3">
        <f t="shared" si="643"/>
        <v>120</v>
      </c>
      <c r="CH232" s="3">
        <f t="shared" si="647"/>
        <v>120</v>
      </c>
      <c r="CI232" s="3">
        <f t="shared" si="640"/>
        <v>120</v>
      </c>
      <c r="CJ232" s="3">
        <f t="shared" si="621"/>
        <v>120</v>
      </c>
      <c r="CK232" s="3">
        <f t="shared" si="684"/>
        <v>120</v>
      </c>
      <c r="CL232" s="3">
        <f t="shared" si="684"/>
        <v>120</v>
      </c>
      <c r="CM232" s="3">
        <f t="shared" si="684"/>
        <v>120</v>
      </c>
      <c r="CN232" s="3">
        <f t="shared" si="627"/>
        <v>120</v>
      </c>
      <c r="CO232" s="3">
        <f t="shared" si="695"/>
        <v>120</v>
      </c>
      <c r="CP232" s="3">
        <f t="shared" si="695"/>
        <v>120</v>
      </c>
      <c r="CQ232" s="3">
        <f t="shared" si="699"/>
        <v>120</v>
      </c>
      <c r="CR232" s="3">
        <f t="shared" si="699"/>
        <v>120</v>
      </c>
      <c r="CS232" s="3">
        <f t="shared" si="696"/>
        <v>120</v>
      </c>
      <c r="CT232" s="3">
        <f t="shared" si="696"/>
        <v>120</v>
      </c>
      <c r="CU232" s="3">
        <f t="shared" si="637"/>
        <v>120</v>
      </c>
      <c r="CV232" s="3">
        <f t="shared" si="660"/>
        <v>120</v>
      </c>
      <c r="CW232" s="3">
        <f t="shared" si="660"/>
        <v>120</v>
      </c>
      <c r="CX232" s="3">
        <f t="shared" si="665"/>
        <v>120</v>
      </c>
      <c r="CY232" s="3">
        <f t="shared" si="665"/>
        <v>120</v>
      </c>
      <c r="CZ232" s="3">
        <f t="shared" si="667"/>
        <v>120</v>
      </c>
      <c r="DA232" s="3">
        <f t="shared" si="674"/>
        <v>120</v>
      </c>
      <c r="DB232" s="3">
        <f t="shared" si="682"/>
        <v>120</v>
      </c>
      <c r="DC232" s="3">
        <f t="shared" si="691"/>
        <v>120</v>
      </c>
      <c r="DD232" s="3">
        <f t="shared" si="691"/>
        <v>120</v>
      </c>
      <c r="DE232" s="3">
        <f t="shared" si="697"/>
        <v>120</v>
      </c>
      <c r="DF232" s="3">
        <f t="shared" si="697"/>
        <v>120</v>
      </c>
      <c r="DG232" s="3">
        <f t="shared" si="692"/>
        <v>120</v>
      </c>
      <c r="DH232" s="3">
        <f t="shared" si="692"/>
        <v>120</v>
      </c>
      <c r="DI232" s="3">
        <f t="shared" si="685"/>
        <v>60876</v>
      </c>
      <c r="DJ232" s="3">
        <f t="shared" si="683"/>
        <v>60876</v>
      </c>
      <c r="DK232" s="3">
        <f t="shared" si="683"/>
        <v>60876</v>
      </c>
      <c r="DL232" s="3">
        <f t="shared" si="683"/>
        <v>60876</v>
      </c>
      <c r="DM232" s="3">
        <f t="shared" si="671"/>
        <v>60876</v>
      </c>
      <c r="DN232" s="3">
        <f>AP</f>
        <v>60876</v>
      </c>
      <c r="DO232" s="3">
        <f t="shared" si="671"/>
        <v>60876</v>
      </c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</row>
    <row r="233" spans="1:233" ht="1.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>
        <f t="shared" si="686"/>
        <v>49126</v>
      </c>
      <c r="BA233" s="3">
        <f t="shared" si="687"/>
        <v>49126</v>
      </c>
      <c r="BB233" s="3">
        <f t="shared" si="687"/>
        <v>49126</v>
      </c>
      <c r="BC233" s="3">
        <f t="shared" si="658"/>
        <v>49126</v>
      </c>
      <c r="BD233" s="3">
        <f t="shared" si="658"/>
        <v>49126</v>
      </c>
      <c r="BE233" s="3">
        <f t="shared" si="658"/>
        <v>49126</v>
      </c>
      <c r="BF233" s="3">
        <f t="shared" si="688"/>
        <v>49126</v>
      </c>
      <c r="BG233" s="3">
        <f t="shared" ref="BG233:BH250" si="701">MH</f>
        <v>49126</v>
      </c>
      <c r="BH233" s="3">
        <f t="shared" si="701"/>
        <v>49126</v>
      </c>
      <c r="BI233" s="3">
        <f t="shared" si="693"/>
        <v>49126</v>
      </c>
      <c r="BJ233" s="3">
        <f t="shared" si="693"/>
        <v>49126</v>
      </c>
      <c r="BK233" s="3">
        <f t="shared" si="693"/>
        <v>49126</v>
      </c>
      <c r="BL233" s="3">
        <f t="shared" si="693"/>
        <v>49126</v>
      </c>
      <c r="BM233" s="3">
        <f t="shared" si="693"/>
        <v>49126</v>
      </c>
      <c r="BN233" s="3">
        <f t="shared" ref="BN233:BQ237" si="702">MH</f>
        <v>49126</v>
      </c>
      <c r="BO233" s="3">
        <f t="shared" si="702"/>
        <v>49126</v>
      </c>
      <c r="BP233" s="3">
        <f t="shared" si="702"/>
        <v>49126</v>
      </c>
      <c r="BQ233" s="3">
        <f t="shared" si="702"/>
        <v>49126</v>
      </c>
      <c r="BR233" s="3">
        <f t="shared" ref="BR233:BR264" si="703">KA</f>
        <v>19984</v>
      </c>
      <c r="BS233" s="3">
        <f>MH</f>
        <v>49126</v>
      </c>
      <c r="BT233" s="3">
        <f>MH</f>
        <v>49126</v>
      </c>
      <c r="BU233" s="3">
        <f t="shared" si="597"/>
        <v>49126</v>
      </c>
      <c r="BV233" s="3">
        <f>MH</f>
        <v>49126</v>
      </c>
      <c r="BW233" s="3">
        <f t="shared" si="700"/>
        <v>19984</v>
      </c>
      <c r="BX233" s="3">
        <f t="shared" si="698"/>
        <v>19984</v>
      </c>
      <c r="BY233" s="3">
        <f t="shared" si="694"/>
        <v>19984</v>
      </c>
      <c r="BZ233" s="3">
        <f t="shared" si="689"/>
        <v>19984</v>
      </c>
      <c r="CA233" s="3">
        <f t="shared" si="681"/>
        <v>19984</v>
      </c>
      <c r="CB233" s="3">
        <f t="shared" si="679"/>
        <v>19984</v>
      </c>
      <c r="CC233" s="3">
        <f t="shared" si="673"/>
        <v>19984</v>
      </c>
      <c r="CD233" s="3">
        <f t="shared" si="690"/>
        <v>19984</v>
      </c>
      <c r="CE233" s="3">
        <f t="shared" si="666"/>
        <v>120</v>
      </c>
      <c r="CF233" s="3">
        <f t="shared" si="659"/>
        <v>120</v>
      </c>
      <c r="CG233" s="3">
        <f t="shared" si="643"/>
        <v>120</v>
      </c>
      <c r="CH233" s="3">
        <f t="shared" si="647"/>
        <v>120</v>
      </c>
      <c r="CI233" s="3">
        <f t="shared" si="640"/>
        <v>120</v>
      </c>
      <c r="CJ233" s="3">
        <f t="shared" si="621"/>
        <v>120</v>
      </c>
      <c r="CK233" s="3">
        <f t="shared" si="684"/>
        <v>120</v>
      </c>
      <c r="CL233" s="3">
        <f t="shared" si="684"/>
        <v>120</v>
      </c>
      <c r="CM233" s="3">
        <f t="shared" si="684"/>
        <v>120</v>
      </c>
      <c r="CN233" s="3">
        <f t="shared" si="627"/>
        <v>120</v>
      </c>
      <c r="CO233" s="3">
        <f t="shared" si="695"/>
        <v>120</v>
      </c>
      <c r="CP233" s="3">
        <f t="shared" si="695"/>
        <v>120</v>
      </c>
      <c r="CQ233" s="3">
        <f t="shared" si="699"/>
        <v>120</v>
      </c>
      <c r="CR233" s="3">
        <f t="shared" si="699"/>
        <v>120</v>
      </c>
      <c r="CS233" s="3">
        <f t="shared" si="696"/>
        <v>120</v>
      </c>
      <c r="CT233" s="3">
        <f t="shared" si="696"/>
        <v>120</v>
      </c>
      <c r="CU233" s="3">
        <f t="shared" si="637"/>
        <v>120</v>
      </c>
      <c r="CV233" s="3">
        <f t="shared" si="660"/>
        <v>120</v>
      </c>
      <c r="CW233" s="3">
        <f t="shared" si="660"/>
        <v>120</v>
      </c>
      <c r="CX233" s="3">
        <f t="shared" si="665"/>
        <v>120</v>
      </c>
      <c r="CY233" s="3">
        <f t="shared" si="665"/>
        <v>120</v>
      </c>
      <c r="CZ233" s="3">
        <f t="shared" si="667"/>
        <v>120</v>
      </c>
      <c r="DA233" s="3">
        <f t="shared" si="674"/>
        <v>120</v>
      </c>
      <c r="DB233" s="3">
        <f t="shared" si="682"/>
        <v>120</v>
      </c>
      <c r="DC233" s="3">
        <f t="shared" si="691"/>
        <v>120</v>
      </c>
      <c r="DD233" s="3">
        <f t="shared" si="691"/>
        <v>120</v>
      </c>
      <c r="DE233" s="3">
        <f t="shared" si="697"/>
        <v>120</v>
      </c>
      <c r="DF233" s="3">
        <f t="shared" si="697"/>
        <v>120</v>
      </c>
      <c r="DG233" s="3">
        <f>TE</f>
        <v>120</v>
      </c>
      <c r="DH233" s="3">
        <f t="shared" ref="DD233:DH237" si="704">AP</f>
        <v>60876</v>
      </c>
      <c r="DI233" s="3">
        <f t="shared" si="685"/>
        <v>60876</v>
      </c>
      <c r="DJ233" s="3">
        <f t="shared" si="683"/>
        <v>60876</v>
      </c>
      <c r="DK233" s="3">
        <f t="shared" si="683"/>
        <v>60876</v>
      </c>
      <c r="DL233" s="3">
        <f t="shared" si="683"/>
        <v>60876</v>
      </c>
      <c r="DM233" s="3">
        <f t="shared" si="671"/>
        <v>60876</v>
      </c>
      <c r="DN233" s="3">
        <f>AP</f>
        <v>60876</v>
      </c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</row>
    <row r="234" spans="1:233" ht="1.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>
        <f t="shared" si="686"/>
        <v>49126</v>
      </c>
      <c r="BA234" s="3">
        <f t="shared" si="687"/>
        <v>49126</v>
      </c>
      <c r="BB234" s="3">
        <f t="shared" si="687"/>
        <v>49126</v>
      </c>
      <c r="BC234" s="3">
        <f t="shared" si="658"/>
        <v>49126</v>
      </c>
      <c r="BD234" s="3">
        <f t="shared" si="658"/>
        <v>49126</v>
      </c>
      <c r="BE234" s="3">
        <f t="shared" si="658"/>
        <v>49126</v>
      </c>
      <c r="BF234" s="3">
        <f t="shared" si="688"/>
        <v>49126</v>
      </c>
      <c r="BG234" s="3">
        <f t="shared" si="701"/>
        <v>49126</v>
      </c>
      <c r="BH234" s="3">
        <f t="shared" si="701"/>
        <v>49126</v>
      </c>
      <c r="BI234" s="3">
        <f t="shared" si="693"/>
        <v>49126</v>
      </c>
      <c r="BJ234" s="3">
        <f t="shared" si="693"/>
        <v>49126</v>
      </c>
      <c r="BK234" s="3">
        <f t="shared" si="693"/>
        <v>49126</v>
      </c>
      <c r="BL234" s="3">
        <f t="shared" si="693"/>
        <v>49126</v>
      </c>
      <c r="BM234" s="3">
        <f t="shared" si="693"/>
        <v>49126</v>
      </c>
      <c r="BN234" s="3">
        <f t="shared" si="702"/>
        <v>49126</v>
      </c>
      <c r="BO234" s="3">
        <f t="shared" si="702"/>
        <v>49126</v>
      </c>
      <c r="BP234" s="3">
        <f t="shared" si="702"/>
        <v>49126</v>
      </c>
      <c r="BQ234" s="3">
        <f t="shared" si="702"/>
        <v>49126</v>
      </c>
      <c r="BR234" s="3">
        <f t="shared" si="703"/>
        <v>19984</v>
      </c>
      <c r="BS234" s="3">
        <f t="shared" ref="BS234:BV253" si="705">KA</f>
        <v>19984</v>
      </c>
      <c r="BT234" s="3">
        <f t="shared" si="705"/>
        <v>19984</v>
      </c>
      <c r="BU234" s="3">
        <f t="shared" si="705"/>
        <v>19984</v>
      </c>
      <c r="BV234" s="3">
        <f t="shared" si="705"/>
        <v>19984</v>
      </c>
      <c r="BW234" s="3">
        <f t="shared" si="700"/>
        <v>19984</v>
      </c>
      <c r="BX234" s="3">
        <f t="shared" si="698"/>
        <v>19984</v>
      </c>
      <c r="BY234" s="3">
        <f t="shared" si="694"/>
        <v>19984</v>
      </c>
      <c r="BZ234" s="3">
        <f t="shared" si="689"/>
        <v>19984</v>
      </c>
      <c r="CA234" s="3">
        <f t="shared" si="681"/>
        <v>19984</v>
      </c>
      <c r="CB234" s="3">
        <f t="shared" si="679"/>
        <v>19984</v>
      </c>
      <c r="CC234" s="3">
        <f t="shared" si="673"/>
        <v>19984</v>
      </c>
      <c r="CD234" s="3">
        <f>TE</f>
        <v>120</v>
      </c>
      <c r="CE234" s="3">
        <f t="shared" si="666"/>
        <v>120</v>
      </c>
      <c r="CF234" s="3">
        <f t="shared" si="659"/>
        <v>120</v>
      </c>
      <c r="CG234" s="3">
        <f t="shared" si="643"/>
        <v>120</v>
      </c>
      <c r="CH234" s="3">
        <f t="shared" si="647"/>
        <v>120</v>
      </c>
      <c r="CI234" s="3">
        <f t="shared" si="640"/>
        <v>120</v>
      </c>
      <c r="CJ234" s="3">
        <f t="shared" si="621"/>
        <v>120</v>
      </c>
      <c r="CK234" s="3">
        <f t="shared" si="684"/>
        <v>120</v>
      </c>
      <c r="CL234" s="3">
        <f t="shared" si="684"/>
        <v>120</v>
      </c>
      <c r="CM234" s="3">
        <f t="shared" si="684"/>
        <v>120</v>
      </c>
      <c r="CN234" s="3">
        <f t="shared" si="627"/>
        <v>120</v>
      </c>
      <c r="CO234" s="3">
        <f t="shared" si="695"/>
        <v>120</v>
      </c>
      <c r="CP234" s="3">
        <f t="shared" si="695"/>
        <v>120</v>
      </c>
      <c r="CQ234" s="3">
        <f t="shared" si="699"/>
        <v>120</v>
      </c>
      <c r="CR234" s="3">
        <f t="shared" si="699"/>
        <v>120</v>
      </c>
      <c r="CS234" s="3">
        <f t="shared" si="696"/>
        <v>120</v>
      </c>
      <c r="CT234" s="3">
        <f t="shared" si="696"/>
        <v>120</v>
      </c>
      <c r="CU234" s="3">
        <f t="shared" si="637"/>
        <v>120</v>
      </c>
      <c r="CV234" s="3">
        <f t="shared" si="660"/>
        <v>120</v>
      </c>
      <c r="CW234" s="3">
        <f t="shared" si="660"/>
        <v>120</v>
      </c>
      <c r="CX234" s="3">
        <f t="shared" si="665"/>
        <v>120</v>
      </c>
      <c r="CY234" s="3">
        <f t="shared" si="665"/>
        <v>120</v>
      </c>
      <c r="CZ234" s="3">
        <f t="shared" si="667"/>
        <v>120</v>
      </c>
      <c r="DA234" s="3">
        <f t="shared" si="674"/>
        <v>120</v>
      </c>
      <c r="DB234" s="3">
        <f t="shared" si="682"/>
        <v>120</v>
      </c>
      <c r="DC234" s="3">
        <f t="shared" si="691"/>
        <v>120</v>
      </c>
      <c r="DD234" s="3">
        <f t="shared" si="691"/>
        <v>120</v>
      </c>
      <c r="DE234" s="3">
        <f t="shared" si="697"/>
        <v>120</v>
      </c>
      <c r="DF234" s="3">
        <f t="shared" si="697"/>
        <v>120</v>
      </c>
      <c r="DG234" s="3">
        <f t="shared" si="704"/>
        <v>60876</v>
      </c>
      <c r="DH234" s="3">
        <f t="shared" si="704"/>
        <v>60876</v>
      </c>
      <c r="DI234" s="3">
        <f t="shared" si="685"/>
        <v>60876</v>
      </c>
      <c r="DJ234" s="3">
        <f t="shared" si="683"/>
        <v>60876</v>
      </c>
      <c r="DK234" s="3">
        <f t="shared" si="683"/>
        <v>60876</v>
      </c>
      <c r="DL234" s="3">
        <f t="shared" si="683"/>
        <v>60876</v>
      </c>
      <c r="DM234" s="3">
        <f t="shared" si="671"/>
        <v>60876</v>
      </c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</row>
    <row r="235" spans="1:233" ht="1.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>
        <f t="shared" si="687"/>
        <v>49126</v>
      </c>
      <c r="BB235" s="3">
        <f t="shared" si="687"/>
        <v>49126</v>
      </c>
      <c r="BC235" s="3">
        <f t="shared" si="658"/>
        <v>49126</v>
      </c>
      <c r="BD235" s="3">
        <f t="shared" si="658"/>
        <v>49126</v>
      </c>
      <c r="BE235" s="3">
        <f t="shared" si="658"/>
        <v>49126</v>
      </c>
      <c r="BF235" s="3">
        <f t="shared" si="688"/>
        <v>49126</v>
      </c>
      <c r="BG235" s="3">
        <f t="shared" si="701"/>
        <v>49126</v>
      </c>
      <c r="BH235" s="3">
        <f t="shared" si="701"/>
        <v>49126</v>
      </c>
      <c r="BI235" s="3">
        <f t="shared" si="693"/>
        <v>49126</v>
      </c>
      <c r="BJ235" s="3">
        <f t="shared" si="693"/>
        <v>49126</v>
      </c>
      <c r="BK235" s="3">
        <f t="shared" si="693"/>
        <v>49126</v>
      </c>
      <c r="BL235" s="3">
        <f t="shared" si="693"/>
        <v>49126</v>
      </c>
      <c r="BM235" s="3">
        <f t="shared" si="693"/>
        <v>49126</v>
      </c>
      <c r="BN235" s="3">
        <f t="shared" si="702"/>
        <v>49126</v>
      </c>
      <c r="BO235" s="3">
        <f t="shared" si="702"/>
        <v>49126</v>
      </c>
      <c r="BP235" s="3">
        <f t="shared" si="702"/>
        <v>49126</v>
      </c>
      <c r="BQ235" s="3">
        <f t="shared" si="702"/>
        <v>49126</v>
      </c>
      <c r="BR235" s="3">
        <f t="shared" si="703"/>
        <v>19984</v>
      </c>
      <c r="BS235" s="3">
        <f t="shared" si="705"/>
        <v>19984</v>
      </c>
      <c r="BT235" s="3">
        <f t="shared" si="705"/>
        <v>19984</v>
      </c>
      <c r="BU235" s="3">
        <f t="shared" si="705"/>
        <v>19984</v>
      </c>
      <c r="BV235" s="3">
        <f t="shared" si="705"/>
        <v>19984</v>
      </c>
      <c r="BW235" s="3">
        <f t="shared" si="700"/>
        <v>19984</v>
      </c>
      <c r="BX235" s="3">
        <f t="shared" si="698"/>
        <v>19984</v>
      </c>
      <c r="BY235" s="3">
        <f t="shared" si="694"/>
        <v>19984</v>
      </c>
      <c r="BZ235" s="3">
        <f t="shared" si="689"/>
        <v>19984</v>
      </c>
      <c r="CA235" s="3">
        <f t="shared" si="681"/>
        <v>19984</v>
      </c>
      <c r="CB235" s="3">
        <f t="shared" si="679"/>
        <v>19984</v>
      </c>
      <c r="CC235" s="3">
        <f t="shared" si="673"/>
        <v>19984</v>
      </c>
      <c r="CD235" s="3">
        <f>TE</f>
        <v>120</v>
      </c>
      <c r="CE235" s="3">
        <f t="shared" si="666"/>
        <v>120</v>
      </c>
      <c r="CF235" s="3">
        <f t="shared" si="659"/>
        <v>120</v>
      </c>
      <c r="CG235" s="3">
        <f t="shared" si="643"/>
        <v>120</v>
      </c>
      <c r="CH235" s="3">
        <f t="shared" si="647"/>
        <v>120</v>
      </c>
      <c r="CI235" s="3">
        <f t="shared" si="640"/>
        <v>120</v>
      </c>
      <c r="CJ235" s="3">
        <f t="shared" si="621"/>
        <v>120</v>
      </c>
      <c r="CK235" s="3">
        <f t="shared" si="684"/>
        <v>120</v>
      </c>
      <c r="CL235" s="3">
        <f t="shared" si="684"/>
        <v>120</v>
      </c>
      <c r="CM235" s="3">
        <f t="shared" si="684"/>
        <v>120</v>
      </c>
      <c r="CN235" s="3">
        <f t="shared" si="627"/>
        <v>120</v>
      </c>
      <c r="CO235" s="3">
        <f t="shared" si="695"/>
        <v>120</v>
      </c>
      <c r="CP235" s="3">
        <f t="shared" si="695"/>
        <v>120</v>
      </c>
      <c r="CQ235" s="3">
        <f t="shared" si="699"/>
        <v>120</v>
      </c>
      <c r="CR235" s="3">
        <f t="shared" si="699"/>
        <v>120</v>
      </c>
      <c r="CS235" s="3">
        <f t="shared" si="696"/>
        <v>120</v>
      </c>
      <c r="CT235" s="3">
        <f t="shared" si="696"/>
        <v>120</v>
      </c>
      <c r="CU235" s="3">
        <f t="shared" si="637"/>
        <v>120</v>
      </c>
      <c r="CV235" s="3">
        <f t="shared" si="660"/>
        <v>120</v>
      </c>
      <c r="CW235" s="3">
        <f t="shared" si="660"/>
        <v>120</v>
      </c>
      <c r="CX235" s="3">
        <f t="shared" si="665"/>
        <v>120</v>
      </c>
      <c r="CY235" s="3">
        <f t="shared" si="665"/>
        <v>120</v>
      </c>
      <c r="CZ235" s="3">
        <f t="shared" si="667"/>
        <v>120</v>
      </c>
      <c r="DA235" s="3">
        <f t="shared" si="674"/>
        <v>120</v>
      </c>
      <c r="DB235" s="3">
        <f t="shared" si="682"/>
        <v>120</v>
      </c>
      <c r="DC235" s="3">
        <f t="shared" si="691"/>
        <v>120</v>
      </c>
      <c r="DD235" s="3">
        <f t="shared" si="691"/>
        <v>120</v>
      </c>
      <c r="DE235" s="3">
        <f>TE</f>
        <v>120</v>
      </c>
      <c r="DF235" s="3">
        <f t="shared" si="704"/>
        <v>60876</v>
      </c>
      <c r="DG235" s="3">
        <f t="shared" si="704"/>
        <v>60876</v>
      </c>
      <c r="DH235" s="3">
        <f t="shared" si="704"/>
        <v>60876</v>
      </c>
      <c r="DI235" s="3">
        <f t="shared" si="685"/>
        <v>60876</v>
      </c>
      <c r="DJ235" s="3">
        <f t="shared" si="683"/>
        <v>60876</v>
      </c>
      <c r="DK235" s="3">
        <f t="shared" si="683"/>
        <v>60876</v>
      </c>
      <c r="DL235" s="3">
        <f t="shared" si="683"/>
        <v>60876</v>
      </c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</row>
    <row r="236" spans="1:233" ht="1.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>
        <f t="shared" si="687"/>
        <v>49126</v>
      </c>
      <c r="BB236" s="3">
        <f t="shared" si="687"/>
        <v>49126</v>
      </c>
      <c r="BC236" s="3">
        <f t="shared" si="658"/>
        <v>49126</v>
      </c>
      <c r="BD236" s="3">
        <f t="shared" si="658"/>
        <v>49126</v>
      </c>
      <c r="BE236" s="3">
        <f t="shared" si="658"/>
        <v>49126</v>
      </c>
      <c r="BF236" s="3">
        <f t="shared" si="688"/>
        <v>49126</v>
      </c>
      <c r="BG236" s="3">
        <f t="shared" si="701"/>
        <v>49126</v>
      </c>
      <c r="BH236" s="3">
        <f t="shared" si="701"/>
        <v>49126</v>
      </c>
      <c r="BI236" s="3">
        <f t="shared" si="693"/>
        <v>49126</v>
      </c>
      <c r="BJ236" s="3">
        <f t="shared" si="693"/>
        <v>49126</v>
      </c>
      <c r="BK236" s="3">
        <f t="shared" si="693"/>
        <v>49126</v>
      </c>
      <c r="BL236" s="3">
        <f t="shared" si="693"/>
        <v>49126</v>
      </c>
      <c r="BM236" s="3">
        <f t="shared" si="693"/>
        <v>49126</v>
      </c>
      <c r="BN236" s="3">
        <f t="shared" si="702"/>
        <v>49126</v>
      </c>
      <c r="BO236" s="3">
        <f t="shared" si="702"/>
        <v>49126</v>
      </c>
      <c r="BP236" s="3">
        <f t="shared" si="702"/>
        <v>49126</v>
      </c>
      <c r="BQ236" s="3">
        <f t="shared" si="702"/>
        <v>49126</v>
      </c>
      <c r="BR236" s="3">
        <f t="shared" si="703"/>
        <v>19984</v>
      </c>
      <c r="BS236" s="3">
        <f t="shared" si="705"/>
        <v>19984</v>
      </c>
      <c r="BT236" s="3">
        <f t="shared" si="705"/>
        <v>19984</v>
      </c>
      <c r="BU236" s="3">
        <f t="shared" si="705"/>
        <v>19984</v>
      </c>
      <c r="BV236" s="3">
        <f t="shared" si="705"/>
        <v>19984</v>
      </c>
      <c r="BW236" s="3">
        <f t="shared" si="700"/>
        <v>19984</v>
      </c>
      <c r="BX236" s="3">
        <f t="shared" si="698"/>
        <v>19984</v>
      </c>
      <c r="BY236" s="3">
        <f t="shared" si="694"/>
        <v>19984</v>
      </c>
      <c r="BZ236" s="3">
        <f t="shared" si="689"/>
        <v>19984</v>
      </c>
      <c r="CA236" s="3">
        <f t="shared" si="681"/>
        <v>19984</v>
      </c>
      <c r="CB236" s="3">
        <f t="shared" si="679"/>
        <v>19984</v>
      </c>
      <c r="CC236" s="3">
        <f t="shared" si="673"/>
        <v>19984</v>
      </c>
      <c r="CD236" s="3">
        <f>TE</f>
        <v>120</v>
      </c>
      <c r="CE236" s="3">
        <f t="shared" si="666"/>
        <v>120</v>
      </c>
      <c r="CF236" s="3">
        <f t="shared" si="659"/>
        <v>120</v>
      </c>
      <c r="CG236" s="3">
        <f t="shared" si="643"/>
        <v>120</v>
      </c>
      <c r="CH236" s="3">
        <f t="shared" si="647"/>
        <v>120</v>
      </c>
      <c r="CI236" s="3">
        <f t="shared" si="640"/>
        <v>120</v>
      </c>
      <c r="CJ236" s="3">
        <f t="shared" si="621"/>
        <v>120</v>
      </c>
      <c r="CK236" s="3">
        <f t="shared" si="684"/>
        <v>120</v>
      </c>
      <c r="CL236" s="3">
        <f t="shared" si="684"/>
        <v>120</v>
      </c>
      <c r="CM236" s="3">
        <f t="shared" si="684"/>
        <v>120</v>
      </c>
      <c r="CN236" s="3">
        <f t="shared" si="627"/>
        <v>120</v>
      </c>
      <c r="CO236" s="3">
        <f t="shared" si="695"/>
        <v>120</v>
      </c>
      <c r="CP236" s="3">
        <f t="shared" si="695"/>
        <v>120</v>
      </c>
      <c r="CQ236" s="3">
        <f t="shared" si="699"/>
        <v>120</v>
      </c>
      <c r="CR236" s="3">
        <f t="shared" si="699"/>
        <v>120</v>
      </c>
      <c r="CS236" s="3">
        <f t="shared" si="696"/>
        <v>120</v>
      </c>
      <c r="CT236" s="3">
        <f t="shared" si="696"/>
        <v>120</v>
      </c>
      <c r="CU236" s="3">
        <f t="shared" si="637"/>
        <v>120</v>
      </c>
      <c r="CV236" s="3">
        <f t="shared" si="660"/>
        <v>120</v>
      </c>
      <c r="CW236" s="3">
        <f t="shared" si="660"/>
        <v>120</v>
      </c>
      <c r="CX236" s="3">
        <f t="shared" si="665"/>
        <v>120</v>
      </c>
      <c r="CY236" s="3">
        <f t="shared" si="665"/>
        <v>120</v>
      </c>
      <c r="CZ236" s="3">
        <f t="shared" si="667"/>
        <v>120</v>
      </c>
      <c r="DA236" s="3">
        <f t="shared" si="674"/>
        <v>120</v>
      </c>
      <c r="DB236" s="3">
        <f t="shared" si="682"/>
        <v>120</v>
      </c>
      <c r="DC236" s="3">
        <f t="shared" si="691"/>
        <v>120</v>
      </c>
      <c r="DD236" s="3">
        <f t="shared" si="691"/>
        <v>120</v>
      </c>
      <c r="DE236" s="3">
        <f t="shared" si="704"/>
        <v>60876</v>
      </c>
      <c r="DF236" s="3">
        <f t="shared" si="704"/>
        <v>60876</v>
      </c>
      <c r="DG236" s="3">
        <f t="shared" si="704"/>
        <v>60876</v>
      </c>
      <c r="DH236" s="3">
        <f t="shared" si="704"/>
        <v>60876</v>
      </c>
      <c r="DI236" s="3">
        <f t="shared" si="685"/>
        <v>60876</v>
      </c>
      <c r="DJ236" s="3">
        <f t="shared" ref="DJ236:DK242" si="706">AP</f>
        <v>60876</v>
      </c>
      <c r="DK236" s="3">
        <f t="shared" si="706"/>
        <v>60876</v>
      </c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</row>
    <row r="237" spans="1:233" ht="1.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>
        <f t="shared" si="687"/>
        <v>49126</v>
      </c>
      <c r="BB237" s="3">
        <f t="shared" si="687"/>
        <v>49126</v>
      </c>
      <c r="BC237" s="3">
        <f t="shared" si="658"/>
        <v>49126</v>
      </c>
      <c r="BD237" s="3">
        <f t="shared" si="658"/>
        <v>49126</v>
      </c>
      <c r="BE237" s="3">
        <f t="shared" si="658"/>
        <v>49126</v>
      </c>
      <c r="BF237" s="3">
        <f t="shared" si="688"/>
        <v>49126</v>
      </c>
      <c r="BG237" s="3">
        <f t="shared" si="701"/>
        <v>49126</v>
      </c>
      <c r="BH237" s="3">
        <f t="shared" si="701"/>
        <v>49126</v>
      </c>
      <c r="BI237" s="3">
        <f t="shared" si="693"/>
        <v>49126</v>
      </c>
      <c r="BJ237" s="3">
        <f t="shared" si="693"/>
        <v>49126</v>
      </c>
      <c r="BK237" s="3">
        <f t="shared" si="693"/>
        <v>49126</v>
      </c>
      <c r="BL237" s="3">
        <f t="shared" si="693"/>
        <v>49126</v>
      </c>
      <c r="BM237" s="3">
        <f t="shared" si="693"/>
        <v>49126</v>
      </c>
      <c r="BN237" s="3">
        <f t="shared" si="702"/>
        <v>49126</v>
      </c>
      <c r="BO237" s="3">
        <f t="shared" si="702"/>
        <v>49126</v>
      </c>
      <c r="BP237" s="3">
        <f t="shared" si="702"/>
        <v>49126</v>
      </c>
      <c r="BQ237" s="3">
        <f t="shared" si="702"/>
        <v>49126</v>
      </c>
      <c r="BR237" s="3">
        <f t="shared" si="703"/>
        <v>19984</v>
      </c>
      <c r="BS237" s="3">
        <f t="shared" si="705"/>
        <v>19984</v>
      </c>
      <c r="BT237" s="3">
        <f t="shared" si="705"/>
        <v>19984</v>
      </c>
      <c r="BU237" s="3">
        <f t="shared" si="705"/>
        <v>19984</v>
      </c>
      <c r="BV237" s="3">
        <f t="shared" si="705"/>
        <v>19984</v>
      </c>
      <c r="BW237" s="3">
        <f t="shared" si="700"/>
        <v>19984</v>
      </c>
      <c r="BX237" s="3">
        <f t="shared" si="698"/>
        <v>19984</v>
      </c>
      <c r="BY237" s="3">
        <f t="shared" si="694"/>
        <v>19984</v>
      </c>
      <c r="BZ237" s="3">
        <f t="shared" si="689"/>
        <v>19984</v>
      </c>
      <c r="CA237" s="3">
        <f t="shared" si="681"/>
        <v>19984</v>
      </c>
      <c r="CB237" s="3">
        <f t="shared" si="679"/>
        <v>19984</v>
      </c>
      <c r="CC237" s="3">
        <f t="shared" si="673"/>
        <v>19984</v>
      </c>
      <c r="CD237" s="3">
        <f>KA</f>
        <v>19984</v>
      </c>
      <c r="CE237" s="3">
        <f t="shared" si="666"/>
        <v>120</v>
      </c>
      <c r="CF237" s="3">
        <f t="shared" si="659"/>
        <v>120</v>
      </c>
      <c r="CG237" s="3">
        <f t="shared" si="643"/>
        <v>120</v>
      </c>
      <c r="CH237" s="3">
        <f t="shared" si="647"/>
        <v>120</v>
      </c>
      <c r="CI237" s="3">
        <f t="shared" si="640"/>
        <v>120</v>
      </c>
      <c r="CJ237" s="3">
        <f t="shared" si="621"/>
        <v>120</v>
      </c>
      <c r="CK237" s="3">
        <f t="shared" si="684"/>
        <v>120</v>
      </c>
      <c r="CL237" s="3">
        <f t="shared" si="684"/>
        <v>120</v>
      </c>
      <c r="CM237" s="3">
        <f t="shared" si="684"/>
        <v>120</v>
      </c>
      <c r="CN237" s="3">
        <f t="shared" si="627"/>
        <v>120</v>
      </c>
      <c r="CO237" s="3">
        <f t="shared" si="695"/>
        <v>120</v>
      </c>
      <c r="CP237" s="3">
        <f t="shared" si="695"/>
        <v>120</v>
      </c>
      <c r="CQ237" s="3">
        <f t="shared" si="699"/>
        <v>120</v>
      </c>
      <c r="CR237" s="3">
        <f t="shared" si="699"/>
        <v>120</v>
      </c>
      <c r="CS237" s="3">
        <f t="shared" si="696"/>
        <v>120</v>
      </c>
      <c r="CT237" s="3">
        <f t="shared" si="696"/>
        <v>120</v>
      </c>
      <c r="CU237" s="3">
        <f t="shared" si="637"/>
        <v>120</v>
      </c>
      <c r="CV237" s="3">
        <f t="shared" si="660"/>
        <v>120</v>
      </c>
      <c r="CW237" s="3">
        <f t="shared" si="660"/>
        <v>120</v>
      </c>
      <c r="CX237" s="3">
        <f t="shared" si="665"/>
        <v>120</v>
      </c>
      <c r="CY237" s="3">
        <f t="shared" si="665"/>
        <v>120</v>
      </c>
      <c r="CZ237" s="3">
        <f t="shared" si="667"/>
        <v>120</v>
      </c>
      <c r="DA237" s="3">
        <f t="shared" si="674"/>
        <v>120</v>
      </c>
      <c r="DB237" s="3">
        <f t="shared" si="682"/>
        <v>120</v>
      </c>
      <c r="DC237" s="3">
        <f>TE</f>
        <v>120</v>
      </c>
      <c r="DD237" s="3">
        <f t="shared" si="704"/>
        <v>60876</v>
      </c>
      <c r="DE237" s="3">
        <f t="shared" si="704"/>
        <v>60876</v>
      </c>
      <c r="DF237" s="3">
        <f t="shared" si="704"/>
        <v>60876</v>
      </c>
      <c r="DG237" s="3">
        <f t="shared" si="704"/>
        <v>60876</v>
      </c>
      <c r="DH237" s="3">
        <f t="shared" si="704"/>
        <v>60876</v>
      </c>
      <c r="DI237" s="3">
        <f t="shared" si="685"/>
        <v>60876</v>
      </c>
      <c r="DJ237" s="3">
        <f t="shared" si="706"/>
        <v>60876</v>
      </c>
      <c r="DK237" s="3">
        <f t="shared" si="706"/>
        <v>60876</v>
      </c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</row>
    <row r="238" spans="1:233" ht="1.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>
        <f t="shared" si="687"/>
        <v>49126</v>
      </c>
      <c r="BB238" s="3">
        <f t="shared" si="687"/>
        <v>49126</v>
      </c>
      <c r="BC238" s="3">
        <f t="shared" ref="BB238:BE249" si="707">MH</f>
        <v>49126</v>
      </c>
      <c r="BD238" s="3">
        <f t="shared" si="707"/>
        <v>49126</v>
      </c>
      <c r="BE238" s="3">
        <f t="shared" si="707"/>
        <v>49126</v>
      </c>
      <c r="BF238" s="3">
        <f t="shared" si="688"/>
        <v>49126</v>
      </c>
      <c r="BG238" s="3">
        <f t="shared" si="701"/>
        <v>49126</v>
      </c>
      <c r="BH238" s="3">
        <f t="shared" si="701"/>
        <v>49126</v>
      </c>
      <c r="BI238" s="3">
        <f t="shared" si="693"/>
        <v>49126</v>
      </c>
      <c r="BJ238" s="3">
        <f t="shared" si="693"/>
        <v>49126</v>
      </c>
      <c r="BK238" s="3">
        <f t="shared" si="693"/>
        <v>49126</v>
      </c>
      <c r="BL238" s="3">
        <f t="shared" si="693"/>
        <v>49126</v>
      </c>
      <c r="BM238" s="3">
        <f t="shared" si="693"/>
        <v>49126</v>
      </c>
      <c r="BN238" s="3">
        <f>MH</f>
        <v>49126</v>
      </c>
      <c r="BO238" s="3">
        <f t="shared" ref="BO238:BQ257" si="708">KA</f>
        <v>19984</v>
      </c>
      <c r="BP238" s="3">
        <f t="shared" si="708"/>
        <v>19984</v>
      </c>
      <c r="BQ238" s="3">
        <f t="shared" si="708"/>
        <v>19984</v>
      </c>
      <c r="BR238" s="3">
        <f t="shared" si="703"/>
        <v>19984</v>
      </c>
      <c r="BS238" s="3">
        <f t="shared" si="705"/>
        <v>19984</v>
      </c>
      <c r="BT238" s="3">
        <f t="shared" si="705"/>
        <v>19984</v>
      </c>
      <c r="BU238" s="3">
        <f t="shared" si="705"/>
        <v>19984</v>
      </c>
      <c r="BV238" s="3">
        <f t="shared" si="705"/>
        <v>19984</v>
      </c>
      <c r="BW238" s="3">
        <f t="shared" si="700"/>
        <v>19984</v>
      </c>
      <c r="BX238" s="3">
        <f t="shared" si="698"/>
        <v>19984</v>
      </c>
      <c r="BY238" s="3">
        <f t="shared" si="694"/>
        <v>19984</v>
      </c>
      <c r="BZ238" s="3">
        <f t="shared" si="689"/>
        <v>19984</v>
      </c>
      <c r="CA238" s="3">
        <f t="shared" si="681"/>
        <v>19984</v>
      </c>
      <c r="CB238" s="3">
        <f t="shared" si="679"/>
        <v>19984</v>
      </c>
      <c r="CC238" s="3">
        <f t="shared" si="673"/>
        <v>19984</v>
      </c>
      <c r="CD238" s="3">
        <f>KA</f>
        <v>19984</v>
      </c>
      <c r="CE238" s="3">
        <f t="shared" si="666"/>
        <v>120</v>
      </c>
      <c r="CF238" s="3">
        <f t="shared" si="659"/>
        <v>120</v>
      </c>
      <c r="CG238" s="3">
        <f t="shared" si="643"/>
        <v>120</v>
      </c>
      <c r="CH238" s="3">
        <f t="shared" si="647"/>
        <v>120</v>
      </c>
      <c r="CI238" s="3">
        <f t="shared" si="640"/>
        <v>120</v>
      </c>
      <c r="CJ238" s="3">
        <f t="shared" si="621"/>
        <v>120</v>
      </c>
      <c r="CK238" s="3">
        <f t="shared" si="684"/>
        <v>120</v>
      </c>
      <c r="CL238" s="3">
        <f t="shared" si="684"/>
        <v>120</v>
      </c>
      <c r="CM238" s="3">
        <f t="shared" si="684"/>
        <v>120</v>
      </c>
      <c r="CN238" s="3">
        <f t="shared" si="627"/>
        <v>120</v>
      </c>
      <c r="CO238" s="3">
        <f t="shared" si="695"/>
        <v>120</v>
      </c>
      <c r="CP238" s="3">
        <f t="shared" si="695"/>
        <v>120</v>
      </c>
      <c r="CQ238" s="3">
        <f t="shared" si="699"/>
        <v>120</v>
      </c>
      <c r="CR238" s="3">
        <f t="shared" si="699"/>
        <v>120</v>
      </c>
      <c r="CS238" s="3">
        <f t="shared" si="696"/>
        <v>120</v>
      </c>
      <c r="CT238" s="3">
        <f t="shared" si="696"/>
        <v>120</v>
      </c>
      <c r="CU238" s="3">
        <f t="shared" si="637"/>
        <v>120</v>
      </c>
      <c r="CV238" s="3">
        <f t="shared" si="660"/>
        <v>120</v>
      </c>
      <c r="CW238" s="3">
        <f t="shared" si="660"/>
        <v>120</v>
      </c>
      <c r="CX238" s="3">
        <f t="shared" si="665"/>
        <v>120</v>
      </c>
      <c r="CY238" s="3">
        <f t="shared" si="665"/>
        <v>120</v>
      </c>
      <c r="CZ238" s="3">
        <f t="shared" ref="CZ238:CZ249" si="709">AP</f>
        <v>60876</v>
      </c>
      <c r="DA238" s="3">
        <f t="shared" ref="DA238:DA248" si="710">AP</f>
        <v>60876</v>
      </c>
      <c r="DB238" s="3">
        <f t="shared" ref="DB238:DB248" si="711">AP</f>
        <v>60876</v>
      </c>
      <c r="DC238" s="3">
        <f t="shared" ref="DC238:DH243" si="712">AP</f>
        <v>60876</v>
      </c>
      <c r="DD238" s="3">
        <f t="shared" si="712"/>
        <v>60876</v>
      </c>
      <c r="DE238" s="3">
        <f t="shared" si="712"/>
        <v>60876</v>
      </c>
      <c r="DF238" s="3">
        <f t="shared" si="712"/>
        <v>60876</v>
      </c>
      <c r="DG238" s="3">
        <f t="shared" si="712"/>
        <v>60876</v>
      </c>
      <c r="DH238" s="3">
        <f t="shared" si="712"/>
        <v>60876</v>
      </c>
      <c r="DI238" s="3">
        <f t="shared" si="685"/>
        <v>60876</v>
      </c>
      <c r="DJ238" s="3">
        <f t="shared" si="706"/>
        <v>60876</v>
      </c>
      <c r="DK238" s="3">
        <f t="shared" si="706"/>
        <v>60876</v>
      </c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</row>
    <row r="239" spans="1:233" ht="1.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>
        <f t="shared" si="658"/>
        <v>49126</v>
      </c>
      <c r="BB239" s="3">
        <f t="shared" si="687"/>
        <v>49126</v>
      </c>
      <c r="BC239" s="3">
        <f t="shared" si="707"/>
        <v>49126</v>
      </c>
      <c r="BD239" s="3">
        <f t="shared" si="707"/>
        <v>49126</v>
      </c>
      <c r="BE239" s="3">
        <f t="shared" si="707"/>
        <v>49126</v>
      </c>
      <c r="BF239" s="3">
        <f t="shared" si="688"/>
        <v>49126</v>
      </c>
      <c r="BG239" s="3">
        <f t="shared" si="701"/>
        <v>49126</v>
      </c>
      <c r="BH239" s="3">
        <f t="shared" si="701"/>
        <v>49126</v>
      </c>
      <c r="BI239" s="3">
        <f>MH</f>
        <v>49126</v>
      </c>
      <c r="BJ239" s="3">
        <f>MH</f>
        <v>49126</v>
      </c>
      <c r="BK239" s="3">
        <f>MH</f>
        <v>49126</v>
      </c>
      <c r="BL239" s="3">
        <f>MH</f>
        <v>49126</v>
      </c>
      <c r="BM239" s="3">
        <f t="shared" ref="BM239:BN258" si="713">KA</f>
        <v>19984</v>
      </c>
      <c r="BN239" s="3">
        <f t="shared" si="713"/>
        <v>19984</v>
      </c>
      <c r="BO239" s="3">
        <f t="shared" si="708"/>
        <v>19984</v>
      </c>
      <c r="BP239" s="3">
        <f t="shared" si="708"/>
        <v>19984</v>
      </c>
      <c r="BQ239" s="3">
        <f t="shared" si="708"/>
        <v>19984</v>
      </c>
      <c r="BR239" s="3">
        <f t="shared" si="703"/>
        <v>19984</v>
      </c>
      <c r="BS239" s="3">
        <f t="shared" si="705"/>
        <v>19984</v>
      </c>
      <c r="BT239" s="3">
        <f t="shared" si="705"/>
        <v>19984</v>
      </c>
      <c r="BU239" s="3">
        <f t="shared" si="705"/>
        <v>19984</v>
      </c>
      <c r="BV239" s="3">
        <f t="shared" si="705"/>
        <v>19984</v>
      </c>
      <c r="BW239" s="3">
        <f t="shared" si="700"/>
        <v>19984</v>
      </c>
      <c r="BX239" s="3">
        <f t="shared" si="698"/>
        <v>19984</v>
      </c>
      <c r="BY239" s="3">
        <f t="shared" si="694"/>
        <v>19984</v>
      </c>
      <c r="BZ239" s="3">
        <f t="shared" si="689"/>
        <v>19984</v>
      </c>
      <c r="CA239" s="3">
        <f t="shared" si="681"/>
        <v>19984</v>
      </c>
      <c r="CB239" s="3">
        <f t="shared" si="679"/>
        <v>19984</v>
      </c>
      <c r="CC239" s="3">
        <f t="shared" si="673"/>
        <v>19984</v>
      </c>
      <c r="CD239" s="3">
        <f>AP</f>
        <v>60876</v>
      </c>
      <c r="CE239" s="3">
        <f t="shared" si="666"/>
        <v>120</v>
      </c>
      <c r="CF239" s="3">
        <f t="shared" si="659"/>
        <v>120</v>
      </c>
      <c r="CG239" s="3">
        <f t="shared" si="643"/>
        <v>120</v>
      </c>
      <c r="CH239" s="3">
        <f t="shared" si="647"/>
        <v>120</v>
      </c>
      <c r="CI239" s="3">
        <f t="shared" si="640"/>
        <v>120</v>
      </c>
      <c r="CJ239" s="3">
        <f t="shared" si="621"/>
        <v>120</v>
      </c>
      <c r="CK239" s="3">
        <f t="shared" si="684"/>
        <v>120</v>
      </c>
      <c r="CL239" s="3">
        <f t="shared" si="684"/>
        <v>120</v>
      </c>
      <c r="CM239" s="3">
        <f t="shared" si="684"/>
        <v>120</v>
      </c>
      <c r="CN239" s="3">
        <f t="shared" si="627"/>
        <v>120</v>
      </c>
      <c r="CO239" s="3">
        <f t="shared" si="695"/>
        <v>120</v>
      </c>
      <c r="CP239" s="3">
        <f t="shared" si="695"/>
        <v>120</v>
      </c>
      <c r="CQ239" s="3">
        <f t="shared" si="699"/>
        <v>120</v>
      </c>
      <c r="CR239" s="3">
        <f t="shared" si="699"/>
        <v>120</v>
      </c>
      <c r="CS239" s="3">
        <f t="shared" si="696"/>
        <v>120</v>
      </c>
      <c r="CT239" s="3">
        <f t="shared" si="696"/>
        <v>120</v>
      </c>
      <c r="CU239" s="3">
        <f t="shared" si="637"/>
        <v>120</v>
      </c>
      <c r="CV239" s="3">
        <f t="shared" si="660"/>
        <v>120</v>
      </c>
      <c r="CW239" s="3">
        <f t="shared" si="660"/>
        <v>120</v>
      </c>
      <c r="CX239" s="3">
        <f t="shared" si="665"/>
        <v>120</v>
      </c>
      <c r="CY239" s="3">
        <f t="shared" si="665"/>
        <v>120</v>
      </c>
      <c r="CZ239" s="3">
        <f t="shared" si="709"/>
        <v>60876</v>
      </c>
      <c r="DA239" s="3">
        <f t="shared" si="710"/>
        <v>60876</v>
      </c>
      <c r="DB239" s="3">
        <f t="shared" si="711"/>
        <v>60876</v>
      </c>
      <c r="DC239" s="3">
        <f t="shared" si="712"/>
        <v>60876</v>
      </c>
      <c r="DD239" s="3">
        <f t="shared" si="712"/>
        <v>60876</v>
      </c>
      <c r="DE239" s="3">
        <f t="shared" si="712"/>
        <v>60876</v>
      </c>
      <c r="DF239" s="3">
        <f t="shared" si="712"/>
        <v>60876</v>
      </c>
      <c r="DG239" s="3">
        <f t="shared" si="712"/>
        <v>60876</v>
      </c>
      <c r="DH239" s="3">
        <f t="shared" si="712"/>
        <v>60876</v>
      </c>
      <c r="DI239" s="3">
        <f t="shared" si="685"/>
        <v>60876</v>
      </c>
      <c r="DJ239" s="3">
        <f t="shared" si="706"/>
        <v>60876</v>
      </c>
      <c r="DK239" s="3">
        <f t="shared" si="706"/>
        <v>60876</v>
      </c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</row>
    <row r="240" spans="1:233" ht="1.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>
        <f t="shared" ref="BA240:BA242" si="714">MH</f>
        <v>49126</v>
      </c>
      <c r="BB240" s="3">
        <f>MH</f>
        <v>49126</v>
      </c>
      <c r="BC240" s="3">
        <f t="shared" si="707"/>
        <v>49126</v>
      </c>
      <c r="BD240" s="3">
        <f t="shared" si="707"/>
        <v>49126</v>
      </c>
      <c r="BE240" s="3">
        <f t="shared" si="707"/>
        <v>49126</v>
      </c>
      <c r="BF240" s="3">
        <f t="shared" si="688"/>
        <v>49126</v>
      </c>
      <c r="BG240" s="3">
        <f t="shared" si="701"/>
        <v>49126</v>
      </c>
      <c r="BH240" s="3">
        <f t="shared" si="701"/>
        <v>49126</v>
      </c>
      <c r="BI240" s="3">
        <f>MH</f>
        <v>49126</v>
      </c>
      <c r="BJ240" s="3">
        <f>MH</f>
        <v>49126</v>
      </c>
      <c r="BK240" s="3">
        <f>MH</f>
        <v>49126</v>
      </c>
      <c r="BL240" s="3">
        <f t="shared" ref="BL240:BL284" si="715">KA</f>
        <v>19984</v>
      </c>
      <c r="BM240" s="3">
        <f t="shared" si="713"/>
        <v>19984</v>
      </c>
      <c r="BN240" s="3">
        <f t="shared" si="713"/>
        <v>19984</v>
      </c>
      <c r="BO240" s="3">
        <f t="shared" si="708"/>
        <v>19984</v>
      </c>
      <c r="BP240" s="3">
        <f t="shared" si="708"/>
        <v>19984</v>
      </c>
      <c r="BQ240" s="3">
        <f t="shared" si="708"/>
        <v>19984</v>
      </c>
      <c r="BR240" s="3">
        <f t="shared" si="703"/>
        <v>19984</v>
      </c>
      <c r="BS240" s="3">
        <f t="shared" si="705"/>
        <v>19984</v>
      </c>
      <c r="BT240" s="3">
        <f t="shared" si="705"/>
        <v>19984</v>
      </c>
      <c r="BU240" s="3">
        <f t="shared" si="705"/>
        <v>19984</v>
      </c>
      <c r="BV240" s="3">
        <f t="shared" si="705"/>
        <v>19984</v>
      </c>
      <c r="BW240" s="3">
        <f t="shared" si="700"/>
        <v>19984</v>
      </c>
      <c r="BX240" s="3">
        <f t="shared" si="698"/>
        <v>19984</v>
      </c>
      <c r="BY240" s="3">
        <f t="shared" si="694"/>
        <v>19984</v>
      </c>
      <c r="BZ240" s="3">
        <f t="shared" si="689"/>
        <v>19984</v>
      </c>
      <c r="CA240" s="3">
        <f t="shared" si="681"/>
        <v>19984</v>
      </c>
      <c r="CB240" s="3">
        <f t="shared" si="679"/>
        <v>19984</v>
      </c>
      <c r="CC240" s="3">
        <f t="shared" si="673"/>
        <v>19984</v>
      </c>
      <c r="CD240" s="3">
        <f>AP</f>
        <v>60876</v>
      </c>
      <c r="CE240" s="3">
        <f t="shared" si="666"/>
        <v>120</v>
      </c>
      <c r="CF240" s="3">
        <f t="shared" si="659"/>
        <v>120</v>
      </c>
      <c r="CG240" s="3">
        <f t="shared" si="643"/>
        <v>120</v>
      </c>
      <c r="CH240" s="3">
        <f t="shared" si="647"/>
        <v>120</v>
      </c>
      <c r="CI240" s="3">
        <f t="shared" si="640"/>
        <v>120</v>
      </c>
      <c r="CJ240" s="3">
        <f t="shared" si="621"/>
        <v>120</v>
      </c>
      <c r="CK240" s="3">
        <f t="shared" si="684"/>
        <v>120</v>
      </c>
      <c r="CL240" s="3">
        <f t="shared" si="684"/>
        <v>120</v>
      </c>
      <c r="CM240" s="3">
        <f t="shared" si="684"/>
        <v>120</v>
      </c>
      <c r="CN240" s="3">
        <f t="shared" si="627"/>
        <v>120</v>
      </c>
      <c r="CO240" s="3">
        <f t="shared" si="695"/>
        <v>120</v>
      </c>
      <c r="CP240" s="3">
        <f t="shared" si="695"/>
        <v>120</v>
      </c>
      <c r="CQ240" s="3">
        <f t="shared" si="699"/>
        <v>120</v>
      </c>
      <c r="CR240" s="3">
        <f t="shared" si="699"/>
        <v>120</v>
      </c>
      <c r="CS240" s="3">
        <f t="shared" si="696"/>
        <v>120</v>
      </c>
      <c r="CT240" s="3">
        <f t="shared" si="696"/>
        <v>120</v>
      </c>
      <c r="CU240" s="3">
        <f t="shared" si="637"/>
        <v>120</v>
      </c>
      <c r="CV240" s="3">
        <f t="shared" si="660"/>
        <v>120</v>
      </c>
      <c r="CW240" s="3">
        <f t="shared" si="660"/>
        <v>120</v>
      </c>
      <c r="CX240" s="3">
        <f>TE</f>
        <v>120</v>
      </c>
      <c r="CY240" s="3">
        <f t="shared" ref="CX240:CY249" si="716">AP</f>
        <v>60876</v>
      </c>
      <c r="CZ240" s="3">
        <f t="shared" si="709"/>
        <v>60876</v>
      </c>
      <c r="DA240" s="3">
        <f t="shared" si="710"/>
        <v>60876</v>
      </c>
      <c r="DB240" s="3">
        <f t="shared" si="711"/>
        <v>60876</v>
      </c>
      <c r="DC240" s="3">
        <f t="shared" si="712"/>
        <v>60876</v>
      </c>
      <c r="DD240" s="3">
        <f t="shared" si="712"/>
        <v>60876</v>
      </c>
      <c r="DE240" s="3">
        <f t="shared" si="712"/>
        <v>60876</v>
      </c>
      <c r="DF240" s="3">
        <f t="shared" si="712"/>
        <v>60876</v>
      </c>
      <c r="DG240" s="3">
        <f t="shared" si="712"/>
        <v>60876</v>
      </c>
      <c r="DH240" s="3">
        <f t="shared" si="712"/>
        <v>60876</v>
      </c>
      <c r="DI240" s="3">
        <f t="shared" si="685"/>
        <v>60876</v>
      </c>
      <c r="DJ240" s="3">
        <f t="shared" si="706"/>
        <v>60876</v>
      </c>
      <c r="DK240" s="3">
        <f t="shared" si="706"/>
        <v>60876</v>
      </c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</row>
    <row r="241" spans="1:233" ht="1.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>
        <f t="shared" si="714"/>
        <v>49126</v>
      </c>
      <c r="BB241" s="3">
        <f>MH</f>
        <v>49126</v>
      </c>
      <c r="BC241" s="3">
        <f t="shared" si="707"/>
        <v>49126</v>
      </c>
      <c r="BD241" s="3">
        <f t="shared" si="707"/>
        <v>49126</v>
      </c>
      <c r="BE241" s="3">
        <f t="shared" si="707"/>
        <v>49126</v>
      </c>
      <c r="BF241" s="3">
        <f t="shared" si="688"/>
        <v>49126</v>
      </c>
      <c r="BG241" s="3">
        <f t="shared" si="701"/>
        <v>49126</v>
      </c>
      <c r="BH241" s="3">
        <f t="shared" si="701"/>
        <v>49126</v>
      </c>
      <c r="BI241" s="3">
        <f>MH</f>
        <v>49126</v>
      </c>
      <c r="BJ241" s="3">
        <f>MH</f>
        <v>49126</v>
      </c>
      <c r="BK241" s="3">
        <f t="shared" ref="BH241:BK280" si="717">KA</f>
        <v>19984</v>
      </c>
      <c r="BL241" s="3">
        <f t="shared" si="715"/>
        <v>19984</v>
      </c>
      <c r="BM241" s="3">
        <f t="shared" si="713"/>
        <v>19984</v>
      </c>
      <c r="BN241" s="3">
        <f t="shared" si="713"/>
        <v>19984</v>
      </c>
      <c r="BO241" s="3">
        <f t="shared" si="708"/>
        <v>19984</v>
      </c>
      <c r="BP241" s="3">
        <f t="shared" si="708"/>
        <v>19984</v>
      </c>
      <c r="BQ241" s="3">
        <f t="shared" si="708"/>
        <v>19984</v>
      </c>
      <c r="BR241" s="3">
        <f t="shared" si="703"/>
        <v>19984</v>
      </c>
      <c r="BS241" s="3">
        <f t="shared" si="705"/>
        <v>19984</v>
      </c>
      <c r="BT241" s="3">
        <f t="shared" si="705"/>
        <v>19984</v>
      </c>
      <c r="BU241" s="3">
        <f t="shared" si="705"/>
        <v>19984</v>
      </c>
      <c r="BV241" s="3">
        <f t="shared" si="705"/>
        <v>19984</v>
      </c>
      <c r="BW241" s="3">
        <f t="shared" si="700"/>
        <v>19984</v>
      </c>
      <c r="BX241" s="3">
        <f t="shared" si="698"/>
        <v>19984</v>
      </c>
      <c r="BY241" s="3">
        <f t="shared" si="694"/>
        <v>19984</v>
      </c>
      <c r="BZ241" s="3">
        <f t="shared" si="689"/>
        <v>19984</v>
      </c>
      <c r="CA241" s="3">
        <f t="shared" si="681"/>
        <v>19984</v>
      </c>
      <c r="CB241" s="3">
        <f t="shared" si="679"/>
        <v>19984</v>
      </c>
      <c r="CC241" s="3">
        <f t="shared" si="673"/>
        <v>19984</v>
      </c>
      <c r="CD241" s="3">
        <f>AP</f>
        <v>60876</v>
      </c>
      <c r="CE241" s="3">
        <f t="shared" si="666"/>
        <v>120</v>
      </c>
      <c r="CF241" s="3">
        <f t="shared" si="659"/>
        <v>120</v>
      </c>
      <c r="CG241" s="3">
        <f t="shared" si="643"/>
        <v>120</v>
      </c>
      <c r="CH241" s="3">
        <f t="shared" si="647"/>
        <v>120</v>
      </c>
      <c r="CI241" s="3">
        <f t="shared" si="640"/>
        <v>120</v>
      </c>
      <c r="CJ241" s="3">
        <f t="shared" si="621"/>
        <v>120</v>
      </c>
      <c r="CK241" s="3">
        <f t="shared" si="684"/>
        <v>120</v>
      </c>
      <c r="CL241" s="3">
        <f t="shared" si="684"/>
        <v>120</v>
      </c>
      <c r="CM241" s="3">
        <f t="shared" si="684"/>
        <v>120</v>
      </c>
      <c r="CN241" s="3">
        <f t="shared" si="627"/>
        <v>120</v>
      </c>
      <c r="CO241" s="3">
        <f t="shared" si="695"/>
        <v>120</v>
      </c>
      <c r="CP241" s="3">
        <f t="shared" si="695"/>
        <v>120</v>
      </c>
      <c r="CQ241" s="3">
        <f t="shared" si="699"/>
        <v>120</v>
      </c>
      <c r="CR241" s="3">
        <f t="shared" si="699"/>
        <v>120</v>
      </c>
      <c r="CS241" s="3">
        <f t="shared" si="696"/>
        <v>120</v>
      </c>
      <c r="CT241" s="3">
        <f t="shared" si="696"/>
        <v>120</v>
      </c>
      <c r="CU241" s="3">
        <f t="shared" si="637"/>
        <v>120</v>
      </c>
      <c r="CV241" s="3">
        <f>TE</f>
        <v>120</v>
      </c>
      <c r="CW241" s="3">
        <f t="shared" ref="CW241:CW253" si="718">AP</f>
        <v>60876</v>
      </c>
      <c r="CX241" s="3">
        <f t="shared" si="716"/>
        <v>60876</v>
      </c>
      <c r="CY241" s="3">
        <f t="shared" si="716"/>
        <v>60876</v>
      </c>
      <c r="CZ241" s="3">
        <f t="shared" si="709"/>
        <v>60876</v>
      </c>
      <c r="DA241" s="3">
        <f t="shared" si="710"/>
        <v>60876</v>
      </c>
      <c r="DB241" s="3">
        <f t="shared" si="711"/>
        <v>60876</v>
      </c>
      <c r="DC241" s="3">
        <f t="shared" si="712"/>
        <v>60876</v>
      </c>
      <c r="DD241" s="3">
        <f t="shared" si="712"/>
        <v>60876</v>
      </c>
      <c r="DE241" s="3">
        <f t="shared" si="712"/>
        <v>60876</v>
      </c>
      <c r="DF241" s="3">
        <f t="shared" si="712"/>
        <v>60876</v>
      </c>
      <c r="DG241" s="3">
        <f t="shared" si="712"/>
        <v>60876</v>
      </c>
      <c r="DH241" s="3">
        <f t="shared" si="712"/>
        <v>60876</v>
      </c>
      <c r="DI241" s="3">
        <f t="shared" si="685"/>
        <v>60876</v>
      </c>
      <c r="DJ241" s="3">
        <f t="shared" si="706"/>
        <v>60876</v>
      </c>
      <c r="DK241" s="3">
        <f t="shared" si="706"/>
        <v>60876</v>
      </c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</row>
    <row r="242" spans="1:233" ht="1.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>
        <f t="shared" si="714"/>
        <v>49126</v>
      </c>
      <c r="BB242" s="3">
        <f>MH</f>
        <v>49126</v>
      </c>
      <c r="BC242" s="3">
        <f t="shared" si="707"/>
        <v>49126</v>
      </c>
      <c r="BD242" s="3">
        <f t="shared" si="707"/>
        <v>49126</v>
      </c>
      <c r="BE242" s="3">
        <f t="shared" si="707"/>
        <v>49126</v>
      </c>
      <c r="BF242" s="3">
        <f t="shared" si="688"/>
        <v>49126</v>
      </c>
      <c r="BG242" s="3">
        <f t="shared" si="701"/>
        <v>49126</v>
      </c>
      <c r="BH242" s="3">
        <f t="shared" si="701"/>
        <v>49126</v>
      </c>
      <c r="BI242" s="3">
        <f t="shared" ref="BI242:BJ244" si="719">KA</f>
        <v>19984</v>
      </c>
      <c r="BJ242" s="3">
        <f t="shared" si="719"/>
        <v>19984</v>
      </c>
      <c r="BK242" s="3">
        <f t="shared" si="717"/>
        <v>19984</v>
      </c>
      <c r="BL242" s="3">
        <f t="shared" si="715"/>
        <v>19984</v>
      </c>
      <c r="BM242" s="3">
        <f t="shared" si="713"/>
        <v>19984</v>
      </c>
      <c r="BN242" s="3">
        <f t="shared" si="713"/>
        <v>19984</v>
      </c>
      <c r="BO242" s="3">
        <f t="shared" si="708"/>
        <v>19984</v>
      </c>
      <c r="BP242" s="3">
        <f t="shared" si="708"/>
        <v>19984</v>
      </c>
      <c r="BQ242" s="3">
        <f t="shared" si="708"/>
        <v>19984</v>
      </c>
      <c r="BR242" s="3">
        <f t="shared" si="703"/>
        <v>19984</v>
      </c>
      <c r="BS242" s="3">
        <f t="shared" si="705"/>
        <v>19984</v>
      </c>
      <c r="BT242" s="3">
        <f t="shared" si="705"/>
        <v>19984</v>
      </c>
      <c r="BU242" s="3">
        <f t="shared" si="705"/>
        <v>19984</v>
      </c>
      <c r="BV242" s="3">
        <f t="shared" si="705"/>
        <v>19984</v>
      </c>
      <c r="BW242" s="3">
        <f t="shared" si="700"/>
        <v>19984</v>
      </c>
      <c r="BX242" s="3">
        <f t="shared" si="698"/>
        <v>19984</v>
      </c>
      <c r="BY242" s="3">
        <f t="shared" si="694"/>
        <v>19984</v>
      </c>
      <c r="BZ242" s="3">
        <f t="shared" si="689"/>
        <v>19984</v>
      </c>
      <c r="CA242" s="3">
        <f t="shared" si="681"/>
        <v>19984</v>
      </c>
      <c r="CB242" s="3">
        <f t="shared" si="679"/>
        <v>19984</v>
      </c>
      <c r="CC242" s="3">
        <f t="shared" si="673"/>
        <v>19984</v>
      </c>
      <c r="CD242" s="3">
        <f>TE</f>
        <v>120</v>
      </c>
      <c r="CE242" s="3">
        <f t="shared" si="666"/>
        <v>120</v>
      </c>
      <c r="CF242" s="3">
        <f t="shared" si="659"/>
        <v>120</v>
      </c>
      <c r="CG242" s="3">
        <f t="shared" si="643"/>
        <v>120</v>
      </c>
      <c r="CH242" s="3">
        <f t="shared" si="647"/>
        <v>120</v>
      </c>
      <c r="CI242" s="3">
        <f t="shared" si="640"/>
        <v>120</v>
      </c>
      <c r="CJ242" s="3">
        <f t="shared" si="621"/>
        <v>120</v>
      </c>
      <c r="CK242" s="3">
        <f t="shared" si="684"/>
        <v>120</v>
      </c>
      <c r="CL242" s="3">
        <f t="shared" si="684"/>
        <v>120</v>
      </c>
      <c r="CM242" s="3">
        <f t="shared" si="684"/>
        <v>120</v>
      </c>
      <c r="CN242" s="3">
        <f t="shared" si="627"/>
        <v>120</v>
      </c>
      <c r="CO242" s="3">
        <f t="shared" si="695"/>
        <v>120</v>
      </c>
      <c r="CP242" s="3">
        <f t="shared" si="695"/>
        <v>120</v>
      </c>
      <c r="CQ242" s="3">
        <f t="shared" si="699"/>
        <v>120</v>
      </c>
      <c r="CR242" s="3">
        <f t="shared" si="699"/>
        <v>120</v>
      </c>
      <c r="CS242" s="3">
        <f t="shared" ref="CQ242:CS249" si="720">AP</f>
        <v>60876</v>
      </c>
      <c r="CT242" s="3">
        <f t="shared" ref="CT242:CT272" si="721">AP</f>
        <v>60876</v>
      </c>
      <c r="CU242" s="3">
        <f t="shared" ref="CU242:CU246" si="722">AP</f>
        <v>60876</v>
      </c>
      <c r="CV242" s="3">
        <f t="shared" ref="CV242:CV249" si="723">AP</f>
        <v>60876</v>
      </c>
      <c r="CW242" s="3">
        <f t="shared" si="718"/>
        <v>60876</v>
      </c>
      <c r="CX242" s="3">
        <f t="shared" si="716"/>
        <v>60876</v>
      </c>
      <c r="CY242" s="3">
        <f t="shared" si="716"/>
        <v>60876</v>
      </c>
      <c r="CZ242" s="3">
        <f t="shared" si="709"/>
        <v>60876</v>
      </c>
      <c r="DA242" s="3">
        <f t="shared" si="710"/>
        <v>60876</v>
      </c>
      <c r="DB242" s="3">
        <f t="shared" si="711"/>
        <v>60876</v>
      </c>
      <c r="DC242" s="3">
        <f t="shared" si="712"/>
        <v>60876</v>
      </c>
      <c r="DD242" s="3">
        <f t="shared" si="712"/>
        <v>60876</v>
      </c>
      <c r="DE242" s="3">
        <f t="shared" si="712"/>
        <v>60876</v>
      </c>
      <c r="DF242" s="3">
        <f t="shared" si="712"/>
        <v>60876</v>
      </c>
      <c r="DG242" s="3">
        <f t="shared" si="712"/>
        <v>60876</v>
      </c>
      <c r="DH242" s="3">
        <f t="shared" si="712"/>
        <v>60876</v>
      </c>
      <c r="DI242" s="3">
        <f t="shared" si="685"/>
        <v>60876</v>
      </c>
      <c r="DJ242" s="3">
        <f t="shared" si="706"/>
        <v>60876</v>
      </c>
      <c r="DK242" s="3">
        <f t="shared" si="706"/>
        <v>60876</v>
      </c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</row>
    <row r="243" spans="1:233" ht="1.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>
        <f>MH</f>
        <v>49126</v>
      </c>
      <c r="BC243" s="3">
        <f t="shared" si="707"/>
        <v>49126</v>
      </c>
      <c r="BD243" s="3">
        <f t="shared" si="707"/>
        <v>49126</v>
      </c>
      <c r="BE243" s="3">
        <f t="shared" si="707"/>
        <v>49126</v>
      </c>
      <c r="BF243" s="3">
        <f t="shared" si="688"/>
        <v>49126</v>
      </c>
      <c r="BG243" s="3">
        <f t="shared" si="701"/>
        <v>49126</v>
      </c>
      <c r="BH243" s="3">
        <f t="shared" si="701"/>
        <v>49126</v>
      </c>
      <c r="BI243" s="3">
        <f t="shared" si="719"/>
        <v>19984</v>
      </c>
      <c r="BJ243" s="3">
        <f t="shared" si="719"/>
        <v>19984</v>
      </c>
      <c r="BK243" s="3">
        <f t="shared" si="717"/>
        <v>19984</v>
      </c>
      <c r="BL243" s="3">
        <f t="shared" si="715"/>
        <v>19984</v>
      </c>
      <c r="BM243" s="3">
        <f t="shared" si="713"/>
        <v>19984</v>
      </c>
      <c r="BN243" s="3">
        <f t="shared" si="713"/>
        <v>19984</v>
      </c>
      <c r="BO243" s="3">
        <f t="shared" si="708"/>
        <v>19984</v>
      </c>
      <c r="BP243" s="3">
        <f t="shared" si="708"/>
        <v>19984</v>
      </c>
      <c r="BQ243" s="3">
        <f t="shared" si="708"/>
        <v>19984</v>
      </c>
      <c r="BR243" s="3">
        <f t="shared" si="703"/>
        <v>19984</v>
      </c>
      <c r="BS243" s="3">
        <f t="shared" si="705"/>
        <v>19984</v>
      </c>
      <c r="BT243" s="3">
        <f t="shared" si="705"/>
        <v>19984</v>
      </c>
      <c r="BU243" s="3">
        <f t="shared" si="705"/>
        <v>19984</v>
      </c>
      <c r="BV243" s="3">
        <f t="shared" si="705"/>
        <v>19984</v>
      </c>
      <c r="BW243" s="3">
        <f t="shared" si="700"/>
        <v>19984</v>
      </c>
      <c r="BX243" s="3">
        <f t="shared" si="698"/>
        <v>19984</v>
      </c>
      <c r="BY243" s="3">
        <f t="shared" si="694"/>
        <v>19984</v>
      </c>
      <c r="BZ243" s="3">
        <f t="shared" si="689"/>
        <v>19984</v>
      </c>
      <c r="CA243" s="3">
        <f t="shared" si="681"/>
        <v>19984</v>
      </c>
      <c r="CB243" s="3">
        <f t="shared" si="679"/>
        <v>19984</v>
      </c>
      <c r="CC243" s="3">
        <f>TE</f>
        <v>120</v>
      </c>
      <c r="CD243" s="3">
        <f>TE</f>
        <v>120</v>
      </c>
      <c r="CE243" s="3">
        <f t="shared" si="666"/>
        <v>120</v>
      </c>
      <c r="CF243" s="3">
        <f t="shared" si="659"/>
        <v>120</v>
      </c>
      <c r="CG243" s="3">
        <f t="shared" si="643"/>
        <v>120</v>
      </c>
      <c r="CH243" s="3">
        <f t="shared" si="647"/>
        <v>120</v>
      </c>
      <c r="CI243" s="3">
        <f t="shared" si="640"/>
        <v>120</v>
      </c>
      <c r="CJ243" s="3">
        <f t="shared" si="621"/>
        <v>120</v>
      </c>
      <c r="CK243" s="3">
        <f t="shared" si="684"/>
        <v>120</v>
      </c>
      <c r="CL243" s="3">
        <f t="shared" si="684"/>
        <v>120</v>
      </c>
      <c r="CM243" s="3">
        <f t="shared" si="684"/>
        <v>120</v>
      </c>
      <c r="CN243" s="3">
        <f t="shared" si="627"/>
        <v>120</v>
      </c>
      <c r="CO243" s="3">
        <f t="shared" si="695"/>
        <v>120</v>
      </c>
      <c r="CP243" s="3">
        <f t="shared" si="695"/>
        <v>120</v>
      </c>
      <c r="CQ243" s="3">
        <f>TE</f>
        <v>120</v>
      </c>
      <c r="CR243" s="3">
        <f t="shared" si="720"/>
        <v>60876</v>
      </c>
      <c r="CS243" s="3">
        <f t="shared" si="720"/>
        <v>60876</v>
      </c>
      <c r="CT243" s="3">
        <f t="shared" si="721"/>
        <v>60876</v>
      </c>
      <c r="CU243" s="3">
        <f t="shared" si="722"/>
        <v>60876</v>
      </c>
      <c r="CV243" s="3">
        <f t="shared" si="723"/>
        <v>60876</v>
      </c>
      <c r="CW243" s="3">
        <f t="shared" si="718"/>
        <v>60876</v>
      </c>
      <c r="CX243" s="3">
        <f t="shared" si="716"/>
        <v>60876</v>
      </c>
      <c r="CY243" s="3">
        <f t="shared" si="716"/>
        <v>60876</v>
      </c>
      <c r="CZ243" s="3">
        <f t="shared" si="709"/>
        <v>60876</v>
      </c>
      <c r="DA243" s="3">
        <f t="shared" si="710"/>
        <v>60876</v>
      </c>
      <c r="DB243" s="3">
        <f t="shared" si="711"/>
        <v>60876</v>
      </c>
      <c r="DC243" s="3">
        <f t="shared" si="712"/>
        <v>60876</v>
      </c>
      <c r="DD243" s="3">
        <f t="shared" si="712"/>
        <v>60876</v>
      </c>
      <c r="DE243" s="3">
        <f t="shared" si="712"/>
        <v>60876</v>
      </c>
      <c r="DF243" s="3">
        <f t="shared" si="712"/>
        <v>60876</v>
      </c>
      <c r="DG243" s="3">
        <f t="shared" si="712"/>
        <v>60876</v>
      </c>
      <c r="DH243" s="3">
        <f t="shared" si="712"/>
        <v>60876</v>
      </c>
      <c r="DI243" s="3">
        <f t="shared" si="685"/>
        <v>60876</v>
      </c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</row>
    <row r="244" spans="1:233" ht="1.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>
        <f>MH</f>
        <v>49126</v>
      </c>
      <c r="BC244" s="3">
        <f t="shared" si="707"/>
        <v>49126</v>
      </c>
      <c r="BD244" s="3">
        <f t="shared" si="707"/>
        <v>49126</v>
      </c>
      <c r="BE244" s="3">
        <f t="shared" si="707"/>
        <v>49126</v>
      </c>
      <c r="BF244" s="3">
        <f t="shared" si="688"/>
        <v>49126</v>
      </c>
      <c r="BG244" s="3">
        <f t="shared" si="701"/>
        <v>49126</v>
      </c>
      <c r="BH244" s="3">
        <f t="shared" si="701"/>
        <v>49126</v>
      </c>
      <c r="BI244" s="3">
        <f t="shared" si="719"/>
        <v>19984</v>
      </c>
      <c r="BJ244" s="3">
        <f t="shared" si="719"/>
        <v>19984</v>
      </c>
      <c r="BK244" s="3">
        <f t="shared" si="717"/>
        <v>19984</v>
      </c>
      <c r="BL244" s="3">
        <f t="shared" si="715"/>
        <v>19984</v>
      </c>
      <c r="BM244" s="3">
        <f t="shared" si="713"/>
        <v>19984</v>
      </c>
      <c r="BN244" s="3">
        <f t="shared" si="713"/>
        <v>19984</v>
      </c>
      <c r="BO244" s="3">
        <f t="shared" si="708"/>
        <v>19984</v>
      </c>
      <c r="BP244" s="3">
        <f t="shared" si="708"/>
        <v>19984</v>
      </c>
      <c r="BQ244" s="3">
        <f t="shared" si="708"/>
        <v>19984</v>
      </c>
      <c r="BR244" s="3">
        <f t="shared" si="703"/>
        <v>19984</v>
      </c>
      <c r="BS244" s="3">
        <f t="shared" si="705"/>
        <v>19984</v>
      </c>
      <c r="BT244" s="3">
        <f t="shared" si="705"/>
        <v>19984</v>
      </c>
      <c r="BU244" s="3">
        <f t="shared" si="705"/>
        <v>19984</v>
      </c>
      <c r="BV244" s="3">
        <f t="shared" si="705"/>
        <v>19984</v>
      </c>
      <c r="BW244" s="3">
        <f t="shared" si="700"/>
        <v>19984</v>
      </c>
      <c r="BX244" s="3">
        <f t="shared" si="698"/>
        <v>19984</v>
      </c>
      <c r="BY244" s="3">
        <f t="shared" si="694"/>
        <v>19984</v>
      </c>
      <c r="BZ244" s="3">
        <f t="shared" si="689"/>
        <v>19984</v>
      </c>
      <c r="CA244" s="3">
        <f t="shared" si="681"/>
        <v>19984</v>
      </c>
      <c r="CB244" s="3">
        <f t="shared" si="679"/>
        <v>19984</v>
      </c>
      <c r="CC244" s="3">
        <f>TE</f>
        <v>120</v>
      </c>
      <c r="CD244" s="3">
        <f>TE</f>
        <v>120</v>
      </c>
      <c r="CE244" s="3">
        <f t="shared" si="666"/>
        <v>120</v>
      </c>
      <c r="CF244" s="3">
        <f t="shared" si="659"/>
        <v>120</v>
      </c>
      <c r="CG244" s="3">
        <f t="shared" si="643"/>
        <v>120</v>
      </c>
      <c r="CH244" s="3">
        <f t="shared" si="647"/>
        <v>120</v>
      </c>
      <c r="CI244" s="3">
        <f t="shared" si="640"/>
        <v>120</v>
      </c>
      <c r="CJ244" s="3">
        <f t="shared" si="621"/>
        <v>120</v>
      </c>
      <c r="CK244" s="3">
        <f t="shared" si="684"/>
        <v>120</v>
      </c>
      <c r="CL244" s="3">
        <f t="shared" si="684"/>
        <v>120</v>
      </c>
      <c r="CM244" s="3">
        <f t="shared" si="684"/>
        <v>120</v>
      </c>
      <c r="CN244" s="3">
        <f t="shared" si="627"/>
        <v>120</v>
      </c>
      <c r="CO244" s="3">
        <f t="shared" si="695"/>
        <v>120</v>
      </c>
      <c r="CP244" s="3">
        <f t="shared" si="695"/>
        <v>120</v>
      </c>
      <c r="CQ244" s="3">
        <f>TE</f>
        <v>120</v>
      </c>
      <c r="CR244" s="3">
        <f t="shared" si="720"/>
        <v>60876</v>
      </c>
      <c r="CS244" s="3">
        <f t="shared" si="720"/>
        <v>60876</v>
      </c>
      <c r="CT244" s="3">
        <f t="shared" si="721"/>
        <v>60876</v>
      </c>
      <c r="CU244" s="3">
        <f t="shared" si="722"/>
        <v>60876</v>
      </c>
      <c r="CV244" s="3">
        <f t="shared" si="723"/>
        <v>60876</v>
      </c>
      <c r="CW244" s="3">
        <f t="shared" si="718"/>
        <v>60876</v>
      </c>
      <c r="CX244" s="3">
        <f t="shared" si="716"/>
        <v>60876</v>
      </c>
      <c r="CY244" s="3">
        <f t="shared" si="716"/>
        <v>60876</v>
      </c>
      <c r="CZ244" s="3">
        <f t="shared" si="709"/>
        <v>60876</v>
      </c>
      <c r="DA244" s="3">
        <f t="shared" si="710"/>
        <v>60876</v>
      </c>
      <c r="DB244" s="3">
        <f t="shared" si="711"/>
        <v>60876</v>
      </c>
      <c r="DC244" s="3">
        <f t="shared" ref="DC244:DD247" si="724">AP</f>
        <v>60876</v>
      </c>
      <c r="DD244" s="3">
        <f t="shared" si="724"/>
        <v>60876</v>
      </c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</row>
    <row r="245" spans="1:233" ht="1.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>
        <f t="shared" si="707"/>
        <v>49126</v>
      </c>
      <c r="BC245" s="3">
        <f t="shared" si="707"/>
        <v>49126</v>
      </c>
      <c r="BD245" s="3">
        <f t="shared" si="707"/>
        <v>49126</v>
      </c>
      <c r="BE245" s="3">
        <f t="shared" si="707"/>
        <v>49126</v>
      </c>
      <c r="BF245" s="3">
        <f t="shared" si="688"/>
        <v>49126</v>
      </c>
      <c r="BG245" s="3">
        <f t="shared" si="701"/>
        <v>49126</v>
      </c>
      <c r="BH245" s="3">
        <f t="shared" si="701"/>
        <v>49126</v>
      </c>
      <c r="BI245" s="3">
        <f>MH</f>
        <v>49126</v>
      </c>
      <c r="BJ245" s="3">
        <f t="shared" ref="BJ245:BJ271" si="725">KA</f>
        <v>19984</v>
      </c>
      <c r="BK245" s="3">
        <f t="shared" si="717"/>
        <v>19984</v>
      </c>
      <c r="BL245" s="3">
        <f t="shared" si="715"/>
        <v>19984</v>
      </c>
      <c r="BM245" s="3">
        <f t="shared" si="713"/>
        <v>19984</v>
      </c>
      <c r="BN245" s="3">
        <f t="shared" si="713"/>
        <v>19984</v>
      </c>
      <c r="BO245" s="3">
        <f t="shared" si="708"/>
        <v>19984</v>
      </c>
      <c r="BP245" s="3">
        <f t="shared" si="708"/>
        <v>19984</v>
      </c>
      <c r="BQ245" s="3">
        <f t="shared" si="708"/>
        <v>19984</v>
      </c>
      <c r="BR245" s="3">
        <f t="shared" si="703"/>
        <v>19984</v>
      </c>
      <c r="BS245" s="3">
        <f t="shared" si="705"/>
        <v>19984</v>
      </c>
      <c r="BT245" s="3">
        <f t="shared" si="705"/>
        <v>19984</v>
      </c>
      <c r="BU245" s="3">
        <f t="shared" si="705"/>
        <v>19984</v>
      </c>
      <c r="BV245" s="3">
        <f t="shared" si="705"/>
        <v>19984</v>
      </c>
      <c r="BW245" s="3">
        <f t="shared" si="700"/>
        <v>19984</v>
      </c>
      <c r="BX245" s="3">
        <f t="shared" si="698"/>
        <v>19984</v>
      </c>
      <c r="BY245" s="3">
        <f t="shared" si="694"/>
        <v>19984</v>
      </c>
      <c r="BZ245" s="3">
        <f t="shared" si="689"/>
        <v>19984</v>
      </c>
      <c r="CA245" s="3">
        <f t="shared" si="681"/>
        <v>19984</v>
      </c>
      <c r="CB245" s="3">
        <f t="shared" si="679"/>
        <v>19984</v>
      </c>
      <c r="CC245" s="3">
        <f t="shared" ref="CC245:CD249" si="726">KA</f>
        <v>19984</v>
      </c>
      <c r="CD245" s="3">
        <f t="shared" si="726"/>
        <v>19984</v>
      </c>
      <c r="CE245" s="3">
        <f t="shared" si="666"/>
        <v>120</v>
      </c>
      <c r="CF245" s="3">
        <f t="shared" si="659"/>
        <v>120</v>
      </c>
      <c r="CG245" s="3">
        <f t="shared" si="643"/>
        <v>120</v>
      </c>
      <c r="CH245" s="3">
        <f t="shared" si="647"/>
        <v>120</v>
      </c>
      <c r="CI245" s="3">
        <f t="shared" si="640"/>
        <v>120</v>
      </c>
      <c r="CJ245" s="3">
        <f t="shared" si="621"/>
        <v>120</v>
      </c>
      <c r="CK245" s="3">
        <f t="shared" si="684"/>
        <v>120</v>
      </c>
      <c r="CL245" s="3">
        <f t="shared" si="684"/>
        <v>120</v>
      </c>
      <c r="CM245" s="3">
        <f t="shared" si="684"/>
        <v>120</v>
      </c>
      <c r="CN245" s="3">
        <f t="shared" si="627"/>
        <v>120</v>
      </c>
      <c r="CO245" s="3">
        <f t="shared" si="695"/>
        <v>120</v>
      </c>
      <c r="CP245" s="3">
        <f t="shared" si="695"/>
        <v>120</v>
      </c>
      <c r="CQ245" s="3">
        <f t="shared" si="720"/>
        <v>60876</v>
      </c>
      <c r="CR245" s="3">
        <f t="shared" si="720"/>
        <v>60876</v>
      </c>
      <c r="CS245" s="3">
        <f t="shared" si="720"/>
        <v>60876</v>
      </c>
      <c r="CT245" s="3">
        <f t="shared" si="721"/>
        <v>60876</v>
      </c>
      <c r="CU245" s="3">
        <f t="shared" si="722"/>
        <v>60876</v>
      </c>
      <c r="CV245" s="3">
        <f t="shared" si="723"/>
        <v>60876</v>
      </c>
      <c r="CW245" s="3">
        <f t="shared" si="718"/>
        <v>60876</v>
      </c>
      <c r="CX245" s="3">
        <f t="shared" si="716"/>
        <v>60876</v>
      </c>
      <c r="CY245" s="3">
        <f t="shared" si="716"/>
        <v>60876</v>
      </c>
      <c r="CZ245" s="3">
        <f t="shared" si="709"/>
        <v>60876</v>
      </c>
      <c r="DA245" s="3">
        <f t="shared" si="710"/>
        <v>60876</v>
      </c>
      <c r="DB245" s="3">
        <f t="shared" si="711"/>
        <v>60876</v>
      </c>
      <c r="DC245" s="3">
        <f t="shared" si="724"/>
        <v>60876</v>
      </c>
      <c r="DD245" s="3">
        <f t="shared" si="724"/>
        <v>60876</v>
      </c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</row>
    <row r="246" spans="1:233" ht="1.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>
        <f t="shared" si="707"/>
        <v>49126</v>
      </c>
      <c r="BC246" s="3">
        <f t="shared" si="707"/>
        <v>49126</v>
      </c>
      <c r="BD246" s="3">
        <f t="shared" si="707"/>
        <v>49126</v>
      </c>
      <c r="BE246" s="3">
        <f t="shared" si="707"/>
        <v>49126</v>
      </c>
      <c r="BF246" s="3">
        <f t="shared" si="688"/>
        <v>49126</v>
      </c>
      <c r="BG246" s="3">
        <f t="shared" si="701"/>
        <v>49126</v>
      </c>
      <c r="BH246" s="3">
        <f t="shared" si="701"/>
        <v>49126</v>
      </c>
      <c r="BI246" s="3">
        <f>MH</f>
        <v>49126</v>
      </c>
      <c r="BJ246" s="3">
        <f t="shared" si="725"/>
        <v>19984</v>
      </c>
      <c r="BK246" s="3">
        <f t="shared" si="717"/>
        <v>19984</v>
      </c>
      <c r="BL246" s="3">
        <f t="shared" si="715"/>
        <v>19984</v>
      </c>
      <c r="BM246" s="3">
        <f t="shared" si="713"/>
        <v>19984</v>
      </c>
      <c r="BN246" s="3">
        <f t="shared" si="713"/>
        <v>19984</v>
      </c>
      <c r="BO246" s="3">
        <f t="shared" si="708"/>
        <v>19984</v>
      </c>
      <c r="BP246" s="3">
        <f t="shared" si="708"/>
        <v>19984</v>
      </c>
      <c r="BQ246" s="3">
        <f t="shared" si="708"/>
        <v>19984</v>
      </c>
      <c r="BR246" s="3">
        <f t="shared" si="703"/>
        <v>19984</v>
      </c>
      <c r="BS246" s="3">
        <f t="shared" si="705"/>
        <v>19984</v>
      </c>
      <c r="BT246" s="3">
        <f t="shared" si="705"/>
        <v>19984</v>
      </c>
      <c r="BU246" s="3">
        <f t="shared" si="705"/>
        <v>19984</v>
      </c>
      <c r="BV246" s="3">
        <f t="shared" si="705"/>
        <v>19984</v>
      </c>
      <c r="BW246" s="3">
        <f t="shared" si="700"/>
        <v>19984</v>
      </c>
      <c r="BX246" s="3">
        <f t="shared" si="698"/>
        <v>19984</v>
      </c>
      <c r="BY246" s="3">
        <f t="shared" si="694"/>
        <v>19984</v>
      </c>
      <c r="BZ246" s="3">
        <f t="shared" si="689"/>
        <v>19984</v>
      </c>
      <c r="CA246" s="3">
        <f t="shared" si="681"/>
        <v>19984</v>
      </c>
      <c r="CB246" s="3">
        <f t="shared" si="679"/>
        <v>19984</v>
      </c>
      <c r="CC246" s="3">
        <f t="shared" si="726"/>
        <v>19984</v>
      </c>
      <c r="CD246" s="3">
        <f t="shared" si="726"/>
        <v>19984</v>
      </c>
      <c r="CE246" s="3">
        <f t="shared" si="666"/>
        <v>120</v>
      </c>
      <c r="CF246" s="3">
        <f t="shared" si="659"/>
        <v>120</v>
      </c>
      <c r="CG246" s="3">
        <f t="shared" si="643"/>
        <v>120</v>
      </c>
      <c r="CH246" s="3">
        <f t="shared" si="647"/>
        <v>120</v>
      </c>
      <c r="CI246" s="3">
        <f t="shared" si="640"/>
        <v>120</v>
      </c>
      <c r="CJ246" s="3">
        <f t="shared" si="621"/>
        <v>120</v>
      </c>
      <c r="CK246" s="3">
        <f t="shared" si="684"/>
        <v>120</v>
      </c>
      <c r="CL246" s="3">
        <f t="shared" si="684"/>
        <v>120</v>
      </c>
      <c r="CM246" s="3">
        <f t="shared" si="684"/>
        <v>120</v>
      </c>
      <c r="CN246" s="3">
        <f t="shared" si="627"/>
        <v>120</v>
      </c>
      <c r="CO246" s="3">
        <f t="shared" si="695"/>
        <v>120</v>
      </c>
      <c r="CP246" s="3">
        <f t="shared" si="695"/>
        <v>120</v>
      </c>
      <c r="CQ246" s="3">
        <f t="shared" si="720"/>
        <v>60876</v>
      </c>
      <c r="CR246" s="3">
        <f t="shared" si="720"/>
        <v>60876</v>
      </c>
      <c r="CS246" s="3">
        <f t="shared" si="720"/>
        <v>60876</v>
      </c>
      <c r="CT246" s="3">
        <f t="shared" si="721"/>
        <v>60876</v>
      </c>
      <c r="CU246" s="3">
        <f t="shared" si="722"/>
        <v>60876</v>
      </c>
      <c r="CV246" s="3">
        <f t="shared" si="723"/>
        <v>60876</v>
      </c>
      <c r="CW246" s="3">
        <f t="shared" si="718"/>
        <v>60876</v>
      </c>
      <c r="CX246" s="3">
        <f t="shared" si="716"/>
        <v>60876</v>
      </c>
      <c r="CY246" s="3">
        <f t="shared" si="716"/>
        <v>60876</v>
      </c>
      <c r="CZ246" s="3">
        <f t="shared" si="709"/>
        <v>60876</v>
      </c>
      <c r="DA246" s="3">
        <f t="shared" si="710"/>
        <v>60876</v>
      </c>
      <c r="DB246" s="3">
        <f t="shared" si="711"/>
        <v>60876</v>
      </c>
      <c r="DC246" s="3">
        <f t="shared" si="724"/>
        <v>60876</v>
      </c>
      <c r="DD246" s="3">
        <f t="shared" si="724"/>
        <v>60876</v>
      </c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</row>
    <row r="247" spans="1:233" ht="1.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>
        <f t="shared" si="707"/>
        <v>49126</v>
      </c>
      <c r="BD247" s="3">
        <f t="shared" si="707"/>
        <v>49126</v>
      </c>
      <c r="BE247" s="3">
        <f t="shared" si="707"/>
        <v>49126</v>
      </c>
      <c r="BF247" s="3">
        <f t="shared" si="688"/>
        <v>49126</v>
      </c>
      <c r="BG247" s="3">
        <f t="shared" si="701"/>
        <v>49126</v>
      </c>
      <c r="BH247" s="3">
        <f t="shared" si="701"/>
        <v>49126</v>
      </c>
      <c r="BI247" s="3">
        <f>MH</f>
        <v>49126</v>
      </c>
      <c r="BJ247" s="3">
        <f t="shared" si="725"/>
        <v>19984</v>
      </c>
      <c r="BK247" s="3">
        <f t="shared" si="717"/>
        <v>19984</v>
      </c>
      <c r="BL247" s="3">
        <f t="shared" si="715"/>
        <v>19984</v>
      </c>
      <c r="BM247" s="3">
        <f t="shared" si="713"/>
        <v>19984</v>
      </c>
      <c r="BN247" s="3">
        <f t="shared" si="713"/>
        <v>19984</v>
      </c>
      <c r="BO247" s="3">
        <f t="shared" si="708"/>
        <v>19984</v>
      </c>
      <c r="BP247" s="3">
        <f t="shared" si="708"/>
        <v>19984</v>
      </c>
      <c r="BQ247" s="3">
        <f t="shared" si="708"/>
        <v>19984</v>
      </c>
      <c r="BR247" s="3">
        <f t="shared" si="703"/>
        <v>19984</v>
      </c>
      <c r="BS247" s="3">
        <f t="shared" si="705"/>
        <v>19984</v>
      </c>
      <c r="BT247" s="3">
        <f t="shared" si="705"/>
        <v>19984</v>
      </c>
      <c r="BU247" s="3">
        <f t="shared" si="705"/>
        <v>19984</v>
      </c>
      <c r="BV247" s="3">
        <f t="shared" si="705"/>
        <v>19984</v>
      </c>
      <c r="BW247" s="3">
        <f t="shared" si="700"/>
        <v>19984</v>
      </c>
      <c r="BX247" s="3">
        <f t="shared" si="698"/>
        <v>19984</v>
      </c>
      <c r="BY247" s="3">
        <f t="shared" si="694"/>
        <v>19984</v>
      </c>
      <c r="BZ247" s="3">
        <f t="shared" si="689"/>
        <v>19984</v>
      </c>
      <c r="CA247" s="3">
        <f t="shared" si="681"/>
        <v>19984</v>
      </c>
      <c r="CB247" s="3">
        <f t="shared" si="679"/>
        <v>19984</v>
      </c>
      <c r="CC247" s="3">
        <f t="shared" si="726"/>
        <v>19984</v>
      </c>
      <c r="CD247" s="3">
        <f>TE</f>
        <v>120</v>
      </c>
      <c r="CE247" s="3">
        <f t="shared" si="666"/>
        <v>120</v>
      </c>
      <c r="CF247" s="3">
        <f t="shared" si="659"/>
        <v>120</v>
      </c>
      <c r="CG247" s="3">
        <f t="shared" si="643"/>
        <v>120</v>
      </c>
      <c r="CH247" s="3">
        <f t="shared" si="647"/>
        <v>120</v>
      </c>
      <c r="CI247" s="3">
        <f t="shared" si="640"/>
        <v>120</v>
      </c>
      <c r="CJ247" s="3">
        <f t="shared" si="621"/>
        <v>120</v>
      </c>
      <c r="CK247" s="3">
        <f t="shared" si="684"/>
        <v>120</v>
      </c>
      <c r="CL247" s="3">
        <f t="shared" si="684"/>
        <v>120</v>
      </c>
      <c r="CM247" s="3">
        <f t="shared" si="684"/>
        <v>120</v>
      </c>
      <c r="CN247" s="3">
        <f t="shared" si="627"/>
        <v>120</v>
      </c>
      <c r="CO247" s="3">
        <f t="shared" ref="CO247:CO273" si="727">AP</f>
        <v>60876</v>
      </c>
      <c r="CP247" s="3">
        <f t="shared" ref="CP247:CP272" si="728">AP</f>
        <v>60876</v>
      </c>
      <c r="CQ247" s="3">
        <f t="shared" si="720"/>
        <v>60876</v>
      </c>
      <c r="CR247" s="3">
        <f t="shared" si="720"/>
        <v>60876</v>
      </c>
      <c r="CS247" s="3">
        <f t="shared" si="720"/>
        <v>60876</v>
      </c>
      <c r="CT247" s="3">
        <f t="shared" si="721"/>
        <v>60876</v>
      </c>
      <c r="CU247" s="3">
        <f t="shared" ref="CU247:CU278" si="729">AP</f>
        <v>60876</v>
      </c>
      <c r="CV247" s="3">
        <f t="shared" si="723"/>
        <v>60876</v>
      </c>
      <c r="CW247" s="3">
        <f t="shared" si="718"/>
        <v>60876</v>
      </c>
      <c r="CX247" s="3">
        <f t="shared" si="716"/>
        <v>60876</v>
      </c>
      <c r="CY247" s="3">
        <f t="shared" si="716"/>
        <v>60876</v>
      </c>
      <c r="CZ247" s="3">
        <f t="shared" si="709"/>
        <v>60876</v>
      </c>
      <c r="DA247" s="3">
        <f t="shared" si="710"/>
        <v>60876</v>
      </c>
      <c r="DB247" s="3">
        <f t="shared" si="711"/>
        <v>60876</v>
      </c>
      <c r="DC247" s="3">
        <f t="shared" si="724"/>
        <v>60876</v>
      </c>
      <c r="DD247" s="3">
        <f t="shared" si="724"/>
        <v>60876</v>
      </c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</row>
    <row r="248" spans="1:233" ht="1.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>
        <f t="shared" si="707"/>
        <v>49126</v>
      </c>
      <c r="BD248" s="3">
        <f t="shared" si="707"/>
        <v>49126</v>
      </c>
      <c r="BE248" s="3">
        <f t="shared" si="707"/>
        <v>49126</v>
      </c>
      <c r="BF248" s="3">
        <f t="shared" si="688"/>
        <v>49126</v>
      </c>
      <c r="BG248" s="3">
        <f t="shared" si="701"/>
        <v>49126</v>
      </c>
      <c r="BH248" s="3">
        <f t="shared" si="701"/>
        <v>49126</v>
      </c>
      <c r="BI248" s="3">
        <f>MH</f>
        <v>49126</v>
      </c>
      <c r="BJ248" s="3">
        <f t="shared" si="725"/>
        <v>19984</v>
      </c>
      <c r="BK248" s="3">
        <f t="shared" si="717"/>
        <v>19984</v>
      </c>
      <c r="BL248" s="3">
        <f t="shared" si="715"/>
        <v>19984</v>
      </c>
      <c r="BM248" s="3">
        <f t="shared" si="713"/>
        <v>19984</v>
      </c>
      <c r="BN248" s="3">
        <f t="shared" si="713"/>
        <v>19984</v>
      </c>
      <c r="BO248" s="3">
        <f t="shared" si="708"/>
        <v>19984</v>
      </c>
      <c r="BP248" s="3">
        <f t="shared" si="708"/>
        <v>19984</v>
      </c>
      <c r="BQ248" s="3">
        <f t="shared" si="708"/>
        <v>19984</v>
      </c>
      <c r="BR248" s="3">
        <f t="shared" si="703"/>
        <v>19984</v>
      </c>
      <c r="BS248" s="3">
        <f t="shared" si="705"/>
        <v>19984</v>
      </c>
      <c r="BT248" s="3">
        <f t="shared" si="705"/>
        <v>19984</v>
      </c>
      <c r="BU248" s="3">
        <f t="shared" si="705"/>
        <v>19984</v>
      </c>
      <c r="BV248" s="3">
        <f t="shared" si="705"/>
        <v>19984</v>
      </c>
      <c r="BW248" s="3">
        <f t="shared" si="700"/>
        <v>19984</v>
      </c>
      <c r="BX248" s="3">
        <f t="shared" si="698"/>
        <v>19984</v>
      </c>
      <c r="BY248" s="3">
        <f t="shared" si="694"/>
        <v>19984</v>
      </c>
      <c r="BZ248" s="3">
        <f t="shared" si="689"/>
        <v>19984</v>
      </c>
      <c r="CA248" s="3">
        <f t="shared" si="681"/>
        <v>19984</v>
      </c>
      <c r="CB248" s="3">
        <f t="shared" si="679"/>
        <v>19984</v>
      </c>
      <c r="CC248" s="3">
        <f t="shared" si="726"/>
        <v>19984</v>
      </c>
      <c r="CD248" s="3">
        <f>TE</f>
        <v>120</v>
      </c>
      <c r="CE248" s="3">
        <f t="shared" si="666"/>
        <v>120</v>
      </c>
      <c r="CF248" s="3">
        <f t="shared" si="659"/>
        <v>120</v>
      </c>
      <c r="CG248" s="3">
        <f t="shared" si="643"/>
        <v>120</v>
      </c>
      <c r="CH248" s="3">
        <f t="shared" si="647"/>
        <v>120</v>
      </c>
      <c r="CI248" s="3">
        <f t="shared" si="640"/>
        <v>120</v>
      </c>
      <c r="CJ248" s="3">
        <f t="shared" si="621"/>
        <v>120</v>
      </c>
      <c r="CK248" s="3">
        <f t="shared" ref="CK248:CM266" si="730">AP</f>
        <v>60876</v>
      </c>
      <c r="CL248" s="3">
        <f t="shared" si="730"/>
        <v>60876</v>
      </c>
      <c r="CM248" s="3">
        <f t="shared" si="730"/>
        <v>60876</v>
      </c>
      <c r="CN248" s="3">
        <f t="shared" ref="CN248:CN272" si="731">AP</f>
        <v>60876</v>
      </c>
      <c r="CO248" s="3">
        <f t="shared" si="727"/>
        <v>60876</v>
      </c>
      <c r="CP248" s="3">
        <f t="shared" si="728"/>
        <v>60876</v>
      </c>
      <c r="CQ248" s="3">
        <f t="shared" si="720"/>
        <v>60876</v>
      </c>
      <c r="CR248" s="3">
        <f t="shared" si="720"/>
        <v>60876</v>
      </c>
      <c r="CS248" s="3">
        <f t="shared" si="720"/>
        <v>60876</v>
      </c>
      <c r="CT248" s="3">
        <f t="shared" si="721"/>
        <v>60876</v>
      </c>
      <c r="CU248" s="3">
        <f t="shared" si="729"/>
        <v>60876</v>
      </c>
      <c r="CV248" s="3">
        <f t="shared" si="723"/>
        <v>60876</v>
      </c>
      <c r="CW248" s="3">
        <f t="shared" si="718"/>
        <v>60876</v>
      </c>
      <c r="CX248" s="3">
        <f t="shared" si="716"/>
        <v>60876</v>
      </c>
      <c r="CY248" s="3">
        <f t="shared" si="716"/>
        <v>60876</v>
      </c>
      <c r="CZ248" s="3">
        <f t="shared" si="709"/>
        <v>60876</v>
      </c>
      <c r="DA248" s="3">
        <f t="shared" si="710"/>
        <v>60876</v>
      </c>
      <c r="DB248" s="3">
        <f t="shared" si="711"/>
        <v>60876</v>
      </c>
      <c r="DC248" s="3">
        <f>AP</f>
        <v>60876</v>
      </c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</row>
    <row r="249" spans="1:233" ht="1.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>
        <f t="shared" si="707"/>
        <v>49126</v>
      </c>
      <c r="BD249" s="3">
        <f>MH</f>
        <v>49126</v>
      </c>
      <c r="BE249" s="3">
        <f>MH</f>
        <v>49126</v>
      </c>
      <c r="BF249" s="3">
        <f t="shared" si="688"/>
        <v>49126</v>
      </c>
      <c r="BG249" s="3">
        <f t="shared" si="701"/>
        <v>49126</v>
      </c>
      <c r="BH249" s="3">
        <f t="shared" si="701"/>
        <v>49126</v>
      </c>
      <c r="BI249" s="3">
        <f t="shared" ref="BI249:BI265" si="732">KA</f>
        <v>19984</v>
      </c>
      <c r="BJ249" s="3">
        <f t="shared" si="725"/>
        <v>19984</v>
      </c>
      <c r="BK249" s="3">
        <f t="shared" si="717"/>
        <v>19984</v>
      </c>
      <c r="BL249" s="3">
        <f t="shared" si="715"/>
        <v>19984</v>
      </c>
      <c r="BM249" s="3">
        <f t="shared" si="713"/>
        <v>19984</v>
      </c>
      <c r="BN249" s="3">
        <f t="shared" si="713"/>
        <v>19984</v>
      </c>
      <c r="BO249" s="3">
        <f t="shared" si="708"/>
        <v>19984</v>
      </c>
      <c r="BP249" s="3">
        <f t="shared" si="708"/>
        <v>19984</v>
      </c>
      <c r="BQ249" s="3">
        <f t="shared" si="708"/>
        <v>19984</v>
      </c>
      <c r="BR249" s="3">
        <f t="shared" si="703"/>
        <v>19984</v>
      </c>
      <c r="BS249" s="3">
        <f t="shared" si="705"/>
        <v>19984</v>
      </c>
      <c r="BT249" s="3">
        <f t="shared" si="705"/>
        <v>19984</v>
      </c>
      <c r="BU249" s="3">
        <f t="shared" si="705"/>
        <v>19984</v>
      </c>
      <c r="BV249" s="3">
        <f t="shared" si="705"/>
        <v>19984</v>
      </c>
      <c r="BW249" s="3">
        <f t="shared" si="700"/>
        <v>19984</v>
      </c>
      <c r="BX249" s="3">
        <f t="shared" si="698"/>
        <v>19984</v>
      </c>
      <c r="BY249" s="3">
        <f t="shared" si="694"/>
        <v>19984</v>
      </c>
      <c r="BZ249" s="3">
        <f t="shared" si="689"/>
        <v>19984</v>
      </c>
      <c r="CA249" s="3">
        <f t="shared" si="681"/>
        <v>19984</v>
      </c>
      <c r="CB249" s="3">
        <f t="shared" si="679"/>
        <v>19984</v>
      </c>
      <c r="CC249" s="3">
        <f t="shared" si="726"/>
        <v>19984</v>
      </c>
      <c r="CD249" s="3">
        <f t="shared" si="726"/>
        <v>19984</v>
      </c>
      <c r="CE249" s="3">
        <f t="shared" si="666"/>
        <v>120</v>
      </c>
      <c r="CF249" s="3">
        <f t="shared" si="659"/>
        <v>120</v>
      </c>
      <c r="CG249" s="3">
        <f t="shared" si="643"/>
        <v>120</v>
      </c>
      <c r="CH249" s="3">
        <f t="shared" si="647"/>
        <v>120</v>
      </c>
      <c r="CI249" s="3">
        <f t="shared" si="640"/>
        <v>120</v>
      </c>
      <c r="CJ249" s="3">
        <f t="shared" ref="CJ249:CJ274" si="733">AP</f>
        <v>60876</v>
      </c>
      <c r="CK249" s="3">
        <f t="shared" si="730"/>
        <v>60876</v>
      </c>
      <c r="CL249" s="3">
        <f t="shared" si="730"/>
        <v>60876</v>
      </c>
      <c r="CM249" s="3">
        <f t="shared" si="730"/>
        <v>60876</v>
      </c>
      <c r="CN249" s="3">
        <f t="shared" si="731"/>
        <v>60876</v>
      </c>
      <c r="CO249" s="3">
        <f t="shared" si="727"/>
        <v>60876</v>
      </c>
      <c r="CP249" s="3">
        <f t="shared" si="728"/>
        <v>60876</v>
      </c>
      <c r="CQ249" s="3">
        <f t="shared" si="720"/>
        <v>60876</v>
      </c>
      <c r="CR249" s="3">
        <f t="shared" si="720"/>
        <v>60876</v>
      </c>
      <c r="CS249" s="3">
        <f t="shared" si="720"/>
        <v>60876</v>
      </c>
      <c r="CT249" s="3">
        <f t="shared" si="721"/>
        <v>60876</v>
      </c>
      <c r="CU249" s="3">
        <f t="shared" si="729"/>
        <v>60876</v>
      </c>
      <c r="CV249" s="3">
        <f t="shared" si="723"/>
        <v>60876</v>
      </c>
      <c r="CW249" s="3">
        <f t="shared" si="718"/>
        <v>60876</v>
      </c>
      <c r="CX249" s="3">
        <f t="shared" si="716"/>
        <v>60876</v>
      </c>
      <c r="CY249" s="3">
        <f t="shared" si="716"/>
        <v>60876</v>
      </c>
      <c r="CZ249" s="3">
        <f t="shared" si="709"/>
        <v>60876</v>
      </c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</row>
    <row r="250" spans="1:233" ht="1.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>
        <f>MH</f>
        <v>49126</v>
      </c>
      <c r="BE250" s="3">
        <f>MH</f>
        <v>49126</v>
      </c>
      <c r="BF250" s="3">
        <f t="shared" si="688"/>
        <v>49126</v>
      </c>
      <c r="BG250" s="3">
        <f t="shared" si="701"/>
        <v>49126</v>
      </c>
      <c r="BH250" s="3">
        <f t="shared" si="701"/>
        <v>49126</v>
      </c>
      <c r="BI250" s="3">
        <f t="shared" si="732"/>
        <v>19984</v>
      </c>
      <c r="BJ250" s="3">
        <f t="shared" si="725"/>
        <v>19984</v>
      </c>
      <c r="BK250" s="3">
        <f t="shared" si="717"/>
        <v>19984</v>
      </c>
      <c r="BL250" s="3">
        <f t="shared" si="715"/>
        <v>19984</v>
      </c>
      <c r="BM250" s="3">
        <f t="shared" si="713"/>
        <v>19984</v>
      </c>
      <c r="BN250" s="3">
        <f t="shared" si="713"/>
        <v>19984</v>
      </c>
      <c r="BO250" s="3">
        <f t="shared" si="708"/>
        <v>19984</v>
      </c>
      <c r="BP250" s="3">
        <f t="shared" si="708"/>
        <v>19984</v>
      </c>
      <c r="BQ250" s="3">
        <f t="shared" si="708"/>
        <v>19984</v>
      </c>
      <c r="BR250" s="3">
        <f t="shared" si="703"/>
        <v>19984</v>
      </c>
      <c r="BS250" s="3">
        <f t="shared" si="705"/>
        <v>19984</v>
      </c>
      <c r="BT250" s="3">
        <f t="shared" si="705"/>
        <v>19984</v>
      </c>
      <c r="BU250" s="3">
        <f t="shared" si="705"/>
        <v>19984</v>
      </c>
      <c r="BV250" s="3">
        <f t="shared" si="705"/>
        <v>19984</v>
      </c>
      <c r="BW250" s="3">
        <f t="shared" si="700"/>
        <v>19984</v>
      </c>
      <c r="BX250" s="3">
        <f t="shared" si="698"/>
        <v>19984</v>
      </c>
      <c r="BY250" s="3">
        <f t="shared" si="694"/>
        <v>19984</v>
      </c>
      <c r="BZ250" s="3">
        <f t="shared" si="689"/>
        <v>19984</v>
      </c>
      <c r="CA250" s="3">
        <f t="shared" si="681"/>
        <v>19984</v>
      </c>
      <c r="CB250" s="3">
        <f t="shared" ref="CB250:CD266" si="734">AP</f>
        <v>60876</v>
      </c>
      <c r="CC250" s="3">
        <f t="shared" si="734"/>
        <v>60876</v>
      </c>
      <c r="CD250" s="3">
        <f t="shared" si="734"/>
        <v>60876</v>
      </c>
      <c r="CE250" s="3">
        <f t="shared" ref="CE250:CE273" si="735">AP</f>
        <v>60876</v>
      </c>
      <c r="CF250" s="3">
        <f t="shared" si="659"/>
        <v>120</v>
      </c>
      <c r="CG250" s="3">
        <f t="shared" si="643"/>
        <v>120</v>
      </c>
      <c r="CH250" s="3">
        <f t="shared" si="647"/>
        <v>120</v>
      </c>
      <c r="CI250" s="3">
        <f t="shared" si="640"/>
        <v>120</v>
      </c>
      <c r="CJ250" s="3">
        <f t="shared" si="733"/>
        <v>60876</v>
      </c>
      <c r="CK250" s="3">
        <f t="shared" si="730"/>
        <v>60876</v>
      </c>
      <c r="CL250" s="3">
        <f t="shared" si="730"/>
        <v>60876</v>
      </c>
      <c r="CM250" s="3">
        <f t="shared" si="730"/>
        <v>60876</v>
      </c>
      <c r="CN250" s="3">
        <f t="shared" si="731"/>
        <v>60876</v>
      </c>
      <c r="CO250" s="3">
        <f t="shared" si="727"/>
        <v>60876</v>
      </c>
      <c r="CP250" s="3">
        <f t="shared" si="728"/>
        <v>60876</v>
      </c>
      <c r="CQ250" s="3">
        <f t="shared" ref="CQ250:CS269" si="736">AP</f>
        <v>60876</v>
      </c>
      <c r="CR250" s="3">
        <f t="shared" si="736"/>
        <v>60876</v>
      </c>
      <c r="CS250" s="3">
        <f t="shared" si="736"/>
        <v>60876</v>
      </c>
      <c r="CT250" s="3">
        <f t="shared" si="721"/>
        <v>60876</v>
      </c>
      <c r="CU250" s="3">
        <f t="shared" si="729"/>
        <v>60876</v>
      </c>
      <c r="CV250" s="3">
        <f t="shared" ref="CV250:CV277" si="737">AP</f>
        <v>60876</v>
      </c>
      <c r="CW250" s="3">
        <f t="shared" si="718"/>
        <v>60876</v>
      </c>
      <c r="CX250" s="3">
        <f>AP</f>
        <v>60876</v>
      </c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</row>
    <row r="251" spans="1:233" ht="1.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>
        <f t="shared" ref="BD251:BE256" si="738">GO</f>
        <v>824</v>
      </c>
      <c r="BE251" s="3">
        <f t="shared" si="738"/>
        <v>824</v>
      </c>
      <c r="BF251" s="3">
        <f t="shared" si="688"/>
        <v>49126</v>
      </c>
      <c r="BG251" s="3">
        <f>MH</f>
        <v>49126</v>
      </c>
      <c r="BH251" s="3">
        <f t="shared" ref="BH251:BH263" si="739">KA</f>
        <v>19984</v>
      </c>
      <c r="BI251" s="3">
        <f t="shared" si="732"/>
        <v>19984</v>
      </c>
      <c r="BJ251" s="3">
        <f t="shared" si="725"/>
        <v>19984</v>
      </c>
      <c r="BK251" s="3">
        <f t="shared" si="717"/>
        <v>19984</v>
      </c>
      <c r="BL251" s="3">
        <f t="shared" si="715"/>
        <v>19984</v>
      </c>
      <c r="BM251" s="3">
        <f t="shared" si="713"/>
        <v>19984</v>
      </c>
      <c r="BN251" s="3">
        <f t="shared" si="713"/>
        <v>19984</v>
      </c>
      <c r="BO251" s="3">
        <f t="shared" si="708"/>
        <v>19984</v>
      </c>
      <c r="BP251" s="3">
        <f t="shared" si="708"/>
        <v>19984</v>
      </c>
      <c r="BQ251" s="3">
        <f t="shared" si="708"/>
        <v>19984</v>
      </c>
      <c r="BR251" s="3">
        <f t="shared" si="703"/>
        <v>19984</v>
      </c>
      <c r="BS251" s="3">
        <f t="shared" si="705"/>
        <v>19984</v>
      </c>
      <c r="BT251" s="3">
        <f t="shared" si="705"/>
        <v>19984</v>
      </c>
      <c r="BU251" s="3">
        <f t="shared" si="705"/>
        <v>19984</v>
      </c>
      <c r="BV251" s="3">
        <f t="shared" si="705"/>
        <v>19984</v>
      </c>
      <c r="BW251" s="3">
        <f t="shared" si="700"/>
        <v>19984</v>
      </c>
      <c r="BX251" s="3">
        <f t="shared" si="698"/>
        <v>19984</v>
      </c>
      <c r="BY251" s="3">
        <f t="shared" si="694"/>
        <v>19984</v>
      </c>
      <c r="BZ251" s="3">
        <f t="shared" si="689"/>
        <v>19984</v>
      </c>
      <c r="CA251" s="3">
        <f t="shared" si="681"/>
        <v>19984</v>
      </c>
      <c r="CB251" s="3">
        <f t="shared" si="734"/>
        <v>60876</v>
      </c>
      <c r="CC251" s="3">
        <f t="shared" si="734"/>
        <v>60876</v>
      </c>
      <c r="CD251" s="3">
        <f t="shared" si="734"/>
        <v>60876</v>
      </c>
      <c r="CE251" s="3">
        <f t="shared" si="735"/>
        <v>60876</v>
      </c>
      <c r="CF251" s="3">
        <f t="shared" ref="CF251:CF252" si="740">AP</f>
        <v>60876</v>
      </c>
      <c r="CG251" s="3">
        <f t="shared" ref="CG251:CG271" si="741">AP</f>
        <v>60876</v>
      </c>
      <c r="CH251" s="3">
        <f t="shared" ref="CH251:CI252" si="742">AP</f>
        <v>60876</v>
      </c>
      <c r="CI251" s="3">
        <f t="shared" si="742"/>
        <v>60876</v>
      </c>
      <c r="CJ251" s="3">
        <f t="shared" si="733"/>
        <v>60876</v>
      </c>
      <c r="CK251" s="3">
        <f t="shared" si="730"/>
        <v>60876</v>
      </c>
      <c r="CL251" s="3">
        <f t="shared" si="730"/>
        <v>60876</v>
      </c>
      <c r="CM251" s="3">
        <f t="shared" si="730"/>
        <v>60876</v>
      </c>
      <c r="CN251" s="3">
        <f t="shared" si="731"/>
        <v>60876</v>
      </c>
      <c r="CO251" s="3">
        <f t="shared" si="727"/>
        <v>60876</v>
      </c>
      <c r="CP251" s="3">
        <f t="shared" si="728"/>
        <v>60876</v>
      </c>
      <c r="CQ251" s="3">
        <f t="shared" si="736"/>
        <v>60876</v>
      </c>
      <c r="CR251" s="3">
        <f t="shared" si="736"/>
        <v>60876</v>
      </c>
      <c r="CS251" s="3">
        <f t="shared" si="736"/>
        <v>60876</v>
      </c>
      <c r="CT251" s="3">
        <f t="shared" si="721"/>
        <v>60876</v>
      </c>
      <c r="CU251" s="3">
        <f t="shared" si="729"/>
        <v>60876</v>
      </c>
      <c r="CV251" s="3">
        <f t="shared" si="737"/>
        <v>60876</v>
      </c>
      <c r="CW251" s="3">
        <f t="shared" si="718"/>
        <v>60876</v>
      </c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</row>
    <row r="252" spans="1:233" ht="1.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>
        <f>GO</f>
        <v>824</v>
      </c>
      <c r="BE252" s="3">
        <f t="shared" si="738"/>
        <v>824</v>
      </c>
      <c r="BF252" s="3">
        <f t="shared" ref="BF252:BG259" si="743">GO</f>
        <v>824</v>
      </c>
      <c r="BG252" s="3">
        <f t="shared" si="743"/>
        <v>824</v>
      </c>
      <c r="BH252" s="3">
        <f t="shared" si="739"/>
        <v>19984</v>
      </c>
      <c r="BI252" s="3">
        <f t="shared" si="732"/>
        <v>19984</v>
      </c>
      <c r="BJ252" s="3">
        <f t="shared" si="725"/>
        <v>19984</v>
      </c>
      <c r="BK252" s="3">
        <f t="shared" si="717"/>
        <v>19984</v>
      </c>
      <c r="BL252" s="3">
        <f t="shared" si="715"/>
        <v>19984</v>
      </c>
      <c r="BM252" s="3">
        <f t="shared" si="713"/>
        <v>19984</v>
      </c>
      <c r="BN252" s="3">
        <f t="shared" si="713"/>
        <v>19984</v>
      </c>
      <c r="BO252" s="3">
        <f t="shared" si="708"/>
        <v>19984</v>
      </c>
      <c r="BP252" s="3">
        <f t="shared" si="708"/>
        <v>19984</v>
      </c>
      <c r="BQ252" s="3">
        <f t="shared" si="708"/>
        <v>19984</v>
      </c>
      <c r="BR252" s="3">
        <f t="shared" si="703"/>
        <v>19984</v>
      </c>
      <c r="BS252" s="3">
        <f t="shared" si="705"/>
        <v>19984</v>
      </c>
      <c r="BT252" s="3">
        <f t="shared" si="705"/>
        <v>19984</v>
      </c>
      <c r="BU252" s="3">
        <f t="shared" si="705"/>
        <v>19984</v>
      </c>
      <c r="BV252" s="3">
        <f t="shared" si="705"/>
        <v>19984</v>
      </c>
      <c r="BW252" s="3">
        <f t="shared" si="700"/>
        <v>19984</v>
      </c>
      <c r="BX252" s="3">
        <f t="shared" si="698"/>
        <v>19984</v>
      </c>
      <c r="BY252" s="3">
        <f t="shared" si="694"/>
        <v>19984</v>
      </c>
      <c r="BZ252" s="3">
        <f t="shared" si="689"/>
        <v>19984</v>
      </c>
      <c r="CA252" s="3">
        <f t="shared" si="681"/>
        <v>19984</v>
      </c>
      <c r="CB252" s="3">
        <f t="shared" si="734"/>
        <v>60876</v>
      </c>
      <c r="CC252" s="3">
        <f t="shared" si="734"/>
        <v>60876</v>
      </c>
      <c r="CD252" s="3">
        <f t="shared" si="734"/>
        <v>60876</v>
      </c>
      <c r="CE252" s="3">
        <f t="shared" si="735"/>
        <v>60876</v>
      </c>
      <c r="CF252" s="3">
        <f t="shared" si="740"/>
        <v>60876</v>
      </c>
      <c r="CG252" s="3">
        <f t="shared" si="741"/>
        <v>60876</v>
      </c>
      <c r="CH252" s="3">
        <f t="shared" si="742"/>
        <v>60876</v>
      </c>
      <c r="CI252" s="3">
        <f t="shared" si="742"/>
        <v>60876</v>
      </c>
      <c r="CJ252" s="3">
        <f t="shared" si="733"/>
        <v>60876</v>
      </c>
      <c r="CK252" s="3">
        <f t="shared" si="730"/>
        <v>60876</v>
      </c>
      <c r="CL252" s="3">
        <f t="shared" si="730"/>
        <v>60876</v>
      </c>
      <c r="CM252" s="3">
        <f t="shared" si="730"/>
        <v>60876</v>
      </c>
      <c r="CN252" s="3">
        <f t="shared" si="731"/>
        <v>60876</v>
      </c>
      <c r="CO252" s="3">
        <f t="shared" si="727"/>
        <v>60876</v>
      </c>
      <c r="CP252" s="3">
        <f t="shared" si="728"/>
        <v>60876</v>
      </c>
      <c r="CQ252" s="3">
        <f t="shared" si="736"/>
        <v>60876</v>
      </c>
      <c r="CR252" s="3">
        <f t="shared" si="736"/>
        <v>60876</v>
      </c>
      <c r="CS252" s="3">
        <f t="shared" si="736"/>
        <v>60876</v>
      </c>
      <c r="CT252" s="3">
        <f t="shared" si="721"/>
        <v>60876</v>
      </c>
      <c r="CU252" s="3">
        <f t="shared" si="729"/>
        <v>60876</v>
      </c>
      <c r="CV252" s="3">
        <f t="shared" si="737"/>
        <v>60876</v>
      </c>
      <c r="CW252" s="3">
        <f t="shared" si="718"/>
        <v>60876</v>
      </c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</row>
    <row r="253" spans="1:233" ht="1.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>
        <f t="shared" si="738"/>
        <v>824</v>
      </c>
      <c r="BF253" s="3">
        <f t="shared" si="743"/>
        <v>824</v>
      </c>
      <c r="BG253" s="3">
        <f t="shared" si="743"/>
        <v>824</v>
      </c>
      <c r="BH253" s="3">
        <f t="shared" si="739"/>
        <v>19984</v>
      </c>
      <c r="BI253" s="3">
        <f t="shared" si="732"/>
        <v>19984</v>
      </c>
      <c r="BJ253" s="3">
        <f t="shared" si="725"/>
        <v>19984</v>
      </c>
      <c r="BK253" s="3">
        <f t="shared" si="717"/>
        <v>19984</v>
      </c>
      <c r="BL253" s="3">
        <f t="shared" si="715"/>
        <v>19984</v>
      </c>
      <c r="BM253" s="3">
        <f t="shared" si="713"/>
        <v>19984</v>
      </c>
      <c r="BN253" s="3">
        <f t="shared" si="713"/>
        <v>19984</v>
      </c>
      <c r="BO253" s="3">
        <f t="shared" si="708"/>
        <v>19984</v>
      </c>
      <c r="BP253" s="3">
        <f t="shared" si="708"/>
        <v>19984</v>
      </c>
      <c r="BQ253" s="3">
        <f t="shared" si="708"/>
        <v>19984</v>
      </c>
      <c r="BR253" s="3">
        <f t="shared" si="703"/>
        <v>19984</v>
      </c>
      <c r="BS253" s="3">
        <f t="shared" si="705"/>
        <v>19984</v>
      </c>
      <c r="BT253" s="3">
        <f t="shared" si="705"/>
        <v>19984</v>
      </c>
      <c r="BU253" s="3">
        <f t="shared" si="705"/>
        <v>19984</v>
      </c>
      <c r="BV253" s="3">
        <f t="shared" si="705"/>
        <v>19984</v>
      </c>
      <c r="BW253" s="3">
        <f t="shared" si="700"/>
        <v>19984</v>
      </c>
      <c r="BX253" s="3">
        <f t="shared" si="698"/>
        <v>19984</v>
      </c>
      <c r="BY253" s="3">
        <f t="shared" si="694"/>
        <v>19984</v>
      </c>
      <c r="BZ253" s="3">
        <f t="shared" si="689"/>
        <v>19984</v>
      </c>
      <c r="CA253" s="3">
        <f>AP</f>
        <v>60876</v>
      </c>
      <c r="CB253" s="3">
        <f t="shared" si="734"/>
        <v>60876</v>
      </c>
      <c r="CC253" s="3">
        <f t="shared" si="734"/>
        <v>60876</v>
      </c>
      <c r="CD253" s="3">
        <f t="shared" si="734"/>
        <v>60876</v>
      </c>
      <c r="CE253" s="3">
        <f t="shared" si="735"/>
        <v>60876</v>
      </c>
      <c r="CF253" s="3">
        <f t="shared" ref="CF253:CF272" si="744">AP</f>
        <v>60876</v>
      </c>
      <c r="CG253" s="3">
        <f t="shared" si="741"/>
        <v>60876</v>
      </c>
      <c r="CH253" s="3">
        <f t="shared" ref="CH253:CI271" si="745">AP</f>
        <v>60876</v>
      </c>
      <c r="CI253" s="3">
        <f t="shared" si="745"/>
        <v>60876</v>
      </c>
      <c r="CJ253" s="3">
        <f t="shared" si="733"/>
        <v>60876</v>
      </c>
      <c r="CK253" s="3">
        <f t="shared" si="730"/>
        <v>60876</v>
      </c>
      <c r="CL253" s="3">
        <f t="shared" si="730"/>
        <v>60876</v>
      </c>
      <c r="CM253" s="3">
        <f t="shared" si="730"/>
        <v>60876</v>
      </c>
      <c r="CN253" s="3">
        <f t="shared" si="731"/>
        <v>60876</v>
      </c>
      <c r="CO253" s="3">
        <f t="shared" si="727"/>
        <v>60876</v>
      </c>
      <c r="CP253" s="3">
        <f t="shared" si="728"/>
        <v>60876</v>
      </c>
      <c r="CQ253" s="3">
        <f t="shared" si="736"/>
        <v>60876</v>
      </c>
      <c r="CR253" s="3">
        <f t="shared" si="736"/>
        <v>60876</v>
      </c>
      <c r="CS253" s="3">
        <f t="shared" si="736"/>
        <v>60876</v>
      </c>
      <c r="CT253" s="3">
        <f t="shared" si="721"/>
        <v>60876</v>
      </c>
      <c r="CU253" s="3">
        <f t="shared" si="729"/>
        <v>60876</v>
      </c>
      <c r="CV253" s="3">
        <f t="shared" si="737"/>
        <v>60876</v>
      </c>
      <c r="CW253" s="3">
        <f t="shared" si="718"/>
        <v>60876</v>
      </c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</row>
    <row r="254" spans="1:233" ht="1.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>
        <f t="shared" si="738"/>
        <v>824</v>
      </c>
      <c r="BF254" s="3">
        <f t="shared" si="743"/>
        <v>824</v>
      </c>
      <c r="BG254" s="3">
        <f t="shared" si="743"/>
        <v>824</v>
      </c>
      <c r="BH254" s="3">
        <f t="shared" si="739"/>
        <v>19984</v>
      </c>
      <c r="BI254" s="3">
        <f t="shared" si="732"/>
        <v>19984</v>
      </c>
      <c r="BJ254" s="3">
        <f t="shared" si="725"/>
        <v>19984</v>
      </c>
      <c r="BK254" s="3">
        <f t="shared" si="717"/>
        <v>19984</v>
      </c>
      <c r="BL254" s="3">
        <f t="shared" si="715"/>
        <v>19984</v>
      </c>
      <c r="BM254" s="3">
        <f t="shared" si="713"/>
        <v>19984</v>
      </c>
      <c r="BN254" s="3">
        <f t="shared" si="713"/>
        <v>19984</v>
      </c>
      <c r="BO254" s="3">
        <f t="shared" si="708"/>
        <v>19984</v>
      </c>
      <c r="BP254" s="3">
        <f t="shared" si="708"/>
        <v>19984</v>
      </c>
      <c r="BQ254" s="3">
        <f t="shared" si="708"/>
        <v>19984</v>
      </c>
      <c r="BR254" s="3">
        <f t="shared" si="703"/>
        <v>19984</v>
      </c>
      <c r="BS254" s="3">
        <f t="shared" ref="BS254:BV273" si="746">KA</f>
        <v>19984</v>
      </c>
      <c r="BT254" s="3">
        <f t="shared" si="746"/>
        <v>19984</v>
      </c>
      <c r="BU254" s="3">
        <f t="shared" si="746"/>
        <v>19984</v>
      </c>
      <c r="BV254" s="3">
        <f t="shared" si="746"/>
        <v>19984</v>
      </c>
      <c r="BW254" s="3">
        <f t="shared" si="700"/>
        <v>19984</v>
      </c>
      <c r="BX254" s="3">
        <f t="shared" si="698"/>
        <v>19984</v>
      </c>
      <c r="BY254" s="3">
        <f t="shared" si="694"/>
        <v>19984</v>
      </c>
      <c r="BZ254" s="3">
        <f t="shared" si="689"/>
        <v>19984</v>
      </c>
      <c r="CA254" s="3">
        <f>AP</f>
        <v>60876</v>
      </c>
      <c r="CB254" s="3">
        <f t="shared" si="734"/>
        <v>60876</v>
      </c>
      <c r="CC254" s="3">
        <f t="shared" si="734"/>
        <v>60876</v>
      </c>
      <c r="CD254" s="3">
        <f t="shared" si="734"/>
        <v>60876</v>
      </c>
      <c r="CE254" s="3">
        <f t="shared" si="735"/>
        <v>60876</v>
      </c>
      <c r="CF254" s="3">
        <f t="shared" si="744"/>
        <v>60876</v>
      </c>
      <c r="CG254" s="3">
        <f t="shared" si="741"/>
        <v>60876</v>
      </c>
      <c r="CH254" s="3">
        <f t="shared" si="745"/>
        <v>60876</v>
      </c>
      <c r="CI254" s="3">
        <f t="shared" si="745"/>
        <v>60876</v>
      </c>
      <c r="CJ254" s="3">
        <f t="shared" si="733"/>
        <v>60876</v>
      </c>
      <c r="CK254" s="3">
        <f t="shared" si="730"/>
        <v>60876</v>
      </c>
      <c r="CL254" s="3">
        <f t="shared" si="730"/>
        <v>60876</v>
      </c>
      <c r="CM254" s="3">
        <f t="shared" si="730"/>
        <v>60876</v>
      </c>
      <c r="CN254" s="3">
        <f t="shared" si="731"/>
        <v>60876</v>
      </c>
      <c r="CO254" s="3">
        <f t="shared" si="727"/>
        <v>60876</v>
      </c>
      <c r="CP254" s="3">
        <f t="shared" si="728"/>
        <v>60876</v>
      </c>
      <c r="CQ254" s="3">
        <f t="shared" si="736"/>
        <v>60876</v>
      </c>
      <c r="CR254" s="3">
        <f t="shared" si="736"/>
        <v>60876</v>
      </c>
      <c r="CS254" s="3">
        <f t="shared" si="736"/>
        <v>60876</v>
      </c>
      <c r="CT254" s="3">
        <f t="shared" si="721"/>
        <v>60876</v>
      </c>
      <c r="CU254" s="3">
        <f t="shared" si="729"/>
        <v>60876</v>
      </c>
      <c r="CV254" s="3">
        <f t="shared" si="737"/>
        <v>60876</v>
      </c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</row>
    <row r="255" spans="1:233" ht="1.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>
        <f t="shared" si="738"/>
        <v>824</v>
      </c>
      <c r="BF255" s="3">
        <f t="shared" si="743"/>
        <v>824</v>
      </c>
      <c r="BG255" s="3">
        <f t="shared" si="743"/>
        <v>824</v>
      </c>
      <c r="BH255" s="3">
        <f t="shared" si="739"/>
        <v>19984</v>
      </c>
      <c r="BI255" s="3">
        <f t="shared" si="732"/>
        <v>19984</v>
      </c>
      <c r="BJ255" s="3">
        <f t="shared" si="725"/>
        <v>19984</v>
      </c>
      <c r="BK255" s="3">
        <f t="shared" si="717"/>
        <v>19984</v>
      </c>
      <c r="BL255" s="3">
        <f t="shared" si="715"/>
        <v>19984</v>
      </c>
      <c r="BM255" s="3">
        <f t="shared" si="713"/>
        <v>19984</v>
      </c>
      <c r="BN255" s="3">
        <f t="shared" si="713"/>
        <v>19984</v>
      </c>
      <c r="BO255" s="3">
        <f t="shared" si="708"/>
        <v>19984</v>
      </c>
      <c r="BP255" s="3">
        <f t="shared" si="708"/>
        <v>19984</v>
      </c>
      <c r="BQ255" s="3">
        <f t="shared" si="708"/>
        <v>19984</v>
      </c>
      <c r="BR255" s="3">
        <f t="shared" si="703"/>
        <v>19984</v>
      </c>
      <c r="BS255" s="3">
        <f t="shared" si="746"/>
        <v>19984</v>
      </c>
      <c r="BT255" s="3">
        <f t="shared" si="746"/>
        <v>19984</v>
      </c>
      <c r="BU255" s="3">
        <f t="shared" si="746"/>
        <v>19984</v>
      </c>
      <c r="BV255" s="3">
        <f t="shared" si="746"/>
        <v>19984</v>
      </c>
      <c r="BW255" s="3">
        <f t="shared" si="700"/>
        <v>19984</v>
      </c>
      <c r="BX255" s="3">
        <f t="shared" si="698"/>
        <v>19984</v>
      </c>
      <c r="BY255" s="3">
        <f t="shared" si="694"/>
        <v>19984</v>
      </c>
      <c r="BZ255" s="3">
        <f t="shared" si="689"/>
        <v>19984</v>
      </c>
      <c r="CA255" s="3">
        <f>AP</f>
        <v>60876</v>
      </c>
      <c r="CB255" s="3">
        <f t="shared" si="734"/>
        <v>60876</v>
      </c>
      <c r="CC255" s="3">
        <f t="shared" si="734"/>
        <v>60876</v>
      </c>
      <c r="CD255" s="3">
        <f t="shared" si="734"/>
        <v>60876</v>
      </c>
      <c r="CE255" s="3">
        <f t="shared" si="735"/>
        <v>60876</v>
      </c>
      <c r="CF255" s="3">
        <f t="shared" si="744"/>
        <v>60876</v>
      </c>
      <c r="CG255" s="3">
        <f t="shared" si="741"/>
        <v>60876</v>
      </c>
      <c r="CH255" s="3">
        <f t="shared" si="745"/>
        <v>60876</v>
      </c>
      <c r="CI255" s="3">
        <f t="shared" si="745"/>
        <v>60876</v>
      </c>
      <c r="CJ255" s="3">
        <f t="shared" si="733"/>
        <v>60876</v>
      </c>
      <c r="CK255" s="3">
        <f t="shared" si="730"/>
        <v>60876</v>
      </c>
      <c r="CL255" s="3">
        <f t="shared" si="730"/>
        <v>60876</v>
      </c>
      <c r="CM255" s="3">
        <f t="shared" si="730"/>
        <v>60876</v>
      </c>
      <c r="CN255" s="3">
        <f t="shared" si="731"/>
        <v>60876</v>
      </c>
      <c r="CO255" s="3">
        <f t="shared" si="727"/>
        <v>60876</v>
      </c>
      <c r="CP255" s="3">
        <f t="shared" si="728"/>
        <v>60876</v>
      </c>
      <c r="CQ255" s="3">
        <f t="shared" si="736"/>
        <v>60876</v>
      </c>
      <c r="CR255" s="3">
        <f t="shared" si="736"/>
        <v>60876</v>
      </c>
      <c r="CS255" s="3">
        <f t="shared" si="736"/>
        <v>60876</v>
      </c>
      <c r="CT255" s="3">
        <f t="shared" si="721"/>
        <v>60876</v>
      </c>
      <c r="CU255" s="3">
        <f t="shared" si="729"/>
        <v>60876</v>
      </c>
      <c r="CV255" s="3">
        <f t="shared" si="737"/>
        <v>60876</v>
      </c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</row>
    <row r="256" spans="1:233" ht="1.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>
        <f t="shared" si="738"/>
        <v>824</v>
      </c>
      <c r="BF256" s="3">
        <f t="shared" si="743"/>
        <v>824</v>
      </c>
      <c r="BG256" s="3">
        <f t="shared" si="743"/>
        <v>824</v>
      </c>
      <c r="BH256" s="3">
        <f t="shared" si="739"/>
        <v>19984</v>
      </c>
      <c r="BI256" s="3">
        <f t="shared" si="732"/>
        <v>19984</v>
      </c>
      <c r="BJ256" s="3">
        <f t="shared" si="725"/>
        <v>19984</v>
      </c>
      <c r="BK256" s="3">
        <f t="shared" si="717"/>
        <v>19984</v>
      </c>
      <c r="BL256" s="3">
        <f t="shared" si="715"/>
        <v>19984</v>
      </c>
      <c r="BM256" s="3">
        <f t="shared" si="713"/>
        <v>19984</v>
      </c>
      <c r="BN256" s="3">
        <f t="shared" si="713"/>
        <v>19984</v>
      </c>
      <c r="BO256" s="3">
        <f t="shared" si="708"/>
        <v>19984</v>
      </c>
      <c r="BP256" s="3">
        <f t="shared" si="708"/>
        <v>19984</v>
      </c>
      <c r="BQ256" s="3">
        <f t="shared" si="708"/>
        <v>19984</v>
      </c>
      <c r="BR256" s="3">
        <f t="shared" si="703"/>
        <v>19984</v>
      </c>
      <c r="BS256" s="3">
        <f t="shared" si="746"/>
        <v>19984</v>
      </c>
      <c r="BT256" s="3">
        <f t="shared" si="746"/>
        <v>19984</v>
      </c>
      <c r="BU256" s="3">
        <f t="shared" si="746"/>
        <v>19984</v>
      </c>
      <c r="BV256" s="3">
        <f t="shared" si="746"/>
        <v>19984</v>
      </c>
      <c r="BW256" s="3">
        <f t="shared" si="700"/>
        <v>19984</v>
      </c>
      <c r="BX256" s="3">
        <f t="shared" si="698"/>
        <v>19984</v>
      </c>
      <c r="BY256" s="3">
        <f t="shared" si="694"/>
        <v>19984</v>
      </c>
      <c r="BZ256" s="3">
        <f t="shared" si="689"/>
        <v>19984</v>
      </c>
      <c r="CA256" s="3">
        <f>KA</f>
        <v>19984</v>
      </c>
      <c r="CB256" s="3">
        <f t="shared" si="734"/>
        <v>60876</v>
      </c>
      <c r="CC256" s="3">
        <f t="shared" si="734"/>
        <v>60876</v>
      </c>
      <c r="CD256" s="3">
        <f t="shared" si="734"/>
        <v>60876</v>
      </c>
      <c r="CE256" s="3">
        <f t="shared" si="735"/>
        <v>60876</v>
      </c>
      <c r="CF256" s="3">
        <f t="shared" si="744"/>
        <v>60876</v>
      </c>
      <c r="CG256" s="3">
        <f t="shared" si="741"/>
        <v>60876</v>
      </c>
      <c r="CH256" s="3">
        <f t="shared" si="745"/>
        <v>60876</v>
      </c>
      <c r="CI256" s="3">
        <f t="shared" si="745"/>
        <v>60876</v>
      </c>
      <c r="CJ256" s="3">
        <f t="shared" si="733"/>
        <v>60876</v>
      </c>
      <c r="CK256" s="3">
        <f t="shared" si="730"/>
        <v>60876</v>
      </c>
      <c r="CL256" s="3">
        <f t="shared" si="730"/>
        <v>60876</v>
      </c>
      <c r="CM256" s="3">
        <f t="shared" si="730"/>
        <v>60876</v>
      </c>
      <c r="CN256" s="3">
        <f t="shared" si="731"/>
        <v>60876</v>
      </c>
      <c r="CO256" s="3">
        <f t="shared" si="727"/>
        <v>60876</v>
      </c>
      <c r="CP256" s="3">
        <f t="shared" si="728"/>
        <v>60876</v>
      </c>
      <c r="CQ256" s="3">
        <f t="shared" si="736"/>
        <v>60876</v>
      </c>
      <c r="CR256" s="3">
        <f t="shared" si="736"/>
        <v>60876</v>
      </c>
      <c r="CS256" s="3">
        <f t="shared" si="736"/>
        <v>60876</v>
      </c>
      <c r="CT256" s="3">
        <f t="shared" si="721"/>
        <v>60876</v>
      </c>
      <c r="CU256" s="3">
        <f t="shared" si="729"/>
        <v>60876</v>
      </c>
      <c r="CV256" s="3">
        <f t="shared" si="737"/>
        <v>60876</v>
      </c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</row>
    <row r="257" spans="1:233" ht="1.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>
        <f t="shared" si="743"/>
        <v>824</v>
      </c>
      <c r="BG257" s="3">
        <f t="shared" si="743"/>
        <v>824</v>
      </c>
      <c r="BH257" s="3">
        <f t="shared" si="739"/>
        <v>19984</v>
      </c>
      <c r="BI257" s="3">
        <f t="shared" si="732"/>
        <v>19984</v>
      </c>
      <c r="BJ257" s="3">
        <f t="shared" si="725"/>
        <v>19984</v>
      </c>
      <c r="BK257" s="3">
        <f t="shared" si="717"/>
        <v>19984</v>
      </c>
      <c r="BL257" s="3">
        <f t="shared" si="715"/>
        <v>19984</v>
      </c>
      <c r="BM257" s="3">
        <f t="shared" si="713"/>
        <v>19984</v>
      </c>
      <c r="BN257" s="3">
        <f t="shared" si="713"/>
        <v>19984</v>
      </c>
      <c r="BO257" s="3">
        <f t="shared" si="708"/>
        <v>19984</v>
      </c>
      <c r="BP257" s="3">
        <f t="shared" si="708"/>
        <v>19984</v>
      </c>
      <c r="BQ257" s="3">
        <f t="shared" si="708"/>
        <v>19984</v>
      </c>
      <c r="BR257" s="3">
        <f t="shared" si="703"/>
        <v>19984</v>
      </c>
      <c r="BS257" s="3">
        <f t="shared" si="746"/>
        <v>19984</v>
      </c>
      <c r="BT257" s="3">
        <f t="shared" si="746"/>
        <v>19984</v>
      </c>
      <c r="BU257" s="3">
        <f t="shared" si="746"/>
        <v>19984</v>
      </c>
      <c r="BV257" s="3">
        <f t="shared" si="746"/>
        <v>19984</v>
      </c>
      <c r="BW257" s="3">
        <f t="shared" si="700"/>
        <v>19984</v>
      </c>
      <c r="BX257" s="3">
        <f t="shared" si="698"/>
        <v>19984</v>
      </c>
      <c r="BY257" s="3">
        <f t="shared" si="694"/>
        <v>19984</v>
      </c>
      <c r="BZ257" s="3">
        <f t="shared" si="689"/>
        <v>19984</v>
      </c>
      <c r="CA257" s="3">
        <f>KA</f>
        <v>19984</v>
      </c>
      <c r="CB257" s="3">
        <f t="shared" si="734"/>
        <v>60876</v>
      </c>
      <c r="CC257" s="3">
        <f t="shared" si="734"/>
        <v>60876</v>
      </c>
      <c r="CD257" s="3">
        <f t="shared" si="734"/>
        <v>60876</v>
      </c>
      <c r="CE257" s="3">
        <f t="shared" si="735"/>
        <v>60876</v>
      </c>
      <c r="CF257" s="3">
        <f t="shared" si="744"/>
        <v>60876</v>
      </c>
      <c r="CG257" s="3">
        <f t="shared" si="741"/>
        <v>60876</v>
      </c>
      <c r="CH257" s="3">
        <f t="shared" si="745"/>
        <v>60876</v>
      </c>
      <c r="CI257" s="3">
        <f t="shared" si="745"/>
        <v>60876</v>
      </c>
      <c r="CJ257" s="3">
        <f t="shared" si="733"/>
        <v>60876</v>
      </c>
      <c r="CK257" s="3">
        <f t="shared" si="730"/>
        <v>60876</v>
      </c>
      <c r="CL257" s="3">
        <f t="shared" si="730"/>
        <v>60876</v>
      </c>
      <c r="CM257" s="3">
        <f t="shared" si="730"/>
        <v>60876</v>
      </c>
      <c r="CN257" s="3">
        <f t="shared" si="731"/>
        <v>60876</v>
      </c>
      <c r="CO257" s="3">
        <f t="shared" si="727"/>
        <v>60876</v>
      </c>
      <c r="CP257" s="3">
        <f t="shared" si="728"/>
        <v>60876</v>
      </c>
      <c r="CQ257" s="3">
        <f t="shared" si="736"/>
        <v>60876</v>
      </c>
      <c r="CR257" s="3">
        <f t="shared" si="736"/>
        <v>60876</v>
      </c>
      <c r="CS257" s="3">
        <f t="shared" si="736"/>
        <v>60876</v>
      </c>
      <c r="CT257" s="3">
        <f t="shared" si="721"/>
        <v>60876</v>
      </c>
      <c r="CU257" s="3">
        <f t="shared" si="729"/>
        <v>60876</v>
      </c>
      <c r="CV257" s="3">
        <f t="shared" si="737"/>
        <v>60876</v>
      </c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</row>
    <row r="258" spans="1:233" ht="1.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>
        <f t="shared" si="743"/>
        <v>824</v>
      </c>
      <c r="BG258" s="3">
        <f t="shared" si="743"/>
        <v>824</v>
      </c>
      <c r="BH258" s="3">
        <f t="shared" si="739"/>
        <v>19984</v>
      </c>
      <c r="BI258" s="3">
        <f t="shared" si="732"/>
        <v>19984</v>
      </c>
      <c r="BJ258" s="3">
        <f t="shared" si="725"/>
        <v>19984</v>
      </c>
      <c r="BK258" s="3">
        <f t="shared" si="717"/>
        <v>19984</v>
      </c>
      <c r="BL258" s="3">
        <f t="shared" si="715"/>
        <v>19984</v>
      </c>
      <c r="BM258" s="3">
        <f t="shared" si="713"/>
        <v>19984</v>
      </c>
      <c r="BN258" s="3">
        <f t="shared" si="713"/>
        <v>19984</v>
      </c>
      <c r="BO258" s="3">
        <f t="shared" ref="BO258:BQ277" si="747">KA</f>
        <v>19984</v>
      </c>
      <c r="BP258" s="3">
        <f t="shared" si="747"/>
        <v>19984</v>
      </c>
      <c r="BQ258" s="3">
        <f t="shared" si="747"/>
        <v>19984</v>
      </c>
      <c r="BR258" s="3">
        <f t="shared" si="703"/>
        <v>19984</v>
      </c>
      <c r="BS258" s="3">
        <f t="shared" si="746"/>
        <v>19984</v>
      </c>
      <c r="BT258" s="3">
        <f t="shared" si="746"/>
        <v>19984</v>
      </c>
      <c r="BU258" s="3">
        <f t="shared" si="746"/>
        <v>19984</v>
      </c>
      <c r="BV258" s="3">
        <f t="shared" si="746"/>
        <v>19984</v>
      </c>
      <c r="BW258" s="3">
        <f t="shared" si="700"/>
        <v>19984</v>
      </c>
      <c r="BX258" s="3">
        <f t="shared" si="698"/>
        <v>19984</v>
      </c>
      <c r="BY258" s="3">
        <f t="shared" si="694"/>
        <v>19984</v>
      </c>
      <c r="BZ258" s="3">
        <f t="shared" si="689"/>
        <v>19984</v>
      </c>
      <c r="CA258" s="3">
        <f>KA</f>
        <v>19984</v>
      </c>
      <c r="CB258" s="3">
        <f t="shared" si="734"/>
        <v>60876</v>
      </c>
      <c r="CC258" s="3">
        <f t="shared" si="734"/>
        <v>60876</v>
      </c>
      <c r="CD258" s="3">
        <f t="shared" si="734"/>
        <v>60876</v>
      </c>
      <c r="CE258" s="3">
        <f t="shared" si="735"/>
        <v>60876</v>
      </c>
      <c r="CF258" s="3">
        <f t="shared" si="744"/>
        <v>60876</v>
      </c>
      <c r="CG258" s="3">
        <f t="shared" si="741"/>
        <v>60876</v>
      </c>
      <c r="CH258" s="3">
        <f t="shared" si="745"/>
        <v>60876</v>
      </c>
      <c r="CI258" s="3">
        <f t="shared" si="745"/>
        <v>60876</v>
      </c>
      <c r="CJ258" s="3">
        <f t="shared" si="733"/>
        <v>60876</v>
      </c>
      <c r="CK258" s="3">
        <f t="shared" si="730"/>
        <v>60876</v>
      </c>
      <c r="CL258" s="3">
        <f t="shared" si="730"/>
        <v>60876</v>
      </c>
      <c r="CM258" s="3">
        <f t="shared" si="730"/>
        <v>60876</v>
      </c>
      <c r="CN258" s="3">
        <f t="shared" si="731"/>
        <v>60876</v>
      </c>
      <c r="CO258" s="3">
        <f t="shared" si="727"/>
        <v>60876</v>
      </c>
      <c r="CP258" s="3">
        <f t="shared" si="728"/>
        <v>60876</v>
      </c>
      <c r="CQ258" s="3">
        <f t="shared" si="736"/>
        <v>60876</v>
      </c>
      <c r="CR258" s="3">
        <f t="shared" si="736"/>
        <v>60876</v>
      </c>
      <c r="CS258" s="3">
        <f t="shared" si="736"/>
        <v>60876</v>
      </c>
      <c r="CT258" s="3">
        <f t="shared" si="721"/>
        <v>60876</v>
      </c>
      <c r="CU258" s="3">
        <f t="shared" si="729"/>
        <v>60876</v>
      </c>
      <c r="CV258" s="3">
        <f t="shared" si="737"/>
        <v>60876</v>
      </c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</row>
    <row r="259" spans="1:233" ht="1.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>
        <f t="shared" si="743"/>
        <v>824</v>
      </c>
      <c r="BG259" s="3">
        <f t="shared" si="743"/>
        <v>824</v>
      </c>
      <c r="BH259" s="3">
        <f t="shared" si="739"/>
        <v>19984</v>
      </c>
      <c r="BI259" s="3">
        <f t="shared" si="732"/>
        <v>19984</v>
      </c>
      <c r="BJ259" s="3">
        <f t="shared" si="725"/>
        <v>19984</v>
      </c>
      <c r="BK259" s="3">
        <f t="shared" si="717"/>
        <v>19984</v>
      </c>
      <c r="BL259" s="3">
        <f t="shared" si="715"/>
        <v>19984</v>
      </c>
      <c r="BM259" s="3">
        <f t="shared" ref="BM259:BN278" si="748">KA</f>
        <v>19984</v>
      </c>
      <c r="BN259" s="3">
        <f t="shared" si="748"/>
        <v>19984</v>
      </c>
      <c r="BO259" s="3">
        <f t="shared" si="747"/>
        <v>19984</v>
      </c>
      <c r="BP259" s="3">
        <f t="shared" si="747"/>
        <v>19984</v>
      </c>
      <c r="BQ259" s="3">
        <f t="shared" si="747"/>
        <v>19984</v>
      </c>
      <c r="BR259" s="3">
        <f t="shared" si="703"/>
        <v>19984</v>
      </c>
      <c r="BS259" s="3">
        <f t="shared" si="746"/>
        <v>19984</v>
      </c>
      <c r="BT259" s="3">
        <f t="shared" si="746"/>
        <v>19984</v>
      </c>
      <c r="BU259" s="3">
        <f t="shared" si="746"/>
        <v>19984</v>
      </c>
      <c r="BV259" s="3">
        <f t="shared" si="746"/>
        <v>19984</v>
      </c>
      <c r="BW259" s="3">
        <f t="shared" si="700"/>
        <v>19984</v>
      </c>
      <c r="BX259" s="3">
        <f t="shared" si="698"/>
        <v>19984</v>
      </c>
      <c r="BY259" s="3">
        <f t="shared" si="694"/>
        <v>19984</v>
      </c>
      <c r="BZ259" s="3">
        <f t="shared" ref="BZ259:CA265" si="749">AP</f>
        <v>60876</v>
      </c>
      <c r="CA259" s="3">
        <f t="shared" si="749"/>
        <v>60876</v>
      </c>
      <c r="CB259" s="3">
        <f t="shared" si="734"/>
        <v>60876</v>
      </c>
      <c r="CC259" s="3">
        <f t="shared" si="734"/>
        <v>60876</v>
      </c>
      <c r="CD259" s="3">
        <f t="shared" si="734"/>
        <v>60876</v>
      </c>
      <c r="CE259" s="3">
        <f t="shared" si="735"/>
        <v>60876</v>
      </c>
      <c r="CF259" s="3">
        <f t="shared" si="744"/>
        <v>60876</v>
      </c>
      <c r="CG259" s="3">
        <f t="shared" si="741"/>
        <v>60876</v>
      </c>
      <c r="CH259" s="3">
        <f t="shared" si="745"/>
        <v>60876</v>
      </c>
      <c r="CI259" s="3">
        <f t="shared" si="745"/>
        <v>60876</v>
      </c>
      <c r="CJ259" s="3">
        <f t="shared" si="733"/>
        <v>60876</v>
      </c>
      <c r="CK259" s="3">
        <f t="shared" si="730"/>
        <v>60876</v>
      </c>
      <c r="CL259" s="3">
        <f t="shared" si="730"/>
        <v>60876</v>
      </c>
      <c r="CM259" s="3">
        <f t="shared" si="730"/>
        <v>60876</v>
      </c>
      <c r="CN259" s="3">
        <f t="shared" si="731"/>
        <v>60876</v>
      </c>
      <c r="CO259" s="3">
        <f t="shared" si="727"/>
        <v>60876</v>
      </c>
      <c r="CP259" s="3">
        <f t="shared" si="728"/>
        <v>60876</v>
      </c>
      <c r="CQ259" s="3">
        <f t="shared" si="736"/>
        <v>60876</v>
      </c>
      <c r="CR259" s="3">
        <f t="shared" si="736"/>
        <v>60876</v>
      </c>
      <c r="CS259" s="3">
        <f t="shared" si="736"/>
        <v>60876</v>
      </c>
      <c r="CT259" s="3">
        <f t="shared" si="721"/>
        <v>60876</v>
      </c>
      <c r="CU259" s="3">
        <f t="shared" si="729"/>
        <v>60876</v>
      </c>
      <c r="CV259" s="3">
        <f t="shared" si="737"/>
        <v>60876</v>
      </c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</row>
    <row r="260" spans="1:233" ht="1.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>
        <f t="shared" si="739"/>
        <v>19984</v>
      </c>
      <c r="BI260" s="3">
        <f t="shared" si="732"/>
        <v>19984</v>
      </c>
      <c r="BJ260" s="3">
        <f t="shared" si="725"/>
        <v>19984</v>
      </c>
      <c r="BK260" s="3">
        <f t="shared" si="717"/>
        <v>19984</v>
      </c>
      <c r="BL260" s="3">
        <f t="shared" si="715"/>
        <v>19984</v>
      </c>
      <c r="BM260" s="3">
        <f t="shared" si="748"/>
        <v>19984</v>
      </c>
      <c r="BN260" s="3">
        <f t="shared" si="748"/>
        <v>19984</v>
      </c>
      <c r="BO260" s="3">
        <f t="shared" si="747"/>
        <v>19984</v>
      </c>
      <c r="BP260" s="3">
        <f t="shared" si="747"/>
        <v>19984</v>
      </c>
      <c r="BQ260" s="3">
        <f t="shared" si="747"/>
        <v>19984</v>
      </c>
      <c r="BR260" s="3">
        <f t="shared" si="703"/>
        <v>19984</v>
      </c>
      <c r="BS260" s="3">
        <f t="shared" si="746"/>
        <v>19984</v>
      </c>
      <c r="BT260" s="3">
        <f t="shared" si="746"/>
        <v>19984</v>
      </c>
      <c r="BU260" s="3">
        <f t="shared" si="746"/>
        <v>19984</v>
      </c>
      <c r="BV260" s="3">
        <f t="shared" si="746"/>
        <v>19984</v>
      </c>
      <c r="BW260" s="3">
        <f t="shared" si="700"/>
        <v>19984</v>
      </c>
      <c r="BX260" s="3">
        <f t="shared" si="698"/>
        <v>19984</v>
      </c>
      <c r="BY260" s="3">
        <f t="shared" si="694"/>
        <v>19984</v>
      </c>
      <c r="BZ260" s="3">
        <f t="shared" si="749"/>
        <v>60876</v>
      </c>
      <c r="CA260" s="3">
        <f t="shared" si="749"/>
        <v>60876</v>
      </c>
      <c r="CB260" s="3">
        <f t="shared" si="734"/>
        <v>60876</v>
      </c>
      <c r="CC260" s="3">
        <f t="shared" si="734"/>
        <v>60876</v>
      </c>
      <c r="CD260" s="3">
        <f t="shared" si="734"/>
        <v>60876</v>
      </c>
      <c r="CE260" s="3">
        <f t="shared" si="735"/>
        <v>60876</v>
      </c>
      <c r="CF260" s="3">
        <f t="shared" si="744"/>
        <v>60876</v>
      </c>
      <c r="CG260" s="3">
        <f t="shared" si="741"/>
        <v>60876</v>
      </c>
      <c r="CH260" s="3">
        <f t="shared" si="745"/>
        <v>60876</v>
      </c>
      <c r="CI260" s="3">
        <f t="shared" si="745"/>
        <v>60876</v>
      </c>
      <c r="CJ260" s="3">
        <f t="shared" si="733"/>
        <v>60876</v>
      </c>
      <c r="CK260" s="3">
        <f t="shared" si="730"/>
        <v>60876</v>
      </c>
      <c r="CL260" s="3">
        <f t="shared" si="730"/>
        <v>60876</v>
      </c>
      <c r="CM260" s="3">
        <f t="shared" si="730"/>
        <v>60876</v>
      </c>
      <c r="CN260" s="3">
        <f t="shared" si="731"/>
        <v>60876</v>
      </c>
      <c r="CO260" s="3">
        <f t="shared" si="727"/>
        <v>60876</v>
      </c>
      <c r="CP260" s="3">
        <f t="shared" si="728"/>
        <v>60876</v>
      </c>
      <c r="CQ260" s="3">
        <f t="shared" si="736"/>
        <v>60876</v>
      </c>
      <c r="CR260" s="3">
        <f t="shared" si="736"/>
        <v>60876</v>
      </c>
      <c r="CS260" s="3">
        <f t="shared" si="736"/>
        <v>60876</v>
      </c>
      <c r="CT260" s="3">
        <f t="shared" si="721"/>
        <v>60876</v>
      </c>
      <c r="CU260" s="3">
        <f t="shared" si="729"/>
        <v>60876</v>
      </c>
      <c r="CV260" s="3">
        <f t="shared" si="737"/>
        <v>60876</v>
      </c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</row>
    <row r="261" spans="1:233" ht="1.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>
        <f>KA</f>
        <v>19984</v>
      </c>
      <c r="BH261" s="3">
        <f t="shared" si="739"/>
        <v>19984</v>
      </c>
      <c r="BI261" s="3">
        <f t="shared" si="732"/>
        <v>19984</v>
      </c>
      <c r="BJ261" s="3">
        <f t="shared" si="725"/>
        <v>19984</v>
      </c>
      <c r="BK261" s="3">
        <f t="shared" si="717"/>
        <v>19984</v>
      </c>
      <c r="BL261" s="3">
        <f t="shared" si="715"/>
        <v>19984</v>
      </c>
      <c r="BM261" s="3">
        <f t="shared" si="748"/>
        <v>19984</v>
      </c>
      <c r="BN261" s="3">
        <f t="shared" si="748"/>
        <v>19984</v>
      </c>
      <c r="BO261" s="3">
        <f t="shared" si="747"/>
        <v>19984</v>
      </c>
      <c r="BP261" s="3">
        <f t="shared" si="747"/>
        <v>19984</v>
      </c>
      <c r="BQ261" s="3">
        <f t="shared" si="747"/>
        <v>19984</v>
      </c>
      <c r="BR261" s="3">
        <f t="shared" si="703"/>
        <v>19984</v>
      </c>
      <c r="BS261" s="3">
        <f t="shared" si="746"/>
        <v>19984</v>
      </c>
      <c r="BT261" s="3">
        <f t="shared" si="746"/>
        <v>19984</v>
      </c>
      <c r="BU261" s="3">
        <f t="shared" si="746"/>
        <v>19984</v>
      </c>
      <c r="BV261" s="3">
        <f t="shared" si="746"/>
        <v>19984</v>
      </c>
      <c r="BW261" s="3">
        <f t="shared" si="700"/>
        <v>19984</v>
      </c>
      <c r="BX261" s="3">
        <f t="shared" si="698"/>
        <v>19984</v>
      </c>
      <c r="BY261" s="3">
        <f t="shared" ref="BY261:BY295" si="750">KA</f>
        <v>19984</v>
      </c>
      <c r="BZ261" s="3">
        <f t="shared" si="749"/>
        <v>60876</v>
      </c>
      <c r="CA261" s="3">
        <f t="shared" si="749"/>
        <v>60876</v>
      </c>
      <c r="CB261" s="3">
        <f t="shared" si="734"/>
        <v>60876</v>
      </c>
      <c r="CC261" s="3">
        <f t="shared" si="734"/>
        <v>60876</v>
      </c>
      <c r="CD261" s="3">
        <f t="shared" si="734"/>
        <v>60876</v>
      </c>
      <c r="CE261" s="3">
        <f t="shared" si="735"/>
        <v>60876</v>
      </c>
      <c r="CF261" s="3">
        <f t="shared" si="744"/>
        <v>60876</v>
      </c>
      <c r="CG261" s="3">
        <f t="shared" si="741"/>
        <v>60876</v>
      </c>
      <c r="CH261" s="3">
        <f t="shared" si="745"/>
        <v>60876</v>
      </c>
      <c r="CI261" s="3">
        <f t="shared" si="745"/>
        <v>60876</v>
      </c>
      <c r="CJ261" s="3">
        <f t="shared" si="733"/>
        <v>60876</v>
      </c>
      <c r="CK261" s="3">
        <f t="shared" si="730"/>
        <v>60876</v>
      </c>
      <c r="CL261" s="3">
        <f t="shared" si="730"/>
        <v>60876</v>
      </c>
      <c r="CM261" s="3">
        <f t="shared" si="730"/>
        <v>60876</v>
      </c>
      <c r="CN261" s="3">
        <f t="shared" si="731"/>
        <v>60876</v>
      </c>
      <c r="CO261" s="3">
        <f t="shared" si="727"/>
        <v>60876</v>
      </c>
      <c r="CP261" s="3">
        <f t="shared" si="728"/>
        <v>60876</v>
      </c>
      <c r="CQ261" s="3">
        <f t="shared" si="736"/>
        <v>60876</v>
      </c>
      <c r="CR261" s="3">
        <f t="shared" si="736"/>
        <v>60876</v>
      </c>
      <c r="CS261" s="3">
        <f t="shared" si="736"/>
        <v>60876</v>
      </c>
      <c r="CT261" s="3">
        <f t="shared" si="721"/>
        <v>60876</v>
      </c>
      <c r="CU261" s="3">
        <f t="shared" si="729"/>
        <v>60876</v>
      </c>
      <c r="CV261" s="3">
        <f t="shared" si="737"/>
        <v>60876</v>
      </c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</row>
    <row r="262" spans="1:233" ht="1.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>
        <f t="shared" si="739"/>
        <v>19984</v>
      </c>
      <c r="BI262" s="3">
        <f t="shared" si="732"/>
        <v>19984</v>
      </c>
      <c r="BJ262" s="3">
        <f t="shared" si="725"/>
        <v>19984</v>
      </c>
      <c r="BK262" s="3">
        <f t="shared" si="717"/>
        <v>19984</v>
      </c>
      <c r="BL262" s="3">
        <f t="shared" si="715"/>
        <v>19984</v>
      </c>
      <c r="BM262" s="3">
        <f t="shared" si="748"/>
        <v>19984</v>
      </c>
      <c r="BN262" s="3">
        <f t="shared" si="748"/>
        <v>19984</v>
      </c>
      <c r="BO262" s="3">
        <f t="shared" si="747"/>
        <v>19984</v>
      </c>
      <c r="BP262" s="3">
        <f t="shared" si="747"/>
        <v>19984</v>
      </c>
      <c r="BQ262" s="3">
        <f t="shared" si="747"/>
        <v>19984</v>
      </c>
      <c r="BR262" s="3">
        <f t="shared" si="703"/>
        <v>19984</v>
      </c>
      <c r="BS262" s="3">
        <f t="shared" si="746"/>
        <v>19984</v>
      </c>
      <c r="BT262" s="3">
        <f t="shared" si="746"/>
        <v>19984</v>
      </c>
      <c r="BU262" s="3">
        <f t="shared" si="746"/>
        <v>19984</v>
      </c>
      <c r="BV262" s="3">
        <f t="shared" si="746"/>
        <v>19984</v>
      </c>
      <c r="BW262" s="3">
        <f t="shared" si="700"/>
        <v>19984</v>
      </c>
      <c r="BX262" s="3">
        <f t="shared" ref="BX262:BX295" si="751">KA</f>
        <v>19984</v>
      </c>
      <c r="BY262" s="3">
        <f t="shared" si="750"/>
        <v>19984</v>
      </c>
      <c r="BZ262" s="3">
        <f t="shared" si="749"/>
        <v>60876</v>
      </c>
      <c r="CA262" s="3">
        <f t="shared" si="749"/>
        <v>60876</v>
      </c>
      <c r="CB262" s="3">
        <f t="shared" si="734"/>
        <v>60876</v>
      </c>
      <c r="CC262" s="3">
        <f t="shared" si="734"/>
        <v>60876</v>
      </c>
      <c r="CD262" s="3">
        <f t="shared" si="734"/>
        <v>60876</v>
      </c>
      <c r="CE262" s="3">
        <f t="shared" si="735"/>
        <v>60876</v>
      </c>
      <c r="CF262" s="3">
        <f t="shared" si="744"/>
        <v>60876</v>
      </c>
      <c r="CG262" s="3">
        <f t="shared" si="741"/>
        <v>60876</v>
      </c>
      <c r="CH262" s="3">
        <f t="shared" si="745"/>
        <v>60876</v>
      </c>
      <c r="CI262" s="3">
        <f t="shared" si="745"/>
        <v>60876</v>
      </c>
      <c r="CJ262" s="3">
        <f t="shared" si="733"/>
        <v>60876</v>
      </c>
      <c r="CK262" s="3">
        <f t="shared" si="730"/>
        <v>60876</v>
      </c>
      <c r="CL262" s="3">
        <f t="shared" si="730"/>
        <v>60876</v>
      </c>
      <c r="CM262" s="3">
        <f t="shared" si="730"/>
        <v>60876</v>
      </c>
      <c r="CN262" s="3">
        <f t="shared" si="731"/>
        <v>60876</v>
      </c>
      <c r="CO262" s="3">
        <f t="shared" si="727"/>
        <v>60876</v>
      </c>
      <c r="CP262" s="3">
        <f t="shared" si="728"/>
        <v>60876</v>
      </c>
      <c r="CQ262" s="3">
        <f t="shared" si="736"/>
        <v>60876</v>
      </c>
      <c r="CR262" s="3">
        <f t="shared" si="736"/>
        <v>60876</v>
      </c>
      <c r="CS262" s="3">
        <f t="shared" si="736"/>
        <v>60876</v>
      </c>
      <c r="CT262" s="3">
        <f t="shared" si="721"/>
        <v>60876</v>
      </c>
      <c r="CU262" s="3">
        <f t="shared" si="729"/>
        <v>60876</v>
      </c>
      <c r="CV262" s="3">
        <f t="shared" si="737"/>
        <v>60876</v>
      </c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</row>
    <row r="263" spans="1:233" ht="1.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>
        <f t="shared" si="739"/>
        <v>19984</v>
      </c>
      <c r="BI263" s="3">
        <f t="shared" si="732"/>
        <v>19984</v>
      </c>
      <c r="BJ263" s="3">
        <f t="shared" si="725"/>
        <v>19984</v>
      </c>
      <c r="BK263" s="3">
        <f t="shared" si="717"/>
        <v>19984</v>
      </c>
      <c r="BL263" s="3">
        <f t="shared" si="715"/>
        <v>19984</v>
      </c>
      <c r="BM263" s="3">
        <f t="shared" si="748"/>
        <v>19984</v>
      </c>
      <c r="BN263" s="3">
        <f t="shared" si="748"/>
        <v>19984</v>
      </c>
      <c r="BO263" s="3">
        <f t="shared" si="747"/>
        <v>19984</v>
      </c>
      <c r="BP263" s="3">
        <f t="shared" si="747"/>
        <v>19984</v>
      </c>
      <c r="BQ263" s="3">
        <f t="shared" si="747"/>
        <v>19984</v>
      </c>
      <c r="BR263" s="3">
        <f t="shared" si="703"/>
        <v>19984</v>
      </c>
      <c r="BS263" s="3">
        <f t="shared" si="746"/>
        <v>19984</v>
      </c>
      <c r="BT263" s="3">
        <f t="shared" si="746"/>
        <v>19984</v>
      </c>
      <c r="BU263" s="3">
        <f t="shared" si="746"/>
        <v>19984</v>
      </c>
      <c r="BV263" s="3">
        <f t="shared" si="746"/>
        <v>19984</v>
      </c>
      <c r="BW263" s="3">
        <f t="shared" ref="BW263:BW294" si="752">KA</f>
        <v>19984</v>
      </c>
      <c r="BX263" s="3">
        <f t="shared" si="751"/>
        <v>19984</v>
      </c>
      <c r="BY263" s="3">
        <f t="shared" si="750"/>
        <v>19984</v>
      </c>
      <c r="BZ263" s="3">
        <f t="shared" si="749"/>
        <v>60876</v>
      </c>
      <c r="CA263" s="3">
        <f t="shared" si="749"/>
        <v>60876</v>
      </c>
      <c r="CB263" s="3">
        <f t="shared" si="734"/>
        <v>60876</v>
      </c>
      <c r="CC263" s="3">
        <f t="shared" si="734"/>
        <v>60876</v>
      </c>
      <c r="CD263" s="3">
        <f t="shared" si="734"/>
        <v>60876</v>
      </c>
      <c r="CE263" s="3">
        <f t="shared" si="735"/>
        <v>60876</v>
      </c>
      <c r="CF263" s="3">
        <f t="shared" si="744"/>
        <v>60876</v>
      </c>
      <c r="CG263" s="3">
        <f t="shared" si="741"/>
        <v>60876</v>
      </c>
      <c r="CH263" s="3">
        <f t="shared" si="745"/>
        <v>60876</v>
      </c>
      <c r="CI263" s="3">
        <f t="shared" si="745"/>
        <v>60876</v>
      </c>
      <c r="CJ263" s="3">
        <f t="shared" si="733"/>
        <v>60876</v>
      </c>
      <c r="CK263" s="3">
        <f t="shared" si="730"/>
        <v>60876</v>
      </c>
      <c r="CL263" s="3">
        <f t="shared" si="730"/>
        <v>60876</v>
      </c>
      <c r="CM263" s="3">
        <f t="shared" si="730"/>
        <v>60876</v>
      </c>
      <c r="CN263" s="3">
        <f t="shared" si="731"/>
        <v>60876</v>
      </c>
      <c r="CO263" s="3">
        <f t="shared" si="727"/>
        <v>60876</v>
      </c>
      <c r="CP263" s="3">
        <f t="shared" si="728"/>
        <v>60876</v>
      </c>
      <c r="CQ263" s="3">
        <f t="shared" si="736"/>
        <v>60876</v>
      </c>
      <c r="CR263" s="3">
        <f t="shared" si="736"/>
        <v>60876</v>
      </c>
      <c r="CS263" s="3">
        <f t="shared" si="736"/>
        <v>60876</v>
      </c>
      <c r="CT263" s="3">
        <f t="shared" si="721"/>
        <v>60876</v>
      </c>
      <c r="CU263" s="3">
        <f t="shared" si="729"/>
        <v>60876</v>
      </c>
      <c r="CV263" s="3">
        <f t="shared" si="737"/>
        <v>60876</v>
      </c>
      <c r="CW263" s="3">
        <f t="shared" ref="CW263:CW275" si="753">AP</f>
        <v>60876</v>
      </c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</row>
    <row r="264" spans="1:233" ht="1.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>
        <f t="shared" si="717"/>
        <v>19984</v>
      </c>
      <c r="BI264" s="3">
        <f t="shared" si="732"/>
        <v>19984</v>
      </c>
      <c r="BJ264" s="3">
        <f t="shared" si="725"/>
        <v>19984</v>
      </c>
      <c r="BK264" s="3">
        <f t="shared" si="717"/>
        <v>19984</v>
      </c>
      <c r="BL264" s="3">
        <f t="shared" si="715"/>
        <v>19984</v>
      </c>
      <c r="BM264" s="3">
        <f t="shared" si="748"/>
        <v>19984</v>
      </c>
      <c r="BN264" s="3">
        <f t="shared" si="748"/>
        <v>19984</v>
      </c>
      <c r="BO264" s="3">
        <f t="shared" si="747"/>
        <v>19984</v>
      </c>
      <c r="BP264" s="3">
        <f t="shared" si="747"/>
        <v>19984</v>
      </c>
      <c r="BQ264" s="3">
        <f t="shared" si="747"/>
        <v>19984</v>
      </c>
      <c r="BR264" s="3">
        <f t="shared" si="703"/>
        <v>19984</v>
      </c>
      <c r="BS264" s="3">
        <f t="shared" si="746"/>
        <v>19984</v>
      </c>
      <c r="BT264" s="3">
        <f t="shared" si="746"/>
        <v>19984</v>
      </c>
      <c r="BU264" s="3">
        <f t="shared" si="746"/>
        <v>19984</v>
      </c>
      <c r="BV264" s="3">
        <f t="shared" si="746"/>
        <v>19984</v>
      </c>
      <c r="BW264" s="3">
        <f t="shared" si="752"/>
        <v>19984</v>
      </c>
      <c r="BX264" s="3">
        <f t="shared" si="751"/>
        <v>19984</v>
      </c>
      <c r="BY264" s="3">
        <f t="shared" si="750"/>
        <v>19984</v>
      </c>
      <c r="BZ264" s="3">
        <f t="shared" si="749"/>
        <v>60876</v>
      </c>
      <c r="CA264" s="3">
        <f t="shared" si="749"/>
        <v>60876</v>
      </c>
      <c r="CB264" s="3">
        <f t="shared" si="734"/>
        <v>60876</v>
      </c>
      <c r="CC264" s="3">
        <f t="shared" si="734"/>
        <v>60876</v>
      </c>
      <c r="CD264" s="3">
        <f t="shared" si="734"/>
        <v>60876</v>
      </c>
      <c r="CE264" s="3">
        <f t="shared" si="735"/>
        <v>60876</v>
      </c>
      <c r="CF264" s="3">
        <f t="shared" si="744"/>
        <v>60876</v>
      </c>
      <c r="CG264" s="3">
        <f t="shared" si="741"/>
        <v>60876</v>
      </c>
      <c r="CH264" s="3">
        <f t="shared" si="745"/>
        <v>60876</v>
      </c>
      <c r="CI264" s="3">
        <f t="shared" si="745"/>
        <v>60876</v>
      </c>
      <c r="CJ264" s="3">
        <f t="shared" si="733"/>
        <v>60876</v>
      </c>
      <c r="CK264" s="3">
        <f t="shared" si="730"/>
        <v>60876</v>
      </c>
      <c r="CL264" s="3">
        <f t="shared" si="730"/>
        <v>60876</v>
      </c>
      <c r="CM264" s="3">
        <f t="shared" si="730"/>
        <v>60876</v>
      </c>
      <c r="CN264" s="3">
        <f t="shared" si="731"/>
        <v>60876</v>
      </c>
      <c r="CO264" s="3">
        <f t="shared" si="727"/>
        <v>60876</v>
      </c>
      <c r="CP264" s="3">
        <f t="shared" si="728"/>
        <v>60876</v>
      </c>
      <c r="CQ264" s="3">
        <f t="shared" si="736"/>
        <v>60876</v>
      </c>
      <c r="CR264" s="3">
        <f t="shared" si="736"/>
        <v>60876</v>
      </c>
      <c r="CS264" s="3">
        <f t="shared" si="736"/>
        <v>60876</v>
      </c>
      <c r="CT264" s="3">
        <f t="shared" si="721"/>
        <v>60876</v>
      </c>
      <c r="CU264" s="3">
        <f t="shared" si="729"/>
        <v>60876</v>
      </c>
      <c r="CV264" s="3">
        <f t="shared" si="737"/>
        <v>60876</v>
      </c>
      <c r="CW264" s="3">
        <f t="shared" si="753"/>
        <v>60876</v>
      </c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</row>
    <row r="265" spans="1:233" ht="1.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>
        <f t="shared" si="717"/>
        <v>19984</v>
      </c>
      <c r="BI265" s="3">
        <f t="shared" si="732"/>
        <v>19984</v>
      </c>
      <c r="BJ265" s="3">
        <f t="shared" si="725"/>
        <v>19984</v>
      </c>
      <c r="BK265" s="3">
        <f t="shared" si="717"/>
        <v>19984</v>
      </c>
      <c r="BL265" s="3">
        <f t="shared" si="715"/>
        <v>19984</v>
      </c>
      <c r="BM265" s="3">
        <f t="shared" si="748"/>
        <v>19984</v>
      </c>
      <c r="BN265" s="3">
        <f t="shared" si="748"/>
        <v>19984</v>
      </c>
      <c r="BO265" s="3">
        <f t="shared" si="747"/>
        <v>19984</v>
      </c>
      <c r="BP265" s="3">
        <f t="shared" si="747"/>
        <v>19984</v>
      </c>
      <c r="BQ265" s="3">
        <f t="shared" si="747"/>
        <v>19984</v>
      </c>
      <c r="BR265" s="3">
        <f t="shared" ref="BR265:BR292" si="754">KA</f>
        <v>19984</v>
      </c>
      <c r="BS265" s="3">
        <f t="shared" si="746"/>
        <v>19984</v>
      </c>
      <c r="BT265" s="3">
        <f t="shared" si="746"/>
        <v>19984</v>
      </c>
      <c r="BU265" s="3">
        <f t="shared" si="746"/>
        <v>19984</v>
      </c>
      <c r="BV265" s="3">
        <f t="shared" si="746"/>
        <v>19984</v>
      </c>
      <c r="BW265" s="3">
        <f t="shared" si="752"/>
        <v>19984</v>
      </c>
      <c r="BX265" s="3">
        <f t="shared" si="751"/>
        <v>19984</v>
      </c>
      <c r="BY265" s="3">
        <f t="shared" si="750"/>
        <v>19984</v>
      </c>
      <c r="BZ265" s="3">
        <f t="shared" si="749"/>
        <v>60876</v>
      </c>
      <c r="CA265" s="3">
        <f t="shared" si="749"/>
        <v>60876</v>
      </c>
      <c r="CB265" s="3">
        <f t="shared" si="734"/>
        <v>60876</v>
      </c>
      <c r="CC265" s="3">
        <f t="shared" si="734"/>
        <v>60876</v>
      </c>
      <c r="CD265" s="3">
        <f t="shared" si="734"/>
        <v>60876</v>
      </c>
      <c r="CE265" s="3">
        <f t="shared" si="735"/>
        <v>60876</v>
      </c>
      <c r="CF265" s="3">
        <f t="shared" si="744"/>
        <v>60876</v>
      </c>
      <c r="CG265" s="3">
        <f t="shared" si="741"/>
        <v>60876</v>
      </c>
      <c r="CH265" s="3">
        <f t="shared" si="745"/>
        <v>60876</v>
      </c>
      <c r="CI265" s="3">
        <f t="shared" si="745"/>
        <v>60876</v>
      </c>
      <c r="CJ265" s="3">
        <f t="shared" si="733"/>
        <v>60876</v>
      </c>
      <c r="CK265" s="3">
        <f t="shared" si="730"/>
        <v>60876</v>
      </c>
      <c r="CL265" s="3">
        <f t="shared" si="730"/>
        <v>60876</v>
      </c>
      <c r="CM265" s="3">
        <f t="shared" si="730"/>
        <v>60876</v>
      </c>
      <c r="CN265" s="3">
        <f t="shared" si="731"/>
        <v>60876</v>
      </c>
      <c r="CO265" s="3">
        <f t="shared" si="727"/>
        <v>60876</v>
      </c>
      <c r="CP265" s="3">
        <f t="shared" si="728"/>
        <v>60876</v>
      </c>
      <c r="CQ265" s="3">
        <f t="shared" si="736"/>
        <v>60876</v>
      </c>
      <c r="CR265" s="3">
        <f t="shared" si="736"/>
        <v>60876</v>
      </c>
      <c r="CS265" s="3">
        <f t="shared" si="736"/>
        <v>60876</v>
      </c>
      <c r="CT265" s="3">
        <f t="shared" si="721"/>
        <v>60876</v>
      </c>
      <c r="CU265" s="3">
        <f t="shared" si="729"/>
        <v>60876</v>
      </c>
      <c r="CV265" s="3">
        <f t="shared" si="737"/>
        <v>60876</v>
      </c>
      <c r="CW265" s="3">
        <f t="shared" si="753"/>
        <v>60876</v>
      </c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</row>
    <row r="266" spans="1:233" ht="1.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>
        <f t="shared" si="717"/>
        <v>19984</v>
      </c>
      <c r="BJ266" s="3">
        <f t="shared" si="725"/>
        <v>19984</v>
      </c>
      <c r="BK266" s="3">
        <f t="shared" si="717"/>
        <v>19984</v>
      </c>
      <c r="BL266" s="3">
        <f t="shared" si="715"/>
        <v>19984</v>
      </c>
      <c r="BM266" s="3">
        <f t="shared" si="748"/>
        <v>19984</v>
      </c>
      <c r="BN266" s="3">
        <f t="shared" si="748"/>
        <v>19984</v>
      </c>
      <c r="BO266" s="3">
        <f t="shared" si="747"/>
        <v>19984</v>
      </c>
      <c r="BP266" s="3">
        <f t="shared" si="747"/>
        <v>19984</v>
      </c>
      <c r="BQ266" s="3">
        <f t="shared" si="747"/>
        <v>19984</v>
      </c>
      <c r="BR266" s="3">
        <f t="shared" si="754"/>
        <v>19984</v>
      </c>
      <c r="BS266" s="3">
        <f t="shared" si="746"/>
        <v>19984</v>
      </c>
      <c r="BT266" s="3">
        <f t="shared" si="746"/>
        <v>19984</v>
      </c>
      <c r="BU266" s="3">
        <f t="shared" si="746"/>
        <v>19984</v>
      </c>
      <c r="BV266" s="3">
        <f t="shared" si="746"/>
        <v>19984</v>
      </c>
      <c r="BW266" s="3">
        <f t="shared" si="752"/>
        <v>19984</v>
      </c>
      <c r="BX266" s="3">
        <f t="shared" si="751"/>
        <v>19984</v>
      </c>
      <c r="BY266" s="3">
        <f t="shared" si="750"/>
        <v>19984</v>
      </c>
      <c r="BZ266" s="3">
        <f t="shared" ref="BZ266:BZ294" si="755">KA</f>
        <v>19984</v>
      </c>
      <c r="CA266" s="3">
        <f>AP</f>
        <v>60876</v>
      </c>
      <c r="CB266" s="3">
        <f t="shared" si="734"/>
        <v>60876</v>
      </c>
      <c r="CC266" s="3">
        <f t="shared" si="734"/>
        <v>60876</v>
      </c>
      <c r="CD266" s="3">
        <f t="shared" si="734"/>
        <v>60876</v>
      </c>
      <c r="CE266" s="3">
        <f t="shared" si="735"/>
        <v>60876</v>
      </c>
      <c r="CF266" s="3">
        <f t="shared" si="744"/>
        <v>60876</v>
      </c>
      <c r="CG266" s="3">
        <f t="shared" si="741"/>
        <v>60876</v>
      </c>
      <c r="CH266" s="3">
        <f t="shared" si="745"/>
        <v>60876</v>
      </c>
      <c r="CI266" s="3">
        <f t="shared" si="745"/>
        <v>60876</v>
      </c>
      <c r="CJ266" s="3">
        <f t="shared" si="733"/>
        <v>60876</v>
      </c>
      <c r="CK266" s="3">
        <f t="shared" si="730"/>
        <v>60876</v>
      </c>
      <c r="CL266" s="3">
        <f t="shared" si="730"/>
        <v>60876</v>
      </c>
      <c r="CM266" s="3">
        <f t="shared" si="730"/>
        <v>60876</v>
      </c>
      <c r="CN266" s="3">
        <f t="shared" si="731"/>
        <v>60876</v>
      </c>
      <c r="CO266" s="3">
        <f t="shared" si="727"/>
        <v>60876</v>
      </c>
      <c r="CP266" s="3">
        <f t="shared" si="728"/>
        <v>60876</v>
      </c>
      <c r="CQ266" s="3">
        <f t="shared" si="736"/>
        <v>60876</v>
      </c>
      <c r="CR266" s="3">
        <f t="shared" si="736"/>
        <v>60876</v>
      </c>
      <c r="CS266" s="3">
        <f t="shared" si="736"/>
        <v>60876</v>
      </c>
      <c r="CT266" s="3">
        <f t="shared" si="721"/>
        <v>60876</v>
      </c>
      <c r="CU266" s="3">
        <f t="shared" si="729"/>
        <v>60876</v>
      </c>
      <c r="CV266" s="3">
        <f t="shared" si="737"/>
        <v>60876</v>
      </c>
      <c r="CW266" s="3">
        <f t="shared" si="753"/>
        <v>60876</v>
      </c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</row>
    <row r="267" spans="1:233" ht="1.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>
        <f t="shared" si="717"/>
        <v>19984</v>
      </c>
      <c r="BJ267" s="3">
        <f t="shared" si="725"/>
        <v>19984</v>
      </c>
      <c r="BK267" s="3">
        <f t="shared" si="717"/>
        <v>19984</v>
      </c>
      <c r="BL267" s="3">
        <f t="shared" si="715"/>
        <v>19984</v>
      </c>
      <c r="BM267" s="3">
        <f t="shared" si="748"/>
        <v>19984</v>
      </c>
      <c r="BN267" s="3">
        <f t="shared" si="748"/>
        <v>19984</v>
      </c>
      <c r="BO267" s="3">
        <f t="shared" si="747"/>
        <v>19984</v>
      </c>
      <c r="BP267" s="3">
        <f t="shared" si="747"/>
        <v>19984</v>
      </c>
      <c r="BQ267" s="3">
        <f t="shared" si="747"/>
        <v>19984</v>
      </c>
      <c r="BR267" s="3">
        <f t="shared" si="754"/>
        <v>19984</v>
      </c>
      <c r="BS267" s="3">
        <f t="shared" si="746"/>
        <v>19984</v>
      </c>
      <c r="BT267" s="3">
        <f t="shared" si="746"/>
        <v>19984</v>
      </c>
      <c r="BU267" s="3">
        <f t="shared" si="746"/>
        <v>19984</v>
      </c>
      <c r="BV267" s="3">
        <f t="shared" si="746"/>
        <v>19984</v>
      </c>
      <c r="BW267" s="3">
        <f t="shared" si="752"/>
        <v>19984</v>
      </c>
      <c r="BX267" s="3">
        <f t="shared" si="751"/>
        <v>19984</v>
      </c>
      <c r="BY267" s="3">
        <f t="shared" si="750"/>
        <v>19984</v>
      </c>
      <c r="BZ267" s="3">
        <f t="shared" si="755"/>
        <v>19984</v>
      </c>
      <c r="CA267" s="3">
        <f t="shared" ref="CA267:CC293" si="756">KA</f>
        <v>19984</v>
      </c>
      <c r="CB267" s="3">
        <f t="shared" si="756"/>
        <v>19984</v>
      </c>
      <c r="CC267" s="3">
        <f t="shared" si="756"/>
        <v>19984</v>
      </c>
      <c r="CD267" s="3">
        <f t="shared" ref="CD267:CD272" si="757">AP</f>
        <v>60876</v>
      </c>
      <c r="CE267" s="3">
        <f t="shared" si="735"/>
        <v>60876</v>
      </c>
      <c r="CF267" s="3">
        <f t="shared" si="744"/>
        <v>60876</v>
      </c>
      <c r="CG267" s="3">
        <f t="shared" si="741"/>
        <v>60876</v>
      </c>
      <c r="CH267" s="3">
        <f t="shared" si="745"/>
        <v>60876</v>
      </c>
      <c r="CI267" s="3">
        <f t="shared" si="745"/>
        <v>60876</v>
      </c>
      <c r="CJ267" s="3">
        <f t="shared" si="733"/>
        <v>60876</v>
      </c>
      <c r="CK267" s="3">
        <f t="shared" ref="CK267:CM277" si="758">AP</f>
        <v>60876</v>
      </c>
      <c r="CL267" s="3">
        <f t="shared" si="758"/>
        <v>60876</v>
      </c>
      <c r="CM267" s="3">
        <f t="shared" si="758"/>
        <v>60876</v>
      </c>
      <c r="CN267" s="3">
        <f t="shared" si="731"/>
        <v>60876</v>
      </c>
      <c r="CO267" s="3">
        <f t="shared" si="727"/>
        <v>60876</v>
      </c>
      <c r="CP267" s="3">
        <f t="shared" si="728"/>
        <v>60876</v>
      </c>
      <c r="CQ267" s="3">
        <f t="shared" si="736"/>
        <v>60876</v>
      </c>
      <c r="CR267" s="3">
        <f t="shared" si="736"/>
        <v>60876</v>
      </c>
      <c r="CS267" s="3">
        <f t="shared" si="736"/>
        <v>60876</v>
      </c>
      <c r="CT267" s="3">
        <f t="shared" si="721"/>
        <v>60876</v>
      </c>
      <c r="CU267" s="3">
        <f t="shared" si="729"/>
        <v>60876</v>
      </c>
      <c r="CV267" s="3">
        <f t="shared" si="737"/>
        <v>60876</v>
      </c>
      <c r="CW267" s="3">
        <f t="shared" si="753"/>
        <v>60876</v>
      </c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</row>
    <row r="268" spans="1:233" ht="1.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>
        <f t="shared" si="717"/>
        <v>19984</v>
      </c>
      <c r="BJ268" s="3">
        <f t="shared" si="725"/>
        <v>19984</v>
      </c>
      <c r="BK268" s="3">
        <f t="shared" si="717"/>
        <v>19984</v>
      </c>
      <c r="BL268" s="3">
        <f t="shared" si="715"/>
        <v>19984</v>
      </c>
      <c r="BM268" s="3">
        <f t="shared" si="748"/>
        <v>19984</v>
      </c>
      <c r="BN268" s="3">
        <f t="shared" si="748"/>
        <v>19984</v>
      </c>
      <c r="BO268" s="3">
        <f t="shared" si="747"/>
        <v>19984</v>
      </c>
      <c r="BP268" s="3">
        <f t="shared" si="747"/>
        <v>19984</v>
      </c>
      <c r="BQ268" s="3">
        <f t="shared" si="747"/>
        <v>19984</v>
      </c>
      <c r="BR268" s="3">
        <f t="shared" si="754"/>
        <v>19984</v>
      </c>
      <c r="BS268" s="3">
        <f t="shared" si="746"/>
        <v>19984</v>
      </c>
      <c r="BT268" s="3">
        <f t="shared" si="746"/>
        <v>19984</v>
      </c>
      <c r="BU268" s="3">
        <f t="shared" si="746"/>
        <v>19984</v>
      </c>
      <c r="BV268" s="3">
        <f t="shared" si="746"/>
        <v>19984</v>
      </c>
      <c r="BW268" s="3">
        <f t="shared" si="752"/>
        <v>19984</v>
      </c>
      <c r="BX268" s="3">
        <f t="shared" si="751"/>
        <v>19984</v>
      </c>
      <c r="BY268" s="3">
        <f t="shared" si="750"/>
        <v>19984</v>
      </c>
      <c r="BZ268" s="3">
        <f t="shared" si="755"/>
        <v>19984</v>
      </c>
      <c r="CA268" s="3">
        <f t="shared" si="756"/>
        <v>19984</v>
      </c>
      <c r="CB268" s="3">
        <f t="shared" si="756"/>
        <v>19984</v>
      </c>
      <c r="CC268" s="3">
        <f t="shared" si="756"/>
        <v>19984</v>
      </c>
      <c r="CD268" s="3">
        <f t="shared" si="757"/>
        <v>60876</v>
      </c>
      <c r="CE268" s="3">
        <f t="shared" si="735"/>
        <v>60876</v>
      </c>
      <c r="CF268" s="3">
        <f t="shared" si="744"/>
        <v>60876</v>
      </c>
      <c r="CG268" s="3">
        <f t="shared" si="741"/>
        <v>60876</v>
      </c>
      <c r="CH268" s="3">
        <f t="shared" si="745"/>
        <v>60876</v>
      </c>
      <c r="CI268" s="3">
        <f t="shared" si="745"/>
        <v>60876</v>
      </c>
      <c r="CJ268" s="3">
        <f t="shared" si="733"/>
        <v>60876</v>
      </c>
      <c r="CK268" s="3">
        <f t="shared" si="758"/>
        <v>60876</v>
      </c>
      <c r="CL268" s="3">
        <f t="shared" si="758"/>
        <v>60876</v>
      </c>
      <c r="CM268" s="3">
        <f t="shared" si="758"/>
        <v>60876</v>
      </c>
      <c r="CN268" s="3">
        <f t="shared" si="731"/>
        <v>60876</v>
      </c>
      <c r="CO268" s="3">
        <f t="shared" si="727"/>
        <v>60876</v>
      </c>
      <c r="CP268" s="3">
        <f t="shared" si="728"/>
        <v>60876</v>
      </c>
      <c r="CQ268" s="3">
        <f t="shared" si="736"/>
        <v>60876</v>
      </c>
      <c r="CR268" s="3">
        <f t="shared" si="736"/>
        <v>60876</v>
      </c>
      <c r="CS268" s="3">
        <f t="shared" si="736"/>
        <v>60876</v>
      </c>
      <c r="CT268" s="3">
        <f t="shared" si="721"/>
        <v>60876</v>
      </c>
      <c r="CU268" s="3">
        <f t="shared" si="729"/>
        <v>60876</v>
      </c>
      <c r="CV268" s="3">
        <f t="shared" si="737"/>
        <v>60876</v>
      </c>
      <c r="CW268" s="3">
        <f t="shared" si="753"/>
        <v>60876</v>
      </c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>
        <f t="shared" ref="GK268:GK274" si="759">AN</f>
        <v>204</v>
      </c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</row>
    <row r="269" spans="1:233" ht="1.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>
        <f t="shared" si="725"/>
        <v>19984</v>
      </c>
      <c r="BK269" s="3">
        <f t="shared" si="717"/>
        <v>19984</v>
      </c>
      <c r="BL269" s="3">
        <f t="shared" si="715"/>
        <v>19984</v>
      </c>
      <c r="BM269" s="3">
        <f t="shared" si="748"/>
        <v>19984</v>
      </c>
      <c r="BN269" s="3">
        <f t="shared" si="748"/>
        <v>19984</v>
      </c>
      <c r="BO269" s="3">
        <f t="shared" si="747"/>
        <v>19984</v>
      </c>
      <c r="BP269" s="3">
        <f t="shared" si="747"/>
        <v>19984</v>
      </c>
      <c r="BQ269" s="3">
        <f t="shared" si="747"/>
        <v>19984</v>
      </c>
      <c r="BR269" s="3">
        <f t="shared" si="754"/>
        <v>19984</v>
      </c>
      <c r="BS269" s="3">
        <f t="shared" si="746"/>
        <v>19984</v>
      </c>
      <c r="BT269" s="3">
        <f t="shared" si="746"/>
        <v>19984</v>
      </c>
      <c r="BU269" s="3">
        <f t="shared" si="746"/>
        <v>19984</v>
      </c>
      <c r="BV269" s="3">
        <f t="shared" si="746"/>
        <v>19984</v>
      </c>
      <c r="BW269" s="3">
        <f t="shared" si="752"/>
        <v>19984</v>
      </c>
      <c r="BX269" s="3">
        <f t="shared" si="751"/>
        <v>19984</v>
      </c>
      <c r="BY269" s="3">
        <f t="shared" si="750"/>
        <v>19984</v>
      </c>
      <c r="BZ269" s="3">
        <f t="shared" si="755"/>
        <v>19984</v>
      </c>
      <c r="CA269" s="3">
        <f t="shared" si="756"/>
        <v>19984</v>
      </c>
      <c r="CB269" s="3">
        <f t="shared" si="756"/>
        <v>19984</v>
      </c>
      <c r="CC269" s="3">
        <f t="shared" si="756"/>
        <v>19984</v>
      </c>
      <c r="CD269" s="3">
        <f t="shared" si="757"/>
        <v>60876</v>
      </c>
      <c r="CE269" s="3">
        <f t="shared" si="735"/>
        <v>60876</v>
      </c>
      <c r="CF269" s="3">
        <f t="shared" si="744"/>
        <v>60876</v>
      </c>
      <c r="CG269" s="3">
        <f t="shared" si="741"/>
        <v>60876</v>
      </c>
      <c r="CH269" s="3">
        <f t="shared" si="745"/>
        <v>60876</v>
      </c>
      <c r="CI269" s="3">
        <f t="shared" si="745"/>
        <v>60876</v>
      </c>
      <c r="CJ269" s="3">
        <f t="shared" si="733"/>
        <v>60876</v>
      </c>
      <c r="CK269" s="3">
        <f t="shared" si="758"/>
        <v>60876</v>
      </c>
      <c r="CL269" s="3">
        <f t="shared" si="758"/>
        <v>60876</v>
      </c>
      <c r="CM269" s="3">
        <f t="shared" si="758"/>
        <v>60876</v>
      </c>
      <c r="CN269" s="3">
        <f t="shared" si="731"/>
        <v>60876</v>
      </c>
      <c r="CO269" s="3">
        <f t="shared" si="727"/>
        <v>60876</v>
      </c>
      <c r="CP269" s="3">
        <f t="shared" si="728"/>
        <v>60876</v>
      </c>
      <c r="CQ269" s="3">
        <f t="shared" si="736"/>
        <v>60876</v>
      </c>
      <c r="CR269" s="3">
        <f t="shared" si="736"/>
        <v>60876</v>
      </c>
      <c r="CS269" s="3">
        <f t="shared" si="736"/>
        <v>60876</v>
      </c>
      <c r="CT269" s="3">
        <f t="shared" si="721"/>
        <v>60876</v>
      </c>
      <c r="CU269" s="3">
        <f t="shared" si="729"/>
        <v>60876</v>
      </c>
      <c r="CV269" s="3">
        <f t="shared" si="737"/>
        <v>60876</v>
      </c>
      <c r="CW269" s="3">
        <f t="shared" si="753"/>
        <v>60876</v>
      </c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>
        <f t="shared" ref="GJ269:GJ292" si="760">AN</f>
        <v>204</v>
      </c>
      <c r="GK269" s="3">
        <f t="shared" si="759"/>
        <v>204</v>
      </c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</row>
    <row r="270" spans="1:233" ht="1.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>
        <f t="shared" si="725"/>
        <v>19984</v>
      </c>
      <c r="BK270" s="3">
        <f t="shared" si="717"/>
        <v>19984</v>
      </c>
      <c r="BL270" s="3">
        <f t="shared" si="715"/>
        <v>19984</v>
      </c>
      <c r="BM270" s="3">
        <f t="shared" si="748"/>
        <v>19984</v>
      </c>
      <c r="BN270" s="3">
        <f t="shared" si="748"/>
        <v>19984</v>
      </c>
      <c r="BO270" s="3">
        <f t="shared" si="747"/>
        <v>19984</v>
      </c>
      <c r="BP270" s="3">
        <f t="shared" si="747"/>
        <v>19984</v>
      </c>
      <c r="BQ270" s="3">
        <f t="shared" si="747"/>
        <v>19984</v>
      </c>
      <c r="BR270" s="3">
        <f t="shared" si="754"/>
        <v>19984</v>
      </c>
      <c r="BS270" s="3">
        <f t="shared" si="746"/>
        <v>19984</v>
      </c>
      <c r="BT270" s="3">
        <f t="shared" si="746"/>
        <v>19984</v>
      </c>
      <c r="BU270" s="3">
        <f t="shared" si="746"/>
        <v>19984</v>
      </c>
      <c r="BV270" s="3">
        <f t="shared" si="746"/>
        <v>19984</v>
      </c>
      <c r="BW270" s="3">
        <f t="shared" si="752"/>
        <v>19984</v>
      </c>
      <c r="BX270" s="3">
        <f t="shared" si="751"/>
        <v>19984</v>
      </c>
      <c r="BY270" s="3">
        <f t="shared" si="750"/>
        <v>19984</v>
      </c>
      <c r="BZ270" s="3">
        <f t="shared" si="755"/>
        <v>19984</v>
      </c>
      <c r="CA270" s="3">
        <f t="shared" si="756"/>
        <v>19984</v>
      </c>
      <c r="CB270" s="3">
        <f t="shared" ref="CB270:CB271" si="761">AP</f>
        <v>60876</v>
      </c>
      <c r="CC270" s="3">
        <f t="shared" si="756"/>
        <v>19984</v>
      </c>
      <c r="CD270" s="3">
        <f t="shared" si="757"/>
        <v>60876</v>
      </c>
      <c r="CE270" s="3">
        <f t="shared" si="735"/>
        <v>60876</v>
      </c>
      <c r="CF270" s="3">
        <f t="shared" si="744"/>
        <v>60876</v>
      </c>
      <c r="CG270" s="3">
        <f t="shared" si="741"/>
        <v>60876</v>
      </c>
      <c r="CH270" s="3">
        <f t="shared" si="745"/>
        <v>60876</v>
      </c>
      <c r="CI270" s="3">
        <f t="shared" si="745"/>
        <v>60876</v>
      </c>
      <c r="CJ270" s="3">
        <f t="shared" si="733"/>
        <v>60876</v>
      </c>
      <c r="CK270" s="3">
        <f t="shared" si="758"/>
        <v>60876</v>
      </c>
      <c r="CL270" s="3">
        <f t="shared" si="758"/>
        <v>60876</v>
      </c>
      <c r="CM270" s="3">
        <f t="shared" si="758"/>
        <v>60876</v>
      </c>
      <c r="CN270" s="3">
        <f t="shared" si="731"/>
        <v>60876</v>
      </c>
      <c r="CO270" s="3">
        <f t="shared" si="727"/>
        <v>60876</v>
      </c>
      <c r="CP270" s="3">
        <f t="shared" si="728"/>
        <v>60876</v>
      </c>
      <c r="CQ270" s="3">
        <f t="shared" ref="CQ270:CS278" si="762">AP</f>
        <v>60876</v>
      </c>
      <c r="CR270" s="3">
        <f t="shared" si="762"/>
        <v>60876</v>
      </c>
      <c r="CS270" s="3">
        <f t="shared" si="762"/>
        <v>60876</v>
      </c>
      <c r="CT270" s="3">
        <f t="shared" si="721"/>
        <v>60876</v>
      </c>
      <c r="CU270" s="3">
        <f t="shared" si="729"/>
        <v>60876</v>
      </c>
      <c r="CV270" s="3">
        <f t="shared" si="737"/>
        <v>60876</v>
      </c>
      <c r="CW270" s="3">
        <f t="shared" si="753"/>
        <v>60876</v>
      </c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>
        <f t="shared" si="760"/>
        <v>204</v>
      </c>
      <c r="GK270" s="3">
        <f t="shared" si="759"/>
        <v>204</v>
      </c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</row>
    <row r="271" spans="1:233" ht="1.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>
        <f t="shared" si="725"/>
        <v>19984</v>
      </c>
      <c r="BK271" s="3">
        <f t="shared" si="717"/>
        <v>19984</v>
      </c>
      <c r="BL271" s="3">
        <f t="shared" si="715"/>
        <v>19984</v>
      </c>
      <c r="BM271" s="3">
        <f t="shared" si="748"/>
        <v>19984</v>
      </c>
      <c r="BN271" s="3">
        <f t="shared" si="748"/>
        <v>19984</v>
      </c>
      <c r="BO271" s="3">
        <f t="shared" si="747"/>
        <v>19984</v>
      </c>
      <c r="BP271" s="3">
        <f t="shared" si="747"/>
        <v>19984</v>
      </c>
      <c r="BQ271" s="3">
        <f t="shared" si="747"/>
        <v>19984</v>
      </c>
      <c r="BR271" s="3">
        <f t="shared" si="754"/>
        <v>19984</v>
      </c>
      <c r="BS271" s="3">
        <f t="shared" si="746"/>
        <v>19984</v>
      </c>
      <c r="BT271" s="3">
        <f t="shared" si="746"/>
        <v>19984</v>
      </c>
      <c r="BU271" s="3">
        <f t="shared" si="746"/>
        <v>19984</v>
      </c>
      <c r="BV271" s="3">
        <f t="shared" si="746"/>
        <v>19984</v>
      </c>
      <c r="BW271" s="3">
        <f t="shared" si="752"/>
        <v>19984</v>
      </c>
      <c r="BX271" s="3">
        <f t="shared" si="751"/>
        <v>19984</v>
      </c>
      <c r="BY271" s="3">
        <f t="shared" si="750"/>
        <v>19984</v>
      </c>
      <c r="BZ271" s="3">
        <f t="shared" si="755"/>
        <v>19984</v>
      </c>
      <c r="CA271" s="3">
        <f t="shared" ref="CA271:CA272" si="763">AP</f>
        <v>60876</v>
      </c>
      <c r="CB271" s="3">
        <f t="shared" si="761"/>
        <v>60876</v>
      </c>
      <c r="CC271" s="3">
        <f t="shared" si="756"/>
        <v>19984</v>
      </c>
      <c r="CD271" s="3">
        <f t="shared" si="757"/>
        <v>60876</v>
      </c>
      <c r="CE271" s="3">
        <f t="shared" si="735"/>
        <v>60876</v>
      </c>
      <c r="CF271" s="3">
        <f t="shared" si="744"/>
        <v>60876</v>
      </c>
      <c r="CG271" s="3">
        <f t="shared" si="741"/>
        <v>60876</v>
      </c>
      <c r="CH271" s="3">
        <f t="shared" si="745"/>
        <v>60876</v>
      </c>
      <c r="CI271" s="3">
        <f t="shared" si="745"/>
        <v>60876</v>
      </c>
      <c r="CJ271" s="3">
        <f t="shared" si="733"/>
        <v>60876</v>
      </c>
      <c r="CK271" s="3">
        <f t="shared" si="758"/>
        <v>60876</v>
      </c>
      <c r="CL271" s="3">
        <f t="shared" si="758"/>
        <v>60876</v>
      </c>
      <c r="CM271" s="3">
        <f t="shared" si="758"/>
        <v>60876</v>
      </c>
      <c r="CN271" s="3">
        <f t="shared" si="731"/>
        <v>60876</v>
      </c>
      <c r="CO271" s="3">
        <f t="shared" si="727"/>
        <v>60876</v>
      </c>
      <c r="CP271" s="3">
        <f t="shared" si="728"/>
        <v>60876</v>
      </c>
      <c r="CQ271" s="3">
        <f t="shared" si="762"/>
        <v>60876</v>
      </c>
      <c r="CR271" s="3">
        <f t="shared" si="762"/>
        <v>60876</v>
      </c>
      <c r="CS271" s="3">
        <f t="shared" si="762"/>
        <v>60876</v>
      </c>
      <c r="CT271" s="3">
        <f t="shared" si="721"/>
        <v>60876</v>
      </c>
      <c r="CU271" s="3">
        <f t="shared" si="729"/>
        <v>60876</v>
      </c>
      <c r="CV271" s="3">
        <f t="shared" si="737"/>
        <v>60876</v>
      </c>
      <c r="CW271" s="3">
        <f t="shared" si="753"/>
        <v>60876</v>
      </c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>
        <f t="shared" si="760"/>
        <v>204</v>
      </c>
      <c r="GK271" s="3">
        <f t="shared" si="759"/>
        <v>204</v>
      </c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</row>
    <row r="272" spans="1:233" ht="1.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>
        <f t="shared" si="717"/>
        <v>19984</v>
      </c>
      <c r="BK272" s="3">
        <f t="shared" si="717"/>
        <v>19984</v>
      </c>
      <c r="BL272" s="3">
        <f t="shared" si="715"/>
        <v>19984</v>
      </c>
      <c r="BM272" s="3">
        <f t="shared" si="748"/>
        <v>19984</v>
      </c>
      <c r="BN272" s="3">
        <f t="shared" si="748"/>
        <v>19984</v>
      </c>
      <c r="BO272" s="3">
        <f t="shared" si="747"/>
        <v>19984</v>
      </c>
      <c r="BP272" s="3">
        <f t="shared" si="747"/>
        <v>19984</v>
      </c>
      <c r="BQ272" s="3">
        <f t="shared" si="747"/>
        <v>19984</v>
      </c>
      <c r="BR272" s="3">
        <f t="shared" si="754"/>
        <v>19984</v>
      </c>
      <c r="BS272" s="3">
        <f t="shared" si="746"/>
        <v>19984</v>
      </c>
      <c r="BT272" s="3">
        <f t="shared" si="746"/>
        <v>19984</v>
      </c>
      <c r="BU272" s="3">
        <f t="shared" si="746"/>
        <v>19984</v>
      </c>
      <c r="BV272" s="3">
        <f t="shared" si="746"/>
        <v>19984</v>
      </c>
      <c r="BW272" s="3">
        <f t="shared" si="752"/>
        <v>19984</v>
      </c>
      <c r="BX272" s="3">
        <f t="shared" si="751"/>
        <v>19984</v>
      </c>
      <c r="BY272" s="3">
        <f t="shared" si="750"/>
        <v>19984</v>
      </c>
      <c r="BZ272" s="3">
        <f t="shared" si="755"/>
        <v>19984</v>
      </c>
      <c r="CA272" s="3">
        <f t="shared" si="763"/>
        <v>60876</v>
      </c>
      <c r="CB272" s="3">
        <f t="shared" si="756"/>
        <v>19984</v>
      </c>
      <c r="CC272" s="3">
        <f t="shared" si="756"/>
        <v>19984</v>
      </c>
      <c r="CD272" s="3">
        <f t="shared" si="757"/>
        <v>60876</v>
      </c>
      <c r="CE272" s="3">
        <f t="shared" si="735"/>
        <v>60876</v>
      </c>
      <c r="CF272" s="3">
        <f t="shared" si="744"/>
        <v>60876</v>
      </c>
      <c r="CG272" s="3">
        <f t="shared" ref="CG272:CH282" si="764">KA</f>
        <v>19984</v>
      </c>
      <c r="CH272" s="3">
        <f t="shared" si="764"/>
        <v>19984</v>
      </c>
      <c r="CI272" s="3">
        <f>AP</f>
        <v>60876</v>
      </c>
      <c r="CJ272" s="3">
        <f t="shared" si="733"/>
        <v>60876</v>
      </c>
      <c r="CK272" s="3">
        <f t="shared" si="758"/>
        <v>60876</v>
      </c>
      <c r="CL272" s="3">
        <f t="shared" si="758"/>
        <v>60876</v>
      </c>
      <c r="CM272" s="3">
        <f t="shared" si="758"/>
        <v>60876</v>
      </c>
      <c r="CN272" s="3">
        <f t="shared" si="731"/>
        <v>60876</v>
      </c>
      <c r="CO272" s="3">
        <f t="shared" si="727"/>
        <v>60876</v>
      </c>
      <c r="CP272" s="3">
        <f t="shared" si="728"/>
        <v>60876</v>
      </c>
      <c r="CQ272" s="3">
        <f t="shared" si="762"/>
        <v>60876</v>
      </c>
      <c r="CR272" s="3">
        <f t="shared" si="762"/>
        <v>60876</v>
      </c>
      <c r="CS272" s="3">
        <f t="shared" si="762"/>
        <v>60876</v>
      </c>
      <c r="CT272" s="3">
        <f t="shared" si="721"/>
        <v>60876</v>
      </c>
      <c r="CU272" s="3">
        <f t="shared" si="729"/>
        <v>60876</v>
      </c>
      <c r="CV272" s="3">
        <f t="shared" si="737"/>
        <v>60876</v>
      </c>
      <c r="CW272" s="3">
        <f t="shared" si="753"/>
        <v>60876</v>
      </c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>
        <f t="shared" si="760"/>
        <v>204</v>
      </c>
      <c r="GK272" s="3">
        <f t="shared" si="759"/>
        <v>204</v>
      </c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</row>
    <row r="273" spans="1:233" ht="1.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>
        <f t="shared" si="717"/>
        <v>19984</v>
      </c>
      <c r="BK273" s="3">
        <f t="shared" si="717"/>
        <v>19984</v>
      </c>
      <c r="BL273" s="3">
        <f t="shared" si="715"/>
        <v>19984</v>
      </c>
      <c r="BM273" s="3">
        <f t="shared" si="748"/>
        <v>19984</v>
      </c>
      <c r="BN273" s="3">
        <f t="shared" si="748"/>
        <v>19984</v>
      </c>
      <c r="BO273" s="3">
        <f t="shared" si="747"/>
        <v>19984</v>
      </c>
      <c r="BP273" s="3">
        <f t="shared" si="747"/>
        <v>19984</v>
      </c>
      <c r="BQ273" s="3">
        <f t="shared" si="747"/>
        <v>19984</v>
      </c>
      <c r="BR273" s="3">
        <f t="shared" si="754"/>
        <v>19984</v>
      </c>
      <c r="BS273" s="3">
        <f t="shared" si="746"/>
        <v>19984</v>
      </c>
      <c r="BT273" s="3">
        <f t="shared" si="746"/>
        <v>19984</v>
      </c>
      <c r="BU273" s="3">
        <f t="shared" si="746"/>
        <v>19984</v>
      </c>
      <c r="BV273" s="3">
        <f t="shared" si="746"/>
        <v>19984</v>
      </c>
      <c r="BW273" s="3">
        <f t="shared" si="752"/>
        <v>19984</v>
      </c>
      <c r="BX273" s="3">
        <f t="shared" si="751"/>
        <v>19984</v>
      </c>
      <c r="BY273" s="3">
        <f t="shared" si="750"/>
        <v>19984</v>
      </c>
      <c r="BZ273" s="3">
        <f t="shared" si="755"/>
        <v>19984</v>
      </c>
      <c r="CA273" s="3">
        <f t="shared" si="756"/>
        <v>19984</v>
      </c>
      <c r="CB273" s="3">
        <f t="shared" si="756"/>
        <v>19984</v>
      </c>
      <c r="CC273" s="3">
        <f t="shared" si="756"/>
        <v>19984</v>
      </c>
      <c r="CD273" s="3">
        <f t="shared" ref="CD273:CD293" si="765">KA</f>
        <v>19984</v>
      </c>
      <c r="CE273" s="3">
        <f t="shared" si="735"/>
        <v>60876</v>
      </c>
      <c r="CF273" s="3">
        <f t="shared" ref="CF273:CF283" si="766">KA</f>
        <v>19984</v>
      </c>
      <c r="CG273" s="3">
        <f t="shared" si="764"/>
        <v>19984</v>
      </c>
      <c r="CH273" s="3">
        <f t="shared" si="764"/>
        <v>19984</v>
      </c>
      <c r="CI273" s="3">
        <f>AP</f>
        <v>60876</v>
      </c>
      <c r="CJ273" s="3">
        <f t="shared" si="733"/>
        <v>60876</v>
      </c>
      <c r="CK273" s="3">
        <f t="shared" si="758"/>
        <v>60876</v>
      </c>
      <c r="CL273" s="3">
        <f t="shared" si="758"/>
        <v>60876</v>
      </c>
      <c r="CM273" s="3">
        <f t="shared" si="758"/>
        <v>60876</v>
      </c>
      <c r="CN273" s="3">
        <f t="shared" ref="CN273:CN280" si="767">AP</f>
        <v>60876</v>
      </c>
      <c r="CO273" s="3">
        <f t="shared" si="727"/>
        <v>60876</v>
      </c>
      <c r="CP273" s="3">
        <f t="shared" ref="CP273:CP280" si="768">AP</f>
        <v>60876</v>
      </c>
      <c r="CQ273" s="3">
        <f t="shared" si="762"/>
        <v>60876</v>
      </c>
      <c r="CR273" s="3">
        <f t="shared" si="762"/>
        <v>60876</v>
      </c>
      <c r="CS273" s="3">
        <f t="shared" si="762"/>
        <v>60876</v>
      </c>
      <c r="CT273" s="3">
        <f t="shared" ref="CT273:CT278" si="769">AP</f>
        <v>60876</v>
      </c>
      <c r="CU273" s="3">
        <f t="shared" si="729"/>
        <v>60876</v>
      </c>
      <c r="CV273" s="3">
        <f t="shared" si="737"/>
        <v>60876</v>
      </c>
      <c r="CW273" s="3">
        <f t="shared" si="753"/>
        <v>60876</v>
      </c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>
        <f t="shared" si="760"/>
        <v>204</v>
      </c>
      <c r="GK273" s="3">
        <f t="shared" si="759"/>
        <v>204</v>
      </c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</row>
    <row r="274" spans="1:233" ht="1.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>
        <f t="shared" si="717"/>
        <v>19984</v>
      </c>
      <c r="BK274" s="3">
        <f t="shared" si="717"/>
        <v>19984</v>
      </c>
      <c r="BL274" s="3">
        <f t="shared" si="715"/>
        <v>19984</v>
      </c>
      <c r="BM274" s="3">
        <f t="shared" si="748"/>
        <v>19984</v>
      </c>
      <c r="BN274" s="3">
        <f t="shared" si="748"/>
        <v>19984</v>
      </c>
      <c r="BO274" s="3">
        <f t="shared" si="747"/>
        <v>19984</v>
      </c>
      <c r="BP274" s="3">
        <f t="shared" si="747"/>
        <v>19984</v>
      </c>
      <c r="BQ274" s="3">
        <f t="shared" si="747"/>
        <v>19984</v>
      </c>
      <c r="BR274" s="3">
        <f t="shared" si="754"/>
        <v>19984</v>
      </c>
      <c r="BS274" s="3">
        <f t="shared" ref="BS274:BV293" si="770">KA</f>
        <v>19984</v>
      </c>
      <c r="BT274" s="3">
        <f t="shared" si="770"/>
        <v>19984</v>
      </c>
      <c r="BU274" s="3">
        <f t="shared" si="770"/>
        <v>19984</v>
      </c>
      <c r="BV274" s="3">
        <f t="shared" si="770"/>
        <v>19984</v>
      </c>
      <c r="BW274" s="3">
        <f t="shared" si="752"/>
        <v>19984</v>
      </c>
      <c r="BX274" s="3">
        <f t="shared" si="751"/>
        <v>19984</v>
      </c>
      <c r="BY274" s="3">
        <f t="shared" si="750"/>
        <v>19984</v>
      </c>
      <c r="BZ274" s="3">
        <f t="shared" si="755"/>
        <v>19984</v>
      </c>
      <c r="CA274" s="3">
        <f t="shared" si="756"/>
        <v>19984</v>
      </c>
      <c r="CB274" s="3">
        <f t="shared" si="756"/>
        <v>19984</v>
      </c>
      <c r="CC274" s="3">
        <f t="shared" si="756"/>
        <v>19984</v>
      </c>
      <c r="CD274" s="3">
        <f t="shared" si="765"/>
        <v>19984</v>
      </c>
      <c r="CE274" s="3">
        <f t="shared" ref="CE274:CE288" si="771">KA</f>
        <v>19984</v>
      </c>
      <c r="CF274" s="3">
        <f t="shared" si="766"/>
        <v>19984</v>
      </c>
      <c r="CG274" s="3">
        <f t="shared" si="764"/>
        <v>19984</v>
      </c>
      <c r="CH274" s="3">
        <f t="shared" si="764"/>
        <v>19984</v>
      </c>
      <c r="CI274" s="3">
        <f>AP</f>
        <v>60876</v>
      </c>
      <c r="CJ274" s="3">
        <f t="shared" si="733"/>
        <v>60876</v>
      </c>
      <c r="CK274" s="3">
        <f t="shared" si="758"/>
        <v>60876</v>
      </c>
      <c r="CL274" s="3">
        <f t="shared" si="758"/>
        <v>60876</v>
      </c>
      <c r="CM274" s="3">
        <f t="shared" si="758"/>
        <v>60876</v>
      </c>
      <c r="CN274" s="3">
        <f t="shared" si="767"/>
        <v>60876</v>
      </c>
      <c r="CO274" s="3">
        <f t="shared" ref="CO274:CO280" si="772">AP</f>
        <v>60876</v>
      </c>
      <c r="CP274" s="3">
        <f t="shared" si="768"/>
        <v>60876</v>
      </c>
      <c r="CQ274" s="3">
        <f t="shared" si="762"/>
        <v>60876</v>
      </c>
      <c r="CR274" s="3">
        <f t="shared" si="762"/>
        <v>60876</v>
      </c>
      <c r="CS274" s="3">
        <f t="shared" si="762"/>
        <v>60876</v>
      </c>
      <c r="CT274" s="3">
        <f t="shared" si="769"/>
        <v>60876</v>
      </c>
      <c r="CU274" s="3">
        <f t="shared" si="729"/>
        <v>60876</v>
      </c>
      <c r="CV274" s="3">
        <f t="shared" si="737"/>
        <v>60876</v>
      </c>
      <c r="CW274" s="3">
        <f t="shared" si="753"/>
        <v>60876</v>
      </c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>
        <f t="shared" si="760"/>
        <v>204</v>
      </c>
      <c r="GK274" s="3">
        <f t="shared" si="759"/>
        <v>204</v>
      </c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</row>
    <row r="275" spans="1:233" ht="1.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>
        <f t="shared" si="717"/>
        <v>19984</v>
      </c>
      <c r="BL275" s="3">
        <f t="shared" si="715"/>
        <v>19984</v>
      </c>
      <c r="BM275" s="3">
        <f t="shared" si="748"/>
        <v>19984</v>
      </c>
      <c r="BN275" s="3">
        <f t="shared" si="748"/>
        <v>19984</v>
      </c>
      <c r="BO275" s="3">
        <f t="shared" si="747"/>
        <v>19984</v>
      </c>
      <c r="BP275" s="3">
        <f t="shared" si="747"/>
        <v>19984</v>
      </c>
      <c r="BQ275" s="3">
        <f t="shared" si="747"/>
        <v>19984</v>
      </c>
      <c r="BR275" s="3">
        <f t="shared" si="754"/>
        <v>19984</v>
      </c>
      <c r="BS275" s="3">
        <f t="shared" si="770"/>
        <v>19984</v>
      </c>
      <c r="BT275" s="3">
        <f t="shared" si="770"/>
        <v>19984</v>
      </c>
      <c r="BU275" s="3">
        <f t="shared" si="770"/>
        <v>19984</v>
      </c>
      <c r="BV275" s="3">
        <f t="shared" si="770"/>
        <v>19984</v>
      </c>
      <c r="BW275" s="3">
        <f t="shared" si="752"/>
        <v>19984</v>
      </c>
      <c r="BX275" s="3">
        <f t="shared" si="751"/>
        <v>19984</v>
      </c>
      <c r="BY275" s="3">
        <f t="shared" si="750"/>
        <v>19984</v>
      </c>
      <c r="BZ275" s="3">
        <f t="shared" si="755"/>
        <v>19984</v>
      </c>
      <c r="CA275" s="3">
        <f t="shared" si="756"/>
        <v>19984</v>
      </c>
      <c r="CB275" s="3">
        <f t="shared" si="756"/>
        <v>19984</v>
      </c>
      <c r="CC275" s="3">
        <f t="shared" si="756"/>
        <v>19984</v>
      </c>
      <c r="CD275" s="3">
        <f t="shared" si="765"/>
        <v>19984</v>
      </c>
      <c r="CE275" s="3">
        <f t="shared" si="771"/>
        <v>19984</v>
      </c>
      <c r="CF275" s="3">
        <f t="shared" si="766"/>
        <v>19984</v>
      </c>
      <c r="CG275" s="3">
        <f t="shared" si="764"/>
        <v>19984</v>
      </c>
      <c r="CH275" s="3">
        <f t="shared" si="764"/>
        <v>19984</v>
      </c>
      <c r="CI275" s="3">
        <f t="shared" ref="CI275:CJ281" si="773">KA</f>
        <v>19984</v>
      </c>
      <c r="CJ275" s="3">
        <f t="shared" si="773"/>
        <v>19984</v>
      </c>
      <c r="CK275" s="3">
        <f t="shared" si="758"/>
        <v>60876</v>
      </c>
      <c r="CL275" s="3">
        <f t="shared" si="758"/>
        <v>60876</v>
      </c>
      <c r="CM275" s="3">
        <f t="shared" si="758"/>
        <v>60876</v>
      </c>
      <c r="CN275" s="3">
        <f t="shared" si="767"/>
        <v>60876</v>
      </c>
      <c r="CO275" s="3">
        <f t="shared" si="772"/>
        <v>60876</v>
      </c>
      <c r="CP275" s="3">
        <f t="shared" si="768"/>
        <v>60876</v>
      </c>
      <c r="CQ275" s="3">
        <f t="shared" si="762"/>
        <v>60876</v>
      </c>
      <c r="CR275" s="3">
        <f t="shared" si="762"/>
        <v>60876</v>
      </c>
      <c r="CS275" s="3">
        <f t="shared" si="762"/>
        <v>60876</v>
      </c>
      <c r="CT275" s="3">
        <f t="shared" si="769"/>
        <v>60876</v>
      </c>
      <c r="CU275" s="3">
        <f t="shared" si="729"/>
        <v>60876</v>
      </c>
      <c r="CV275" s="3">
        <f t="shared" si="737"/>
        <v>60876</v>
      </c>
      <c r="CW275" s="3">
        <f t="shared" si="753"/>
        <v>60876</v>
      </c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>
        <f t="shared" si="760"/>
        <v>204</v>
      </c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</row>
    <row r="276" spans="1:233" ht="1.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>
        <f t="shared" si="717"/>
        <v>19984</v>
      </c>
      <c r="BL276" s="3">
        <f t="shared" si="715"/>
        <v>19984</v>
      </c>
      <c r="BM276" s="3">
        <f t="shared" si="748"/>
        <v>19984</v>
      </c>
      <c r="BN276" s="3">
        <f t="shared" si="748"/>
        <v>19984</v>
      </c>
      <c r="BO276" s="3">
        <f t="shared" si="747"/>
        <v>19984</v>
      </c>
      <c r="BP276" s="3">
        <f t="shared" si="747"/>
        <v>19984</v>
      </c>
      <c r="BQ276" s="3">
        <f t="shared" si="747"/>
        <v>19984</v>
      </c>
      <c r="BR276" s="3">
        <f t="shared" si="754"/>
        <v>19984</v>
      </c>
      <c r="BS276" s="3">
        <f t="shared" si="770"/>
        <v>19984</v>
      </c>
      <c r="BT276" s="3">
        <f t="shared" si="770"/>
        <v>19984</v>
      </c>
      <c r="BU276" s="3">
        <f t="shared" si="770"/>
        <v>19984</v>
      </c>
      <c r="BV276" s="3">
        <f t="shared" si="770"/>
        <v>19984</v>
      </c>
      <c r="BW276" s="3">
        <f t="shared" si="752"/>
        <v>19984</v>
      </c>
      <c r="BX276" s="3">
        <f t="shared" si="751"/>
        <v>19984</v>
      </c>
      <c r="BY276" s="3">
        <f t="shared" si="750"/>
        <v>19984</v>
      </c>
      <c r="BZ276" s="3">
        <f t="shared" si="755"/>
        <v>19984</v>
      </c>
      <c r="CA276" s="3">
        <f t="shared" si="756"/>
        <v>19984</v>
      </c>
      <c r="CB276" s="3">
        <f t="shared" si="756"/>
        <v>19984</v>
      </c>
      <c r="CC276" s="3">
        <f t="shared" si="756"/>
        <v>19984</v>
      </c>
      <c r="CD276" s="3">
        <f t="shared" si="765"/>
        <v>19984</v>
      </c>
      <c r="CE276" s="3">
        <f t="shared" si="771"/>
        <v>19984</v>
      </c>
      <c r="CF276" s="3">
        <f t="shared" si="766"/>
        <v>19984</v>
      </c>
      <c r="CG276" s="3">
        <f t="shared" si="764"/>
        <v>19984</v>
      </c>
      <c r="CH276" s="3">
        <f t="shared" si="764"/>
        <v>19984</v>
      </c>
      <c r="CI276" s="3">
        <f t="shared" si="773"/>
        <v>19984</v>
      </c>
      <c r="CJ276" s="3">
        <f t="shared" si="773"/>
        <v>19984</v>
      </c>
      <c r="CK276" s="3">
        <f t="shared" si="758"/>
        <v>60876</v>
      </c>
      <c r="CL276" s="3">
        <f t="shared" si="758"/>
        <v>60876</v>
      </c>
      <c r="CM276" s="3">
        <f t="shared" si="758"/>
        <v>60876</v>
      </c>
      <c r="CN276" s="3">
        <f t="shared" si="767"/>
        <v>60876</v>
      </c>
      <c r="CO276" s="3">
        <f t="shared" si="772"/>
        <v>60876</v>
      </c>
      <c r="CP276" s="3">
        <f t="shared" si="768"/>
        <v>60876</v>
      </c>
      <c r="CQ276" s="3">
        <f t="shared" si="762"/>
        <v>60876</v>
      </c>
      <c r="CR276" s="3">
        <f t="shared" si="762"/>
        <v>60876</v>
      </c>
      <c r="CS276" s="3">
        <f t="shared" si="762"/>
        <v>60876</v>
      </c>
      <c r="CT276" s="3">
        <f t="shared" si="769"/>
        <v>60876</v>
      </c>
      <c r="CU276" s="3">
        <f t="shared" si="729"/>
        <v>60876</v>
      </c>
      <c r="CV276" s="3">
        <f t="shared" si="737"/>
        <v>60876</v>
      </c>
      <c r="CW276" s="3">
        <f t="shared" ref="CW276:CW286" si="774">TN</f>
        <v>13224</v>
      </c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>
        <f t="shared" si="760"/>
        <v>204</v>
      </c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</row>
    <row r="277" spans="1:233" ht="1.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>
        <f t="shared" si="717"/>
        <v>19984</v>
      </c>
      <c r="BL277" s="3">
        <f t="shared" si="715"/>
        <v>19984</v>
      </c>
      <c r="BM277" s="3">
        <f t="shared" si="748"/>
        <v>19984</v>
      </c>
      <c r="BN277" s="3">
        <f t="shared" si="748"/>
        <v>19984</v>
      </c>
      <c r="BO277" s="3">
        <f t="shared" si="747"/>
        <v>19984</v>
      </c>
      <c r="BP277" s="3">
        <f t="shared" si="747"/>
        <v>19984</v>
      </c>
      <c r="BQ277" s="3">
        <f t="shared" si="747"/>
        <v>19984</v>
      </c>
      <c r="BR277" s="3">
        <f t="shared" si="754"/>
        <v>19984</v>
      </c>
      <c r="BS277" s="3">
        <f t="shared" si="770"/>
        <v>19984</v>
      </c>
      <c r="BT277" s="3">
        <f t="shared" si="770"/>
        <v>19984</v>
      </c>
      <c r="BU277" s="3">
        <f t="shared" si="770"/>
        <v>19984</v>
      </c>
      <c r="BV277" s="3">
        <f t="shared" si="770"/>
        <v>19984</v>
      </c>
      <c r="BW277" s="3">
        <f t="shared" si="752"/>
        <v>19984</v>
      </c>
      <c r="BX277" s="3">
        <f t="shared" si="751"/>
        <v>19984</v>
      </c>
      <c r="BY277" s="3">
        <f t="shared" si="750"/>
        <v>19984</v>
      </c>
      <c r="BZ277" s="3">
        <f t="shared" si="755"/>
        <v>19984</v>
      </c>
      <c r="CA277" s="3">
        <f t="shared" si="756"/>
        <v>19984</v>
      </c>
      <c r="CB277" s="3">
        <f t="shared" si="756"/>
        <v>19984</v>
      </c>
      <c r="CC277" s="3">
        <f t="shared" si="756"/>
        <v>19984</v>
      </c>
      <c r="CD277" s="3">
        <f t="shared" si="765"/>
        <v>19984</v>
      </c>
      <c r="CE277" s="3">
        <f t="shared" si="771"/>
        <v>19984</v>
      </c>
      <c r="CF277" s="3">
        <f t="shared" si="766"/>
        <v>19984</v>
      </c>
      <c r="CG277" s="3">
        <f t="shared" si="764"/>
        <v>19984</v>
      </c>
      <c r="CH277" s="3">
        <f t="shared" si="764"/>
        <v>19984</v>
      </c>
      <c r="CI277" s="3">
        <f t="shared" si="773"/>
        <v>19984</v>
      </c>
      <c r="CJ277" s="3">
        <f t="shared" si="773"/>
        <v>19984</v>
      </c>
      <c r="CK277" s="3">
        <f t="shared" si="758"/>
        <v>60876</v>
      </c>
      <c r="CL277" s="3">
        <f t="shared" si="758"/>
        <v>60876</v>
      </c>
      <c r="CM277" s="3">
        <f t="shared" si="758"/>
        <v>60876</v>
      </c>
      <c r="CN277" s="3">
        <f t="shared" si="767"/>
        <v>60876</v>
      </c>
      <c r="CO277" s="3">
        <f t="shared" si="772"/>
        <v>60876</v>
      </c>
      <c r="CP277" s="3">
        <f t="shared" si="768"/>
        <v>60876</v>
      </c>
      <c r="CQ277" s="3">
        <f t="shared" si="762"/>
        <v>60876</v>
      </c>
      <c r="CR277" s="3">
        <f t="shared" si="762"/>
        <v>60876</v>
      </c>
      <c r="CS277" s="3">
        <f t="shared" si="762"/>
        <v>60876</v>
      </c>
      <c r="CT277" s="3">
        <f t="shared" si="769"/>
        <v>60876</v>
      </c>
      <c r="CU277" s="3">
        <f t="shared" si="729"/>
        <v>60876</v>
      </c>
      <c r="CV277" s="3">
        <f t="shared" si="737"/>
        <v>60876</v>
      </c>
      <c r="CW277" s="3">
        <f t="shared" si="774"/>
        <v>13224</v>
      </c>
      <c r="CX277" s="3">
        <f>TN</f>
        <v>13224</v>
      </c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>
        <f t="shared" si="760"/>
        <v>204</v>
      </c>
      <c r="GK277" s="3">
        <f t="shared" ref="GK277:GK282" si="775">AN</f>
        <v>204</v>
      </c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</row>
    <row r="278" spans="1:233" ht="1.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>
        <f t="shared" si="717"/>
        <v>19984</v>
      </c>
      <c r="BL278" s="3">
        <f t="shared" si="715"/>
        <v>19984</v>
      </c>
      <c r="BM278" s="3">
        <f t="shared" si="748"/>
        <v>19984</v>
      </c>
      <c r="BN278" s="3">
        <f t="shared" si="748"/>
        <v>19984</v>
      </c>
      <c r="BO278" s="3">
        <f t="shared" ref="BO278:BQ287" si="776">KA</f>
        <v>19984</v>
      </c>
      <c r="BP278" s="3">
        <f t="shared" si="776"/>
        <v>19984</v>
      </c>
      <c r="BQ278" s="3">
        <f t="shared" si="776"/>
        <v>19984</v>
      </c>
      <c r="BR278" s="3">
        <f t="shared" si="754"/>
        <v>19984</v>
      </c>
      <c r="BS278" s="3">
        <f t="shared" si="770"/>
        <v>19984</v>
      </c>
      <c r="BT278" s="3">
        <f t="shared" si="770"/>
        <v>19984</v>
      </c>
      <c r="BU278" s="3">
        <f t="shared" si="770"/>
        <v>19984</v>
      </c>
      <c r="BV278" s="3">
        <f t="shared" si="770"/>
        <v>19984</v>
      </c>
      <c r="BW278" s="3">
        <f t="shared" si="752"/>
        <v>19984</v>
      </c>
      <c r="BX278" s="3">
        <f t="shared" si="751"/>
        <v>19984</v>
      </c>
      <c r="BY278" s="3">
        <f t="shared" si="750"/>
        <v>19984</v>
      </c>
      <c r="BZ278" s="3">
        <f t="shared" si="755"/>
        <v>19984</v>
      </c>
      <c r="CA278" s="3">
        <f t="shared" si="756"/>
        <v>19984</v>
      </c>
      <c r="CB278" s="3">
        <f t="shared" si="756"/>
        <v>19984</v>
      </c>
      <c r="CC278" s="3">
        <f t="shared" si="756"/>
        <v>19984</v>
      </c>
      <c r="CD278" s="3">
        <f t="shared" si="765"/>
        <v>19984</v>
      </c>
      <c r="CE278" s="3">
        <f t="shared" si="771"/>
        <v>19984</v>
      </c>
      <c r="CF278" s="3">
        <f t="shared" si="766"/>
        <v>19984</v>
      </c>
      <c r="CG278" s="3">
        <f t="shared" si="764"/>
        <v>19984</v>
      </c>
      <c r="CH278" s="3">
        <f t="shared" si="764"/>
        <v>19984</v>
      </c>
      <c r="CI278" s="3">
        <f t="shared" si="773"/>
        <v>19984</v>
      </c>
      <c r="CJ278" s="3">
        <f t="shared" si="773"/>
        <v>19984</v>
      </c>
      <c r="CK278" s="3">
        <f>KA</f>
        <v>19984</v>
      </c>
      <c r="CL278" s="3">
        <f t="shared" ref="CL278:CM280" si="777">AP</f>
        <v>60876</v>
      </c>
      <c r="CM278" s="3">
        <f t="shared" si="777"/>
        <v>60876</v>
      </c>
      <c r="CN278" s="3">
        <f t="shared" si="767"/>
        <v>60876</v>
      </c>
      <c r="CO278" s="3">
        <f t="shared" si="772"/>
        <v>60876</v>
      </c>
      <c r="CP278" s="3">
        <f t="shared" si="768"/>
        <v>60876</v>
      </c>
      <c r="CQ278" s="3">
        <f t="shared" si="762"/>
        <v>60876</v>
      </c>
      <c r="CR278" s="3">
        <f t="shared" si="762"/>
        <v>60876</v>
      </c>
      <c r="CS278" s="3">
        <f t="shared" si="762"/>
        <v>60876</v>
      </c>
      <c r="CT278" s="3">
        <f t="shared" si="769"/>
        <v>60876</v>
      </c>
      <c r="CU278" s="3">
        <f t="shared" si="729"/>
        <v>60876</v>
      </c>
      <c r="CV278" s="3">
        <f t="shared" ref="CV278:CV288" si="778">TN</f>
        <v>13224</v>
      </c>
      <c r="CW278" s="3">
        <f t="shared" si="774"/>
        <v>13224</v>
      </c>
      <c r="CX278" s="3">
        <f>TN</f>
        <v>13224</v>
      </c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>
        <f t="shared" si="760"/>
        <v>204</v>
      </c>
      <c r="GK278" s="3">
        <f t="shared" si="775"/>
        <v>204</v>
      </c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</row>
    <row r="279" spans="1:233" ht="1.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>
        <f t="shared" si="717"/>
        <v>19984</v>
      </c>
      <c r="BL279" s="3">
        <f t="shared" si="715"/>
        <v>19984</v>
      </c>
      <c r="BM279" s="3">
        <f t="shared" ref="BM279:BN284" si="779">KA</f>
        <v>19984</v>
      </c>
      <c r="BN279" s="3">
        <f t="shared" si="779"/>
        <v>19984</v>
      </c>
      <c r="BO279" s="3">
        <f t="shared" si="776"/>
        <v>19984</v>
      </c>
      <c r="BP279" s="3">
        <f t="shared" si="776"/>
        <v>19984</v>
      </c>
      <c r="BQ279" s="3">
        <f t="shared" si="776"/>
        <v>19984</v>
      </c>
      <c r="BR279" s="3">
        <f t="shared" si="754"/>
        <v>19984</v>
      </c>
      <c r="BS279" s="3">
        <f t="shared" si="770"/>
        <v>19984</v>
      </c>
      <c r="BT279" s="3">
        <f t="shared" si="770"/>
        <v>19984</v>
      </c>
      <c r="BU279" s="3">
        <f t="shared" si="770"/>
        <v>19984</v>
      </c>
      <c r="BV279" s="3">
        <f t="shared" si="770"/>
        <v>19984</v>
      </c>
      <c r="BW279" s="3">
        <f t="shared" si="752"/>
        <v>19984</v>
      </c>
      <c r="BX279" s="3">
        <f t="shared" si="751"/>
        <v>19984</v>
      </c>
      <c r="BY279" s="3">
        <f t="shared" si="750"/>
        <v>19984</v>
      </c>
      <c r="BZ279" s="3">
        <f t="shared" si="755"/>
        <v>19984</v>
      </c>
      <c r="CA279" s="3">
        <f t="shared" si="756"/>
        <v>19984</v>
      </c>
      <c r="CB279" s="3">
        <f t="shared" si="756"/>
        <v>19984</v>
      </c>
      <c r="CC279" s="3">
        <f t="shared" si="756"/>
        <v>19984</v>
      </c>
      <c r="CD279" s="3">
        <f t="shared" si="765"/>
        <v>19984</v>
      </c>
      <c r="CE279" s="3">
        <f t="shared" si="771"/>
        <v>19984</v>
      </c>
      <c r="CF279" s="3">
        <f t="shared" si="766"/>
        <v>19984</v>
      </c>
      <c r="CG279" s="3">
        <f t="shared" si="764"/>
        <v>19984</v>
      </c>
      <c r="CH279" s="3">
        <f t="shared" si="764"/>
        <v>19984</v>
      </c>
      <c r="CI279" s="3">
        <f t="shared" si="773"/>
        <v>19984</v>
      </c>
      <c r="CJ279" s="3">
        <f t="shared" si="773"/>
        <v>19984</v>
      </c>
      <c r="CK279" s="3">
        <f>KA</f>
        <v>19984</v>
      </c>
      <c r="CL279" s="3">
        <f t="shared" si="777"/>
        <v>60876</v>
      </c>
      <c r="CM279" s="3">
        <f t="shared" si="777"/>
        <v>60876</v>
      </c>
      <c r="CN279" s="3">
        <f t="shared" si="767"/>
        <v>60876</v>
      </c>
      <c r="CO279" s="3">
        <f t="shared" si="772"/>
        <v>60876</v>
      </c>
      <c r="CP279" s="3">
        <f t="shared" si="768"/>
        <v>60876</v>
      </c>
      <c r="CQ279" s="3">
        <f>AP</f>
        <v>60876</v>
      </c>
      <c r="CR279" s="3">
        <f>AP</f>
        <v>60876</v>
      </c>
      <c r="CS279" s="3">
        <f t="shared" ref="CS279:CU291" si="780">TN</f>
        <v>13224</v>
      </c>
      <c r="CT279" s="3">
        <f t="shared" si="780"/>
        <v>13224</v>
      </c>
      <c r="CU279" s="3">
        <f t="shared" si="780"/>
        <v>13224</v>
      </c>
      <c r="CV279" s="3">
        <f t="shared" si="778"/>
        <v>13224</v>
      </c>
      <c r="CW279" s="3">
        <f t="shared" si="774"/>
        <v>13224</v>
      </c>
      <c r="CX279" s="3">
        <f>TN</f>
        <v>13224</v>
      </c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>
        <f t="shared" si="760"/>
        <v>204</v>
      </c>
      <c r="GK279" s="3">
        <f t="shared" si="775"/>
        <v>204</v>
      </c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</row>
    <row r="280" spans="1:233" ht="1.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>
        <f t="shared" si="717"/>
        <v>19984</v>
      </c>
      <c r="BL280" s="3">
        <f t="shared" si="715"/>
        <v>19984</v>
      </c>
      <c r="BM280" s="3">
        <f t="shared" si="779"/>
        <v>19984</v>
      </c>
      <c r="BN280" s="3">
        <f t="shared" si="779"/>
        <v>19984</v>
      </c>
      <c r="BO280" s="3">
        <f t="shared" si="776"/>
        <v>19984</v>
      </c>
      <c r="BP280" s="3">
        <f t="shared" si="776"/>
        <v>19984</v>
      </c>
      <c r="BQ280" s="3">
        <f t="shared" si="776"/>
        <v>19984</v>
      </c>
      <c r="BR280" s="3">
        <f t="shared" si="754"/>
        <v>19984</v>
      </c>
      <c r="BS280" s="3">
        <f t="shared" si="770"/>
        <v>19984</v>
      </c>
      <c r="BT280" s="3">
        <f t="shared" si="770"/>
        <v>19984</v>
      </c>
      <c r="BU280" s="3">
        <f t="shared" si="770"/>
        <v>19984</v>
      </c>
      <c r="BV280" s="3">
        <f t="shared" si="770"/>
        <v>19984</v>
      </c>
      <c r="BW280" s="3">
        <f t="shared" si="752"/>
        <v>19984</v>
      </c>
      <c r="BX280" s="3">
        <f t="shared" si="751"/>
        <v>19984</v>
      </c>
      <c r="BY280" s="3">
        <f t="shared" si="750"/>
        <v>19984</v>
      </c>
      <c r="BZ280" s="3">
        <f t="shared" si="755"/>
        <v>19984</v>
      </c>
      <c r="CA280" s="3">
        <f t="shared" si="756"/>
        <v>19984</v>
      </c>
      <c r="CB280" s="3">
        <f t="shared" si="756"/>
        <v>19984</v>
      </c>
      <c r="CC280" s="3">
        <f t="shared" si="756"/>
        <v>19984</v>
      </c>
      <c r="CD280" s="3">
        <f t="shared" si="765"/>
        <v>19984</v>
      </c>
      <c r="CE280" s="3">
        <f t="shared" si="771"/>
        <v>19984</v>
      </c>
      <c r="CF280" s="3">
        <f t="shared" si="766"/>
        <v>19984</v>
      </c>
      <c r="CG280" s="3">
        <f t="shared" si="764"/>
        <v>19984</v>
      </c>
      <c r="CH280" s="3">
        <f t="shared" si="764"/>
        <v>19984</v>
      </c>
      <c r="CI280" s="3">
        <f t="shared" si="773"/>
        <v>19984</v>
      </c>
      <c r="CJ280" s="3">
        <f t="shared" si="773"/>
        <v>19984</v>
      </c>
      <c r="CK280" s="3">
        <f>KA</f>
        <v>19984</v>
      </c>
      <c r="CL280" s="3">
        <f t="shared" si="777"/>
        <v>60876</v>
      </c>
      <c r="CM280" s="3">
        <f t="shared" si="777"/>
        <v>60876</v>
      </c>
      <c r="CN280" s="3">
        <f t="shared" si="767"/>
        <v>60876</v>
      </c>
      <c r="CO280" s="3">
        <f t="shared" si="772"/>
        <v>60876</v>
      </c>
      <c r="CP280" s="3">
        <f t="shared" si="768"/>
        <v>60876</v>
      </c>
      <c r="CQ280" s="3">
        <f>AP</f>
        <v>60876</v>
      </c>
      <c r="CR280" s="3">
        <f t="shared" ref="CR280:CR310" si="781">TN</f>
        <v>13224</v>
      </c>
      <c r="CS280" s="3">
        <f t="shared" si="780"/>
        <v>13224</v>
      </c>
      <c r="CT280" s="3">
        <f t="shared" si="780"/>
        <v>13224</v>
      </c>
      <c r="CU280" s="3">
        <f t="shared" si="780"/>
        <v>13224</v>
      </c>
      <c r="CV280" s="3">
        <f t="shared" si="778"/>
        <v>13224</v>
      </c>
      <c r="CW280" s="3">
        <f t="shared" si="774"/>
        <v>13224</v>
      </c>
      <c r="CX280" s="3">
        <f>TN</f>
        <v>13224</v>
      </c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>
        <f t="shared" si="760"/>
        <v>204</v>
      </c>
      <c r="GK280" s="3">
        <f t="shared" si="775"/>
        <v>204</v>
      </c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</row>
    <row r="281" spans="1:233" ht="1.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>
        <f t="shared" si="715"/>
        <v>19984</v>
      </c>
      <c r="BM281" s="3">
        <f t="shared" si="779"/>
        <v>19984</v>
      </c>
      <c r="BN281" s="3">
        <f t="shared" si="779"/>
        <v>19984</v>
      </c>
      <c r="BO281" s="3">
        <f t="shared" si="776"/>
        <v>19984</v>
      </c>
      <c r="BP281" s="3">
        <f t="shared" si="776"/>
        <v>19984</v>
      </c>
      <c r="BQ281" s="3">
        <f t="shared" si="776"/>
        <v>19984</v>
      </c>
      <c r="BR281" s="3">
        <f t="shared" si="754"/>
        <v>19984</v>
      </c>
      <c r="BS281" s="3">
        <f t="shared" si="770"/>
        <v>19984</v>
      </c>
      <c r="BT281" s="3">
        <f t="shared" si="770"/>
        <v>19984</v>
      </c>
      <c r="BU281" s="3">
        <f t="shared" si="770"/>
        <v>19984</v>
      </c>
      <c r="BV281" s="3">
        <f t="shared" si="770"/>
        <v>19984</v>
      </c>
      <c r="BW281" s="3">
        <f t="shared" si="752"/>
        <v>19984</v>
      </c>
      <c r="BX281" s="3">
        <f t="shared" si="751"/>
        <v>19984</v>
      </c>
      <c r="BY281" s="3">
        <f t="shared" si="750"/>
        <v>19984</v>
      </c>
      <c r="BZ281" s="3">
        <f t="shared" si="755"/>
        <v>19984</v>
      </c>
      <c r="CA281" s="3">
        <f t="shared" si="756"/>
        <v>19984</v>
      </c>
      <c r="CB281" s="3">
        <f t="shared" si="756"/>
        <v>19984</v>
      </c>
      <c r="CC281" s="3">
        <f t="shared" si="756"/>
        <v>19984</v>
      </c>
      <c r="CD281" s="3">
        <f t="shared" si="765"/>
        <v>19984</v>
      </c>
      <c r="CE281" s="3">
        <f t="shared" si="771"/>
        <v>19984</v>
      </c>
      <c r="CF281" s="3">
        <f t="shared" si="766"/>
        <v>19984</v>
      </c>
      <c r="CG281" s="3">
        <f t="shared" si="764"/>
        <v>19984</v>
      </c>
      <c r="CH281" s="3">
        <f t="shared" si="764"/>
        <v>19984</v>
      </c>
      <c r="CI281" s="3">
        <f t="shared" si="773"/>
        <v>19984</v>
      </c>
      <c r="CJ281" s="3">
        <f t="shared" si="773"/>
        <v>19984</v>
      </c>
      <c r="CK281" s="3">
        <f>KA</f>
        <v>19984</v>
      </c>
      <c r="CL281" s="3">
        <f>AP</f>
        <v>60876</v>
      </c>
      <c r="CM281" s="3">
        <f t="shared" ref="CM281:CP300" si="782">TN</f>
        <v>13224</v>
      </c>
      <c r="CN281" s="3">
        <f t="shared" si="782"/>
        <v>13224</v>
      </c>
      <c r="CO281" s="3">
        <f t="shared" si="782"/>
        <v>13224</v>
      </c>
      <c r="CP281" s="3">
        <f t="shared" si="782"/>
        <v>13224</v>
      </c>
      <c r="CQ281" s="3">
        <f>AP</f>
        <v>60876</v>
      </c>
      <c r="CR281" s="3">
        <f t="shared" si="781"/>
        <v>13224</v>
      </c>
      <c r="CS281" s="3">
        <f t="shared" si="780"/>
        <v>13224</v>
      </c>
      <c r="CT281" s="3">
        <f t="shared" si="780"/>
        <v>13224</v>
      </c>
      <c r="CU281" s="3">
        <f t="shared" si="780"/>
        <v>13224</v>
      </c>
      <c r="CV281" s="3">
        <f t="shared" si="778"/>
        <v>13224</v>
      </c>
      <c r="CW281" s="3">
        <f t="shared" si="774"/>
        <v>13224</v>
      </c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>
        <f t="shared" si="760"/>
        <v>204</v>
      </c>
      <c r="GK281" s="3">
        <f t="shared" si="775"/>
        <v>204</v>
      </c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</row>
    <row r="282" spans="1:233" ht="1.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>
        <f t="shared" si="715"/>
        <v>19984</v>
      </c>
      <c r="BM282" s="3">
        <f t="shared" si="779"/>
        <v>19984</v>
      </c>
      <c r="BN282" s="3">
        <f t="shared" si="779"/>
        <v>19984</v>
      </c>
      <c r="BO282" s="3">
        <f t="shared" si="776"/>
        <v>19984</v>
      </c>
      <c r="BP282" s="3">
        <f t="shared" si="776"/>
        <v>19984</v>
      </c>
      <c r="BQ282" s="3">
        <f t="shared" si="776"/>
        <v>19984</v>
      </c>
      <c r="BR282" s="3">
        <f t="shared" si="754"/>
        <v>19984</v>
      </c>
      <c r="BS282" s="3">
        <f t="shared" si="770"/>
        <v>19984</v>
      </c>
      <c r="BT282" s="3">
        <f t="shared" si="770"/>
        <v>19984</v>
      </c>
      <c r="BU282" s="3">
        <f t="shared" si="770"/>
        <v>19984</v>
      </c>
      <c r="BV282" s="3">
        <f t="shared" si="770"/>
        <v>19984</v>
      </c>
      <c r="BW282" s="3">
        <f t="shared" si="752"/>
        <v>19984</v>
      </c>
      <c r="BX282" s="3">
        <f t="shared" si="751"/>
        <v>19984</v>
      </c>
      <c r="BY282" s="3">
        <f t="shared" si="750"/>
        <v>19984</v>
      </c>
      <c r="BZ282" s="3">
        <f t="shared" si="755"/>
        <v>19984</v>
      </c>
      <c r="CA282" s="3">
        <f t="shared" si="756"/>
        <v>19984</v>
      </c>
      <c r="CB282" s="3">
        <f t="shared" si="756"/>
        <v>19984</v>
      </c>
      <c r="CC282" s="3">
        <f t="shared" si="756"/>
        <v>19984</v>
      </c>
      <c r="CD282" s="3">
        <f t="shared" si="765"/>
        <v>19984</v>
      </c>
      <c r="CE282" s="3">
        <f t="shared" si="771"/>
        <v>19984</v>
      </c>
      <c r="CF282" s="3">
        <f t="shared" si="766"/>
        <v>19984</v>
      </c>
      <c r="CG282" s="3">
        <f t="shared" si="764"/>
        <v>19984</v>
      </c>
      <c r="CH282" s="3">
        <f t="shared" si="764"/>
        <v>19984</v>
      </c>
      <c r="CI282" s="3">
        <f>KA</f>
        <v>19984</v>
      </c>
      <c r="CJ282" s="3">
        <f t="shared" ref="CJ282:CK285" si="783">AP</f>
        <v>60876</v>
      </c>
      <c r="CK282" s="3">
        <f t="shared" si="783"/>
        <v>60876</v>
      </c>
      <c r="CL282" s="3">
        <f>AP</f>
        <v>60876</v>
      </c>
      <c r="CM282" s="3">
        <f t="shared" si="782"/>
        <v>13224</v>
      </c>
      <c r="CN282" s="3">
        <f t="shared" si="782"/>
        <v>13224</v>
      </c>
      <c r="CO282" s="3">
        <f t="shared" si="782"/>
        <v>13224</v>
      </c>
      <c r="CP282" s="3">
        <f t="shared" si="782"/>
        <v>13224</v>
      </c>
      <c r="CQ282" s="3">
        <f t="shared" ref="CQ282:CQ311" si="784">TN</f>
        <v>13224</v>
      </c>
      <c r="CR282" s="3">
        <f t="shared" si="781"/>
        <v>13224</v>
      </c>
      <c r="CS282" s="3">
        <f t="shared" si="780"/>
        <v>13224</v>
      </c>
      <c r="CT282" s="3">
        <f t="shared" si="780"/>
        <v>13224</v>
      </c>
      <c r="CU282" s="3">
        <f t="shared" si="780"/>
        <v>13224</v>
      </c>
      <c r="CV282" s="3">
        <f t="shared" si="778"/>
        <v>13224</v>
      </c>
      <c r="CW282" s="3">
        <f t="shared" si="774"/>
        <v>13224</v>
      </c>
      <c r="CX282" s="3">
        <f>TN</f>
        <v>13224</v>
      </c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>
        <f t="shared" si="760"/>
        <v>204</v>
      </c>
      <c r="GK282" s="3">
        <f t="shared" si="775"/>
        <v>204</v>
      </c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</row>
    <row r="283" spans="1:233" ht="1.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>
        <f t="shared" si="715"/>
        <v>19984</v>
      </c>
      <c r="BM283" s="3">
        <f t="shared" si="779"/>
        <v>19984</v>
      </c>
      <c r="BN283" s="3">
        <f t="shared" si="779"/>
        <v>19984</v>
      </c>
      <c r="BO283" s="3">
        <f t="shared" si="776"/>
        <v>19984</v>
      </c>
      <c r="BP283" s="3">
        <f t="shared" si="776"/>
        <v>19984</v>
      </c>
      <c r="BQ283" s="3">
        <f t="shared" si="776"/>
        <v>19984</v>
      </c>
      <c r="BR283" s="3">
        <f t="shared" si="754"/>
        <v>19984</v>
      </c>
      <c r="BS283" s="3">
        <f t="shared" si="770"/>
        <v>19984</v>
      </c>
      <c r="BT283" s="3">
        <f t="shared" si="770"/>
        <v>19984</v>
      </c>
      <c r="BU283" s="3">
        <f t="shared" si="770"/>
        <v>19984</v>
      </c>
      <c r="BV283" s="3">
        <f t="shared" si="770"/>
        <v>19984</v>
      </c>
      <c r="BW283" s="3">
        <f t="shared" si="752"/>
        <v>19984</v>
      </c>
      <c r="BX283" s="3">
        <f t="shared" si="751"/>
        <v>19984</v>
      </c>
      <c r="BY283" s="3">
        <f t="shared" si="750"/>
        <v>19984</v>
      </c>
      <c r="BZ283" s="3">
        <f t="shared" si="755"/>
        <v>19984</v>
      </c>
      <c r="CA283" s="3">
        <f t="shared" si="756"/>
        <v>19984</v>
      </c>
      <c r="CB283" s="3">
        <f t="shared" si="756"/>
        <v>19984</v>
      </c>
      <c r="CC283" s="3">
        <f t="shared" si="756"/>
        <v>19984</v>
      </c>
      <c r="CD283" s="3">
        <f t="shared" si="765"/>
        <v>19984</v>
      </c>
      <c r="CE283" s="3">
        <f t="shared" si="771"/>
        <v>19984</v>
      </c>
      <c r="CF283" s="3">
        <f t="shared" si="766"/>
        <v>19984</v>
      </c>
      <c r="CG283" s="3">
        <f t="shared" ref="CG283:CH302" si="785">TN</f>
        <v>13224</v>
      </c>
      <c r="CH283" s="3">
        <f t="shared" si="785"/>
        <v>13224</v>
      </c>
      <c r="CI283" s="3">
        <f>KA</f>
        <v>19984</v>
      </c>
      <c r="CJ283" s="3">
        <f t="shared" si="783"/>
        <v>60876</v>
      </c>
      <c r="CK283" s="3">
        <f t="shared" si="783"/>
        <v>60876</v>
      </c>
      <c r="CL283" s="3">
        <f>AP</f>
        <v>60876</v>
      </c>
      <c r="CM283" s="3">
        <f t="shared" si="782"/>
        <v>13224</v>
      </c>
      <c r="CN283" s="3">
        <f t="shared" si="782"/>
        <v>13224</v>
      </c>
      <c r="CO283" s="3">
        <f t="shared" si="782"/>
        <v>13224</v>
      </c>
      <c r="CP283" s="3">
        <f t="shared" si="782"/>
        <v>13224</v>
      </c>
      <c r="CQ283" s="3">
        <f t="shared" si="784"/>
        <v>13224</v>
      </c>
      <c r="CR283" s="3">
        <f t="shared" si="781"/>
        <v>13224</v>
      </c>
      <c r="CS283" s="3">
        <f t="shared" si="780"/>
        <v>13224</v>
      </c>
      <c r="CT283" s="3">
        <f t="shared" si="780"/>
        <v>13224</v>
      </c>
      <c r="CU283" s="3">
        <f t="shared" si="780"/>
        <v>13224</v>
      </c>
      <c r="CV283" s="3">
        <f t="shared" si="778"/>
        <v>13224</v>
      </c>
      <c r="CW283" s="3">
        <f t="shared" si="774"/>
        <v>13224</v>
      </c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>
        <f t="shared" si="760"/>
        <v>204</v>
      </c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</row>
    <row r="284" spans="1:233" ht="1.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>
        <f t="shared" si="715"/>
        <v>19984</v>
      </c>
      <c r="BM284" s="3">
        <f t="shared" si="779"/>
        <v>19984</v>
      </c>
      <c r="BN284" s="3">
        <f t="shared" si="779"/>
        <v>19984</v>
      </c>
      <c r="BO284" s="3">
        <f t="shared" si="776"/>
        <v>19984</v>
      </c>
      <c r="BP284" s="3">
        <f t="shared" si="776"/>
        <v>19984</v>
      </c>
      <c r="BQ284" s="3">
        <f t="shared" si="776"/>
        <v>19984</v>
      </c>
      <c r="BR284" s="3">
        <f t="shared" si="754"/>
        <v>19984</v>
      </c>
      <c r="BS284" s="3">
        <f t="shared" si="770"/>
        <v>19984</v>
      </c>
      <c r="BT284" s="3">
        <f t="shared" si="770"/>
        <v>19984</v>
      </c>
      <c r="BU284" s="3">
        <f t="shared" si="770"/>
        <v>19984</v>
      </c>
      <c r="BV284" s="3">
        <f t="shared" si="770"/>
        <v>19984</v>
      </c>
      <c r="BW284" s="3">
        <f t="shared" si="752"/>
        <v>19984</v>
      </c>
      <c r="BX284" s="3">
        <f t="shared" si="751"/>
        <v>19984</v>
      </c>
      <c r="BY284" s="3">
        <f t="shared" si="750"/>
        <v>19984</v>
      </c>
      <c r="BZ284" s="3">
        <f t="shared" si="755"/>
        <v>19984</v>
      </c>
      <c r="CA284" s="3">
        <f t="shared" si="756"/>
        <v>19984</v>
      </c>
      <c r="CB284" s="3">
        <f t="shared" si="756"/>
        <v>19984</v>
      </c>
      <c r="CC284" s="3">
        <f t="shared" si="756"/>
        <v>19984</v>
      </c>
      <c r="CD284" s="3">
        <f t="shared" si="765"/>
        <v>19984</v>
      </c>
      <c r="CE284" s="3">
        <f t="shared" si="771"/>
        <v>19984</v>
      </c>
      <c r="CF284" s="3">
        <f>TN</f>
        <v>13224</v>
      </c>
      <c r="CG284" s="3">
        <f t="shared" si="785"/>
        <v>13224</v>
      </c>
      <c r="CH284" s="3">
        <f t="shared" si="785"/>
        <v>13224</v>
      </c>
      <c r="CI284" s="3">
        <f>KA</f>
        <v>19984</v>
      </c>
      <c r="CJ284" s="3">
        <f t="shared" si="783"/>
        <v>60876</v>
      </c>
      <c r="CK284" s="3">
        <f t="shared" si="783"/>
        <v>60876</v>
      </c>
      <c r="CL284" s="3">
        <f>AP</f>
        <v>60876</v>
      </c>
      <c r="CM284" s="3">
        <f t="shared" si="782"/>
        <v>13224</v>
      </c>
      <c r="CN284" s="3">
        <f t="shared" si="782"/>
        <v>13224</v>
      </c>
      <c r="CO284" s="3">
        <f t="shared" si="782"/>
        <v>13224</v>
      </c>
      <c r="CP284" s="3">
        <f t="shared" si="782"/>
        <v>13224</v>
      </c>
      <c r="CQ284" s="3">
        <f t="shared" si="784"/>
        <v>13224</v>
      </c>
      <c r="CR284" s="3">
        <f t="shared" si="781"/>
        <v>13224</v>
      </c>
      <c r="CS284" s="3">
        <f t="shared" si="780"/>
        <v>13224</v>
      </c>
      <c r="CT284" s="3">
        <f t="shared" si="780"/>
        <v>13224</v>
      </c>
      <c r="CU284" s="3">
        <f t="shared" si="780"/>
        <v>13224</v>
      </c>
      <c r="CV284" s="3">
        <f t="shared" si="778"/>
        <v>13224</v>
      </c>
      <c r="CW284" s="3">
        <f t="shared" si="774"/>
        <v>13224</v>
      </c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>
        <f t="shared" si="760"/>
        <v>204</v>
      </c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</row>
    <row r="285" spans="1:233" ht="1.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>
        <f>KL</f>
        <v>22026</v>
      </c>
      <c r="BM285" s="3">
        <f>KL</f>
        <v>22026</v>
      </c>
      <c r="BN285" s="3">
        <f>KA</f>
        <v>19984</v>
      </c>
      <c r="BO285" s="3">
        <f t="shared" si="776"/>
        <v>19984</v>
      </c>
      <c r="BP285" s="3">
        <f t="shared" si="776"/>
        <v>19984</v>
      </c>
      <c r="BQ285" s="3">
        <f t="shared" si="776"/>
        <v>19984</v>
      </c>
      <c r="BR285" s="3">
        <f t="shared" si="754"/>
        <v>19984</v>
      </c>
      <c r="BS285" s="3">
        <f t="shared" si="770"/>
        <v>19984</v>
      </c>
      <c r="BT285" s="3">
        <f t="shared" si="770"/>
        <v>19984</v>
      </c>
      <c r="BU285" s="3">
        <f t="shared" si="770"/>
        <v>19984</v>
      </c>
      <c r="BV285" s="3">
        <f t="shared" si="770"/>
        <v>19984</v>
      </c>
      <c r="BW285" s="3">
        <f t="shared" si="752"/>
        <v>19984</v>
      </c>
      <c r="BX285" s="3">
        <f t="shared" si="751"/>
        <v>19984</v>
      </c>
      <c r="BY285" s="3">
        <f t="shared" si="750"/>
        <v>19984</v>
      </c>
      <c r="BZ285" s="3">
        <f t="shared" si="755"/>
        <v>19984</v>
      </c>
      <c r="CA285" s="3">
        <f t="shared" si="756"/>
        <v>19984</v>
      </c>
      <c r="CB285" s="3">
        <f t="shared" si="756"/>
        <v>19984</v>
      </c>
      <c r="CC285" s="3">
        <f t="shared" si="756"/>
        <v>19984</v>
      </c>
      <c r="CD285" s="3">
        <f t="shared" si="765"/>
        <v>19984</v>
      </c>
      <c r="CE285" s="3">
        <f t="shared" si="771"/>
        <v>19984</v>
      </c>
      <c r="CF285" s="3">
        <f>KA</f>
        <v>19984</v>
      </c>
      <c r="CG285" s="3">
        <f t="shared" si="785"/>
        <v>13224</v>
      </c>
      <c r="CH285" s="3">
        <f t="shared" si="785"/>
        <v>13224</v>
      </c>
      <c r="CI285" s="3">
        <f t="shared" ref="CI285:CI327" si="786">TN</f>
        <v>13224</v>
      </c>
      <c r="CJ285" s="3">
        <f t="shared" si="783"/>
        <v>60876</v>
      </c>
      <c r="CK285" s="3">
        <f t="shared" si="783"/>
        <v>60876</v>
      </c>
      <c r="CL285" s="3">
        <f t="shared" ref="CL285:CL323" si="787">TN</f>
        <v>13224</v>
      </c>
      <c r="CM285" s="3">
        <f t="shared" si="782"/>
        <v>13224</v>
      </c>
      <c r="CN285" s="3">
        <f t="shared" si="782"/>
        <v>13224</v>
      </c>
      <c r="CO285" s="3">
        <f t="shared" si="782"/>
        <v>13224</v>
      </c>
      <c r="CP285" s="3">
        <f t="shared" si="782"/>
        <v>13224</v>
      </c>
      <c r="CQ285" s="3">
        <f t="shared" si="784"/>
        <v>13224</v>
      </c>
      <c r="CR285" s="3">
        <f t="shared" si="781"/>
        <v>13224</v>
      </c>
      <c r="CS285" s="3">
        <f t="shared" si="780"/>
        <v>13224</v>
      </c>
      <c r="CT285" s="3">
        <f t="shared" si="780"/>
        <v>13224</v>
      </c>
      <c r="CU285" s="3">
        <f t="shared" si="780"/>
        <v>13224</v>
      </c>
      <c r="CV285" s="3">
        <f t="shared" si="778"/>
        <v>13224</v>
      </c>
      <c r="CW285" s="3">
        <f t="shared" si="774"/>
        <v>13224</v>
      </c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>
        <f>AN</f>
        <v>204</v>
      </c>
      <c r="GJ285" s="3">
        <f t="shared" si="760"/>
        <v>204</v>
      </c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</row>
    <row r="286" spans="1:233" ht="1.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>
        <f t="shared" ref="BL286" si="788">KL</f>
        <v>22026</v>
      </c>
      <c r="BM286" s="3">
        <f t="shared" ref="BM286:BN289" si="789">KL</f>
        <v>22026</v>
      </c>
      <c r="BN286" s="3">
        <f t="shared" si="789"/>
        <v>22026</v>
      </c>
      <c r="BO286" s="3">
        <f t="shared" si="776"/>
        <v>19984</v>
      </c>
      <c r="BP286" s="3">
        <f t="shared" si="776"/>
        <v>19984</v>
      </c>
      <c r="BQ286" s="3">
        <f t="shared" si="776"/>
        <v>19984</v>
      </c>
      <c r="BR286" s="3">
        <f t="shared" si="754"/>
        <v>19984</v>
      </c>
      <c r="BS286" s="3">
        <f t="shared" si="770"/>
        <v>19984</v>
      </c>
      <c r="BT286" s="3">
        <f t="shared" si="770"/>
        <v>19984</v>
      </c>
      <c r="BU286" s="3">
        <f t="shared" si="770"/>
        <v>19984</v>
      </c>
      <c r="BV286" s="3">
        <f t="shared" si="770"/>
        <v>19984</v>
      </c>
      <c r="BW286" s="3">
        <f t="shared" si="752"/>
        <v>19984</v>
      </c>
      <c r="BX286" s="3">
        <f t="shared" si="751"/>
        <v>19984</v>
      </c>
      <c r="BY286" s="3">
        <f t="shared" si="750"/>
        <v>19984</v>
      </c>
      <c r="BZ286" s="3">
        <f t="shared" si="755"/>
        <v>19984</v>
      </c>
      <c r="CA286" s="3">
        <f t="shared" si="756"/>
        <v>19984</v>
      </c>
      <c r="CB286" s="3">
        <f t="shared" si="756"/>
        <v>19984</v>
      </c>
      <c r="CC286" s="3">
        <f t="shared" si="756"/>
        <v>19984</v>
      </c>
      <c r="CD286" s="3">
        <f t="shared" si="765"/>
        <v>19984</v>
      </c>
      <c r="CE286" s="3">
        <f t="shared" si="771"/>
        <v>19984</v>
      </c>
      <c r="CF286" s="3">
        <f>TN</f>
        <v>13224</v>
      </c>
      <c r="CG286" s="3">
        <f t="shared" si="785"/>
        <v>13224</v>
      </c>
      <c r="CH286" s="3">
        <f t="shared" si="785"/>
        <v>13224</v>
      </c>
      <c r="CI286" s="3">
        <f t="shared" si="786"/>
        <v>13224</v>
      </c>
      <c r="CJ286" s="3">
        <f t="shared" ref="CJ286:CK305" si="790">TN</f>
        <v>13224</v>
      </c>
      <c r="CK286" s="3">
        <f t="shared" si="790"/>
        <v>13224</v>
      </c>
      <c r="CL286" s="3">
        <f t="shared" si="787"/>
        <v>13224</v>
      </c>
      <c r="CM286" s="3">
        <f t="shared" si="782"/>
        <v>13224</v>
      </c>
      <c r="CN286" s="3">
        <f t="shared" si="782"/>
        <v>13224</v>
      </c>
      <c r="CO286" s="3">
        <f t="shared" si="782"/>
        <v>13224</v>
      </c>
      <c r="CP286" s="3">
        <f t="shared" si="782"/>
        <v>13224</v>
      </c>
      <c r="CQ286" s="3">
        <f t="shared" si="784"/>
        <v>13224</v>
      </c>
      <c r="CR286" s="3">
        <f t="shared" si="781"/>
        <v>13224</v>
      </c>
      <c r="CS286" s="3">
        <f t="shared" si="780"/>
        <v>13224</v>
      </c>
      <c r="CT286" s="3">
        <f t="shared" si="780"/>
        <v>13224</v>
      </c>
      <c r="CU286" s="3">
        <f t="shared" si="780"/>
        <v>13224</v>
      </c>
      <c r="CV286" s="3">
        <f t="shared" si="778"/>
        <v>13224</v>
      </c>
      <c r="CW286" s="3">
        <f t="shared" si="774"/>
        <v>13224</v>
      </c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>
        <f>AN</f>
        <v>204</v>
      </c>
      <c r="GJ286" s="3">
        <f t="shared" si="760"/>
        <v>204</v>
      </c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</row>
    <row r="287" spans="1:233" ht="1.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>
        <f t="shared" si="789"/>
        <v>22026</v>
      </c>
      <c r="BN287" s="3">
        <f t="shared" si="789"/>
        <v>22026</v>
      </c>
      <c r="BO287" s="3">
        <f t="shared" si="776"/>
        <v>19984</v>
      </c>
      <c r="BP287" s="3">
        <f t="shared" si="776"/>
        <v>19984</v>
      </c>
      <c r="BQ287" s="3">
        <f t="shared" si="776"/>
        <v>19984</v>
      </c>
      <c r="BR287" s="3">
        <f t="shared" si="754"/>
        <v>19984</v>
      </c>
      <c r="BS287" s="3">
        <f t="shared" si="770"/>
        <v>19984</v>
      </c>
      <c r="BT287" s="3">
        <f t="shared" si="770"/>
        <v>19984</v>
      </c>
      <c r="BU287" s="3">
        <f t="shared" si="770"/>
        <v>19984</v>
      </c>
      <c r="BV287" s="3">
        <f t="shared" si="770"/>
        <v>19984</v>
      </c>
      <c r="BW287" s="3">
        <f t="shared" si="752"/>
        <v>19984</v>
      </c>
      <c r="BX287" s="3">
        <f t="shared" si="751"/>
        <v>19984</v>
      </c>
      <c r="BY287" s="3">
        <f t="shared" si="750"/>
        <v>19984</v>
      </c>
      <c r="BZ287" s="3">
        <f t="shared" si="755"/>
        <v>19984</v>
      </c>
      <c r="CA287" s="3">
        <f t="shared" si="756"/>
        <v>19984</v>
      </c>
      <c r="CB287" s="3">
        <f t="shared" si="756"/>
        <v>19984</v>
      </c>
      <c r="CC287" s="3">
        <f t="shared" si="756"/>
        <v>19984</v>
      </c>
      <c r="CD287" s="3">
        <f t="shared" si="765"/>
        <v>19984</v>
      </c>
      <c r="CE287" s="3">
        <f t="shared" si="771"/>
        <v>19984</v>
      </c>
      <c r="CF287" s="3">
        <f>TN</f>
        <v>13224</v>
      </c>
      <c r="CG287" s="3">
        <f t="shared" si="785"/>
        <v>13224</v>
      </c>
      <c r="CH287" s="3">
        <f t="shared" si="785"/>
        <v>13224</v>
      </c>
      <c r="CI287" s="3">
        <f t="shared" si="786"/>
        <v>13224</v>
      </c>
      <c r="CJ287" s="3">
        <f t="shared" si="790"/>
        <v>13224</v>
      </c>
      <c r="CK287" s="3">
        <f t="shared" si="790"/>
        <v>13224</v>
      </c>
      <c r="CL287" s="3">
        <f t="shared" si="787"/>
        <v>13224</v>
      </c>
      <c r="CM287" s="3">
        <f t="shared" si="782"/>
        <v>13224</v>
      </c>
      <c r="CN287" s="3">
        <f t="shared" si="782"/>
        <v>13224</v>
      </c>
      <c r="CO287" s="3">
        <f t="shared" si="782"/>
        <v>13224</v>
      </c>
      <c r="CP287" s="3">
        <f t="shared" si="782"/>
        <v>13224</v>
      </c>
      <c r="CQ287" s="3">
        <f t="shared" si="784"/>
        <v>13224</v>
      </c>
      <c r="CR287" s="3">
        <f t="shared" si="781"/>
        <v>13224</v>
      </c>
      <c r="CS287" s="3">
        <f t="shared" si="780"/>
        <v>13224</v>
      </c>
      <c r="CT287" s="3">
        <f t="shared" si="780"/>
        <v>13224</v>
      </c>
      <c r="CU287" s="3">
        <f t="shared" si="780"/>
        <v>13224</v>
      </c>
      <c r="CV287" s="3">
        <f t="shared" si="778"/>
        <v>13224</v>
      </c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>
        <f>AN</f>
        <v>204</v>
      </c>
      <c r="GJ287" s="3">
        <f t="shared" si="760"/>
        <v>204</v>
      </c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</row>
    <row r="288" spans="1:233" ht="1.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>
        <f t="shared" si="789"/>
        <v>22026</v>
      </c>
      <c r="BN288" s="3">
        <f t="shared" si="789"/>
        <v>22026</v>
      </c>
      <c r="BO288" s="3">
        <f>KL</f>
        <v>22026</v>
      </c>
      <c r="BP288" s="3">
        <f t="shared" ref="BP288:BQ290" si="791">KA</f>
        <v>19984</v>
      </c>
      <c r="BQ288" s="3">
        <f t="shared" si="791"/>
        <v>19984</v>
      </c>
      <c r="BR288" s="3">
        <f t="shared" si="754"/>
        <v>19984</v>
      </c>
      <c r="BS288" s="3">
        <f t="shared" si="770"/>
        <v>19984</v>
      </c>
      <c r="BT288" s="3">
        <f t="shared" si="770"/>
        <v>19984</v>
      </c>
      <c r="BU288" s="3">
        <f t="shared" si="770"/>
        <v>19984</v>
      </c>
      <c r="BV288" s="3">
        <f t="shared" si="770"/>
        <v>19984</v>
      </c>
      <c r="BW288" s="3">
        <f t="shared" si="752"/>
        <v>19984</v>
      </c>
      <c r="BX288" s="3">
        <f t="shared" si="751"/>
        <v>19984</v>
      </c>
      <c r="BY288" s="3">
        <f t="shared" si="750"/>
        <v>19984</v>
      </c>
      <c r="BZ288" s="3">
        <f t="shared" si="755"/>
        <v>19984</v>
      </c>
      <c r="CA288" s="3">
        <f t="shared" si="756"/>
        <v>19984</v>
      </c>
      <c r="CB288" s="3">
        <f t="shared" si="756"/>
        <v>19984</v>
      </c>
      <c r="CC288" s="3">
        <f t="shared" si="756"/>
        <v>19984</v>
      </c>
      <c r="CD288" s="3">
        <f t="shared" si="765"/>
        <v>19984</v>
      </c>
      <c r="CE288" s="3">
        <f t="shared" si="771"/>
        <v>19984</v>
      </c>
      <c r="CF288" s="3">
        <f>TN</f>
        <v>13224</v>
      </c>
      <c r="CG288" s="3">
        <f t="shared" si="785"/>
        <v>13224</v>
      </c>
      <c r="CH288" s="3">
        <f t="shared" si="785"/>
        <v>13224</v>
      </c>
      <c r="CI288" s="3">
        <f t="shared" si="786"/>
        <v>13224</v>
      </c>
      <c r="CJ288" s="3">
        <f t="shared" si="790"/>
        <v>13224</v>
      </c>
      <c r="CK288" s="3">
        <f t="shared" si="790"/>
        <v>13224</v>
      </c>
      <c r="CL288" s="3">
        <f t="shared" si="787"/>
        <v>13224</v>
      </c>
      <c r="CM288" s="3">
        <f t="shared" si="782"/>
        <v>13224</v>
      </c>
      <c r="CN288" s="3">
        <f t="shared" si="782"/>
        <v>13224</v>
      </c>
      <c r="CO288" s="3">
        <f t="shared" si="782"/>
        <v>13224</v>
      </c>
      <c r="CP288" s="3">
        <f t="shared" si="782"/>
        <v>13224</v>
      </c>
      <c r="CQ288" s="3">
        <f t="shared" si="784"/>
        <v>13224</v>
      </c>
      <c r="CR288" s="3">
        <f t="shared" si="781"/>
        <v>13224</v>
      </c>
      <c r="CS288" s="3">
        <f t="shared" si="780"/>
        <v>13224</v>
      </c>
      <c r="CT288" s="3">
        <f t="shared" si="780"/>
        <v>13224</v>
      </c>
      <c r="CU288" s="3">
        <f t="shared" si="780"/>
        <v>13224</v>
      </c>
      <c r="CV288" s="3">
        <f t="shared" si="778"/>
        <v>13224</v>
      </c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>
        <f>AN</f>
        <v>204</v>
      </c>
      <c r="GJ288" s="3">
        <f t="shared" si="760"/>
        <v>204</v>
      </c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</row>
    <row r="289" spans="1:233" ht="1.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>
        <f t="shared" si="789"/>
        <v>22026</v>
      </c>
      <c r="BN289" s="3">
        <f>KL</f>
        <v>22026</v>
      </c>
      <c r="BO289" s="3">
        <f>KL</f>
        <v>22026</v>
      </c>
      <c r="BP289" s="3">
        <f t="shared" si="791"/>
        <v>19984</v>
      </c>
      <c r="BQ289" s="3">
        <f t="shared" si="791"/>
        <v>19984</v>
      </c>
      <c r="BR289" s="3">
        <f t="shared" si="754"/>
        <v>19984</v>
      </c>
      <c r="BS289" s="3">
        <f t="shared" si="770"/>
        <v>19984</v>
      </c>
      <c r="BT289" s="3">
        <f t="shared" si="770"/>
        <v>19984</v>
      </c>
      <c r="BU289" s="3">
        <f t="shared" si="770"/>
        <v>19984</v>
      </c>
      <c r="BV289" s="3">
        <f t="shared" si="770"/>
        <v>19984</v>
      </c>
      <c r="BW289" s="3">
        <f t="shared" si="752"/>
        <v>19984</v>
      </c>
      <c r="BX289" s="3">
        <f t="shared" si="751"/>
        <v>19984</v>
      </c>
      <c r="BY289" s="3">
        <f t="shared" si="750"/>
        <v>19984</v>
      </c>
      <c r="BZ289" s="3">
        <f t="shared" si="755"/>
        <v>19984</v>
      </c>
      <c r="CA289" s="3">
        <f t="shared" si="756"/>
        <v>19984</v>
      </c>
      <c r="CB289" s="3">
        <f t="shared" si="756"/>
        <v>19984</v>
      </c>
      <c r="CC289" s="3">
        <f t="shared" si="756"/>
        <v>19984</v>
      </c>
      <c r="CD289" s="3">
        <f t="shared" si="765"/>
        <v>19984</v>
      </c>
      <c r="CE289" s="3">
        <f>TN</f>
        <v>13224</v>
      </c>
      <c r="CF289" s="3">
        <f>TN</f>
        <v>13224</v>
      </c>
      <c r="CG289" s="3">
        <f t="shared" si="785"/>
        <v>13224</v>
      </c>
      <c r="CH289" s="3">
        <f t="shared" si="785"/>
        <v>13224</v>
      </c>
      <c r="CI289" s="3">
        <f t="shared" si="786"/>
        <v>13224</v>
      </c>
      <c r="CJ289" s="3">
        <f t="shared" si="790"/>
        <v>13224</v>
      </c>
      <c r="CK289" s="3">
        <f t="shared" si="790"/>
        <v>13224</v>
      </c>
      <c r="CL289" s="3">
        <f t="shared" si="787"/>
        <v>13224</v>
      </c>
      <c r="CM289" s="3">
        <f t="shared" si="782"/>
        <v>13224</v>
      </c>
      <c r="CN289" s="3">
        <f t="shared" si="782"/>
        <v>13224</v>
      </c>
      <c r="CO289" s="3">
        <f t="shared" si="782"/>
        <v>13224</v>
      </c>
      <c r="CP289" s="3">
        <f t="shared" si="782"/>
        <v>13224</v>
      </c>
      <c r="CQ289" s="3">
        <f t="shared" si="784"/>
        <v>13224</v>
      </c>
      <c r="CR289" s="3">
        <f t="shared" si="781"/>
        <v>13224</v>
      </c>
      <c r="CS289" s="3">
        <f t="shared" si="780"/>
        <v>13224</v>
      </c>
      <c r="CT289" s="3">
        <f t="shared" si="780"/>
        <v>13224</v>
      </c>
      <c r="CU289" s="3">
        <f t="shared" si="780"/>
        <v>13224</v>
      </c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>
        <f>AN</f>
        <v>204</v>
      </c>
      <c r="GJ289" s="3">
        <f t="shared" si="760"/>
        <v>204</v>
      </c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</row>
    <row r="290" spans="1:233" ht="1.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>
        <f>KL</f>
        <v>22026</v>
      </c>
      <c r="BO290" s="3">
        <f>KL</f>
        <v>22026</v>
      </c>
      <c r="BP290" s="3">
        <f t="shared" si="791"/>
        <v>19984</v>
      </c>
      <c r="BQ290" s="3">
        <f t="shared" si="791"/>
        <v>19984</v>
      </c>
      <c r="BR290" s="3">
        <f t="shared" si="754"/>
        <v>19984</v>
      </c>
      <c r="BS290" s="3">
        <f t="shared" si="770"/>
        <v>19984</v>
      </c>
      <c r="BT290" s="3">
        <f t="shared" si="770"/>
        <v>19984</v>
      </c>
      <c r="BU290" s="3">
        <f t="shared" si="770"/>
        <v>19984</v>
      </c>
      <c r="BV290" s="3">
        <f t="shared" si="770"/>
        <v>19984</v>
      </c>
      <c r="BW290" s="3">
        <f t="shared" si="752"/>
        <v>19984</v>
      </c>
      <c r="BX290" s="3">
        <f t="shared" si="751"/>
        <v>19984</v>
      </c>
      <c r="BY290" s="3">
        <f t="shared" si="750"/>
        <v>19984</v>
      </c>
      <c r="BZ290" s="3">
        <f t="shared" si="755"/>
        <v>19984</v>
      </c>
      <c r="CA290" s="3">
        <f t="shared" si="756"/>
        <v>19984</v>
      </c>
      <c r="CB290" s="3">
        <f t="shared" si="756"/>
        <v>19984</v>
      </c>
      <c r="CC290" s="3">
        <f t="shared" si="756"/>
        <v>19984</v>
      </c>
      <c r="CD290" s="3">
        <f t="shared" si="765"/>
        <v>19984</v>
      </c>
      <c r="CE290" s="3">
        <f>TN</f>
        <v>13224</v>
      </c>
      <c r="CF290" s="3">
        <f>TN</f>
        <v>13224</v>
      </c>
      <c r="CG290" s="3">
        <f t="shared" si="785"/>
        <v>13224</v>
      </c>
      <c r="CH290" s="3">
        <f t="shared" si="785"/>
        <v>13224</v>
      </c>
      <c r="CI290" s="3">
        <f t="shared" si="786"/>
        <v>13224</v>
      </c>
      <c r="CJ290" s="3">
        <f t="shared" si="790"/>
        <v>13224</v>
      </c>
      <c r="CK290" s="3">
        <f t="shared" si="790"/>
        <v>13224</v>
      </c>
      <c r="CL290" s="3">
        <f t="shared" si="787"/>
        <v>13224</v>
      </c>
      <c r="CM290" s="3">
        <f t="shared" si="782"/>
        <v>13224</v>
      </c>
      <c r="CN290" s="3">
        <f t="shared" si="782"/>
        <v>13224</v>
      </c>
      <c r="CO290" s="3">
        <f t="shared" si="782"/>
        <v>13224</v>
      </c>
      <c r="CP290" s="3">
        <f t="shared" si="782"/>
        <v>13224</v>
      </c>
      <c r="CQ290" s="3">
        <f t="shared" si="784"/>
        <v>13224</v>
      </c>
      <c r="CR290" s="3">
        <f t="shared" si="781"/>
        <v>13224</v>
      </c>
      <c r="CS290" s="3">
        <f t="shared" si="780"/>
        <v>13224</v>
      </c>
      <c r="CT290" s="3">
        <f t="shared" si="780"/>
        <v>13224</v>
      </c>
      <c r="CU290" s="3">
        <f t="shared" si="780"/>
        <v>13224</v>
      </c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>
        <f t="shared" si="760"/>
        <v>204</v>
      </c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</row>
    <row r="291" spans="1:233" ht="1.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>
        <f>KL</f>
        <v>22026</v>
      </c>
      <c r="BO291" s="3">
        <f>KL</f>
        <v>22026</v>
      </c>
      <c r="BP291" s="3">
        <f>KL</f>
        <v>22026</v>
      </c>
      <c r="BQ291" s="3">
        <f>KA</f>
        <v>19984</v>
      </c>
      <c r="BR291" s="3">
        <f t="shared" si="754"/>
        <v>19984</v>
      </c>
      <c r="BS291" s="3">
        <f t="shared" si="770"/>
        <v>19984</v>
      </c>
      <c r="BT291" s="3">
        <f t="shared" si="770"/>
        <v>19984</v>
      </c>
      <c r="BU291" s="3">
        <f t="shared" si="770"/>
        <v>19984</v>
      </c>
      <c r="BV291" s="3">
        <f t="shared" si="770"/>
        <v>19984</v>
      </c>
      <c r="BW291" s="3">
        <f t="shared" si="752"/>
        <v>19984</v>
      </c>
      <c r="BX291" s="3">
        <f t="shared" si="751"/>
        <v>19984</v>
      </c>
      <c r="BY291" s="3">
        <f t="shared" si="750"/>
        <v>19984</v>
      </c>
      <c r="BZ291" s="3">
        <f t="shared" si="755"/>
        <v>19984</v>
      </c>
      <c r="CA291" s="3">
        <f t="shared" si="756"/>
        <v>19984</v>
      </c>
      <c r="CB291" s="3">
        <f t="shared" si="756"/>
        <v>19984</v>
      </c>
      <c r="CC291" s="3">
        <f t="shared" si="756"/>
        <v>19984</v>
      </c>
      <c r="CD291" s="3">
        <f t="shared" si="765"/>
        <v>19984</v>
      </c>
      <c r="CE291" s="3">
        <f>KA</f>
        <v>19984</v>
      </c>
      <c r="CF291" s="3">
        <f>KA</f>
        <v>19984</v>
      </c>
      <c r="CG291" s="3">
        <f t="shared" si="785"/>
        <v>13224</v>
      </c>
      <c r="CH291" s="3">
        <f t="shared" si="785"/>
        <v>13224</v>
      </c>
      <c r="CI291" s="3">
        <f t="shared" si="786"/>
        <v>13224</v>
      </c>
      <c r="CJ291" s="3">
        <f t="shared" si="790"/>
        <v>13224</v>
      </c>
      <c r="CK291" s="3">
        <f t="shared" si="790"/>
        <v>13224</v>
      </c>
      <c r="CL291" s="3">
        <f t="shared" si="787"/>
        <v>13224</v>
      </c>
      <c r="CM291" s="3">
        <f t="shared" si="782"/>
        <v>13224</v>
      </c>
      <c r="CN291" s="3">
        <f t="shared" si="782"/>
        <v>13224</v>
      </c>
      <c r="CO291" s="3">
        <f t="shared" si="782"/>
        <v>13224</v>
      </c>
      <c r="CP291" s="3">
        <f t="shared" si="782"/>
        <v>13224</v>
      </c>
      <c r="CQ291" s="3">
        <f t="shared" si="784"/>
        <v>13224</v>
      </c>
      <c r="CR291" s="3">
        <f t="shared" si="781"/>
        <v>13224</v>
      </c>
      <c r="CS291" s="3">
        <f t="shared" si="780"/>
        <v>13224</v>
      </c>
      <c r="CT291" s="3">
        <f t="shared" si="780"/>
        <v>13224</v>
      </c>
      <c r="CU291" s="3">
        <f t="shared" si="780"/>
        <v>13224</v>
      </c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>
        <f t="shared" si="760"/>
        <v>204</v>
      </c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</row>
    <row r="292" spans="1:233" ht="1.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>
        <f>KL</f>
        <v>22026</v>
      </c>
      <c r="BP292" s="3">
        <f>KL</f>
        <v>22026</v>
      </c>
      <c r="BQ292" s="3">
        <f t="shared" ref="BQ292:BQ297" si="792">KL</f>
        <v>22026</v>
      </c>
      <c r="BR292" s="3">
        <f t="shared" si="754"/>
        <v>19984</v>
      </c>
      <c r="BS292" s="3">
        <f t="shared" si="770"/>
        <v>19984</v>
      </c>
      <c r="BT292" s="3">
        <f t="shared" si="770"/>
        <v>19984</v>
      </c>
      <c r="BU292" s="3">
        <f t="shared" si="770"/>
        <v>19984</v>
      </c>
      <c r="BV292" s="3">
        <f t="shared" si="770"/>
        <v>19984</v>
      </c>
      <c r="BW292" s="3">
        <f t="shared" si="752"/>
        <v>19984</v>
      </c>
      <c r="BX292" s="3">
        <f t="shared" si="751"/>
        <v>19984</v>
      </c>
      <c r="BY292" s="3">
        <f t="shared" si="750"/>
        <v>19984</v>
      </c>
      <c r="BZ292" s="3">
        <f t="shared" si="755"/>
        <v>19984</v>
      </c>
      <c r="CA292" s="3">
        <f t="shared" si="756"/>
        <v>19984</v>
      </c>
      <c r="CB292" s="3">
        <f t="shared" si="756"/>
        <v>19984</v>
      </c>
      <c r="CC292" s="3">
        <f t="shared" si="756"/>
        <v>19984</v>
      </c>
      <c r="CD292" s="3">
        <f t="shared" si="765"/>
        <v>19984</v>
      </c>
      <c r="CE292" s="3">
        <f>KA</f>
        <v>19984</v>
      </c>
      <c r="CF292" s="3">
        <f t="shared" ref="CF292:CF334" si="793">TN</f>
        <v>13224</v>
      </c>
      <c r="CG292" s="3">
        <f t="shared" si="785"/>
        <v>13224</v>
      </c>
      <c r="CH292" s="3">
        <f t="shared" si="785"/>
        <v>13224</v>
      </c>
      <c r="CI292" s="3">
        <f t="shared" si="786"/>
        <v>13224</v>
      </c>
      <c r="CJ292" s="3">
        <f t="shared" si="790"/>
        <v>13224</v>
      </c>
      <c r="CK292" s="3">
        <f t="shared" si="790"/>
        <v>13224</v>
      </c>
      <c r="CL292" s="3">
        <f t="shared" si="787"/>
        <v>13224</v>
      </c>
      <c r="CM292" s="3">
        <f t="shared" si="782"/>
        <v>13224</v>
      </c>
      <c r="CN292" s="3">
        <f t="shared" si="782"/>
        <v>13224</v>
      </c>
      <c r="CO292" s="3">
        <f t="shared" si="782"/>
        <v>13224</v>
      </c>
      <c r="CP292" s="3">
        <f t="shared" si="782"/>
        <v>13224</v>
      </c>
      <c r="CQ292" s="3">
        <f t="shared" si="784"/>
        <v>13224</v>
      </c>
      <c r="CR292" s="3">
        <f t="shared" si="781"/>
        <v>13224</v>
      </c>
      <c r="CS292" s="3">
        <f t="shared" ref="CS292:CS310" si="794">TN</f>
        <v>13224</v>
      </c>
      <c r="CT292" s="3">
        <f t="shared" ref="CT292:CU294" si="795">PD</f>
        <v>142</v>
      </c>
      <c r="CU292" s="3">
        <f t="shared" si="795"/>
        <v>142</v>
      </c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>
        <f t="shared" si="760"/>
        <v>204</v>
      </c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</row>
    <row r="293" spans="1:233" ht="1.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>
        <f t="shared" ref="BO293" si="796">KL</f>
        <v>22026</v>
      </c>
      <c r="BP293" s="3">
        <f>KL</f>
        <v>22026</v>
      </c>
      <c r="BQ293" s="3">
        <f t="shared" si="792"/>
        <v>22026</v>
      </c>
      <c r="BR293" s="3">
        <f t="shared" ref="BR293:BR302" si="797">KL</f>
        <v>22026</v>
      </c>
      <c r="BS293" s="3">
        <f t="shared" si="770"/>
        <v>19984</v>
      </c>
      <c r="BT293" s="3">
        <f t="shared" si="770"/>
        <v>19984</v>
      </c>
      <c r="BU293" s="3">
        <f t="shared" si="770"/>
        <v>19984</v>
      </c>
      <c r="BV293" s="3">
        <f t="shared" si="770"/>
        <v>19984</v>
      </c>
      <c r="BW293" s="3">
        <f t="shared" si="752"/>
        <v>19984</v>
      </c>
      <c r="BX293" s="3">
        <f t="shared" si="751"/>
        <v>19984</v>
      </c>
      <c r="BY293" s="3">
        <f t="shared" si="750"/>
        <v>19984</v>
      </c>
      <c r="BZ293" s="3">
        <f t="shared" si="755"/>
        <v>19984</v>
      </c>
      <c r="CA293" s="3">
        <f t="shared" si="756"/>
        <v>19984</v>
      </c>
      <c r="CB293" s="3">
        <f t="shared" si="756"/>
        <v>19984</v>
      </c>
      <c r="CC293" s="3">
        <f t="shared" si="756"/>
        <v>19984</v>
      </c>
      <c r="CD293" s="3">
        <f t="shared" si="765"/>
        <v>19984</v>
      </c>
      <c r="CE293" s="3">
        <f t="shared" ref="CE293:CE334" si="798">TN</f>
        <v>13224</v>
      </c>
      <c r="CF293" s="3">
        <f t="shared" si="793"/>
        <v>13224</v>
      </c>
      <c r="CG293" s="3">
        <f t="shared" si="785"/>
        <v>13224</v>
      </c>
      <c r="CH293" s="3">
        <f t="shared" si="785"/>
        <v>13224</v>
      </c>
      <c r="CI293" s="3">
        <f t="shared" si="786"/>
        <v>13224</v>
      </c>
      <c r="CJ293" s="3">
        <f t="shared" si="790"/>
        <v>13224</v>
      </c>
      <c r="CK293" s="3">
        <f t="shared" si="790"/>
        <v>13224</v>
      </c>
      <c r="CL293" s="3">
        <f t="shared" si="787"/>
        <v>13224</v>
      </c>
      <c r="CM293" s="3">
        <f t="shared" si="782"/>
        <v>13224</v>
      </c>
      <c r="CN293" s="3">
        <f t="shared" si="782"/>
        <v>13224</v>
      </c>
      <c r="CO293" s="3">
        <f t="shared" si="782"/>
        <v>13224</v>
      </c>
      <c r="CP293" s="3">
        <f t="shared" si="782"/>
        <v>13224</v>
      </c>
      <c r="CQ293" s="3">
        <f t="shared" si="784"/>
        <v>13224</v>
      </c>
      <c r="CR293" s="3">
        <f t="shared" si="781"/>
        <v>13224</v>
      </c>
      <c r="CS293" s="3">
        <f t="shared" si="794"/>
        <v>13224</v>
      </c>
      <c r="CT293" s="3">
        <f t="shared" si="795"/>
        <v>142</v>
      </c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</row>
    <row r="294" spans="1:233" ht="1.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>
        <f>KL</f>
        <v>22026</v>
      </c>
      <c r="BQ294" s="3">
        <f t="shared" si="792"/>
        <v>22026</v>
      </c>
      <c r="BR294" s="3">
        <f t="shared" si="797"/>
        <v>22026</v>
      </c>
      <c r="BS294" s="3">
        <f t="shared" ref="BS294:BT306" si="799">KL</f>
        <v>22026</v>
      </c>
      <c r="BT294" s="3">
        <f t="shared" si="799"/>
        <v>22026</v>
      </c>
      <c r="BU294" s="3">
        <f>KA</f>
        <v>19984</v>
      </c>
      <c r="BV294" s="3">
        <f>KA</f>
        <v>19984</v>
      </c>
      <c r="BW294" s="3">
        <f t="shared" si="752"/>
        <v>19984</v>
      </c>
      <c r="BX294" s="3">
        <f t="shared" si="751"/>
        <v>19984</v>
      </c>
      <c r="BY294" s="3">
        <f t="shared" si="750"/>
        <v>19984</v>
      </c>
      <c r="BZ294" s="3">
        <f t="shared" si="755"/>
        <v>19984</v>
      </c>
      <c r="CA294" s="3">
        <f>KA</f>
        <v>19984</v>
      </c>
      <c r="CB294" s="3">
        <f>KA</f>
        <v>19984</v>
      </c>
      <c r="CC294" s="3">
        <f t="shared" ref="CC294:CD319" si="800">TN</f>
        <v>13224</v>
      </c>
      <c r="CD294" s="3">
        <f t="shared" si="800"/>
        <v>13224</v>
      </c>
      <c r="CE294" s="3">
        <f t="shared" si="798"/>
        <v>13224</v>
      </c>
      <c r="CF294" s="3">
        <f t="shared" si="793"/>
        <v>13224</v>
      </c>
      <c r="CG294" s="3">
        <f t="shared" si="785"/>
        <v>13224</v>
      </c>
      <c r="CH294" s="3">
        <f t="shared" si="785"/>
        <v>13224</v>
      </c>
      <c r="CI294" s="3">
        <f t="shared" si="786"/>
        <v>13224</v>
      </c>
      <c r="CJ294" s="3">
        <f t="shared" si="790"/>
        <v>13224</v>
      </c>
      <c r="CK294" s="3">
        <f t="shared" si="790"/>
        <v>13224</v>
      </c>
      <c r="CL294" s="3">
        <f t="shared" si="787"/>
        <v>13224</v>
      </c>
      <c r="CM294" s="3">
        <f t="shared" si="782"/>
        <v>13224</v>
      </c>
      <c r="CN294" s="3">
        <f t="shared" si="782"/>
        <v>13224</v>
      </c>
      <c r="CO294" s="3">
        <f t="shared" si="782"/>
        <v>13224</v>
      </c>
      <c r="CP294" s="3">
        <f t="shared" si="782"/>
        <v>13224</v>
      </c>
      <c r="CQ294" s="3">
        <f t="shared" si="784"/>
        <v>13224</v>
      </c>
      <c r="CR294" s="3">
        <f t="shared" si="781"/>
        <v>13224</v>
      </c>
      <c r="CS294" s="3">
        <f t="shared" si="794"/>
        <v>13224</v>
      </c>
      <c r="CT294" s="3">
        <f t="shared" si="795"/>
        <v>142</v>
      </c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</row>
    <row r="295" spans="1:233" ht="1.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>
        <f>KL</f>
        <v>22026</v>
      </c>
      <c r="BQ295" s="3">
        <f t="shared" si="792"/>
        <v>22026</v>
      </c>
      <c r="BR295" s="3">
        <f t="shared" si="797"/>
        <v>22026</v>
      </c>
      <c r="BS295" s="3">
        <f t="shared" si="799"/>
        <v>22026</v>
      </c>
      <c r="BT295" s="3">
        <f t="shared" si="799"/>
        <v>22026</v>
      </c>
      <c r="BU295" s="3">
        <f t="shared" ref="BU295:BU313" si="801">KL</f>
        <v>22026</v>
      </c>
      <c r="BV295" s="3">
        <f>KA</f>
        <v>19984</v>
      </c>
      <c r="BW295" s="3">
        <f t="shared" ref="BW295:BW301" si="802">TN</f>
        <v>13224</v>
      </c>
      <c r="BX295" s="3">
        <f t="shared" si="751"/>
        <v>19984</v>
      </c>
      <c r="BY295" s="3">
        <f t="shared" si="750"/>
        <v>19984</v>
      </c>
      <c r="BZ295" s="3">
        <f t="shared" ref="BZ295:CB310" si="803">TN</f>
        <v>13224</v>
      </c>
      <c r="CA295" s="3">
        <f t="shared" si="803"/>
        <v>13224</v>
      </c>
      <c r="CB295" s="3">
        <f t="shared" si="803"/>
        <v>13224</v>
      </c>
      <c r="CC295" s="3">
        <f t="shared" si="800"/>
        <v>13224</v>
      </c>
      <c r="CD295" s="3">
        <f t="shared" si="800"/>
        <v>13224</v>
      </c>
      <c r="CE295" s="3">
        <f t="shared" si="798"/>
        <v>13224</v>
      </c>
      <c r="CF295" s="3">
        <f t="shared" si="793"/>
        <v>13224</v>
      </c>
      <c r="CG295" s="3">
        <f t="shared" si="785"/>
        <v>13224</v>
      </c>
      <c r="CH295" s="3">
        <f t="shared" si="785"/>
        <v>13224</v>
      </c>
      <c r="CI295" s="3">
        <f t="shared" si="786"/>
        <v>13224</v>
      </c>
      <c r="CJ295" s="3">
        <f t="shared" si="790"/>
        <v>13224</v>
      </c>
      <c r="CK295" s="3">
        <f t="shared" si="790"/>
        <v>13224</v>
      </c>
      <c r="CL295" s="3">
        <f t="shared" si="787"/>
        <v>13224</v>
      </c>
      <c r="CM295" s="3">
        <f t="shared" si="782"/>
        <v>13224</v>
      </c>
      <c r="CN295" s="3">
        <f t="shared" si="782"/>
        <v>13224</v>
      </c>
      <c r="CO295" s="3">
        <f t="shared" si="782"/>
        <v>13224</v>
      </c>
      <c r="CP295" s="3">
        <f t="shared" si="782"/>
        <v>13224</v>
      </c>
      <c r="CQ295" s="3">
        <f t="shared" si="784"/>
        <v>13224</v>
      </c>
      <c r="CR295" s="3">
        <f t="shared" si="781"/>
        <v>13224</v>
      </c>
      <c r="CS295" s="3">
        <f t="shared" si="794"/>
        <v>13224</v>
      </c>
      <c r="CT295" s="3">
        <f t="shared" ref="CT295:CT310" si="804">TN</f>
        <v>13224</v>
      </c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</row>
    <row r="296" spans="1:233" ht="1.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>
        <f t="shared" si="792"/>
        <v>22026</v>
      </c>
      <c r="BR296" s="3">
        <f t="shared" si="797"/>
        <v>22026</v>
      </c>
      <c r="BS296" s="3">
        <f t="shared" si="799"/>
        <v>22026</v>
      </c>
      <c r="BT296" s="3">
        <f t="shared" si="799"/>
        <v>22026</v>
      </c>
      <c r="BU296" s="3">
        <f t="shared" si="801"/>
        <v>22026</v>
      </c>
      <c r="BV296" s="3">
        <f>KA</f>
        <v>19984</v>
      </c>
      <c r="BW296" s="3">
        <f t="shared" si="802"/>
        <v>13224</v>
      </c>
      <c r="BX296" s="3">
        <f t="shared" ref="BX296:BY301" si="805">TN</f>
        <v>13224</v>
      </c>
      <c r="BY296" s="3">
        <f t="shared" si="805"/>
        <v>13224</v>
      </c>
      <c r="BZ296" s="3">
        <f t="shared" si="803"/>
        <v>13224</v>
      </c>
      <c r="CA296" s="3">
        <f t="shared" si="803"/>
        <v>13224</v>
      </c>
      <c r="CB296" s="3">
        <f t="shared" si="803"/>
        <v>13224</v>
      </c>
      <c r="CC296" s="3">
        <f t="shared" si="800"/>
        <v>13224</v>
      </c>
      <c r="CD296" s="3">
        <f t="shared" si="800"/>
        <v>13224</v>
      </c>
      <c r="CE296" s="3">
        <f t="shared" si="798"/>
        <v>13224</v>
      </c>
      <c r="CF296" s="3">
        <f t="shared" si="793"/>
        <v>13224</v>
      </c>
      <c r="CG296" s="3">
        <f t="shared" si="785"/>
        <v>13224</v>
      </c>
      <c r="CH296" s="3">
        <f t="shared" si="785"/>
        <v>13224</v>
      </c>
      <c r="CI296" s="3">
        <f t="shared" si="786"/>
        <v>13224</v>
      </c>
      <c r="CJ296" s="3">
        <f t="shared" si="790"/>
        <v>13224</v>
      </c>
      <c r="CK296" s="3">
        <f t="shared" si="790"/>
        <v>13224</v>
      </c>
      <c r="CL296" s="3">
        <f t="shared" si="787"/>
        <v>13224</v>
      </c>
      <c r="CM296" s="3">
        <f t="shared" si="782"/>
        <v>13224</v>
      </c>
      <c r="CN296" s="3">
        <f t="shared" si="782"/>
        <v>13224</v>
      </c>
      <c r="CO296" s="3">
        <f t="shared" si="782"/>
        <v>13224</v>
      </c>
      <c r="CP296" s="3">
        <f t="shared" si="782"/>
        <v>13224</v>
      </c>
      <c r="CQ296" s="3">
        <f t="shared" si="784"/>
        <v>13224</v>
      </c>
      <c r="CR296" s="3">
        <f t="shared" si="781"/>
        <v>13224</v>
      </c>
      <c r="CS296" s="3">
        <f t="shared" si="794"/>
        <v>13224</v>
      </c>
      <c r="CT296" s="3">
        <f t="shared" si="804"/>
        <v>13224</v>
      </c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</row>
    <row r="297" spans="1:233" ht="1.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>
        <f t="shared" si="792"/>
        <v>22026</v>
      </c>
      <c r="BR297" s="3">
        <f t="shared" si="797"/>
        <v>22026</v>
      </c>
      <c r="BS297" s="3">
        <f t="shared" si="799"/>
        <v>22026</v>
      </c>
      <c r="BT297" s="3">
        <f t="shared" si="799"/>
        <v>22026</v>
      </c>
      <c r="BU297" s="3">
        <f t="shared" si="801"/>
        <v>22026</v>
      </c>
      <c r="BV297" s="3">
        <f>TN</f>
        <v>13224</v>
      </c>
      <c r="BW297" s="3">
        <f t="shared" si="802"/>
        <v>13224</v>
      </c>
      <c r="BX297" s="3">
        <f t="shared" si="805"/>
        <v>13224</v>
      </c>
      <c r="BY297" s="3">
        <f t="shared" si="805"/>
        <v>13224</v>
      </c>
      <c r="BZ297" s="3">
        <f t="shared" si="803"/>
        <v>13224</v>
      </c>
      <c r="CA297" s="3">
        <f t="shared" si="803"/>
        <v>13224</v>
      </c>
      <c r="CB297" s="3">
        <f t="shared" si="803"/>
        <v>13224</v>
      </c>
      <c r="CC297" s="3">
        <f t="shared" si="800"/>
        <v>13224</v>
      </c>
      <c r="CD297" s="3">
        <f t="shared" si="800"/>
        <v>13224</v>
      </c>
      <c r="CE297" s="3">
        <f t="shared" si="798"/>
        <v>13224</v>
      </c>
      <c r="CF297" s="3">
        <f t="shared" si="793"/>
        <v>13224</v>
      </c>
      <c r="CG297" s="3">
        <f t="shared" si="785"/>
        <v>13224</v>
      </c>
      <c r="CH297" s="3">
        <f t="shared" si="785"/>
        <v>13224</v>
      </c>
      <c r="CI297" s="3">
        <f t="shared" si="786"/>
        <v>13224</v>
      </c>
      <c r="CJ297" s="3">
        <f t="shared" si="790"/>
        <v>13224</v>
      </c>
      <c r="CK297" s="3">
        <f t="shared" si="790"/>
        <v>13224</v>
      </c>
      <c r="CL297" s="3">
        <f t="shared" si="787"/>
        <v>13224</v>
      </c>
      <c r="CM297" s="3">
        <f t="shared" si="782"/>
        <v>13224</v>
      </c>
      <c r="CN297" s="3">
        <f t="shared" si="782"/>
        <v>13224</v>
      </c>
      <c r="CO297" s="3">
        <f t="shared" si="782"/>
        <v>13224</v>
      </c>
      <c r="CP297" s="3">
        <f t="shared" si="782"/>
        <v>13224</v>
      </c>
      <c r="CQ297" s="3">
        <f t="shared" si="784"/>
        <v>13224</v>
      </c>
      <c r="CR297" s="3">
        <f t="shared" si="781"/>
        <v>13224</v>
      </c>
      <c r="CS297" s="3">
        <f t="shared" si="794"/>
        <v>13224</v>
      </c>
      <c r="CT297" s="3">
        <f t="shared" si="804"/>
        <v>13224</v>
      </c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</row>
    <row r="298" spans="1:233" ht="1.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>
        <f>KL</f>
        <v>22026</v>
      </c>
      <c r="BR298" s="3">
        <f t="shared" si="797"/>
        <v>22026</v>
      </c>
      <c r="BS298" s="3">
        <f t="shared" si="799"/>
        <v>22026</v>
      </c>
      <c r="BT298" s="3">
        <f t="shared" si="799"/>
        <v>22026</v>
      </c>
      <c r="BU298" s="3">
        <f t="shared" si="801"/>
        <v>22026</v>
      </c>
      <c r="BV298" s="3">
        <f>TN</f>
        <v>13224</v>
      </c>
      <c r="BW298" s="3">
        <f t="shared" si="802"/>
        <v>13224</v>
      </c>
      <c r="BX298" s="3">
        <f t="shared" si="805"/>
        <v>13224</v>
      </c>
      <c r="BY298" s="3">
        <f t="shared" si="805"/>
        <v>13224</v>
      </c>
      <c r="BZ298" s="3">
        <f t="shared" si="803"/>
        <v>13224</v>
      </c>
      <c r="CA298" s="3">
        <f t="shared" si="803"/>
        <v>13224</v>
      </c>
      <c r="CB298" s="3">
        <f t="shared" si="803"/>
        <v>13224</v>
      </c>
      <c r="CC298" s="3">
        <f t="shared" si="800"/>
        <v>13224</v>
      </c>
      <c r="CD298" s="3">
        <f t="shared" si="800"/>
        <v>13224</v>
      </c>
      <c r="CE298" s="3">
        <f t="shared" si="798"/>
        <v>13224</v>
      </c>
      <c r="CF298" s="3">
        <f t="shared" si="793"/>
        <v>13224</v>
      </c>
      <c r="CG298" s="3">
        <f t="shared" si="785"/>
        <v>13224</v>
      </c>
      <c r="CH298" s="3">
        <f t="shared" si="785"/>
        <v>13224</v>
      </c>
      <c r="CI298" s="3">
        <f t="shared" si="786"/>
        <v>13224</v>
      </c>
      <c r="CJ298" s="3">
        <f t="shared" si="790"/>
        <v>13224</v>
      </c>
      <c r="CK298" s="3">
        <f t="shared" si="790"/>
        <v>13224</v>
      </c>
      <c r="CL298" s="3">
        <f t="shared" si="787"/>
        <v>13224</v>
      </c>
      <c r="CM298" s="3">
        <f t="shared" si="782"/>
        <v>13224</v>
      </c>
      <c r="CN298" s="3">
        <f t="shared" si="782"/>
        <v>13224</v>
      </c>
      <c r="CO298" s="3">
        <f t="shared" si="782"/>
        <v>13224</v>
      </c>
      <c r="CP298" s="3">
        <f t="shared" si="782"/>
        <v>13224</v>
      </c>
      <c r="CQ298" s="3">
        <f t="shared" si="784"/>
        <v>13224</v>
      </c>
      <c r="CR298" s="3">
        <f t="shared" si="781"/>
        <v>13224</v>
      </c>
      <c r="CS298" s="3">
        <f t="shared" si="794"/>
        <v>13224</v>
      </c>
      <c r="CT298" s="3">
        <f t="shared" si="804"/>
        <v>13224</v>
      </c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>
        <f t="shared" ref="GH298:GI301" si="806">AN</f>
        <v>204</v>
      </c>
      <c r="GI298" s="3">
        <f t="shared" si="806"/>
        <v>204</v>
      </c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</row>
    <row r="299" spans="1:233" ht="1.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>
        <f t="shared" si="797"/>
        <v>22026</v>
      </c>
      <c r="BS299" s="3">
        <f t="shared" si="799"/>
        <v>22026</v>
      </c>
      <c r="BT299" s="3">
        <f t="shared" si="799"/>
        <v>22026</v>
      </c>
      <c r="BU299" s="3">
        <f t="shared" si="801"/>
        <v>22026</v>
      </c>
      <c r="BV299" s="3">
        <f t="shared" ref="BV299:BV323" si="807">KL</f>
        <v>22026</v>
      </c>
      <c r="BW299" s="3">
        <f t="shared" si="802"/>
        <v>13224</v>
      </c>
      <c r="BX299" s="3">
        <f t="shared" si="805"/>
        <v>13224</v>
      </c>
      <c r="BY299" s="3">
        <f t="shared" si="805"/>
        <v>13224</v>
      </c>
      <c r="BZ299" s="3">
        <f t="shared" si="803"/>
        <v>13224</v>
      </c>
      <c r="CA299" s="3">
        <f t="shared" si="803"/>
        <v>13224</v>
      </c>
      <c r="CB299" s="3">
        <f t="shared" si="803"/>
        <v>13224</v>
      </c>
      <c r="CC299" s="3">
        <f t="shared" si="800"/>
        <v>13224</v>
      </c>
      <c r="CD299" s="3">
        <f t="shared" si="800"/>
        <v>13224</v>
      </c>
      <c r="CE299" s="3">
        <f t="shared" si="798"/>
        <v>13224</v>
      </c>
      <c r="CF299" s="3">
        <f t="shared" si="793"/>
        <v>13224</v>
      </c>
      <c r="CG299" s="3">
        <f t="shared" si="785"/>
        <v>13224</v>
      </c>
      <c r="CH299" s="3">
        <f t="shared" si="785"/>
        <v>13224</v>
      </c>
      <c r="CI299" s="3">
        <f t="shared" si="786"/>
        <v>13224</v>
      </c>
      <c r="CJ299" s="3">
        <f t="shared" si="790"/>
        <v>13224</v>
      </c>
      <c r="CK299" s="3">
        <f t="shared" si="790"/>
        <v>13224</v>
      </c>
      <c r="CL299" s="3">
        <f t="shared" si="787"/>
        <v>13224</v>
      </c>
      <c r="CM299" s="3">
        <f t="shared" si="782"/>
        <v>13224</v>
      </c>
      <c r="CN299" s="3">
        <f t="shared" si="782"/>
        <v>13224</v>
      </c>
      <c r="CO299" s="3">
        <f t="shared" si="782"/>
        <v>13224</v>
      </c>
      <c r="CP299" s="3">
        <f t="shared" si="782"/>
        <v>13224</v>
      </c>
      <c r="CQ299" s="3">
        <f t="shared" si="784"/>
        <v>13224</v>
      </c>
      <c r="CR299" s="3">
        <f t="shared" si="781"/>
        <v>13224</v>
      </c>
      <c r="CS299" s="3">
        <f t="shared" si="794"/>
        <v>13224</v>
      </c>
      <c r="CT299" s="3">
        <f t="shared" si="804"/>
        <v>13224</v>
      </c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>
        <f t="shared" si="806"/>
        <v>204</v>
      </c>
      <c r="GI299" s="3">
        <f t="shared" si="806"/>
        <v>204</v>
      </c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</row>
    <row r="300" spans="1:233" ht="1.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>
        <f t="shared" si="797"/>
        <v>22026</v>
      </c>
      <c r="BS300" s="3">
        <f t="shared" si="799"/>
        <v>22026</v>
      </c>
      <c r="BT300" s="3">
        <f t="shared" si="799"/>
        <v>22026</v>
      </c>
      <c r="BU300" s="3">
        <f t="shared" si="801"/>
        <v>22026</v>
      </c>
      <c r="BV300" s="3">
        <f t="shared" si="807"/>
        <v>22026</v>
      </c>
      <c r="BW300" s="3">
        <f t="shared" si="802"/>
        <v>13224</v>
      </c>
      <c r="BX300" s="3">
        <f t="shared" si="805"/>
        <v>13224</v>
      </c>
      <c r="BY300" s="3">
        <f t="shared" si="805"/>
        <v>13224</v>
      </c>
      <c r="BZ300" s="3">
        <f t="shared" si="803"/>
        <v>13224</v>
      </c>
      <c r="CA300" s="3">
        <f t="shared" si="803"/>
        <v>13224</v>
      </c>
      <c r="CB300" s="3">
        <f t="shared" si="803"/>
        <v>13224</v>
      </c>
      <c r="CC300" s="3">
        <f t="shared" si="800"/>
        <v>13224</v>
      </c>
      <c r="CD300" s="3">
        <f t="shared" si="800"/>
        <v>13224</v>
      </c>
      <c r="CE300" s="3">
        <f t="shared" si="798"/>
        <v>13224</v>
      </c>
      <c r="CF300" s="3">
        <f t="shared" si="793"/>
        <v>13224</v>
      </c>
      <c r="CG300" s="3">
        <f t="shared" si="785"/>
        <v>13224</v>
      </c>
      <c r="CH300" s="3">
        <f t="shared" si="785"/>
        <v>13224</v>
      </c>
      <c r="CI300" s="3">
        <f t="shared" si="786"/>
        <v>13224</v>
      </c>
      <c r="CJ300" s="3">
        <f t="shared" si="790"/>
        <v>13224</v>
      </c>
      <c r="CK300" s="3">
        <f t="shared" si="790"/>
        <v>13224</v>
      </c>
      <c r="CL300" s="3">
        <f t="shared" si="787"/>
        <v>13224</v>
      </c>
      <c r="CM300" s="3">
        <f t="shared" si="782"/>
        <v>13224</v>
      </c>
      <c r="CN300" s="3">
        <f t="shared" si="782"/>
        <v>13224</v>
      </c>
      <c r="CO300" s="3">
        <f t="shared" si="782"/>
        <v>13224</v>
      </c>
      <c r="CP300" s="3">
        <f t="shared" si="782"/>
        <v>13224</v>
      </c>
      <c r="CQ300" s="3">
        <f t="shared" si="784"/>
        <v>13224</v>
      </c>
      <c r="CR300" s="3">
        <f t="shared" si="781"/>
        <v>13224</v>
      </c>
      <c r="CS300" s="3">
        <f t="shared" si="794"/>
        <v>13224</v>
      </c>
      <c r="CT300" s="3">
        <f t="shared" si="804"/>
        <v>13224</v>
      </c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>
        <f t="shared" si="806"/>
        <v>204</v>
      </c>
      <c r="GI300" s="3">
        <f t="shared" si="806"/>
        <v>204</v>
      </c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</row>
    <row r="301" spans="1:233" ht="1.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>
        <f t="shared" si="797"/>
        <v>22026</v>
      </c>
      <c r="BS301" s="3">
        <f t="shared" si="799"/>
        <v>22026</v>
      </c>
      <c r="BT301" s="3">
        <f t="shared" si="799"/>
        <v>22026</v>
      </c>
      <c r="BU301" s="3">
        <f t="shared" si="801"/>
        <v>22026</v>
      </c>
      <c r="BV301" s="3">
        <f t="shared" si="807"/>
        <v>22026</v>
      </c>
      <c r="BW301" s="3">
        <f t="shared" si="802"/>
        <v>13224</v>
      </c>
      <c r="BX301" s="3">
        <f t="shared" si="805"/>
        <v>13224</v>
      </c>
      <c r="BY301" s="3">
        <f t="shared" si="805"/>
        <v>13224</v>
      </c>
      <c r="BZ301" s="3">
        <f t="shared" si="803"/>
        <v>13224</v>
      </c>
      <c r="CA301" s="3">
        <f t="shared" si="803"/>
        <v>13224</v>
      </c>
      <c r="CB301" s="3">
        <f t="shared" si="803"/>
        <v>13224</v>
      </c>
      <c r="CC301" s="3">
        <f t="shared" si="800"/>
        <v>13224</v>
      </c>
      <c r="CD301" s="3">
        <f t="shared" si="800"/>
        <v>13224</v>
      </c>
      <c r="CE301" s="3">
        <f t="shared" si="798"/>
        <v>13224</v>
      </c>
      <c r="CF301" s="3">
        <f t="shared" si="793"/>
        <v>13224</v>
      </c>
      <c r="CG301" s="3">
        <f t="shared" si="785"/>
        <v>13224</v>
      </c>
      <c r="CH301" s="3">
        <f t="shared" si="785"/>
        <v>13224</v>
      </c>
      <c r="CI301" s="3">
        <f t="shared" si="786"/>
        <v>13224</v>
      </c>
      <c r="CJ301" s="3">
        <f t="shared" si="790"/>
        <v>13224</v>
      </c>
      <c r="CK301" s="3">
        <f t="shared" si="790"/>
        <v>13224</v>
      </c>
      <c r="CL301" s="3">
        <f t="shared" si="787"/>
        <v>13224</v>
      </c>
      <c r="CM301" s="3">
        <f t="shared" ref="CM301:CP315" si="808">TN</f>
        <v>13224</v>
      </c>
      <c r="CN301" s="3">
        <f t="shared" si="808"/>
        <v>13224</v>
      </c>
      <c r="CO301" s="3">
        <f t="shared" si="808"/>
        <v>13224</v>
      </c>
      <c r="CP301" s="3">
        <f t="shared" si="808"/>
        <v>13224</v>
      </c>
      <c r="CQ301" s="3">
        <f t="shared" si="784"/>
        <v>13224</v>
      </c>
      <c r="CR301" s="3">
        <f t="shared" si="781"/>
        <v>13224</v>
      </c>
      <c r="CS301" s="3">
        <f t="shared" si="794"/>
        <v>13224</v>
      </c>
      <c r="CT301" s="3">
        <f t="shared" si="804"/>
        <v>13224</v>
      </c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>
        <f t="shared" si="806"/>
        <v>204</v>
      </c>
      <c r="GI301" s="3">
        <f t="shared" si="806"/>
        <v>204</v>
      </c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</row>
    <row r="302" spans="1:233" ht="1.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>
        <f t="shared" si="797"/>
        <v>22026</v>
      </c>
      <c r="BS302" s="3">
        <f t="shared" si="799"/>
        <v>22026</v>
      </c>
      <c r="BT302" s="3">
        <f t="shared" si="799"/>
        <v>22026</v>
      </c>
      <c r="BU302" s="3">
        <f t="shared" si="801"/>
        <v>22026</v>
      </c>
      <c r="BV302" s="3">
        <f t="shared" si="807"/>
        <v>22026</v>
      </c>
      <c r="BW302" s="3">
        <f t="shared" ref="BW302:BX324" si="809">KL</f>
        <v>22026</v>
      </c>
      <c r="BX302" s="3">
        <f t="shared" si="809"/>
        <v>22026</v>
      </c>
      <c r="BY302" s="3">
        <f>TN</f>
        <v>13224</v>
      </c>
      <c r="BZ302" s="3">
        <f t="shared" si="803"/>
        <v>13224</v>
      </c>
      <c r="CA302" s="3">
        <f t="shared" si="803"/>
        <v>13224</v>
      </c>
      <c r="CB302" s="3">
        <f t="shared" si="803"/>
        <v>13224</v>
      </c>
      <c r="CC302" s="3">
        <f t="shared" si="800"/>
        <v>13224</v>
      </c>
      <c r="CD302" s="3">
        <f t="shared" si="800"/>
        <v>13224</v>
      </c>
      <c r="CE302" s="3">
        <f t="shared" si="798"/>
        <v>13224</v>
      </c>
      <c r="CF302" s="3">
        <f t="shared" si="793"/>
        <v>13224</v>
      </c>
      <c r="CG302" s="3">
        <f t="shared" si="785"/>
        <v>13224</v>
      </c>
      <c r="CH302" s="3">
        <f t="shared" si="785"/>
        <v>13224</v>
      </c>
      <c r="CI302" s="3">
        <f t="shared" si="786"/>
        <v>13224</v>
      </c>
      <c r="CJ302" s="3">
        <f t="shared" si="790"/>
        <v>13224</v>
      </c>
      <c r="CK302" s="3">
        <f t="shared" si="790"/>
        <v>13224</v>
      </c>
      <c r="CL302" s="3">
        <f t="shared" si="787"/>
        <v>13224</v>
      </c>
      <c r="CM302" s="3">
        <f t="shared" si="808"/>
        <v>13224</v>
      </c>
      <c r="CN302" s="3">
        <f t="shared" si="808"/>
        <v>13224</v>
      </c>
      <c r="CO302" s="3">
        <f t="shared" si="808"/>
        <v>13224</v>
      </c>
      <c r="CP302" s="3">
        <f t="shared" si="808"/>
        <v>13224</v>
      </c>
      <c r="CQ302" s="3">
        <f t="shared" si="784"/>
        <v>13224</v>
      </c>
      <c r="CR302" s="3">
        <f t="shared" si="781"/>
        <v>13224</v>
      </c>
      <c r="CS302" s="3">
        <f t="shared" si="794"/>
        <v>13224</v>
      </c>
      <c r="CT302" s="3">
        <f t="shared" si="804"/>
        <v>13224</v>
      </c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</row>
    <row r="303" spans="1:233" ht="1.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>
        <f>LD</f>
        <v>6</v>
      </c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>
        <f t="shared" si="799"/>
        <v>22026</v>
      </c>
      <c r="BT303" s="3">
        <f t="shared" si="799"/>
        <v>22026</v>
      </c>
      <c r="BU303" s="3">
        <f t="shared" si="801"/>
        <v>22026</v>
      </c>
      <c r="BV303" s="3">
        <f t="shared" si="807"/>
        <v>22026</v>
      </c>
      <c r="BW303" s="3">
        <f t="shared" si="809"/>
        <v>22026</v>
      </c>
      <c r="BX303" s="3">
        <f t="shared" si="809"/>
        <v>22026</v>
      </c>
      <c r="BY303" s="3">
        <f>TN</f>
        <v>13224</v>
      </c>
      <c r="BZ303" s="3">
        <f t="shared" si="803"/>
        <v>13224</v>
      </c>
      <c r="CA303" s="3">
        <f t="shared" si="803"/>
        <v>13224</v>
      </c>
      <c r="CB303" s="3">
        <f t="shared" si="803"/>
        <v>13224</v>
      </c>
      <c r="CC303" s="3">
        <f t="shared" si="800"/>
        <v>13224</v>
      </c>
      <c r="CD303" s="3">
        <f t="shared" si="800"/>
        <v>13224</v>
      </c>
      <c r="CE303" s="3">
        <f t="shared" si="798"/>
        <v>13224</v>
      </c>
      <c r="CF303" s="3">
        <f t="shared" si="793"/>
        <v>13224</v>
      </c>
      <c r="CG303" s="3">
        <f t="shared" ref="CG303:CH322" si="810">TN</f>
        <v>13224</v>
      </c>
      <c r="CH303" s="3">
        <f t="shared" si="810"/>
        <v>13224</v>
      </c>
      <c r="CI303" s="3">
        <f t="shared" si="786"/>
        <v>13224</v>
      </c>
      <c r="CJ303" s="3">
        <f t="shared" si="790"/>
        <v>13224</v>
      </c>
      <c r="CK303" s="3">
        <f t="shared" si="790"/>
        <v>13224</v>
      </c>
      <c r="CL303" s="3">
        <f t="shared" si="787"/>
        <v>13224</v>
      </c>
      <c r="CM303" s="3">
        <f t="shared" si="808"/>
        <v>13224</v>
      </c>
      <c r="CN303" s="3">
        <f t="shared" si="808"/>
        <v>13224</v>
      </c>
      <c r="CO303" s="3">
        <f t="shared" si="808"/>
        <v>13224</v>
      </c>
      <c r="CP303" s="3">
        <f t="shared" si="808"/>
        <v>13224</v>
      </c>
      <c r="CQ303" s="3">
        <f t="shared" si="784"/>
        <v>13224</v>
      </c>
      <c r="CR303" s="3">
        <f t="shared" si="781"/>
        <v>13224</v>
      </c>
      <c r="CS303" s="3">
        <f t="shared" si="794"/>
        <v>13224</v>
      </c>
      <c r="CT303" s="3">
        <f t="shared" si="804"/>
        <v>13224</v>
      </c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</row>
    <row r="304" spans="1:233" ht="1.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>
        <f t="shared" si="799"/>
        <v>22026</v>
      </c>
      <c r="BT304" s="3">
        <f t="shared" si="799"/>
        <v>22026</v>
      </c>
      <c r="BU304" s="3">
        <f t="shared" si="801"/>
        <v>22026</v>
      </c>
      <c r="BV304" s="3">
        <f t="shared" si="807"/>
        <v>22026</v>
      </c>
      <c r="BW304" s="3">
        <f t="shared" si="809"/>
        <v>22026</v>
      </c>
      <c r="BX304" s="3">
        <f t="shared" si="809"/>
        <v>22026</v>
      </c>
      <c r="BY304" s="3">
        <f>TN</f>
        <v>13224</v>
      </c>
      <c r="BZ304" s="3">
        <f t="shared" si="803"/>
        <v>13224</v>
      </c>
      <c r="CA304" s="3">
        <f t="shared" si="803"/>
        <v>13224</v>
      </c>
      <c r="CB304" s="3">
        <f t="shared" si="803"/>
        <v>13224</v>
      </c>
      <c r="CC304" s="3">
        <f t="shared" si="800"/>
        <v>13224</v>
      </c>
      <c r="CD304" s="3">
        <f t="shared" si="800"/>
        <v>13224</v>
      </c>
      <c r="CE304" s="3">
        <f t="shared" si="798"/>
        <v>13224</v>
      </c>
      <c r="CF304" s="3">
        <f t="shared" si="793"/>
        <v>13224</v>
      </c>
      <c r="CG304" s="3">
        <f t="shared" si="810"/>
        <v>13224</v>
      </c>
      <c r="CH304" s="3">
        <f t="shared" si="810"/>
        <v>13224</v>
      </c>
      <c r="CI304" s="3">
        <f t="shared" si="786"/>
        <v>13224</v>
      </c>
      <c r="CJ304" s="3">
        <f t="shared" si="790"/>
        <v>13224</v>
      </c>
      <c r="CK304" s="3">
        <f t="shared" si="790"/>
        <v>13224</v>
      </c>
      <c r="CL304" s="3">
        <f t="shared" si="787"/>
        <v>13224</v>
      </c>
      <c r="CM304" s="3">
        <f t="shared" si="808"/>
        <v>13224</v>
      </c>
      <c r="CN304" s="3">
        <f t="shared" si="808"/>
        <v>13224</v>
      </c>
      <c r="CO304" s="3">
        <f t="shared" si="808"/>
        <v>13224</v>
      </c>
      <c r="CP304" s="3">
        <f t="shared" si="808"/>
        <v>13224</v>
      </c>
      <c r="CQ304" s="3">
        <f t="shared" si="784"/>
        <v>13224</v>
      </c>
      <c r="CR304" s="3">
        <f t="shared" si="781"/>
        <v>13224</v>
      </c>
      <c r="CS304" s="3">
        <f t="shared" si="794"/>
        <v>13224</v>
      </c>
      <c r="CT304" s="3">
        <f t="shared" si="804"/>
        <v>13224</v>
      </c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</row>
    <row r="305" spans="1:233" ht="1.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>
        <f t="shared" si="799"/>
        <v>22026</v>
      </c>
      <c r="BT305" s="3">
        <f>KL</f>
        <v>22026</v>
      </c>
      <c r="BU305" s="3">
        <f t="shared" si="801"/>
        <v>22026</v>
      </c>
      <c r="BV305" s="3">
        <f t="shared" si="807"/>
        <v>22026</v>
      </c>
      <c r="BW305" s="3">
        <f t="shared" si="809"/>
        <v>22026</v>
      </c>
      <c r="BX305" s="3">
        <f t="shared" si="809"/>
        <v>22026</v>
      </c>
      <c r="BY305" s="3">
        <f t="shared" ref="BY305:BY328" si="811">KL</f>
        <v>22026</v>
      </c>
      <c r="BZ305" s="3">
        <f t="shared" si="803"/>
        <v>13224</v>
      </c>
      <c r="CA305" s="3">
        <f t="shared" si="803"/>
        <v>13224</v>
      </c>
      <c r="CB305" s="3">
        <f t="shared" si="803"/>
        <v>13224</v>
      </c>
      <c r="CC305" s="3">
        <f t="shared" si="800"/>
        <v>13224</v>
      </c>
      <c r="CD305" s="3">
        <f t="shared" si="800"/>
        <v>13224</v>
      </c>
      <c r="CE305" s="3">
        <f t="shared" si="798"/>
        <v>13224</v>
      </c>
      <c r="CF305" s="3">
        <f t="shared" si="793"/>
        <v>13224</v>
      </c>
      <c r="CG305" s="3">
        <f t="shared" si="810"/>
        <v>13224</v>
      </c>
      <c r="CH305" s="3">
        <f t="shared" si="810"/>
        <v>13224</v>
      </c>
      <c r="CI305" s="3">
        <f t="shared" si="786"/>
        <v>13224</v>
      </c>
      <c r="CJ305" s="3">
        <f t="shared" si="790"/>
        <v>13224</v>
      </c>
      <c r="CK305" s="3">
        <f t="shared" si="790"/>
        <v>13224</v>
      </c>
      <c r="CL305" s="3">
        <f t="shared" si="787"/>
        <v>13224</v>
      </c>
      <c r="CM305" s="3">
        <f t="shared" si="808"/>
        <v>13224</v>
      </c>
      <c r="CN305" s="3">
        <f t="shared" si="808"/>
        <v>13224</v>
      </c>
      <c r="CO305" s="3">
        <f t="shared" si="808"/>
        <v>13224</v>
      </c>
      <c r="CP305" s="3">
        <f t="shared" si="808"/>
        <v>13224</v>
      </c>
      <c r="CQ305" s="3">
        <f t="shared" si="784"/>
        <v>13224</v>
      </c>
      <c r="CR305" s="3">
        <f t="shared" si="781"/>
        <v>13224</v>
      </c>
      <c r="CS305" s="3">
        <f t="shared" si="794"/>
        <v>13224</v>
      </c>
      <c r="CT305" s="3">
        <f t="shared" si="804"/>
        <v>13224</v>
      </c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</row>
    <row r="306" spans="1:233" ht="1.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>
        <f>LD</f>
        <v>6</v>
      </c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>
        <f t="shared" si="799"/>
        <v>22026</v>
      </c>
      <c r="BT306" s="3">
        <f>KL</f>
        <v>22026</v>
      </c>
      <c r="BU306" s="3">
        <f t="shared" si="801"/>
        <v>22026</v>
      </c>
      <c r="BV306" s="3">
        <f t="shared" si="807"/>
        <v>22026</v>
      </c>
      <c r="BW306" s="3">
        <f t="shared" si="809"/>
        <v>22026</v>
      </c>
      <c r="BX306" s="3">
        <f t="shared" si="809"/>
        <v>22026</v>
      </c>
      <c r="BY306" s="3">
        <f t="shared" si="811"/>
        <v>22026</v>
      </c>
      <c r="BZ306" s="3">
        <f t="shared" si="803"/>
        <v>13224</v>
      </c>
      <c r="CA306" s="3">
        <f t="shared" si="803"/>
        <v>13224</v>
      </c>
      <c r="CB306" s="3">
        <f t="shared" si="803"/>
        <v>13224</v>
      </c>
      <c r="CC306" s="3">
        <f t="shared" si="800"/>
        <v>13224</v>
      </c>
      <c r="CD306" s="3">
        <f t="shared" si="800"/>
        <v>13224</v>
      </c>
      <c r="CE306" s="3">
        <f t="shared" si="798"/>
        <v>13224</v>
      </c>
      <c r="CF306" s="3">
        <f t="shared" si="793"/>
        <v>13224</v>
      </c>
      <c r="CG306" s="3">
        <f t="shared" si="810"/>
        <v>13224</v>
      </c>
      <c r="CH306" s="3">
        <f t="shared" si="810"/>
        <v>13224</v>
      </c>
      <c r="CI306" s="3">
        <f t="shared" si="786"/>
        <v>13224</v>
      </c>
      <c r="CJ306" s="3">
        <f t="shared" ref="CJ306:CK324" si="812">TN</f>
        <v>13224</v>
      </c>
      <c r="CK306" s="3">
        <f t="shared" si="812"/>
        <v>13224</v>
      </c>
      <c r="CL306" s="3">
        <f t="shared" si="787"/>
        <v>13224</v>
      </c>
      <c r="CM306" s="3">
        <f t="shared" si="808"/>
        <v>13224</v>
      </c>
      <c r="CN306" s="3">
        <f t="shared" si="808"/>
        <v>13224</v>
      </c>
      <c r="CO306" s="3">
        <f t="shared" si="808"/>
        <v>13224</v>
      </c>
      <c r="CP306" s="3">
        <f t="shared" si="808"/>
        <v>13224</v>
      </c>
      <c r="CQ306" s="3">
        <f t="shared" si="784"/>
        <v>13224</v>
      </c>
      <c r="CR306" s="3">
        <f t="shared" si="781"/>
        <v>13224</v>
      </c>
      <c r="CS306" s="3">
        <f t="shared" si="794"/>
        <v>13224</v>
      </c>
      <c r="CT306" s="3">
        <f t="shared" si="804"/>
        <v>13224</v>
      </c>
      <c r="CU306" s="3">
        <f t="shared" ref="CU306:CU310" si="813">TN</f>
        <v>13224</v>
      </c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</row>
    <row r="307" spans="1:233" ht="1.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>
        <f>LD</f>
        <v>6</v>
      </c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>
        <f t="shared" ref="BT307:BT311" si="814">KL</f>
        <v>22026</v>
      </c>
      <c r="BU307" s="3">
        <f t="shared" si="801"/>
        <v>22026</v>
      </c>
      <c r="BV307" s="3">
        <f t="shared" si="807"/>
        <v>22026</v>
      </c>
      <c r="BW307" s="3">
        <f t="shared" si="809"/>
        <v>22026</v>
      </c>
      <c r="BX307" s="3">
        <f t="shared" si="809"/>
        <v>22026</v>
      </c>
      <c r="BY307" s="3">
        <f t="shared" si="811"/>
        <v>22026</v>
      </c>
      <c r="BZ307" s="3">
        <f t="shared" si="803"/>
        <v>13224</v>
      </c>
      <c r="CA307" s="3">
        <f t="shared" si="803"/>
        <v>13224</v>
      </c>
      <c r="CB307" s="3">
        <f t="shared" si="803"/>
        <v>13224</v>
      </c>
      <c r="CC307" s="3">
        <f t="shared" si="800"/>
        <v>13224</v>
      </c>
      <c r="CD307" s="3">
        <f t="shared" si="800"/>
        <v>13224</v>
      </c>
      <c r="CE307" s="3">
        <f t="shared" si="798"/>
        <v>13224</v>
      </c>
      <c r="CF307" s="3">
        <f t="shared" si="793"/>
        <v>13224</v>
      </c>
      <c r="CG307" s="3">
        <f t="shared" si="810"/>
        <v>13224</v>
      </c>
      <c r="CH307" s="3">
        <f t="shared" si="810"/>
        <v>13224</v>
      </c>
      <c r="CI307" s="3">
        <f t="shared" si="786"/>
        <v>13224</v>
      </c>
      <c r="CJ307" s="3">
        <f t="shared" si="812"/>
        <v>13224</v>
      </c>
      <c r="CK307" s="3">
        <f t="shared" si="812"/>
        <v>13224</v>
      </c>
      <c r="CL307" s="3">
        <f t="shared" si="787"/>
        <v>13224</v>
      </c>
      <c r="CM307" s="3">
        <f t="shared" si="808"/>
        <v>13224</v>
      </c>
      <c r="CN307" s="3">
        <f t="shared" si="808"/>
        <v>13224</v>
      </c>
      <c r="CO307" s="3">
        <f t="shared" si="808"/>
        <v>13224</v>
      </c>
      <c r="CP307" s="3">
        <f t="shared" si="808"/>
        <v>13224</v>
      </c>
      <c r="CQ307" s="3">
        <f t="shared" si="784"/>
        <v>13224</v>
      </c>
      <c r="CR307" s="3">
        <f t="shared" si="781"/>
        <v>13224</v>
      </c>
      <c r="CS307" s="3">
        <f t="shared" si="794"/>
        <v>13224</v>
      </c>
      <c r="CT307" s="3">
        <f t="shared" si="804"/>
        <v>13224</v>
      </c>
      <c r="CU307" s="3">
        <f t="shared" si="813"/>
        <v>13224</v>
      </c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</row>
    <row r="308" spans="1:233" ht="1.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>
        <f>LD</f>
        <v>6</v>
      </c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>
        <f t="shared" si="814"/>
        <v>22026</v>
      </c>
      <c r="BU308" s="3">
        <f t="shared" si="801"/>
        <v>22026</v>
      </c>
      <c r="BV308" s="3">
        <f t="shared" si="807"/>
        <v>22026</v>
      </c>
      <c r="BW308" s="3">
        <f t="shared" si="809"/>
        <v>22026</v>
      </c>
      <c r="BX308" s="3">
        <f t="shared" si="809"/>
        <v>22026</v>
      </c>
      <c r="BY308" s="3">
        <f t="shared" si="811"/>
        <v>22026</v>
      </c>
      <c r="BZ308" s="3">
        <f t="shared" si="803"/>
        <v>13224</v>
      </c>
      <c r="CA308" s="3">
        <f t="shared" si="803"/>
        <v>13224</v>
      </c>
      <c r="CB308" s="3">
        <f t="shared" si="803"/>
        <v>13224</v>
      </c>
      <c r="CC308" s="3">
        <f t="shared" si="800"/>
        <v>13224</v>
      </c>
      <c r="CD308" s="3">
        <f t="shared" si="800"/>
        <v>13224</v>
      </c>
      <c r="CE308" s="3">
        <f t="shared" si="798"/>
        <v>13224</v>
      </c>
      <c r="CF308" s="3">
        <f t="shared" si="793"/>
        <v>13224</v>
      </c>
      <c r="CG308" s="3">
        <f t="shared" si="810"/>
        <v>13224</v>
      </c>
      <c r="CH308" s="3">
        <f t="shared" si="810"/>
        <v>13224</v>
      </c>
      <c r="CI308" s="3">
        <f t="shared" si="786"/>
        <v>13224</v>
      </c>
      <c r="CJ308" s="3">
        <f t="shared" si="812"/>
        <v>13224</v>
      </c>
      <c r="CK308" s="3">
        <f t="shared" si="812"/>
        <v>13224</v>
      </c>
      <c r="CL308" s="3">
        <f t="shared" si="787"/>
        <v>13224</v>
      </c>
      <c r="CM308" s="3">
        <f t="shared" si="808"/>
        <v>13224</v>
      </c>
      <c r="CN308" s="3">
        <f t="shared" si="808"/>
        <v>13224</v>
      </c>
      <c r="CO308" s="3">
        <f t="shared" si="808"/>
        <v>13224</v>
      </c>
      <c r="CP308" s="3">
        <f t="shared" si="808"/>
        <v>13224</v>
      </c>
      <c r="CQ308" s="3">
        <f t="shared" si="784"/>
        <v>13224</v>
      </c>
      <c r="CR308" s="3">
        <f t="shared" si="781"/>
        <v>13224</v>
      </c>
      <c r="CS308" s="3">
        <f t="shared" si="794"/>
        <v>13224</v>
      </c>
      <c r="CT308" s="3">
        <f t="shared" si="804"/>
        <v>13224</v>
      </c>
      <c r="CU308" s="3">
        <f t="shared" si="813"/>
        <v>13224</v>
      </c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</row>
    <row r="309" spans="1:233" ht="1.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>
        <f>LD</f>
        <v>6</v>
      </c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>
        <f t="shared" si="814"/>
        <v>22026</v>
      </c>
      <c r="BU309" s="3">
        <f t="shared" ref="BU309:BV310" si="815">KL</f>
        <v>22026</v>
      </c>
      <c r="BV309" s="3">
        <f t="shared" si="815"/>
        <v>22026</v>
      </c>
      <c r="BW309" s="3">
        <f t="shared" si="809"/>
        <v>22026</v>
      </c>
      <c r="BX309" s="3">
        <f t="shared" si="809"/>
        <v>22026</v>
      </c>
      <c r="BY309" s="3">
        <f t="shared" si="811"/>
        <v>22026</v>
      </c>
      <c r="BZ309" s="3">
        <f t="shared" si="803"/>
        <v>13224</v>
      </c>
      <c r="CA309" s="3">
        <f t="shared" si="803"/>
        <v>13224</v>
      </c>
      <c r="CB309" s="3">
        <f t="shared" si="803"/>
        <v>13224</v>
      </c>
      <c r="CC309" s="3">
        <f t="shared" si="800"/>
        <v>13224</v>
      </c>
      <c r="CD309" s="3">
        <f t="shared" si="800"/>
        <v>13224</v>
      </c>
      <c r="CE309" s="3">
        <f t="shared" si="798"/>
        <v>13224</v>
      </c>
      <c r="CF309" s="3">
        <f t="shared" si="793"/>
        <v>13224</v>
      </c>
      <c r="CG309" s="3">
        <f t="shared" si="810"/>
        <v>13224</v>
      </c>
      <c r="CH309" s="3">
        <f t="shared" si="810"/>
        <v>13224</v>
      </c>
      <c r="CI309" s="3">
        <f t="shared" si="786"/>
        <v>13224</v>
      </c>
      <c r="CJ309" s="3">
        <f t="shared" si="812"/>
        <v>13224</v>
      </c>
      <c r="CK309" s="3">
        <f t="shared" si="812"/>
        <v>13224</v>
      </c>
      <c r="CL309" s="3">
        <f t="shared" si="787"/>
        <v>13224</v>
      </c>
      <c r="CM309" s="3">
        <f t="shared" si="808"/>
        <v>13224</v>
      </c>
      <c r="CN309" s="3">
        <f t="shared" si="808"/>
        <v>13224</v>
      </c>
      <c r="CO309" s="3">
        <f t="shared" si="808"/>
        <v>13224</v>
      </c>
      <c r="CP309" s="3">
        <f t="shared" si="808"/>
        <v>13224</v>
      </c>
      <c r="CQ309" s="3">
        <f t="shared" si="784"/>
        <v>13224</v>
      </c>
      <c r="CR309" s="3">
        <f t="shared" si="781"/>
        <v>13224</v>
      </c>
      <c r="CS309" s="3">
        <f t="shared" si="794"/>
        <v>13224</v>
      </c>
      <c r="CT309" s="3">
        <f t="shared" si="804"/>
        <v>13224</v>
      </c>
      <c r="CU309" s="3">
        <f t="shared" si="813"/>
        <v>13224</v>
      </c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</row>
    <row r="310" spans="1:233" ht="1.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>
        <f t="shared" si="814"/>
        <v>22026</v>
      </c>
      <c r="BU310" s="3">
        <f t="shared" si="815"/>
        <v>22026</v>
      </c>
      <c r="BV310" s="3">
        <f t="shared" si="815"/>
        <v>22026</v>
      </c>
      <c r="BW310" s="3">
        <f t="shared" si="809"/>
        <v>22026</v>
      </c>
      <c r="BX310" s="3">
        <f t="shared" si="809"/>
        <v>22026</v>
      </c>
      <c r="BY310" s="3">
        <f t="shared" si="811"/>
        <v>22026</v>
      </c>
      <c r="BZ310" s="3">
        <f t="shared" si="803"/>
        <v>13224</v>
      </c>
      <c r="CA310" s="3">
        <f t="shared" si="803"/>
        <v>13224</v>
      </c>
      <c r="CB310" s="3">
        <f t="shared" si="803"/>
        <v>13224</v>
      </c>
      <c r="CC310" s="3">
        <f t="shared" si="800"/>
        <v>13224</v>
      </c>
      <c r="CD310" s="3">
        <f t="shared" si="800"/>
        <v>13224</v>
      </c>
      <c r="CE310" s="3">
        <f t="shared" si="798"/>
        <v>13224</v>
      </c>
      <c r="CF310" s="3">
        <f t="shared" si="793"/>
        <v>13224</v>
      </c>
      <c r="CG310" s="3">
        <f t="shared" si="810"/>
        <v>13224</v>
      </c>
      <c r="CH310" s="3">
        <f t="shared" si="810"/>
        <v>13224</v>
      </c>
      <c r="CI310" s="3">
        <f t="shared" si="786"/>
        <v>13224</v>
      </c>
      <c r="CJ310" s="3">
        <f t="shared" si="812"/>
        <v>13224</v>
      </c>
      <c r="CK310" s="3">
        <f t="shared" si="812"/>
        <v>13224</v>
      </c>
      <c r="CL310" s="3">
        <f t="shared" si="787"/>
        <v>13224</v>
      </c>
      <c r="CM310" s="3">
        <f t="shared" si="808"/>
        <v>13224</v>
      </c>
      <c r="CN310" s="3">
        <f t="shared" si="808"/>
        <v>13224</v>
      </c>
      <c r="CO310" s="3">
        <f t="shared" si="808"/>
        <v>13224</v>
      </c>
      <c r="CP310" s="3">
        <f t="shared" si="808"/>
        <v>13224</v>
      </c>
      <c r="CQ310" s="3">
        <f t="shared" si="784"/>
        <v>13224</v>
      </c>
      <c r="CR310" s="3">
        <f t="shared" si="781"/>
        <v>13224</v>
      </c>
      <c r="CS310" s="3">
        <f t="shared" si="794"/>
        <v>13224</v>
      </c>
      <c r="CT310" s="3">
        <f t="shared" si="804"/>
        <v>13224</v>
      </c>
      <c r="CU310" s="3">
        <f t="shared" si="813"/>
        <v>13224</v>
      </c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</row>
    <row r="311" spans="1:233" ht="1.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>
        <f>LD</f>
        <v>6</v>
      </c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>
        <f t="shared" si="814"/>
        <v>22026</v>
      </c>
      <c r="BU311" s="3">
        <f t="shared" si="801"/>
        <v>22026</v>
      </c>
      <c r="BV311" s="3">
        <f t="shared" si="807"/>
        <v>22026</v>
      </c>
      <c r="BW311" s="3">
        <f t="shared" si="809"/>
        <v>22026</v>
      </c>
      <c r="BX311" s="3">
        <f t="shared" si="809"/>
        <v>22026</v>
      </c>
      <c r="BY311" s="3">
        <f t="shared" si="811"/>
        <v>22026</v>
      </c>
      <c r="BZ311" s="3">
        <f t="shared" ref="BZ311:CB330" si="816">KL</f>
        <v>22026</v>
      </c>
      <c r="CA311" s="3">
        <f t="shared" si="816"/>
        <v>22026</v>
      </c>
      <c r="CB311" s="3">
        <f t="shared" si="816"/>
        <v>22026</v>
      </c>
      <c r="CC311" s="3">
        <f t="shared" si="800"/>
        <v>13224</v>
      </c>
      <c r="CD311" s="3">
        <f t="shared" si="800"/>
        <v>13224</v>
      </c>
      <c r="CE311" s="3">
        <f t="shared" si="798"/>
        <v>13224</v>
      </c>
      <c r="CF311" s="3">
        <f t="shared" si="793"/>
        <v>13224</v>
      </c>
      <c r="CG311" s="3">
        <f t="shared" si="810"/>
        <v>13224</v>
      </c>
      <c r="CH311" s="3">
        <f t="shared" si="810"/>
        <v>13224</v>
      </c>
      <c r="CI311" s="3">
        <f t="shared" si="786"/>
        <v>13224</v>
      </c>
      <c r="CJ311" s="3">
        <f t="shared" si="812"/>
        <v>13224</v>
      </c>
      <c r="CK311" s="3">
        <f t="shared" si="812"/>
        <v>13224</v>
      </c>
      <c r="CL311" s="3">
        <f t="shared" si="787"/>
        <v>13224</v>
      </c>
      <c r="CM311" s="3">
        <f t="shared" si="808"/>
        <v>13224</v>
      </c>
      <c r="CN311" s="3">
        <f t="shared" si="808"/>
        <v>13224</v>
      </c>
      <c r="CO311" s="3">
        <f t="shared" si="808"/>
        <v>13224</v>
      </c>
      <c r="CP311" s="3">
        <f t="shared" si="808"/>
        <v>13224</v>
      </c>
      <c r="CQ311" s="3">
        <f t="shared" si="784"/>
        <v>13224</v>
      </c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</row>
    <row r="312" spans="1:233" ht="1.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>
        <f>LD</f>
        <v>6</v>
      </c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>
        <f t="shared" si="801"/>
        <v>22026</v>
      </c>
      <c r="BV312" s="3">
        <f t="shared" si="807"/>
        <v>22026</v>
      </c>
      <c r="BW312" s="3">
        <f t="shared" si="809"/>
        <v>22026</v>
      </c>
      <c r="BX312" s="3">
        <f t="shared" si="809"/>
        <v>22026</v>
      </c>
      <c r="BY312" s="3">
        <f t="shared" si="811"/>
        <v>22026</v>
      </c>
      <c r="BZ312" s="3">
        <f t="shared" si="816"/>
        <v>22026</v>
      </c>
      <c r="CA312" s="3">
        <f t="shared" si="816"/>
        <v>22026</v>
      </c>
      <c r="CB312" s="3">
        <f t="shared" si="816"/>
        <v>22026</v>
      </c>
      <c r="CC312" s="3">
        <f t="shared" si="800"/>
        <v>13224</v>
      </c>
      <c r="CD312" s="3">
        <f t="shared" si="800"/>
        <v>13224</v>
      </c>
      <c r="CE312" s="3">
        <f t="shared" si="798"/>
        <v>13224</v>
      </c>
      <c r="CF312" s="3">
        <f t="shared" si="793"/>
        <v>13224</v>
      </c>
      <c r="CG312" s="3">
        <f t="shared" si="810"/>
        <v>13224</v>
      </c>
      <c r="CH312" s="3">
        <f t="shared" si="810"/>
        <v>13224</v>
      </c>
      <c r="CI312" s="3">
        <f t="shared" si="786"/>
        <v>13224</v>
      </c>
      <c r="CJ312" s="3">
        <f t="shared" si="812"/>
        <v>13224</v>
      </c>
      <c r="CK312" s="3">
        <f t="shared" si="812"/>
        <v>13224</v>
      </c>
      <c r="CL312" s="3">
        <f t="shared" si="787"/>
        <v>13224</v>
      </c>
      <c r="CM312" s="3">
        <f t="shared" si="808"/>
        <v>13224</v>
      </c>
      <c r="CN312" s="3">
        <f t="shared" si="808"/>
        <v>13224</v>
      </c>
      <c r="CO312" s="3">
        <f t="shared" si="808"/>
        <v>13224</v>
      </c>
      <c r="CP312" s="3">
        <f t="shared" si="808"/>
        <v>13224</v>
      </c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</row>
    <row r="313" spans="1:233" ht="1.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>
        <f>LD</f>
        <v>6</v>
      </c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>
        <f t="shared" si="801"/>
        <v>22026</v>
      </c>
      <c r="BV313" s="3">
        <f t="shared" si="807"/>
        <v>22026</v>
      </c>
      <c r="BW313" s="3">
        <f t="shared" si="809"/>
        <v>22026</v>
      </c>
      <c r="BX313" s="3">
        <f t="shared" si="809"/>
        <v>22026</v>
      </c>
      <c r="BY313" s="3">
        <f t="shared" si="811"/>
        <v>22026</v>
      </c>
      <c r="BZ313" s="3">
        <f t="shared" si="816"/>
        <v>22026</v>
      </c>
      <c r="CA313" s="3">
        <f t="shared" si="816"/>
        <v>22026</v>
      </c>
      <c r="CB313" s="3">
        <f t="shared" si="816"/>
        <v>22026</v>
      </c>
      <c r="CC313" s="3">
        <f t="shared" si="800"/>
        <v>13224</v>
      </c>
      <c r="CD313" s="3">
        <f t="shared" si="800"/>
        <v>13224</v>
      </c>
      <c r="CE313" s="3">
        <f t="shared" si="798"/>
        <v>13224</v>
      </c>
      <c r="CF313" s="3">
        <f t="shared" si="793"/>
        <v>13224</v>
      </c>
      <c r="CG313" s="3">
        <f t="shared" si="810"/>
        <v>13224</v>
      </c>
      <c r="CH313" s="3">
        <f t="shared" si="810"/>
        <v>13224</v>
      </c>
      <c r="CI313" s="3">
        <f t="shared" si="786"/>
        <v>13224</v>
      </c>
      <c r="CJ313" s="3">
        <f t="shared" si="812"/>
        <v>13224</v>
      </c>
      <c r="CK313" s="3">
        <f t="shared" si="812"/>
        <v>13224</v>
      </c>
      <c r="CL313" s="3">
        <f t="shared" si="787"/>
        <v>13224</v>
      </c>
      <c r="CM313" s="3">
        <f t="shared" si="808"/>
        <v>13224</v>
      </c>
      <c r="CN313" s="3">
        <f t="shared" si="808"/>
        <v>13224</v>
      </c>
      <c r="CO313" s="3">
        <f t="shared" si="808"/>
        <v>13224</v>
      </c>
      <c r="CP313" s="3">
        <f t="shared" si="808"/>
        <v>13224</v>
      </c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</row>
    <row r="314" spans="1:233" ht="1.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>
        <f>LD</f>
        <v>6</v>
      </c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>
        <f t="shared" si="807"/>
        <v>22026</v>
      </c>
      <c r="BW314" s="3">
        <f t="shared" si="809"/>
        <v>22026</v>
      </c>
      <c r="BX314" s="3">
        <f t="shared" si="809"/>
        <v>22026</v>
      </c>
      <c r="BY314" s="3">
        <f t="shared" si="811"/>
        <v>22026</v>
      </c>
      <c r="BZ314" s="3">
        <f t="shared" si="816"/>
        <v>22026</v>
      </c>
      <c r="CA314" s="3">
        <f t="shared" si="816"/>
        <v>22026</v>
      </c>
      <c r="CB314" s="3">
        <f t="shared" si="816"/>
        <v>22026</v>
      </c>
      <c r="CC314" s="3">
        <f t="shared" si="800"/>
        <v>13224</v>
      </c>
      <c r="CD314" s="3">
        <f t="shared" si="800"/>
        <v>13224</v>
      </c>
      <c r="CE314" s="3">
        <f t="shared" si="798"/>
        <v>13224</v>
      </c>
      <c r="CF314" s="3">
        <f t="shared" si="793"/>
        <v>13224</v>
      </c>
      <c r="CG314" s="3">
        <f t="shared" si="810"/>
        <v>13224</v>
      </c>
      <c r="CH314" s="3">
        <f t="shared" si="810"/>
        <v>13224</v>
      </c>
      <c r="CI314" s="3">
        <f t="shared" si="786"/>
        <v>13224</v>
      </c>
      <c r="CJ314" s="3">
        <f t="shared" si="812"/>
        <v>13224</v>
      </c>
      <c r="CK314" s="3">
        <f t="shared" si="812"/>
        <v>13224</v>
      </c>
      <c r="CL314" s="3">
        <f t="shared" si="787"/>
        <v>13224</v>
      </c>
      <c r="CM314" s="3">
        <f t="shared" si="808"/>
        <v>13224</v>
      </c>
      <c r="CN314" s="3">
        <f t="shared" si="808"/>
        <v>13224</v>
      </c>
      <c r="CO314" s="3">
        <f t="shared" si="808"/>
        <v>13224</v>
      </c>
      <c r="CP314" s="3">
        <f t="shared" si="808"/>
        <v>13224</v>
      </c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</row>
    <row r="315" spans="1:233" ht="1.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>
        <f t="shared" si="807"/>
        <v>22026</v>
      </c>
      <c r="BW315" s="3">
        <f t="shared" si="809"/>
        <v>22026</v>
      </c>
      <c r="BX315" s="3">
        <f t="shared" si="809"/>
        <v>22026</v>
      </c>
      <c r="BY315" s="3">
        <f t="shared" si="811"/>
        <v>22026</v>
      </c>
      <c r="BZ315" s="3">
        <f t="shared" si="816"/>
        <v>22026</v>
      </c>
      <c r="CA315" s="3">
        <f t="shared" si="816"/>
        <v>22026</v>
      </c>
      <c r="CB315" s="3">
        <f t="shared" si="816"/>
        <v>22026</v>
      </c>
      <c r="CC315" s="3">
        <f t="shared" si="800"/>
        <v>13224</v>
      </c>
      <c r="CD315" s="3">
        <f t="shared" si="800"/>
        <v>13224</v>
      </c>
      <c r="CE315" s="3">
        <f t="shared" si="798"/>
        <v>13224</v>
      </c>
      <c r="CF315" s="3">
        <f t="shared" si="793"/>
        <v>13224</v>
      </c>
      <c r="CG315" s="3">
        <f t="shared" si="810"/>
        <v>13224</v>
      </c>
      <c r="CH315" s="3">
        <f t="shared" si="810"/>
        <v>13224</v>
      </c>
      <c r="CI315" s="3">
        <f t="shared" si="786"/>
        <v>13224</v>
      </c>
      <c r="CJ315" s="3">
        <f t="shared" si="812"/>
        <v>13224</v>
      </c>
      <c r="CK315" s="3">
        <f t="shared" si="812"/>
        <v>13224</v>
      </c>
      <c r="CL315" s="3">
        <f t="shared" si="787"/>
        <v>13224</v>
      </c>
      <c r="CM315" s="3">
        <f t="shared" si="808"/>
        <v>13224</v>
      </c>
      <c r="CN315" s="3">
        <f t="shared" si="808"/>
        <v>13224</v>
      </c>
      <c r="CO315" s="3">
        <f t="shared" si="808"/>
        <v>13224</v>
      </c>
      <c r="CP315" s="3">
        <f t="shared" si="808"/>
        <v>13224</v>
      </c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</row>
    <row r="316" spans="1:233" ht="1.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>
        <f>LD</f>
        <v>6</v>
      </c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>
        <f t="shared" si="807"/>
        <v>22026</v>
      </c>
      <c r="BW316" s="3">
        <f t="shared" si="809"/>
        <v>22026</v>
      </c>
      <c r="BX316" s="3">
        <f t="shared" si="809"/>
        <v>22026</v>
      </c>
      <c r="BY316" s="3">
        <f t="shared" si="811"/>
        <v>22026</v>
      </c>
      <c r="BZ316" s="3">
        <f t="shared" si="816"/>
        <v>22026</v>
      </c>
      <c r="CA316" s="3">
        <f t="shared" si="816"/>
        <v>22026</v>
      </c>
      <c r="CB316" s="3">
        <f t="shared" si="816"/>
        <v>22026</v>
      </c>
      <c r="CC316" s="3">
        <f t="shared" si="800"/>
        <v>13224</v>
      </c>
      <c r="CD316" s="3">
        <f t="shared" si="800"/>
        <v>13224</v>
      </c>
      <c r="CE316" s="3">
        <f t="shared" si="798"/>
        <v>13224</v>
      </c>
      <c r="CF316" s="3">
        <f t="shared" si="793"/>
        <v>13224</v>
      </c>
      <c r="CG316" s="3">
        <f t="shared" si="810"/>
        <v>13224</v>
      </c>
      <c r="CH316" s="3">
        <f t="shared" si="810"/>
        <v>13224</v>
      </c>
      <c r="CI316" s="3">
        <f t="shared" si="786"/>
        <v>13224</v>
      </c>
      <c r="CJ316" s="3">
        <f t="shared" si="812"/>
        <v>13224</v>
      </c>
      <c r="CK316" s="3">
        <f t="shared" si="812"/>
        <v>13224</v>
      </c>
      <c r="CL316" s="3">
        <f t="shared" si="787"/>
        <v>13224</v>
      </c>
      <c r="CM316" s="3">
        <f t="shared" ref="CM316:CO318" si="817">TN</f>
        <v>13224</v>
      </c>
      <c r="CN316" s="3">
        <f t="shared" si="817"/>
        <v>13224</v>
      </c>
      <c r="CO316" s="3">
        <f t="shared" si="817"/>
        <v>13224</v>
      </c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</row>
    <row r="317" spans="1:233" ht="1.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>
        <f t="shared" si="807"/>
        <v>22026</v>
      </c>
      <c r="BW317" s="3">
        <f t="shared" si="809"/>
        <v>22026</v>
      </c>
      <c r="BX317" s="3">
        <f t="shared" si="809"/>
        <v>22026</v>
      </c>
      <c r="BY317" s="3">
        <f t="shared" si="811"/>
        <v>22026</v>
      </c>
      <c r="BZ317" s="3">
        <f t="shared" si="816"/>
        <v>22026</v>
      </c>
      <c r="CA317" s="3">
        <f t="shared" si="816"/>
        <v>22026</v>
      </c>
      <c r="CB317" s="3">
        <f t="shared" si="816"/>
        <v>22026</v>
      </c>
      <c r="CC317" s="3">
        <f t="shared" si="800"/>
        <v>13224</v>
      </c>
      <c r="CD317" s="3">
        <f t="shared" si="800"/>
        <v>13224</v>
      </c>
      <c r="CE317" s="3">
        <f t="shared" si="798"/>
        <v>13224</v>
      </c>
      <c r="CF317" s="3">
        <f t="shared" si="793"/>
        <v>13224</v>
      </c>
      <c r="CG317" s="3">
        <f t="shared" si="810"/>
        <v>13224</v>
      </c>
      <c r="CH317" s="3">
        <f t="shared" si="810"/>
        <v>13224</v>
      </c>
      <c r="CI317" s="3">
        <f t="shared" si="786"/>
        <v>13224</v>
      </c>
      <c r="CJ317" s="3">
        <f t="shared" si="812"/>
        <v>13224</v>
      </c>
      <c r="CK317" s="3">
        <f t="shared" si="812"/>
        <v>13224</v>
      </c>
      <c r="CL317" s="3">
        <f t="shared" si="787"/>
        <v>13224</v>
      </c>
      <c r="CM317" s="3">
        <f t="shared" si="817"/>
        <v>13224</v>
      </c>
      <c r="CN317" s="3">
        <f t="shared" si="817"/>
        <v>13224</v>
      </c>
      <c r="CO317" s="3">
        <f t="shared" si="817"/>
        <v>13224</v>
      </c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</row>
    <row r="318" spans="1:233" ht="1.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>
        <f t="shared" si="807"/>
        <v>22026</v>
      </c>
      <c r="BW318" s="3">
        <f t="shared" si="809"/>
        <v>22026</v>
      </c>
      <c r="BX318" s="3">
        <f t="shared" si="809"/>
        <v>22026</v>
      </c>
      <c r="BY318" s="3">
        <f t="shared" si="811"/>
        <v>22026</v>
      </c>
      <c r="BZ318" s="3">
        <f t="shared" si="816"/>
        <v>22026</v>
      </c>
      <c r="CA318" s="3">
        <f t="shared" si="816"/>
        <v>22026</v>
      </c>
      <c r="CB318" s="3">
        <f t="shared" si="816"/>
        <v>22026</v>
      </c>
      <c r="CC318" s="3">
        <f t="shared" si="800"/>
        <v>13224</v>
      </c>
      <c r="CD318" s="3">
        <f t="shared" si="800"/>
        <v>13224</v>
      </c>
      <c r="CE318" s="3">
        <f t="shared" si="798"/>
        <v>13224</v>
      </c>
      <c r="CF318" s="3">
        <f t="shared" si="793"/>
        <v>13224</v>
      </c>
      <c r="CG318" s="3">
        <f t="shared" si="810"/>
        <v>13224</v>
      </c>
      <c r="CH318" s="3">
        <f t="shared" si="810"/>
        <v>13224</v>
      </c>
      <c r="CI318" s="3">
        <f t="shared" si="786"/>
        <v>13224</v>
      </c>
      <c r="CJ318" s="3">
        <f t="shared" si="812"/>
        <v>13224</v>
      </c>
      <c r="CK318" s="3">
        <f t="shared" si="812"/>
        <v>13224</v>
      </c>
      <c r="CL318" s="3">
        <f t="shared" si="787"/>
        <v>13224</v>
      </c>
      <c r="CM318" s="3">
        <f t="shared" si="817"/>
        <v>13224</v>
      </c>
      <c r="CN318" s="3">
        <f t="shared" si="817"/>
        <v>13224</v>
      </c>
      <c r="CO318" s="3">
        <f t="shared" si="817"/>
        <v>13224</v>
      </c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</row>
    <row r="319" spans="1:233" ht="1.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>
        <f t="shared" si="807"/>
        <v>22026</v>
      </c>
      <c r="BW319" s="3">
        <f t="shared" si="809"/>
        <v>22026</v>
      </c>
      <c r="BX319" s="3">
        <f t="shared" si="809"/>
        <v>22026</v>
      </c>
      <c r="BY319" s="3">
        <f t="shared" si="811"/>
        <v>22026</v>
      </c>
      <c r="BZ319" s="3">
        <f t="shared" si="816"/>
        <v>22026</v>
      </c>
      <c r="CA319" s="3">
        <f t="shared" si="816"/>
        <v>22026</v>
      </c>
      <c r="CB319" s="3">
        <f t="shared" si="816"/>
        <v>22026</v>
      </c>
      <c r="CC319" s="3">
        <f t="shared" si="800"/>
        <v>13224</v>
      </c>
      <c r="CD319" s="3">
        <f t="shared" si="800"/>
        <v>13224</v>
      </c>
      <c r="CE319" s="3">
        <f t="shared" si="798"/>
        <v>13224</v>
      </c>
      <c r="CF319" s="3">
        <f t="shared" si="793"/>
        <v>13224</v>
      </c>
      <c r="CG319" s="3">
        <f t="shared" si="810"/>
        <v>13224</v>
      </c>
      <c r="CH319" s="3">
        <f t="shared" si="810"/>
        <v>13224</v>
      </c>
      <c r="CI319" s="3">
        <f t="shared" si="786"/>
        <v>13224</v>
      </c>
      <c r="CJ319" s="3">
        <f t="shared" si="812"/>
        <v>13224</v>
      </c>
      <c r="CK319" s="3">
        <f t="shared" si="812"/>
        <v>13224</v>
      </c>
      <c r="CL319" s="3">
        <f t="shared" si="787"/>
        <v>13224</v>
      </c>
      <c r="CM319" s="3">
        <f t="shared" ref="CM319:CO322" si="818">TN</f>
        <v>13224</v>
      </c>
      <c r="CN319" s="3">
        <f t="shared" si="818"/>
        <v>13224</v>
      </c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</row>
    <row r="320" spans="1:233" ht="1.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>
        <f t="shared" si="807"/>
        <v>22026</v>
      </c>
      <c r="BW320" s="3">
        <f t="shared" si="809"/>
        <v>22026</v>
      </c>
      <c r="BX320" s="3">
        <f t="shared" si="809"/>
        <v>22026</v>
      </c>
      <c r="BY320" s="3">
        <f t="shared" si="811"/>
        <v>22026</v>
      </c>
      <c r="BZ320" s="3">
        <f t="shared" si="816"/>
        <v>22026</v>
      </c>
      <c r="CA320" s="3">
        <f t="shared" si="816"/>
        <v>22026</v>
      </c>
      <c r="CB320" s="3">
        <f t="shared" si="816"/>
        <v>22026</v>
      </c>
      <c r="CC320" s="3">
        <f>KL</f>
        <v>22026</v>
      </c>
      <c r="CD320" s="3">
        <f t="shared" ref="CD320:CD335" si="819">TN</f>
        <v>13224</v>
      </c>
      <c r="CE320" s="3">
        <f t="shared" si="798"/>
        <v>13224</v>
      </c>
      <c r="CF320" s="3">
        <f t="shared" si="793"/>
        <v>13224</v>
      </c>
      <c r="CG320" s="3">
        <f t="shared" si="810"/>
        <v>13224</v>
      </c>
      <c r="CH320" s="3">
        <f t="shared" si="810"/>
        <v>13224</v>
      </c>
      <c r="CI320" s="3">
        <f t="shared" si="786"/>
        <v>13224</v>
      </c>
      <c r="CJ320" s="3">
        <f t="shared" si="812"/>
        <v>13224</v>
      </c>
      <c r="CK320" s="3">
        <f t="shared" si="812"/>
        <v>13224</v>
      </c>
      <c r="CL320" s="3">
        <f t="shared" si="787"/>
        <v>13224</v>
      </c>
      <c r="CM320" s="3">
        <f t="shared" si="818"/>
        <v>13224</v>
      </c>
      <c r="CN320" s="3">
        <f t="shared" si="818"/>
        <v>13224</v>
      </c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</row>
    <row r="321" spans="1:233" ht="1.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>
        <f t="shared" si="807"/>
        <v>22026</v>
      </c>
      <c r="BW321" s="3">
        <f t="shared" si="809"/>
        <v>22026</v>
      </c>
      <c r="BX321" s="3">
        <f t="shared" si="809"/>
        <v>22026</v>
      </c>
      <c r="BY321" s="3">
        <f t="shared" si="811"/>
        <v>22026</v>
      </c>
      <c r="BZ321" s="3">
        <f t="shared" si="816"/>
        <v>22026</v>
      </c>
      <c r="CA321" s="3">
        <f t="shared" si="816"/>
        <v>22026</v>
      </c>
      <c r="CB321" s="3">
        <f t="shared" si="816"/>
        <v>22026</v>
      </c>
      <c r="CC321" s="3">
        <f>KL</f>
        <v>22026</v>
      </c>
      <c r="CD321" s="3">
        <f t="shared" si="819"/>
        <v>13224</v>
      </c>
      <c r="CE321" s="3">
        <f t="shared" si="798"/>
        <v>13224</v>
      </c>
      <c r="CF321" s="3">
        <f t="shared" si="793"/>
        <v>13224</v>
      </c>
      <c r="CG321" s="3">
        <f t="shared" si="810"/>
        <v>13224</v>
      </c>
      <c r="CH321" s="3">
        <f t="shared" si="810"/>
        <v>13224</v>
      </c>
      <c r="CI321" s="3">
        <f t="shared" si="786"/>
        <v>13224</v>
      </c>
      <c r="CJ321" s="3">
        <f t="shared" si="812"/>
        <v>13224</v>
      </c>
      <c r="CK321" s="3">
        <f t="shared" si="812"/>
        <v>13224</v>
      </c>
      <c r="CL321" s="3">
        <f t="shared" si="787"/>
        <v>13224</v>
      </c>
      <c r="CM321" s="3">
        <f t="shared" si="818"/>
        <v>13224</v>
      </c>
      <c r="CN321" s="3">
        <f t="shared" si="818"/>
        <v>13224</v>
      </c>
      <c r="CO321" s="3">
        <f t="shared" si="818"/>
        <v>13224</v>
      </c>
      <c r="CP321" s="3">
        <f t="shared" ref="CP321" si="820">TN</f>
        <v>13224</v>
      </c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</row>
    <row r="322" spans="1:233" ht="1.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>
        <f t="shared" si="807"/>
        <v>22026</v>
      </c>
      <c r="BW322" s="3">
        <f t="shared" si="809"/>
        <v>22026</v>
      </c>
      <c r="BX322" s="3">
        <f t="shared" si="809"/>
        <v>22026</v>
      </c>
      <c r="BY322" s="3">
        <f t="shared" si="811"/>
        <v>22026</v>
      </c>
      <c r="BZ322" s="3">
        <f t="shared" si="816"/>
        <v>22026</v>
      </c>
      <c r="CA322" s="3">
        <f t="shared" si="816"/>
        <v>22026</v>
      </c>
      <c r="CB322" s="3">
        <f t="shared" si="816"/>
        <v>22026</v>
      </c>
      <c r="CC322" s="3">
        <f t="shared" ref="CC322:CC334" si="821">TN</f>
        <v>13224</v>
      </c>
      <c r="CD322" s="3">
        <f t="shared" si="819"/>
        <v>13224</v>
      </c>
      <c r="CE322" s="3">
        <f t="shared" si="798"/>
        <v>13224</v>
      </c>
      <c r="CF322" s="3">
        <f t="shared" si="793"/>
        <v>13224</v>
      </c>
      <c r="CG322" s="3">
        <f t="shared" si="810"/>
        <v>13224</v>
      </c>
      <c r="CH322" s="3">
        <f t="shared" si="810"/>
        <v>13224</v>
      </c>
      <c r="CI322" s="3">
        <f t="shared" si="786"/>
        <v>13224</v>
      </c>
      <c r="CJ322" s="3">
        <f t="shared" si="812"/>
        <v>13224</v>
      </c>
      <c r="CK322" s="3">
        <f t="shared" si="812"/>
        <v>13224</v>
      </c>
      <c r="CL322" s="3">
        <f t="shared" si="787"/>
        <v>13224</v>
      </c>
      <c r="CM322" s="3">
        <f t="shared" si="818"/>
        <v>13224</v>
      </c>
      <c r="CN322" s="3">
        <f t="shared" si="818"/>
        <v>13224</v>
      </c>
      <c r="CO322" s="3"/>
      <c r="CP322" s="3"/>
      <c r="CQ322" s="3">
        <f t="shared" ref="CQ322" si="822">TN</f>
        <v>13224</v>
      </c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</row>
    <row r="323" spans="1:233" ht="1.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>
        <f t="shared" si="807"/>
        <v>22026</v>
      </c>
      <c r="BW323" s="3">
        <f t="shared" si="809"/>
        <v>22026</v>
      </c>
      <c r="BX323" s="3">
        <f t="shared" si="809"/>
        <v>22026</v>
      </c>
      <c r="BY323" s="3">
        <f t="shared" si="811"/>
        <v>22026</v>
      </c>
      <c r="BZ323" s="3">
        <f t="shared" si="816"/>
        <v>22026</v>
      </c>
      <c r="CA323" s="3">
        <f t="shared" si="816"/>
        <v>22026</v>
      </c>
      <c r="CB323" s="3">
        <f t="shared" si="816"/>
        <v>22026</v>
      </c>
      <c r="CC323" s="3">
        <f t="shared" si="821"/>
        <v>13224</v>
      </c>
      <c r="CD323" s="3">
        <f t="shared" si="819"/>
        <v>13224</v>
      </c>
      <c r="CE323" s="3">
        <f t="shared" si="798"/>
        <v>13224</v>
      </c>
      <c r="CF323" s="3">
        <f t="shared" si="793"/>
        <v>13224</v>
      </c>
      <c r="CG323" s="3">
        <f t="shared" ref="CG323:CH332" si="823">TN</f>
        <v>13224</v>
      </c>
      <c r="CH323" s="3">
        <f t="shared" si="823"/>
        <v>13224</v>
      </c>
      <c r="CI323" s="3">
        <f t="shared" si="786"/>
        <v>13224</v>
      </c>
      <c r="CJ323" s="3">
        <f t="shared" si="812"/>
        <v>13224</v>
      </c>
      <c r="CK323" s="3">
        <f t="shared" si="812"/>
        <v>13224</v>
      </c>
      <c r="CL323" s="3">
        <f t="shared" si="787"/>
        <v>13224</v>
      </c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</row>
    <row r="324" spans="1:233" ht="1.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>
        <f t="shared" si="809"/>
        <v>22026</v>
      </c>
      <c r="BX324" s="3">
        <f t="shared" si="809"/>
        <v>22026</v>
      </c>
      <c r="BY324" s="3">
        <f t="shared" si="811"/>
        <v>22026</v>
      </c>
      <c r="BZ324" s="3">
        <f t="shared" si="816"/>
        <v>22026</v>
      </c>
      <c r="CA324" s="3">
        <f t="shared" si="816"/>
        <v>22026</v>
      </c>
      <c r="CB324" s="3">
        <f t="shared" si="816"/>
        <v>22026</v>
      </c>
      <c r="CC324" s="3">
        <f t="shared" si="821"/>
        <v>13224</v>
      </c>
      <c r="CD324" s="3">
        <f t="shared" si="819"/>
        <v>13224</v>
      </c>
      <c r="CE324" s="3">
        <f t="shared" si="798"/>
        <v>13224</v>
      </c>
      <c r="CF324" s="3">
        <f t="shared" si="793"/>
        <v>13224</v>
      </c>
      <c r="CG324" s="3">
        <f t="shared" si="823"/>
        <v>13224</v>
      </c>
      <c r="CH324" s="3">
        <f t="shared" si="823"/>
        <v>13224</v>
      </c>
      <c r="CI324" s="3">
        <f t="shared" si="786"/>
        <v>13224</v>
      </c>
      <c r="CJ324" s="3">
        <f t="shared" si="812"/>
        <v>13224</v>
      </c>
      <c r="CK324" s="3">
        <f t="shared" si="812"/>
        <v>13224</v>
      </c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</row>
    <row r="325" spans="1:233" ht="1.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>
        <f>KL</f>
        <v>22026</v>
      </c>
      <c r="BY325" s="3">
        <f t="shared" si="811"/>
        <v>22026</v>
      </c>
      <c r="BZ325" s="3">
        <f t="shared" si="816"/>
        <v>22026</v>
      </c>
      <c r="CA325" s="3">
        <f t="shared" si="816"/>
        <v>22026</v>
      </c>
      <c r="CB325" s="3">
        <f t="shared" si="816"/>
        <v>22026</v>
      </c>
      <c r="CC325" s="3">
        <f t="shared" si="821"/>
        <v>13224</v>
      </c>
      <c r="CD325" s="3">
        <f t="shared" si="819"/>
        <v>13224</v>
      </c>
      <c r="CE325" s="3">
        <f t="shared" si="798"/>
        <v>13224</v>
      </c>
      <c r="CF325" s="3">
        <f t="shared" si="793"/>
        <v>13224</v>
      </c>
      <c r="CG325" s="3">
        <f t="shared" si="823"/>
        <v>13224</v>
      </c>
      <c r="CH325" s="3">
        <f t="shared" si="823"/>
        <v>13224</v>
      </c>
      <c r="CI325" s="3">
        <f t="shared" si="786"/>
        <v>13224</v>
      </c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</row>
    <row r="326" spans="1:233" ht="1.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>
        <f>KL</f>
        <v>22026</v>
      </c>
      <c r="BY326" s="3">
        <f t="shared" si="811"/>
        <v>22026</v>
      </c>
      <c r="BZ326" s="3">
        <f t="shared" si="816"/>
        <v>22026</v>
      </c>
      <c r="CA326" s="3">
        <f t="shared" si="816"/>
        <v>22026</v>
      </c>
      <c r="CB326" s="3">
        <f t="shared" si="816"/>
        <v>22026</v>
      </c>
      <c r="CC326" s="3">
        <f t="shared" si="821"/>
        <v>13224</v>
      </c>
      <c r="CD326" s="3">
        <f t="shared" si="819"/>
        <v>13224</v>
      </c>
      <c r="CE326" s="3">
        <f t="shared" si="798"/>
        <v>13224</v>
      </c>
      <c r="CF326" s="3">
        <f t="shared" si="793"/>
        <v>13224</v>
      </c>
      <c r="CG326" s="3">
        <f t="shared" si="823"/>
        <v>13224</v>
      </c>
      <c r="CH326" s="3">
        <f t="shared" si="823"/>
        <v>13224</v>
      </c>
      <c r="CI326" s="3">
        <f t="shared" si="786"/>
        <v>13224</v>
      </c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</row>
    <row r="327" spans="1:233" ht="1.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>
        <f>KL</f>
        <v>22026</v>
      </c>
      <c r="BY327" s="3">
        <f t="shared" si="811"/>
        <v>22026</v>
      </c>
      <c r="BZ327" s="3">
        <f t="shared" si="816"/>
        <v>22026</v>
      </c>
      <c r="CA327" s="3">
        <f t="shared" si="816"/>
        <v>22026</v>
      </c>
      <c r="CB327" s="3">
        <f t="shared" si="816"/>
        <v>22026</v>
      </c>
      <c r="CC327" s="3">
        <f t="shared" si="821"/>
        <v>13224</v>
      </c>
      <c r="CD327" s="3">
        <f t="shared" si="819"/>
        <v>13224</v>
      </c>
      <c r="CE327" s="3">
        <f t="shared" si="798"/>
        <v>13224</v>
      </c>
      <c r="CF327" s="3">
        <f t="shared" si="793"/>
        <v>13224</v>
      </c>
      <c r="CG327" s="3">
        <f t="shared" si="823"/>
        <v>13224</v>
      </c>
      <c r="CH327" s="3">
        <f t="shared" si="823"/>
        <v>13224</v>
      </c>
      <c r="CI327" s="3">
        <f t="shared" si="786"/>
        <v>13224</v>
      </c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</row>
    <row r="328" spans="1:233" ht="1.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>
        <f t="shared" si="811"/>
        <v>22026</v>
      </c>
      <c r="BZ328" s="3">
        <f t="shared" si="816"/>
        <v>22026</v>
      </c>
      <c r="CA328" s="3">
        <f t="shared" si="816"/>
        <v>22026</v>
      </c>
      <c r="CB328" s="3">
        <f t="shared" si="816"/>
        <v>22026</v>
      </c>
      <c r="CC328" s="3">
        <f t="shared" si="821"/>
        <v>13224</v>
      </c>
      <c r="CD328" s="3">
        <f t="shared" si="819"/>
        <v>13224</v>
      </c>
      <c r="CE328" s="3">
        <f t="shared" si="798"/>
        <v>13224</v>
      </c>
      <c r="CF328" s="3">
        <f t="shared" si="793"/>
        <v>13224</v>
      </c>
      <c r="CG328" s="3">
        <f t="shared" si="823"/>
        <v>13224</v>
      </c>
      <c r="CH328" s="3">
        <f t="shared" si="823"/>
        <v>13224</v>
      </c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</row>
    <row r="329" spans="1:233" ht="1.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>
        <f t="shared" si="816"/>
        <v>22026</v>
      </c>
      <c r="CA329" s="3">
        <f t="shared" si="816"/>
        <v>22026</v>
      </c>
      <c r="CB329" s="3">
        <f t="shared" si="816"/>
        <v>22026</v>
      </c>
      <c r="CC329" s="3">
        <f t="shared" si="821"/>
        <v>13224</v>
      </c>
      <c r="CD329" s="3">
        <f t="shared" si="819"/>
        <v>13224</v>
      </c>
      <c r="CE329" s="3">
        <f t="shared" si="798"/>
        <v>13224</v>
      </c>
      <c r="CF329" s="3">
        <f t="shared" si="793"/>
        <v>13224</v>
      </c>
      <c r="CG329" s="3">
        <f t="shared" si="823"/>
        <v>13224</v>
      </c>
      <c r="CH329" s="3">
        <f t="shared" si="823"/>
        <v>13224</v>
      </c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</row>
    <row r="330" spans="1:233" ht="1.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>
        <f t="shared" si="816"/>
        <v>22026</v>
      </c>
      <c r="CA330" s="3">
        <f t="shared" si="816"/>
        <v>22026</v>
      </c>
      <c r="CB330" s="3">
        <f t="shared" si="816"/>
        <v>22026</v>
      </c>
      <c r="CC330" s="3">
        <f t="shared" si="821"/>
        <v>13224</v>
      </c>
      <c r="CD330" s="3">
        <f t="shared" si="819"/>
        <v>13224</v>
      </c>
      <c r="CE330" s="3">
        <f t="shared" si="798"/>
        <v>13224</v>
      </c>
      <c r="CF330" s="3">
        <f t="shared" si="793"/>
        <v>13224</v>
      </c>
      <c r="CG330" s="3">
        <f t="shared" si="823"/>
        <v>13224</v>
      </c>
      <c r="CH330" s="3">
        <f t="shared" si="823"/>
        <v>13224</v>
      </c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</row>
    <row r="331" spans="1:233" ht="1.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>
        <f>KL</f>
        <v>22026</v>
      </c>
      <c r="CB331" s="3">
        <f>KL</f>
        <v>22026</v>
      </c>
      <c r="CC331" s="3">
        <f t="shared" si="821"/>
        <v>13224</v>
      </c>
      <c r="CD331" s="3">
        <f t="shared" si="819"/>
        <v>13224</v>
      </c>
      <c r="CE331" s="3">
        <f t="shared" si="798"/>
        <v>13224</v>
      </c>
      <c r="CF331" s="3">
        <f t="shared" si="793"/>
        <v>13224</v>
      </c>
      <c r="CG331" s="3">
        <f t="shared" si="823"/>
        <v>13224</v>
      </c>
      <c r="CH331" s="3">
        <f t="shared" si="823"/>
        <v>13224</v>
      </c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</row>
    <row r="332" spans="1:233" ht="1.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>
        <f>KL</f>
        <v>22026</v>
      </c>
      <c r="CB332" s="3">
        <f>KL</f>
        <v>22026</v>
      </c>
      <c r="CC332" s="3">
        <f t="shared" si="821"/>
        <v>13224</v>
      </c>
      <c r="CD332" s="3">
        <f t="shared" si="819"/>
        <v>13224</v>
      </c>
      <c r="CE332" s="3">
        <f t="shared" si="798"/>
        <v>13224</v>
      </c>
      <c r="CF332" s="3">
        <f t="shared" si="793"/>
        <v>13224</v>
      </c>
      <c r="CG332" s="3">
        <f t="shared" si="823"/>
        <v>13224</v>
      </c>
      <c r="CH332" s="3">
        <f t="shared" si="823"/>
        <v>13224</v>
      </c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</row>
    <row r="333" spans="1:233" ht="1.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>
        <f>TN</f>
        <v>13224</v>
      </c>
      <c r="CC333" s="3">
        <f t="shared" si="821"/>
        <v>13224</v>
      </c>
      <c r="CD333" s="3">
        <f t="shared" si="819"/>
        <v>13224</v>
      </c>
      <c r="CE333" s="3">
        <f t="shared" si="798"/>
        <v>13224</v>
      </c>
      <c r="CF333" s="3">
        <f t="shared" si="793"/>
        <v>13224</v>
      </c>
      <c r="CG333" s="3">
        <f>TN</f>
        <v>13224</v>
      </c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</row>
    <row r="334" spans="1:233" ht="1.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>
        <f t="shared" si="821"/>
        <v>13224</v>
      </c>
      <c r="CD334" s="3">
        <f t="shared" si="819"/>
        <v>13224</v>
      </c>
      <c r="CE334" s="3">
        <f t="shared" si="798"/>
        <v>13224</v>
      </c>
      <c r="CF334" s="3">
        <f t="shared" si="793"/>
        <v>13224</v>
      </c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</row>
    <row r="335" spans="1:233" ht="1.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>
        <f t="shared" si="819"/>
        <v>13224</v>
      </c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</row>
    <row r="336" spans="1:233" ht="1.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</row>
    <row r="337" spans="1:233" ht="1.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</row>
    <row r="338" spans="1:233" ht="1.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</row>
    <row r="339" spans="1:233" ht="1.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</row>
    <row r="340" spans="1:233" ht="1.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</row>
    <row r="341" spans="1:233" ht="1.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</row>
    <row r="342" spans="1:233" ht="1.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</row>
    <row r="343" spans="1:233" ht="1.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</row>
    <row r="344" spans="1:233" ht="1.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</row>
    <row r="345" spans="1:233" ht="1.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</row>
    <row r="346" spans="1:233" ht="1.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</row>
    <row r="347" spans="1:233" ht="1.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</row>
    <row r="348" spans="1:233" ht="1.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</row>
    <row r="349" spans="1:233" ht="1.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</row>
    <row r="350" spans="1:233" ht="1.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</row>
    <row r="351" spans="1:233" ht="1.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</row>
    <row r="352" spans="1:233" ht="1.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</row>
    <row r="353" spans="1:233" ht="1.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</row>
    <row r="354" spans="1:233" ht="1.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</row>
    <row r="355" spans="1:233" ht="1.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</row>
    <row r="356" spans="1:233" ht="1.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</row>
    <row r="357" spans="1:233" ht="1.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</row>
    <row r="358" spans="1:233" ht="1.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</row>
    <row r="359" spans="1:233" ht="1.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</row>
    <row r="360" spans="1:233" ht="1.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</row>
    <row r="361" spans="1:233" ht="1.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</row>
    <row r="362" spans="1:233" ht="1.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</row>
    <row r="363" spans="1:233" ht="1.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</row>
    <row r="364" spans="1:233" ht="1.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</row>
    <row r="365" spans="1:233" ht="1.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</row>
    <row r="366" spans="1:233" ht="1.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</row>
    <row r="367" spans="1:233" ht="1.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</row>
    <row r="368" spans="1:233" ht="1.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</row>
    <row r="369" spans="1:236" ht="1.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</row>
    <row r="370" spans="1:236" ht="1.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</row>
    <row r="371" spans="1:236" ht="1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</row>
    <row r="372" spans="1:236" ht="15" hidden="1" customHeight="1" x14ac:dyDescent="0.35">
      <c r="IA372" t="s">
        <v>0</v>
      </c>
      <c r="IB372" t="s">
        <v>1</v>
      </c>
    </row>
    <row r="373" spans="1:236" ht="15" hidden="1" customHeight="1" x14ac:dyDescent="0.35">
      <c r="IA373" s="1" t="s">
        <v>2</v>
      </c>
      <c r="IB373" s="8">
        <f>INDEX(Geographic_Heat_Map!$B$4:$B$39,MATCH($IA373,Geographic_Heat_Map!$A$4:$A$39,0),1)</f>
        <v>13224</v>
      </c>
    </row>
    <row r="374" spans="1:236" ht="15" hidden="1" customHeight="1" x14ac:dyDescent="0.35">
      <c r="IA374" s="1" t="s">
        <v>3</v>
      </c>
      <c r="IB374" s="8">
        <f>INDEX(Geographic_Heat_Map!$B$4:$B$39,MATCH($IA374,Geographic_Heat_Map!$A$4:$A$39,0),1)</f>
        <v>22026</v>
      </c>
    </row>
    <row r="375" spans="1:236" ht="15" hidden="1" customHeight="1" x14ac:dyDescent="0.35">
      <c r="IA375" s="1" t="s">
        <v>4</v>
      </c>
      <c r="IB375" s="8">
        <f>INDEX(Geographic_Heat_Map!$B$4:$B$39,MATCH($IA375,Geographic_Heat_Map!$A$4:$A$39,0),1)</f>
        <v>19984</v>
      </c>
    </row>
    <row r="376" spans="1:236" ht="15" hidden="1" customHeight="1" x14ac:dyDescent="0.35">
      <c r="IA376" s="1" t="s">
        <v>5</v>
      </c>
      <c r="IB376" s="8">
        <f>INDEX(Geographic_Heat_Map!$B$4:$B$39,MATCH($IA376,Geographic_Heat_Map!$A$4:$A$39,0),1)</f>
        <v>60876</v>
      </c>
    </row>
    <row r="377" spans="1:236" ht="15" hidden="1" customHeight="1" x14ac:dyDescent="0.35">
      <c r="IA377" s="1" t="s">
        <v>32</v>
      </c>
      <c r="IB377" s="8">
        <f>INDEX(Geographic_Heat_Map!$B$4:$B$39,MATCH($IA377,Geographic_Heat_Map!$A$4:$A$39,0),1)</f>
        <v>142</v>
      </c>
    </row>
    <row r="378" spans="1:236" ht="15" hidden="1" customHeight="1" x14ac:dyDescent="0.35">
      <c r="IA378" s="1" t="s">
        <v>6</v>
      </c>
      <c r="IB378" s="8">
        <f>INDEX(Geographic_Heat_Map!$B$4:$B$39,MATCH($IA378,Geographic_Heat_Map!$A$4:$A$39,0),1)</f>
        <v>824</v>
      </c>
    </row>
    <row r="379" spans="1:236" ht="15" hidden="1" customHeight="1" x14ac:dyDescent="0.35">
      <c r="IA379" s="1" t="s">
        <v>7</v>
      </c>
      <c r="IB379" s="8">
        <f>INDEX(Geographic_Heat_Map!$B$4:$B$39,MATCH($IA379,Geographic_Heat_Map!$A$4:$A$39,0),1)</f>
        <v>24260</v>
      </c>
    </row>
    <row r="380" spans="1:236" ht="15" hidden="1" customHeight="1" x14ac:dyDescent="0.35">
      <c r="IA380" s="1" t="s">
        <v>8</v>
      </c>
      <c r="IB380" s="8">
        <f>INDEX(Geographic_Heat_Map!$B$4:$B$39,MATCH($IA380,Geographic_Heat_Map!$A$4:$A$39,0),1)</f>
        <v>49126</v>
      </c>
    </row>
    <row r="381" spans="1:236" ht="15" hidden="1" customHeight="1" x14ac:dyDescent="0.35">
      <c r="IA381" s="1" t="s">
        <v>9</v>
      </c>
      <c r="IB381" s="8">
        <f>INDEX(Geographic_Heat_Map!$B$4:$B$39,MATCH($IA381,Geographic_Heat_Map!$A$4:$A$39,0),1)</f>
        <v>24246</v>
      </c>
    </row>
    <row r="382" spans="1:236" ht="15" hidden="1" customHeight="1" x14ac:dyDescent="0.35">
      <c r="IA382" s="1" t="s">
        <v>10</v>
      </c>
      <c r="IB382" s="8">
        <f>INDEX(Geographic_Heat_Map!$B$4:$B$39,MATCH($IA382,Geographic_Heat_Map!$A$4:$A$39,0),1)</f>
        <v>43934</v>
      </c>
    </row>
    <row r="383" spans="1:236" ht="15" hidden="1" customHeight="1" x14ac:dyDescent="0.35">
      <c r="IA383" s="1" t="s">
        <v>36</v>
      </c>
      <c r="IB383" s="8">
        <f>INDEX(Geographic_Heat_Map!$B$4:$B$39,MATCH($IA383,Geographic_Heat_Map!$A$4:$A$39,0),1)</f>
        <v>13986</v>
      </c>
    </row>
    <row r="384" spans="1:236" ht="15" hidden="1" customHeight="1" x14ac:dyDescent="0.35">
      <c r="IA384" s="1" t="s">
        <v>11</v>
      </c>
      <c r="IB384" s="8">
        <f>INDEX(Geographic_Heat_Map!$B$4:$B$39,MATCH($IA384,Geographic_Heat_Map!$A$4:$A$39,0),1)</f>
        <v>23304</v>
      </c>
    </row>
    <row r="385" spans="235:236" ht="15" hidden="1" customHeight="1" x14ac:dyDescent="0.35">
      <c r="IA385" s="1" t="s">
        <v>33</v>
      </c>
      <c r="IB385" s="8">
        <f>INDEX(Geographic_Heat_Map!$B$4:$B$39,MATCH($IA385,Geographic_Heat_Map!$A$4:$A$39,0),1)</f>
        <v>10130</v>
      </c>
    </row>
    <row r="386" spans="235:236" ht="15" hidden="1" customHeight="1" x14ac:dyDescent="0.35">
      <c r="IA386" s="1" t="s">
        <v>12</v>
      </c>
      <c r="IB386" s="8">
        <f>INDEX(Geographic_Heat_Map!$B$4:$B$39,MATCH($IA386,Geographic_Heat_Map!$A$4:$A$39,0),1)</f>
        <v>55468</v>
      </c>
    </row>
    <row r="387" spans="235:236" ht="15" hidden="1" customHeight="1" x14ac:dyDescent="0.35">
      <c r="IA387" s="1" t="s">
        <v>13</v>
      </c>
      <c r="IB387" s="8">
        <f>INDEX(Geographic_Heat_Map!$B$4:$B$39,MATCH($IA387,Geographic_Heat_Map!$A$4:$A$39,0),1)</f>
        <v>18026</v>
      </c>
    </row>
    <row r="388" spans="235:236" ht="15" hidden="1" customHeight="1" x14ac:dyDescent="0.35">
      <c r="IA388" s="1" t="s">
        <v>14</v>
      </c>
      <c r="IB388" s="8">
        <f>INDEX(Geographic_Heat_Map!$B$4:$B$39,MATCH($IA388,Geographic_Heat_Map!$A$4:$A$39,0),1)</f>
        <v>2944</v>
      </c>
    </row>
    <row r="389" spans="235:236" ht="15" hidden="1" customHeight="1" x14ac:dyDescent="0.35">
      <c r="IA389" s="1" t="s">
        <v>15</v>
      </c>
      <c r="IB389" s="8">
        <f>INDEX(Geographic_Heat_Map!$B$4:$B$39,MATCH($IA389,Geographic_Heat_Map!$A$4:$A$39,0),1)</f>
        <v>7010</v>
      </c>
    </row>
    <row r="390" spans="235:236" ht="15" hidden="1" customHeight="1" x14ac:dyDescent="0.35">
      <c r="IA390" s="1" t="s">
        <v>16</v>
      </c>
      <c r="IB390" s="8">
        <f>INDEX(Geographic_Heat_Map!$B$4:$B$39,MATCH($IA390,Geographic_Heat_Map!$A$4:$A$39,0),1)</f>
        <v>570</v>
      </c>
    </row>
    <row r="391" spans="235:236" ht="15" hidden="1" customHeight="1" x14ac:dyDescent="0.35">
      <c r="IA391" s="1" t="s">
        <v>17</v>
      </c>
      <c r="IB391" s="8">
        <f>INDEX(Geographic_Heat_Map!$B$4:$B$39,MATCH($IA391,Geographic_Heat_Map!$A$4:$A$39,0),1)</f>
        <v>678</v>
      </c>
    </row>
    <row r="392" spans="235:236" ht="15" hidden="1" customHeight="1" x14ac:dyDescent="0.35">
      <c r="IA392" s="1" t="s">
        <v>18</v>
      </c>
      <c r="IB392" s="8">
        <f>INDEX(Geographic_Heat_Map!$B$4:$B$39,MATCH($IA392,Geographic_Heat_Map!$A$4:$A$39,0),1)</f>
        <v>354</v>
      </c>
    </row>
    <row r="393" spans="235:236" ht="15" hidden="1" customHeight="1" x14ac:dyDescent="0.35">
      <c r="IA393" s="1" t="s">
        <v>19</v>
      </c>
      <c r="IB393" s="8">
        <f>INDEX(Geographic_Heat_Map!$B$4:$B$39,MATCH($IA393,Geographic_Heat_Map!$A$4:$A$39,0),1)</f>
        <v>132</v>
      </c>
    </row>
    <row r="394" spans="235:236" ht="15" hidden="1" customHeight="1" x14ac:dyDescent="0.35">
      <c r="IA394" s="1" t="s">
        <v>20</v>
      </c>
      <c r="IB394" s="8">
        <f>INDEX(Geographic_Heat_Map!$B$4:$B$39,MATCH($IA394,Geographic_Heat_Map!$A$4:$A$39,0),1)</f>
        <v>9708</v>
      </c>
    </row>
    <row r="395" spans="235:236" ht="15" hidden="1" customHeight="1" x14ac:dyDescent="0.35">
      <c r="IA395" s="1" t="s">
        <v>21</v>
      </c>
      <c r="IB395" s="8">
        <f>INDEX(Geographic_Heat_Map!$B$4:$B$39,MATCH($IA395,Geographic_Heat_Map!$A$4:$A$39,0),1)</f>
        <v>186</v>
      </c>
    </row>
    <row r="396" spans="235:236" ht="15" hidden="1" customHeight="1" x14ac:dyDescent="0.35">
      <c r="IA396" s="1" t="s">
        <v>22</v>
      </c>
      <c r="IB396" s="8">
        <f>INDEX(Geographic_Heat_Map!$B$4:$B$39,MATCH($IA396,Geographic_Heat_Map!$A$4:$A$39,0),1)</f>
        <v>3254</v>
      </c>
    </row>
    <row r="397" spans="235:236" ht="15" hidden="1" customHeight="1" x14ac:dyDescent="0.35">
      <c r="IA397" s="1" t="s">
        <v>23</v>
      </c>
      <c r="IB397" s="8">
        <f>INDEX(Geographic_Heat_Map!$B$4:$B$39,MATCH($IA397,Geographic_Heat_Map!$A$4:$A$39,0),1)</f>
        <v>62462</v>
      </c>
    </row>
    <row r="398" spans="235:236" ht="15" hidden="1" customHeight="1" x14ac:dyDescent="0.35">
      <c r="IA398" s="1" t="s">
        <v>24</v>
      </c>
      <c r="IB398" s="8">
        <f>INDEX(Geographic_Heat_Map!$B$4:$B$39,MATCH($IA398,Geographic_Heat_Map!$A$4:$A$39,0),1)</f>
        <v>59222</v>
      </c>
    </row>
    <row r="399" spans="235:236" ht="15" hidden="1" customHeight="1" x14ac:dyDescent="0.35">
      <c r="IA399" s="1" t="s">
        <v>25</v>
      </c>
      <c r="IB399" s="8">
        <f>INDEX(Geographic_Heat_Map!$B$4:$B$39,MATCH($IA399,Geographic_Heat_Map!$A$4:$A$39,0),1)</f>
        <v>962</v>
      </c>
    </row>
    <row r="400" spans="235:236" ht="15" hidden="1" customHeight="1" x14ac:dyDescent="0.35">
      <c r="IA400" s="1" t="s">
        <v>26</v>
      </c>
      <c r="IB400" s="8">
        <f>INDEX(Geographic_Heat_Map!$B$4:$B$39,MATCH($IA400,Geographic_Heat_Map!$A$4:$A$39,0),1)</f>
        <v>204</v>
      </c>
    </row>
    <row r="401" spans="235:236" ht="15" hidden="1" customHeight="1" x14ac:dyDescent="0.35">
      <c r="IA401" s="1" t="s">
        <v>27</v>
      </c>
      <c r="IB401" s="8">
        <f>INDEX(Geographic_Heat_Map!$B$4:$B$39,MATCH($IA401,Geographic_Heat_Map!$A$4:$A$39,0),1)</f>
        <v>36</v>
      </c>
    </row>
    <row r="402" spans="235:236" ht="15" hidden="1" customHeight="1" x14ac:dyDescent="0.35">
      <c r="IA402" s="1" t="s">
        <v>28</v>
      </c>
      <c r="IB402" s="8">
        <f>INDEX(Geographic_Heat_Map!$B$4:$B$39,MATCH($IA402,Geographic_Heat_Map!$A$4:$A$39,0),1)</f>
        <v>25706</v>
      </c>
    </row>
    <row r="403" spans="235:236" ht="15" hidden="1" customHeight="1" x14ac:dyDescent="0.35">
      <c r="IA403" s="1" t="s">
        <v>29</v>
      </c>
      <c r="IB403" s="8">
        <f>INDEX(Geographic_Heat_Map!$B$4:$B$39,MATCH($IA403,Geographic_Heat_Map!$A$4:$A$39,0),1)</f>
        <v>6</v>
      </c>
    </row>
    <row r="404" spans="235:236" ht="15" hidden="1" customHeight="1" x14ac:dyDescent="0.35">
      <c r="IA404" s="1" t="s">
        <v>30</v>
      </c>
      <c r="IB404" s="8">
        <f>INDEX(Geographic_Heat_Map!$B$4:$B$39,MATCH($IA404,Geographic_Heat_Map!$A$4:$A$39,0),1)</f>
        <v>234</v>
      </c>
    </row>
    <row r="405" spans="235:236" ht="15" hidden="1" customHeight="1" x14ac:dyDescent="0.35">
      <c r="IA405" s="1" t="s">
        <v>34</v>
      </c>
      <c r="IB405" s="8">
        <f>INDEX(Geographic_Heat_Map!$B$4:$B$39,MATCH($IA405,Geographic_Heat_Map!$A$4:$A$39,0),1)</f>
        <v>3412</v>
      </c>
    </row>
    <row r="406" spans="235:236" ht="15" hidden="1" customHeight="1" x14ac:dyDescent="0.35">
      <c r="IA406" s="1" t="s">
        <v>31</v>
      </c>
      <c r="IB406" s="8">
        <f>INDEX(Geographic_Heat_Map!$B$4:$B$39,MATCH($IA406,Geographic_Heat_Map!$A$4:$A$39,0),1)</f>
        <v>34780</v>
      </c>
    </row>
    <row r="407" spans="235:236" ht="15" hidden="1" customHeight="1" x14ac:dyDescent="0.35">
      <c r="IA407" s="2" t="s">
        <v>35</v>
      </c>
      <c r="IB407" s="8">
        <f>INDEX(Geographic_Heat_Map!$B$4:$B$39,MATCH($IA407,Geographic_Heat_Map!$A$4:$A$39,0),1)</f>
        <v>38</v>
      </c>
    </row>
    <row r="408" spans="235:236" ht="15" hidden="1" customHeight="1" x14ac:dyDescent="0.35">
      <c r="IA408" s="2" t="s">
        <v>39</v>
      </c>
      <c r="IB408" s="8">
        <f>INDEX(Geographic_Heat_Map!$B$4:$B$39,MATCH($IA408,Geographic_Heat_Map!$A$4:$A$39,0),1)</f>
        <v>120</v>
      </c>
    </row>
    <row r="409" spans="235:236" ht="15" hidden="1" customHeight="1" x14ac:dyDescent="0.35"/>
    <row r="410" spans="235:236" ht="15" hidden="1" customHeight="1" x14ac:dyDescent="0.35"/>
    <row r="411" spans="235:236" ht="15" hidden="1" customHeight="1" x14ac:dyDescent="0.35"/>
    <row r="412" spans="235:236" ht="15" hidden="1" customHeight="1" x14ac:dyDescent="0.35"/>
    <row r="413" spans="235:236" ht="15" hidden="1" customHeight="1" x14ac:dyDescent="0.35"/>
    <row r="414" spans="235:236" ht="15" hidden="1" customHeight="1" x14ac:dyDescent="0.35"/>
    <row r="415" spans="235:236" ht="15" hidden="1" customHeight="1" x14ac:dyDescent="0.35"/>
    <row r="416" spans="235:236" ht="15" hidden="1" customHeight="1" x14ac:dyDescent="0.35"/>
    <row r="417" ht="15" hidden="1" customHeight="1" x14ac:dyDescent="0.35"/>
    <row r="418" ht="15" hidden="1" customHeight="1" x14ac:dyDescent="0.35"/>
    <row r="419" ht="15" hidden="1" customHeight="1" x14ac:dyDescent="0.35"/>
    <row r="420" ht="15" hidden="1" customHeight="1" x14ac:dyDescent="0.35"/>
    <row r="421" ht="15" hidden="1" customHeight="1" x14ac:dyDescent="0.35"/>
    <row r="422" ht="15" hidden="1" customHeight="1" x14ac:dyDescent="0.35"/>
    <row r="423" ht="15" hidden="1" customHeight="1" x14ac:dyDescent="0.35"/>
    <row r="424" ht="15" hidden="1" customHeight="1" x14ac:dyDescent="0.35"/>
    <row r="425" ht="15" hidden="1" customHeight="1" x14ac:dyDescent="0.35"/>
    <row r="426" ht="15" hidden="1" customHeight="1" x14ac:dyDescent="0.35"/>
    <row r="427" ht="15" hidden="1" customHeight="1" x14ac:dyDescent="0.35"/>
    <row r="428" ht="15" hidden="1" customHeight="1" x14ac:dyDescent="0.35"/>
    <row r="429" ht="15" hidden="1" customHeight="1" x14ac:dyDescent="0.35"/>
    <row r="430" ht="15" hidden="1" customHeight="1" x14ac:dyDescent="0.35"/>
    <row r="431" ht="15" hidden="1" customHeight="1" x14ac:dyDescent="0.35"/>
    <row r="432" ht="15" hidden="1" customHeight="1" x14ac:dyDescent="0.35"/>
    <row r="433" ht="15" hidden="1" customHeight="1" x14ac:dyDescent="0.35"/>
    <row r="434" ht="15" hidden="1" customHeight="1" x14ac:dyDescent="0.35"/>
    <row r="435" ht="15" hidden="1" customHeight="1" x14ac:dyDescent="0.35"/>
    <row r="436" ht="15" hidden="1" customHeight="1" x14ac:dyDescent="0.35"/>
    <row r="437" ht="15" hidden="1" customHeight="1" x14ac:dyDescent="0.35"/>
    <row r="438" ht="15" hidden="1" customHeight="1" x14ac:dyDescent="0.35"/>
    <row r="439" ht="15" hidden="1" customHeight="1" x14ac:dyDescent="0.35"/>
    <row r="440" ht="15" hidden="1" customHeight="1" x14ac:dyDescent="0.35"/>
    <row r="441" ht="15" hidden="1" customHeight="1" x14ac:dyDescent="0.35"/>
    <row r="442" ht="15" hidden="1" customHeight="1" x14ac:dyDescent="0.35"/>
    <row r="443" ht="15" hidden="1" customHeight="1" x14ac:dyDescent="0.35"/>
    <row r="444" ht="15" hidden="1" customHeight="1" x14ac:dyDescent="0.35"/>
    <row r="445" ht="15" hidden="1" customHeight="1" x14ac:dyDescent="0.35"/>
    <row r="446" ht="15" hidden="1" customHeight="1" x14ac:dyDescent="0.35"/>
    <row r="447" ht="15" hidden="1" customHeight="1" x14ac:dyDescent="0.35"/>
    <row r="448" ht="15" hidden="1" customHeight="1" x14ac:dyDescent="0.35"/>
    <row r="449" ht="15" hidden="1" customHeight="1" x14ac:dyDescent="0.35"/>
    <row r="450" ht="15" hidden="1" customHeight="1" x14ac:dyDescent="0.35"/>
    <row r="451" ht="15" hidden="1" customHeight="1" x14ac:dyDescent="0.35"/>
    <row r="452" ht="15" hidden="1" customHeight="1" x14ac:dyDescent="0.35"/>
    <row r="453" ht="15" hidden="1" customHeight="1" x14ac:dyDescent="0.35"/>
    <row r="454" ht="15" hidden="1" customHeight="1" x14ac:dyDescent="0.35"/>
    <row r="455" ht="15" hidden="1" customHeight="1" x14ac:dyDescent="0.35"/>
    <row r="456" ht="15" hidden="1" customHeight="1" x14ac:dyDescent="0.35"/>
    <row r="457" ht="15" hidden="1" customHeight="1" x14ac:dyDescent="0.35"/>
    <row r="458" ht="15" hidden="1" customHeight="1" x14ac:dyDescent="0.35"/>
    <row r="459" ht="15" hidden="1" customHeight="1" x14ac:dyDescent="0.35"/>
    <row r="460" ht="15" hidden="1" customHeight="1" x14ac:dyDescent="0.35"/>
    <row r="461" ht="15" hidden="1" customHeight="1" x14ac:dyDescent="0.35"/>
    <row r="462" ht="15" hidden="1" customHeight="1" x14ac:dyDescent="0.35"/>
    <row r="463" ht="15" hidden="1" customHeight="1" x14ac:dyDescent="0.35"/>
    <row r="464" ht="15" hidden="1" customHeight="1" x14ac:dyDescent="0.35"/>
    <row r="465" ht="15" hidden="1" customHeight="1" x14ac:dyDescent="0.35"/>
    <row r="466" ht="15" hidden="1" customHeight="1" x14ac:dyDescent="0.35"/>
    <row r="467" ht="15" hidden="1" customHeight="1" x14ac:dyDescent="0.35"/>
    <row r="468" ht="15" hidden="1" customHeight="1" x14ac:dyDescent="0.35"/>
    <row r="469" ht="15" hidden="1" customHeight="1" x14ac:dyDescent="0.35"/>
    <row r="470" ht="15" hidden="1" customHeight="1" x14ac:dyDescent="0.35"/>
    <row r="471" ht="15" hidden="1" customHeight="1" x14ac:dyDescent="0.35"/>
    <row r="472" ht="15" hidden="1" customHeight="1" x14ac:dyDescent="0.35"/>
    <row r="473" ht="15" hidden="1" customHeight="1" x14ac:dyDescent="0.35"/>
    <row r="474" ht="15" hidden="1" customHeight="1" x14ac:dyDescent="0.35"/>
    <row r="475" ht="15" hidden="1" customHeight="1" x14ac:dyDescent="0.35"/>
    <row r="476" ht="15" hidden="1" customHeight="1" x14ac:dyDescent="0.35"/>
    <row r="477" ht="15" hidden="1" customHeight="1" x14ac:dyDescent="0.35"/>
    <row r="478" ht="15" hidden="1" customHeight="1" x14ac:dyDescent="0.35"/>
    <row r="479" ht="15" hidden="1" customHeight="1" x14ac:dyDescent="0.35"/>
    <row r="480" ht="15" hidden="1" customHeight="1" x14ac:dyDescent="0.35"/>
    <row r="481" ht="15" hidden="1" customHeight="1" x14ac:dyDescent="0.35"/>
    <row r="482" ht="15" hidden="1" customHeight="1" x14ac:dyDescent="0.35"/>
    <row r="483" ht="15" hidden="1" customHeight="1" x14ac:dyDescent="0.35"/>
    <row r="484" ht="15" hidden="1" customHeight="1" x14ac:dyDescent="0.35"/>
    <row r="485" ht="15" hidden="1" customHeight="1" x14ac:dyDescent="0.35"/>
    <row r="486" ht="15" hidden="1" customHeight="1" x14ac:dyDescent="0.35"/>
    <row r="487" ht="15" hidden="1" customHeight="1" x14ac:dyDescent="0.35"/>
    <row r="488" ht="15" hidden="1" customHeight="1" x14ac:dyDescent="0.35"/>
    <row r="489" ht="15" hidden="1" customHeight="1" x14ac:dyDescent="0.35"/>
    <row r="490" ht="15" hidden="1" customHeight="1" x14ac:dyDescent="0.35"/>
    <row r="491" ht="15" hidden="1" customHeight="1" x14ac:dyDescent="0.35"/>
    <row r="492" ht="15" hidden="1" customHeight="1" x14ac:dyDescent="0.35"/>
    <row r="493" ht="15" hidden="1" customHeight="1" x14ac:dyDescent="0.35"/>
    <row r="494" ht="15" hidden="1" customHeight="1" x14ac:dyDescent="0.35"/>
    <row r="495" ht="15" hidden="1" customHeight="1" x14ac:dyDescent="0.35"/>
    <row r="496" ht="15" hidden="1" customHeight="1" x14ac:dyDescent="0.35"/>
    <row r="497" ht="15" hidden="1" customHeight="1" x14ac:dyDescent="0.35"/>
    <row r="498" ht="15" hidden="1" customHeight="1" x14ac:dyDescent="0.35"/>
    <row r="499" ht="15" hidden="1" customHeight="1" x14ac:dyDescent="0.35"/>
    <row r="500" ht="15" hidden="1" customHeight="1" x14ac:dyDescent="0.35"/>
    <row r="501" ht="15" hidden="1" customHeight="1" x14ac:dyDescent="0.35"/>
    <row r="502" ht="15" hidden="1" customHeight="1" x14ac:dyDescent="0.35"/>
    <row r="503" ht="15" hidden="1" customHeight="1" x14ac:dyDescent="0.35"/>
    <row r="504" ht="15" hidden="1" customHeight="1" x14ac:dyDescent="0.35"/>
    <row r="505" ht="15" hidden="1" customHeight="1" x14ac:dyDescent="0.35"/>
    <row r="506" ht="15" hidden="1" customHeight="1" x14ac:dyDescent="0.35"/>
    <row r="507" ht="15" hidden="1" customHeight="1" x14ac:dyDescent="0.35"/>
    <row r="508" ht="15" hidden="1" customHeight="1" x14ac:dyDescent="0.35"/>
    <row r="509" ht="15" hidden="1" customHeight="1" x14ac:dyDescent="0.35"/>
    <row r="510" ht="15" hidden="1" customHeight="1" x14ac:dyDescent="0.35"/>
    <row r="511" ht="15" hidden="1" customHeight="1" x14ac:dyDescent="0.35"/>
    <row r="512" ht="15" hidden="1" customHeight="1" x14ac:dyDescent="0.35"/>
    <row r="513" ht="15" hidden="1" customHeight="1" x14ac:dyDescent="0.35"/>
    <row r="514" ht="15" hidden="1" customHeight="1" x14ac:dyDescent="0.35"/>
    <row r="515" ht="15" hidden="1" customHeight="1" x14ac:dyDescent="0.35"/>
    <row r="516" ht="15" hidden="1" customHeight="1" x14ac:dyDescent="0.35"/>
    <row r="517" ht="15" hidden="1" customHeight="1" x14ac:dyDescent="0.35"/>
    <row r="518" ht="15" hidden="1" customHeight="1" x14ac:dyDescent="0.35"/>
    <row r="519" ht="15" hidden="1" customHeight="1" x14ac:dyDescent="0.35"/>
    <row r="520" ht="15" hidden="1" customHeight="1" x14ac:dyDescent="0.35"/>
    <row r="521" ht="15" hidden="1" customHeight="1" x14ac:dyDescent="0.35"/>
    <row r="522" ht="15" hidden="1" customHeight="1" x14ac:dyDescent="0.35"/>
    <row r="523" ht="15" hidden="1" customHeight="1" x14ac:dyDescent="0.35"/>
    <row r="524" ht="15" hidden="1" customHeight="1" x14ac:dyDescent="0.35"/>
    <row r="525" ht="15" hidden="1" customHeight="1" x14ac:dyDescent="0.35"/>
    <row r="526" ht="15" hidden="1" customHeight="1" x14ac:dyDescent="0.35"/>
    <row r="527" ht="15" hidden="1" customHeight="1" x14ac:dyDescent="0.35"/>
    <row r="528" ht="15" hidden="1" customHeight="1" x14ac:dyDescent="0.35"/>
    <row r="529" ht="15" hidden="1" customHeight="1" x14ac:dyDescent="0.35"/>
    <row r="530" ht="15" hidden="1" customHeight="1" x14ac:dyDescent="0.35"/>
    <row r="531" ht="15" hidden="1" customHeight="1" x14ac:dyDescent="0.35"/>
    <row r="532" ht="15" hidden="1" customHeight="1" x14ac:dyDescent="0.35"/>
    <row r="533" ht="15" hidden="1" customHeight="1" x14ac:dyDescent="0.35"/>
    <row r="534" ht="15" hidden="1" customHeight="1" x14ac:dyDescent="0.35"/>
    <row r="535" ht="15" hidden="1" customHeight="1" x14ac:dyDescent="0.35"/>
    <row r="536" ht="15" hidden="1" customHeight="1" x14ac:dyDescent="0.35"/>
    <row r="537" ht="15" hidden="1" customHeight="1" x14ac:dyDescent="0.35"/>
    <row r="538" ht="15" hidden="1" customHeight="1" x14ac:dyDescent="0.35"/>
    <row r="539" ht="15" hidden="1" customHeight="1" x14ac:dyDescent="0.35"/>
    <row r="540" ht="15" hidden="1" customHeight="1" x14ac:dyDescent="0.35"/>
    <row r="541" ht="15" hidden="1" customHeight="1" x14ac:dyDescent="0.35"/>
    <row r="542" ht="15" hidden="1" customHeight="1" x14ac:dyDescent="0.35"/>
    <row r="543" ht="15" hidden="1" customHeight="1" x14ac:dyDescent="0.35"/>
    <row r="544" ht="15" hidden="1" customHeight="1" x14ac:dyDescent="0.35"/>
    <row r="545" ht="15" hidden="1" customHeight="1" x14ac:dyDescent="0.35"/>
    <row r="546" ht="15" hidden="1" customHeight="1" x14ac:dyDescent="0.35"/>
    <row r="547" ht="15" hidden="1" customHeight="1" x14ac:dyDescent="0.35"/>
    <row r="548" ht="15" hidden="1" customHeight="1" x14ac:dyDescent="0.35"/>
    <row r="549" ht="15" hidden="1" customHeight="1" x14ac:dyDescent="0.35"/>
    <row r="550" ht="15" hidden="1" customHeight="1" x14ac:dyDescent="0.35"/>
    <row r="551" ht="15" hidden="1" customHeight="1" x14ac:dyDescent="0.35"/>
    <row r="552" ht="15" hidden="1" customHeight="1" x14ac:dyDescent="0.35"/>
    <row r="553" ht="15" hidden="1" customHeight="1" x14ac:dyDescent="0.35"/>
    <row r="554" ht="15" hidden="1" customHeight="1" x14ac:dyDescent="0.35"/>
    <row r="555" ht="15" hidden="1" customHeight="1" x14ac:dyDescent="0.35"/>
    <row r="556" ht="15" hidden="1" customHeight="1" x14ac:dyDescent="0.35"/>
    <row r="557" ht="15" hidden="1" customHeight="1" x14ac:dyDescent="0.35"/>
    <row r="558" ht="15" hidden="1" customHeight="1" x14ac:dyDescent="0.35"/>
    <row r="559" ht="15" hidden="1" customHeight="1" x14ac:dyDescent="0.35"/>
    <row r="560" ht="15" hidden="1" customHeight="1" x14ac:dyDescent="0.35"/>
    <row r="561" ht="15" hidden="1" customHeight="1" x14ac:dyDescent="0.35"/>
    <row r="562" ht="15" hidden="1" customHeight="1" x14ac:dyDescent="0.35"/>
    <row r="563" ht="15" hidden="1" customHeight="1" x14ac:dyDescent="0.35"/>
    <row r="564" ht="15" hidden="1" customHeight="1" x14ac:dyDescent="0.35"/>
    <row r="565" ht="15" hidden="1" customHeight="1" x14ac:dyDescent="0.35"/>
    <row r="566" ht="15" hidden="1" customHeight="1" x14ac:dyDescent="0.35"/>
    <row r="567" ht="15" hidden="1" customHeight="1" x14ac:dyDescent="0.35"/>
    <row r="568" ht="15" hidden="1" customHeight="1" x14ac:dyDescent="0.35"/>
    <row r="569" ht="15" hidden="1" customHeight="1" x14ac:dyDescent="0.35"/>
    <row r="570" ht="15" hidden="1" customHeight="1" x14ac:dyDescent="0.35"/>
    <row r="571" ht="15" hidden="1" customHeight="1" x14ac:dyDescent="0.35"/>
    <row r="572" ht="15" hidden="1" customHeight="1" x14ac:dyDescent="0.35"/>
    <row r="573" ht="15" hidden="1" customHeight="1" x14ac:dyDescent="0.35"/>
    <row r="574" ht="15" hidden="1" customHeight="1" x14ac:dyDescent="0.35"/>
    <row r="575" ht="15" hidden="1" customHeight="1" x14ac:dyDescent="0.35"/>
    <row r="576" ht="15" hidden="1" customHeight="1" x14ac:dyDescent="0.35"/>
    <row r="577" ht="15" hidden="1" customHeight="1" x14ac:dyDescent="0.35"/>
    <row r="578" ht="15" hidden="1" customHeight="1" x14ac:dyDescent="0.35"/>
    <row r="579" ht="15" hidden="1" customHeight="1" x14ac:dyDescent="0.35"/>
    <row r="580" ht="15" hidden="1" customHeight="1" x14ac:dyDescent="0.35"/>
    <row r="581" ht="15" hidden="1" customHeight="1" x14ac:dyDescent="0.35"/>
    <row r="582" ht="15" hidden="1" customHeight="1" x14ac:dyDescent="0.35"/>
    <row r="583" ht="15" hidden="1" customHeight="1" x14ac:dyDescent="0.35"/>
    <row r="584" ht="15" hidden="1" customHeight="1" x14ac:dyDescent="0.35"/>
    <row r="585" ht="15" hidden="1" customHeight="1" x14ac:dyDescent="0.35"/>
    <row r="586" ht="15" hidden="1" customHeight="1" x14ac:dyDescent="0.35"/>
    <row r="587" ht="15" hidden="1" customHeight="1" x14ac:dyDescent="0.35"/>
    <row r="588" ht="15" hidden="1" customHeight="1" x14ac:dyDescent="0.35"/>
    <row r="589" ht="15" hidden="1" customHeight="1" x14ac:dyDescent="0.35"/>
    <row r="590" ht="15" hidden="1" customHeight="1" x14ac:dyDescent="0.35"/>
    <row r="591" ht="15" hidden="1" customHeight="1" x14ac:dyDescent="0.35"/>
    <row r="592" ht="15" hidden="1" customHeight="1" x14ac:dyDescent="0.35"/>
    <row r="593" ht="15" hidden="1" customHeight="1" x14ac:dyDescent="0.35"/>
    <row r="594" ht="15" hidden="1" customHeight="1" x14ac:dyDescent="0.35"/>
    <row r="595" ht="15" hidden="1" customHeight="1" x14ac:dyDescent="0.35"/>
    <row r="596" ht="15" hidden="1" customHeight="1" x14ac:dyDescent="0.35"/>
    <row r="597" ht="15" hidden="1" customHeight="1" x14ac:dyDescent="0.35"/>
    <row r="598" ht="15" hidden="1" customHeight="1" x14ac:dyDescent="0.35"/>
    <row r="599" ht="15" hidden="1" customHeight="1" x14ac:dyDescent="0.35"/>
    <row r="600" ht="15" hidden="1" customHeight="1" x14ac:dyDescent="0.35"/>
    <row r="601" ht="15" hidden="1" customHeight="1" x14ac:dyDescent="0.35"/>
    <row r="602" ht="15" hidden="1" customHeight="1" x14ac:dyDescent="0.35"/>
    <row r="603" ht="15" hidden="1" customHeight="1" x14ac:dyDescent="0.35"/>
    <row r="604" ht="15" hidden="1" customHeight="1" x14ac:dyDescent="0.35"/>
    <row r="605" ht="15" hidden="1" customHeight="1" x14ac:dyDescent="0.35"/>
    <row r="606" ht="15" hidden="1" customHeight="1" x14ac:dyDescent="0.35"/>
    <row r="607" ht="15" hidden="1" customHeight="1" x14ac:dyDescent="0.35"/>
    <row r="608" ht="15" hidden="1" customHeight="1" x14ac:dyDescent="0.35"/>
    <row r="609" ht="15" hidden="1" customHeight="1" x14ac:dyDescent="0.35"/>
    <row r="610" ht="15" hidden="1" customHeight="1" x14ac:dyDescent="0.35"/>
    <row r="611" ht="15" hidden="1" customHeight="1" x14ac:dyDescent="0.35"/>
    <row r="612" ht="15" hidden="1" customHeight="1" x14ac:dyDescent="0.35"/>
    <row r="613" ht="15" hidden="1" customHeight="1" x14ac:dyDescent="0.35"/>
    <row r="614" ht="15" hidden="1" customHeight="1" x14ac:dyDescent="0.35"/>
    <row r="615" ht="15" hidden="1" customHeight="1" x14ac:dyDescent="0.35"/>
    <row r="616" ht="15" hidden="1" customHeight="1" x14ac:dyDescent="0.35"/>
    <row r="617" ht="15" hidden="1" customHeight="1" x14ac:dyDescent="0.35"/>
    <row r="618" ht="15" hidden="1" customHeight="1" x14ac:dyDescent="0.35"/>
    <row r="619" ht="15" hidden="1" customHeight="1" x14ac:dyDescent="0.35"/>
    <row r="620" ht="15" hidden="1" customHeight="1" x14ac:dyDescent="0.35"/>
    <row r="621" ht="15" hidden="1" customHeight="1" x14ac:dyDescent="0.35"/>
    <row r="622" ht="15" hidden="1" customHeight="1" x14ac:dyDescent="0.35"/>
    <row r="623" ht="15" hidden="1" customHeight="1" x14ac:dyDescent="0.35"/>
    <row r="624" ht="15" hidden="1" customHeight="1" x14ac:dyDescent="0.35"/>
    <row r="625" ht="15" hidden="1" customHeight="1" x14ac:dyDescent="0.35"/>
    <row r="626" ht="15" hidden="1" customHeight="1" x14ac:dyDescent="0.35"/>
    <row r="627" ht="15" hidden="1" customHeight="1" x14ac:dyDescent="0.35"/>
    <row r="628" ht="15" hidden="1" customHeight="1" x14ac:dyDescent="0.35"/>
    <row r="629" ht="15" hidden="1" customHeight="1" x14ac:dyDescent="0.35"/>
    <row r="630" ht="15" hidden="1" customHeight="1" x14ac:dyDescent="0.35"/>
    <row r="631" ht="15" hidden="1" customHeight="1" x14ac:dyDescent="0.35"/>
    <row r="632" ht="15" hidden="1" customHeight="1" x14ac:dyDescent="0.35"/>
    <row r="633" ht="15" hidden="1" customHeight="1" x14ac:dyDescent="0.35"/>
    <row r="634" ht="15" hidden="1" customHeight="1" x14ac:dyDescent="0.35"/>
    <row r="635" ht="15" hidden="1" customHeight="1" x14ac:dyDescent="0.35"/>
    <row r="636" ht="15" hidden="1" customHeight="1" x14ac:dyDescent="0.35"/>
    <row r="637" ht="15" hidden="1" customHeight="1" x14ac:dyDescent="0.35"/>
    <row r="638" ht="15" hidden="1" customHeight="1" x14ac:dyDescent="0.35"/>
    <row r="639" ht="15" hidden="1" customHeight="1" x14ac:dyDescent="0.35"/>
    <row r="640" ht="15" hidden="1" customHeight="1" x14ac:dyDescent="0.35"/>
    <row r="641" ht="15" hidden="1" customHeight="1" x14ac:dyDescent="0.35"/>
    <row r="642" ht="15" hidden="1" customHeight="1" x14ac:dyDescent="0.35"/>
    <row r="643" ht="15" hidden="1" customHeight="1" x14ac:dyDescent="0.35"/>
    <row r="644" ht="15" hidden="1" customHeight="1" x14ac:dyDescent="0.35"/>
    <row r="645" ht="15" hidden="1" customHeight="1" x14ac:dyDescent="0.35"/>
    <row r="646" ht="15" hidden="1" customHeight="1" x14ac:dyDescent="0.35"/>
    <row r="647" ht="15" hidden="1" customHeight="1" x14ac:dyDescent="0.35"/>
    <row r="648" ht="15" hidden="1" customHeight="1" x14ac:dyDescent="0.35"/>
    <row r="649" ht="15" hidden="1" customHeight="1" x14ac:dyDescent="0.35"/>
    <row r="650" ht="15" hidden="1" customHeight="1" x14ac:dyDescent="0.35"/>
    <row r="651" ht="15" hidden="1" customHeight="1" x14ac:dyDescent="0.35"/>
    <row r="652" ht="15" hidden="1" customHeight="1" x14ac:dyDescent="0.35"/>
    <row r="653" ht="15" hidden="1" customHeight="1" x14ac:dyDescent="0.35"/>
    <row r="654" ht="15" hidden="1" customHeight="1" x14ac:dyDescent="0.35"/>
    <row r="655" ht="15" hidden="1" customHeight="1" x14ac:dyDescent="0.35"/>
    <row r="656" ht="15" hidden="1" customHeight="1" x14ac:dyDescent="0.35"/>
    <row r="657" ht="15" hidden="1" customHeight="1" x14ac:dyDescent="0.35"/>
    <row r="658" ht="15" hidden="1" customHeight="1" x14ac:dyDescent="0.35"/>
    <row r="659" ht="15" hidden="1" customHeight="1" x14ac:dyDescent="0.35"/>
    <row r="660" ht="15" hidden="1" customHeight="1" x14ac:dyDescent="0.35"/>
    <row r="661" ht="15" hidden="1" customHeight="1" x14ac:dyDescent="0.35"/>
    <row r="662" ht="15" hidden="1" customHeight="1" x14ac:dyDescent="0.35"/>
    <row r="663" ht="15" hidden="1" customHeight="1" x14ac:dyDescent="0.35"/>
    <row r="664" ht="15" hidden="1" customHeight="1" x14ac:dyDescent="0.35"/>
    <row r="665" ht="15" hidden="1" customHeight="1" x14ac:dyDescent="0.35"/>
    <row r="666" ht="15" hidden="1" customHeight="1" x14ac:dyDescent="0.35"/>
    <row r="667" ht="15" hidden="1" customHeight="1" x14ac:dyDescent="0.35"/>
    <row r="668" ht="15" hidden="1" customHeight="1" x14ac:dyDescent="0.35"/>
    <row r="669" ht="15" hidden="1" customHeight="1" x14ac:dyDescent="0.35"/>
    <row r="670" ht="15" hidden="1" customHeight="1" x14ac:dyDescent="0.35"/>
    <row r="671" ht="15" hidden="1" customHeight="1" x14ac:dyDescent="0.35"/>
    <row r="672" ht="15" hidden="1" customHeight="1" x14ac:dyDescent="0.35"/>
    <row r="673" ht="15" hidden="1" customHeight="1" x14ac:dyDescent="0.35"/>
    <row r="674" ht="15" hidden="1" customHeight="1" x14ac:dyDescent="0.35"/>
    <row r="675" ht="15" hidden="1" customHeight="1" x14ac:dyDescent="0.35"/>
    <row r="676" ht="15" hidden="1" customHeight="1" x14ac:dyDescent="0.35"/>
    <row r="677" ht="15" hidden="1" customHeight="1" x14ac:dyDescent="0.35"/>
    <row r="678" ht="15" hidden="1" customHeight="1" x14ac:dyDescent="0.35"/>
    <row r="679" ht="15" hidden="1" customHeight="1" x14ac:dyDescent="0.35"/>
    <row r="680" ht="15" hidden="1" customHeight="1" x14ac:dyDescent="0.35"/>
    <row r="681" ht="15" hidden="1" customHeight="1" x14ac:dyDescent="0.35"/>
    <row r="682" ht="15" hidden="1" customHeight="1" x14ac:dyDescent="0.35"/>
    <row r="683" ht="15" hidden="1" customHeight="1" x14ac:dyDescent="0.35"/>
    <row r="684" ht="15" hidden="1" customHeight="1" x14ac:dyDescent="0.35"/>
    <row r="685" ht="15" hidden="1" customHeight="1" x14ac:dyDescent="0.35"/>
    <row r="686" ht="15" hidden="1" customHeight="1" x14ac:dyDescent="0.35"/>
    <row r="687" ht="15" hidden="1" customHeight="1" x14ac:dyDescent="0.35"/>
    <row r="688" ht="15" hidden="1" customHeight="1" x14ac:dyDescent="0.35"/>
    <row r="689" ht="15" hidden="1" customHeight="1" x14ac:dyDescent="0.35"/>
    <row r="690" ht="15" hidden="1" customHeight="1" x14ac:dyDescent="0.35"/>
    <row r="691" ht="15" hidden="1" customHeight="1" x14ac:dyDescent="0.35"/>
    <row r="692" ht="15" hidden="1" customHeight="1" x14ac:dyDescent="0.35"/>
    <row r="693" ht="15" hidden="1" customHeight="1" x14ac:dyDescent="0.35"/>
    <row r="694" ht="15" hidden="1" customHeight="1" x14ac:dyDescent="0.35"/>
    <row r="695" ht="15" hidden="1" customHeight="1" x14ac:dyDescent="0.35"/>
    <row r="696" ht="15" hidden="1" customHeight="1" x14ac:dyDescent="0.35"/>
    <row r="697" ht="15" hidden="1" customHeight="1" x14ac:dyDescent="0.35"/>
    <row r="698" ht="15" hidden="1" customHeight="1" x14ac:dyDescent="0.35"/>
    <row r="699" ht="15" hidden="1" customHeight="1" x14ac:dyDescent="0.35"/>
    <row r="700" ht="15" hidden="1" customHeight="1" x14ac:dyDescent="0.35"/>
    <row r="701" ht="15" hidden="1" customHeight="1" x14ac:dyDescent="0.35"/>
    <row r="702" ht="15" hidden="1" customHeight="1" x14ac:dyDescent="0.35"/>
    <row r="703" ht="15" hidden="1" customHeight="1" x14ac:dyDescent="0.35"/>
    <row r="704" ht="15" hidden="1" customHeight="1" x14ac:dyDescent="0.35"/>
    <row r="705" ht="15" hidden="1" customHeight="1" x14ac:dyDescent="0.35"/>
    <row r="706" ht="15" hidden="1" customHeight="1" x14ac:dyDescent="0.35"/>
    <row r="707" ht="15" hidden="1" customHeight="1" x14ac:dyDescent="0.35"/>
    <row r="708" ht="15" hidden="1" customHeight="1" x14ac:dyDescent="0.35"/>
    <row r="709" ht="15" hidden="1" customHeight="1" x14ac:dyDescent="0.35"/>
    <row r="710" ht="15" hidden="1" customHeight="1" x14ac:dyDescent="0.35"/>
    <row r="711" ht="15" hidden="1" customHeight="1" x14ac:dyDescent="0.35"/>
    <row r="712" ht="15" hidden="1" customHeight="1" x14ac:dyDescent="0.35"/>
    <row r="713" ht="15" hidden="1" customHeight="1" x14ac:dyDescent="0.35"/>
    <row r="714" ht="15" hidden="1" customHeight="1" x14ac:dyDescent="0.35"/>
    <row r="715" ht="15" hidden="1" customHeight="1" x14ac:dyDescent="0.35"/>
    <row r="716" ht="15" hidden="1" customHeight="1" x14ac:dyDescent="0.35"/>
    <row r="717" ht="15" hidden="1" customHeight="1" x14ac:dyDescent="0.35"/>
    <row r="718" ht="15" hidden="1" customHeight="1" x14ac:dyDescent="0.35"/>
    <row r="719" ht="15" hidden="1" customHeight="1" x14ac:dyDescent="0.35"/>
    <row r="720" ht="15" hidden="1" customHeight="1" x14ac:dyDescent="0.35"/>
    <row r="721" ht="15" hidden="1" customHeight="1" x14ac:dyDescent="0.35"/>
    <row r="722" ht="15" hidden="1" customHeight="1" x14ac:dyDescent="0.35"/>
    <row r="723" ht="15" hidden="1" customHeight="1" x14ac:dyDescent="0.35"/>
    <row r="724" ht="15" hidden="1" customHeight="1" x14ac:dyDescent="0.35"/>
    <row r="725" ht="15" hidden="1" customHeight="1" x14ac:dyDescent="0.35"/>
    <row r="726" ht="15" hidden="1" customHeight="1" x14ac:dyDescent="0.35"/>
    <row r="727" ht="15" hidden="1" customHeight="1" x14ac:dyDescent="0.35"/>
    <row r="728" ht="15" hidden="1" customHeight="1" x14ac:dyDescent="0.35"/>
    <row r="729" ht="15" hidden="1" customHeight="1" x14ac:dyDescent="0.35"/>
    <row r="730" ht="15" hidden="1" customHeight="1" x14ac:dyDescent="0.35"/>
    <row r="731" ht="15" hidden="1" customHeight="1" x14ac:dyDescent="0.35"/>
    <row r="732" ht="15" hidden="1" customHeight="1" x14ac:dyDescent="0.35"/>
    <row r="733" ht="15" hidden="1" customHeight="1" x14ac:dyDescent="0.35"/>
    <row r="734" ht="15" hidden="1" customHeight="1" x14ac:dyDescent="0.35"/>
    <row r="735" ht="15" hidden="1" customHeight="1" x14ac:dyDescent="0.35"/>
    <row r="736" ht="15" hidden="1" customHeight="1" x14ac:dyDescent="0.35"/>
    <row r="737" ht="15" hidden="1" customHeight="1" x14ac:dyDescent="0.35"/>
    <row r="738" ht="15" hidden="1" customHeight="1" x14ac:dyDescent="0.35"/>
    <row r="739" ht="15" hidden="1" customHeight="1" x14ac:dyDescent="0.35"/>
    <row r="740" ht="15" hidden="1" customHeight="1" x14ac:dyDescent="0.35"/>
    <row r="741" ht="15" hidden="1" customHeight="1" x14ac:dyDescent="0.35"/>
    <row r="742" ht="15" hidden="1" customHeight="1" x14ac:dyDescent="0.35"/>
    <row r="743" ht="15" hidden="1" customHeight="1" x14ac:dyDescent="0.35"/>
    <row r="744" ht="15" hidden="1" customHeight="1" x14ac:dyDescent="0.35"/>
    <row r="745" ht="15" hidden="1" customHeight="1" x14ac:dyDescent="0.35"/>
    <row r="746" ht="15" hidden="1" customHeight="1" x14ac:dyDescent="0.35"/>
    <row r="747" ht="15" hidden="1" customHeight="1" x14ac:dyDescent="0.35"/>
    <row r="748" ht="15" hidden="1" customHeight="1" x14ac:dyDescent="0.35"/>
    <row r="749" ht="15" hidden="1" customHeight="1" x14ac:dyDescent="0.35"/>
    <row r="750" ht="15" hidden="1" customHeight="1" x14ac:dyDescent="0.35"/>
    <row r="751" ht="15" hidden="1" customHeight="1" x14ac:dyDescent="0.35"/>
    <row r="752" ht="15" hidden="1" customHeight="1" x14ac:dyDescent="0.35"/>
    <row r="753" ht="15" hidden="1" customHeight="1" x14ac:dyDescent="0.35"/>
    <row r="754" ht="15" hidden="1" customHeight="1" x14ac:dyDescent="0.35"/>
    <row r="755" ht="15" hidden="1" customHeight="1" x14ac:dyDescent="0.35"/>
    <row r="756" ht="15" hidden="1" customHeight="1" x14ac:dyDescent="0.35"/>
    <row r="757" ht="15" hidden="1" customHeight="1" x14ac:dyDescent="0.35"/>
    <row r="758" ht="15" hidden="1" customHeight="1" x14ac:dyDescent="0.35"/>
    <row r="759" ht="15" hidden="1" customHeight="1" x14ac:dyDescent="0.35"/>
    <row r="760" ht="15" hidden="1" customHeight="1" x14ac:dyDescent="0.35"/>
    <row r="761" ht="15" hidden="1" customHeight="1" x14ac:dyDescent="0.35"/>
    <row r="762" ht="15" hidden="1" customHeight="1" x14ac:dyDescent="0.35"/>
    <row r="763" ht="15" hidden="1" customHeight="1" x14ac:dyDescent="0.35"/>
    <row r="764" ht="15" hidden="1" customHeight="1" x14ac:dyDescent="0.35"/>
    <row r="765" ht="15" hidden="1" customHeight="1" x14ac:dyDescent="0.35"/>
    <row r="766" ht="15" hidden="1" customHeight="1" x14ac:dyDescent="0.35"/>
    <row r="767" ht="15" hidden="1" customHeight="1" x14ac:dyDescent="0.35"/>
    <row r="768" ht="15" hidden="1" customHeight="1" x14ac:dyDescent="0.35"/>
    <row r="769" ht="15" hidden="1" customHeight="1" x14ac:dyDescent="0.35"/>
    <row r="770" ht="15" hidden="1" customHeight="1" x14ac:dyDescent="0.35"/>
    <row r="771" ht="15" hidden="1" customHeight="1" x14ac:dyDescent="0.35"/>
    <row r="772" ht="15" hidden="1" customHeight="1" x14ac:dyDescent="0.35"/>
    <row r="773" ht="15" hidden="1" customHeight="1" x14ac:dyDescent="0.35"/>
    <row r="774" ht="15" hidden="1" customHeight="1" x14ac:dyDescent="0.35"/>
    <row r="775" ht="15" hidden="1" customHeight="1" x14ac:dyDescent="0.35"/>
    <row r="776" ht="15" hidden="1" customHeight="1" x14ac:dyDescent="0.35"/>
    <row r="777" ht="15" hidden="1" customHeight="1" x14ac:dyDescent="0.35"/>
    <row r="778" ht="15" hidden="1" customHeight="1" x14ac:dyDescent="0.35"/>
    <row r="779" ht="15" hidden="1" customHeight="1" x14ac:dyDescent="0.35"/>
    <row r="780" ht="15" hidden="1" customHeight="1" x14ac:dyDescent="0.35"/>
    <row r="781" ht="15" hidden="1" customHeight="1" x14ac:dyDescent="0.35"/>
    <row r="782" ht="15" hidden="1" customHeight="1" x14ac:dyDescent="0.35"/>
    <row r="783" ht="15" hidden="1" customHeight="1" x14ac:dyDescent="0.35"/>
    <row r="784" ht="15" hidden="1" customHeight="1" x14ac:dyDescent="0.35"/>
    <row r="785" ht="15" hidden="1" customHeight="1" x14ac:dyDescent="0.35"/>
    <row r="786" ht="15" hidden="1" customHeight="1" x14ac:dyDescent="0.35"/>
    <row r="787" ht="15" hidden="1" customHeight="1" x14ac:dyDescent="0.35"/>
    <row r="788" ht="15" hidden="1" customHeight="1" x14ac:dyDescent="0.35"/>
    <row r="789" ht="15" hidden="1" customHeight="1" x14ac:dyDescent="0.35"/>
    <row r="790" ht="15" hidden="1" customHeight="1" x14ac:dyDescent="0.35"/>
    <row r="791" ht="15" hidden="1" customHeight="1" x14ac:dyDescent="0.35"/>
    <row r="792" ht="15" hidden="1" customHeight="1" x14ac:dyDescent="0.35"/>
    <row r="793" ht="15" hidden="1" customHeight="1" x14ac:dyDescent="0.35"/>
    <row r="794" ht="15" hidden="1" customHeight="1" x14ac:dyDescent="0.35"/>
    <row r="795" ht="15" hidden="1" customHeight="1" x14ac:dyDescent="0.35"/>
    <row r="796" ht="15" hidden="1" customHeight="1" x14ac:dyDescent="0.35"/>
    <row r="797" ht="15" hidden="1" customHeight="1" x14ac:dyDescent="0.35"/>
    <row r="798" ht="15" hidden="1" customHeight="1" x14ac:dyDescent="0.35"/>
    <row r="799" ht="15" hidden="1" customHeight="1" x14ac:dyDescent="0.35"/>
    <row r="800" ht="15" hidden="1" customHeight="1" x14ac:dyDescent="0.35"/>
    <row r="801" ht="15" hidden="1" customHeight="1" x14ac:dyDescent="0.35"/>
    <row r="802" ht="15" hidden="1" customHeight="1" x14ac:dyDescent="0.35"/>
    <row r="803" ht="15" hidden="1" customHeight="1" x14ac:dyDescent="0.35"/>
    <row r="804" ht="15" hidden="1" customHeight="1" x14ac:dyDescent="0.35"/>
    <row r="805" ht="15" hidden="1" customHeight="1" x14ac:dyDescent="0.35"/>
    <row r="806" ht="15" hidden="1" customHeight="1" x14ac:dyDescent="0.35"/>
    <row r="807" ht="15" hidden="1" customHeight="1" x14ac:dyDescent="0.35"/>
    <row r="808" ht="15" hidden="1" customHeight="1" x14ac:dyDescent="0.35"/>
    <row r="809" ht="15" hidden="1" customHeight="1" x14ac:dyDescent="0.35"/>
    <row r="810" ht="15" hidden="1" customHeight="1" x14ac:dyDescent="0.35"/>
    <row r="811" ht="15" hidden="1" customHeight="1" x14ac:dyDescent="0.35"/>
    <row r="812" ht="15" hidden="1" customHeight="1" x14ac:dyDescent="0.35"/>
    <row r="813" ht="15" hidden="1" customHeight="1" x14ac:dyDescent="0.35"/>
    <row r="814" ht="15" hidden="1" customHeight="1" x14ac:dyDescent="0.35"/>
    <row r="815" ht="15" hidden="1" customHeight="1" x14ac:dyDescent="0.35"/>
    <row r="816" ht="15" hidden="1" customHeight="1" x14ac:dyDescent="0.35"/>
    <row r="817" ht="15" hidden="1" customHeight="1" x14ac:dyDescent="0.35"/>
    <row r="818" ht="15" hidden="1" customHeight="1" x14ac:dyDescent="0.35"/>
    <row r="819" ht="15" hidden="1" customHeight="1" x14ac:dyDescent="0.35"/>
    <row r="820" ht="15" hidden="1" customHeight="1" x14ac:dyDescent="0.35"/>
    <row r="821" ht="15" hidden="1" customHeight="1" x14ac:dyDescent="0.35"/>
    <row r="822" ht="15" hidden="1" customHeight="1" x14ac:dyDescent="0.35"/>
    <row r="823" ht="15" hidden="1" customHeight="1" x14ac:dyDescent="0.35"/>
    <row r="824" ht="15" hidden="1" customHeight="1" x14ac:dyDescent="0.35"/>
    <row r="825" ht="15" hidden="1" customHeight="1" x14ac:dyDescent="0.35"/>
    <row r="826" ht="15" hidden="1" customHeight="1" x14ac:dyDescent="0.35"/>
    <row r="827" ht="15" hidden="1" customHeight="1" x14ac:dyDescent="0.35"/>
    <row r="828" ht="15" hidden="1" customHeight="1" x14ac:dyDescent="0.35"/>
    <row r="829" ht="15" hidden="1" customHeight="1" x14ac:dyDescent="0.35"/>
    <row r="830" ht="15" hidden="1" customHeight="1" x14ac:dyDescent="0.35"/>
    <row r="831" ht="15" hidden="1" customHeight="1" x14ac:dyDescent="0.35"/>
    <row r="832" ht="15" hidden="1" customHeight="1" x14ac:dyDescent="0.35"/>
    <row r="833" ht="15" hidden="1" customHeight="1" x14ac:dyDescent="0.35"/>
    <row r="834" ht="15" hidden="1" customHeight="1" x14ac:dyDescent="0.35"/>
    <row r="835" ht="15" hidden="1" customHeight="1" x14ac:dyDescent="0.35"/>
    <row r="836" ht="15" hidden="1" customHeight="1" x14ac:dyDescent="0.35"/>
    <row r="837" ht="15" hidden="1" customHeight="1" x14ac:dyDescent="0.35"/>
    <row r="838" ht="15" hidden="1" customHeight="1" x14ac:dyDescent="0.35"/>
    <row r="839" ht="15" hidden="1" customHeight="1" x14ac:dyDescent="0.35"/>
    <row r="840" ht="15" hidden="1" customHeight="1" x14ac:dyDescent="0.35"/>
    <row r="841" ht="15" hidden="1" customHeight="1" x14ac:dyDescent="0.35"/>
    <row r="842" ht="15" hidden="1" customHeight="1" x14ac:dyDescent="0.35"/>
    <row r="843" ht="15" hidden="1" customHeight="1" x14ac:dyDescent="0.35"/>
    <row r="844" ht="15" hidden="1" customHeight="1" x14ac:dyDescent="0.35"/>
    <row r="845" ht="15" hidden="1" customHeight="1" x14ac:dyDescent="0.35"/>
    <row r="846" ht="15" hidden="1" customHeight="1" x14ac:dyDescent="0.35"/>
    <row r="847" ht="15" hidden="1" customHeight="1" x14ac:dyDescent="0.35"/>
    <row r="848" ht="15" hidden="1" customHeight="1" x14ac:dyDescent="0.35"/>
    <row r="849" ht="15" hidden="1" customHeight="1" x14ac:dyDescent="0.35"/>
    <row r="850" ht="15" hidden="1" customHeight="1" x14ac:dyDescent="0.35"/>
    <row r="851" ht="15" hidden="1" customHeight="1" x14ac:dyDescent="0.35"/>
    <row r="852" ht="15" hidden="1" customHeight="1" x14ac:dyDescent="0.35"/>
    <row r="853" ht="15" hidden="1" customHeight="1" x14ac:dyDescent="0.35"/>
    <row r="854" ht="15" hidden="1" customHeight="1" x14ac:dyDescent="0.35"/>
    <row r="855" ht="15" hidden="1" customHeight="1" x14ac:dyDescent="0.35"/>
    <row r="856" ht="15" hidden="1" customHeight="1" x14ac:dyDescent="0.35"/>
    <row r="857" ht="15" hidden="1" customHeight="1" x14ac:dyDescent="0.35"/>
    <row r="858" ht="15" hidden="1" customHeight="1" x14ac:dyDescent="0.35"/>
    <row r="859" ht="15" hidden="1" customHeight="1" x14ac:dyDescent="0.35"/>
    <row r="860" ht="15" hidden="1" customHeight="1" x14ac:dyDescent="0.35"/>
    <row r="861" ht="15" hidden="1" customHeight="1" x14ac:dyDescent="0.35"/>
    <row r="862" ht="15" hidden="1" customHeight="1" x14ac:dyDescent="0.35"/>
    <row r="863" ht="15" hidden="1" customHeight="1" x14ac:dyDescent="0.35"/>
    <row r="864" ht="15" hidden="1" customHeight="1" x14ac:dyDescent="0.35"/>
    <row r="865" ht="15" hidden="1" customHeight="1" x14ac:dyDescent="0.35"/>
    <row r="866" ht="15" hidden="1" customHeight="1" x14ac:dyDescent="0.35"/>
    <row r="867" ht="15" hidden="1" customHeight="1" x14ac:dyDescent="0.35"/>
    <row r="868" ht="15" hidden="1" customHeight="1" x14ac:dyDescent="0.35"/>
    <row r="869" ht="15" hidden="1" customHeight="1" x14ac:dyDescent="0.35"/>
    <row r="870" ht="15" hidden="1" customHeight="1" x14ac:dyDescent="0.35"/>
    <row r="871" ht="15" hidden="1" customHeight="1" x14ac:dyDescent="0.35"/>
    <row r="872" ht="15" hidden="1" customHeight="1" x14ac:dyDescent="0.35"/>
    <row r="873" ht="15" hidden="1" customHeight="1" x14ac:dyDescent="0.35"/>
    <row r="874" ht="15" hidden="1" customHeight="1" x14ac:dyDescent="0.35"/>
    <row r="875" ht="15" hidden="1" customHeight="1" x14ac:dyDescent="0.35"/>
    <row r="876" ht="15" hidden="1" customHeight="1" x14ac:dyDescent="0.35"/>
    <row r="877" ht="15" hidden="1" customHeight="1" x14ac:dyDescent="0.35"/>
    <row r="878" ht="15" hidden="1" customHeight="1" x14ac:dyDescent="0.35"/>
    <row r="879" ht="15" hidden="1" customHeight="1" x14ac:dyDescent="0.35"/>
    <row r="880" ht="15" hidden="1" customHeight="1" x14ac:dyDescent="0.35"/>
    <row r="881" ht="15" hidden="1" customHeight="1" x14ac:dyDescent="0.35"/>
    <row r="882" ht="15" hidden="1" customHeight="1" x14ac:dyDescent="0.35"/>
    <row r="883" ht="15" hidden="1" customHeight="1" x14ac:dyDescent="0.35"/>
    <row r="884" ht="15" hidden="1" customHeight="1" x14ac:dyDescent="0.35"/>
    <row r="885" ht="15" hidden="1" customHeight="1" x14ac:dyDescent="0.35"/>
    <row r="886" ht="15" hidden="1" customHeight="1" x14ac:dyDescent="0.35"/>
    <row r="887" ht="15" hidden="1" customHeight="1" x14ac:dyDescent="0.35"/>
    <row r="888" ht="15" hidden="1" customHeight="1" x14ac:dyDescent="0.35"/>
    <row r="889" ht="15" hidden="1" customHeight="1" x14ac:dyDescent="0.35"/>
    <row r="890" ht="15" hidden="1" customHeight="1" x14ac:dyDescent="0.35"/>
    <row r="891" ht="15" hidden="1" customHeight="1" x14ac:dyDescent="0.35"/>
    <row r="892" ht="15" hidden="1" customHeight="1" x14ac:dyDescent="0.35"/>
    <row r="893" ht="15" hidden="1" customHeight="1" x14ac:dyDescent="0.35"/>
    <row r="894" ht="15" hidden="1" customHeight="1" x14ac:dyDescent="0.35"/>
    <row r="895" ht="15" hidden="1" customHeight="1" x14ac:dyDescent="0.35"/>
    <row r="896" ht="15" hidden="1" customHeight="1" x14ac:dyDescent="0.35"/>
    <row r="897" ht="15" hidden="1" customHeight="1" x14ac:dyDescent="0.35"/>
    <row r="898" ht="15" hidden="1" customHeight="1" x14ac:dyDescent="0.35"/>
    <row r="899" ht="15" hidden="1" customHeight="1" x14ac:dyDescent="0.35"/>
    <row r="900" ht="15" hidden="1" customHeight="1" x14ac:dyDescent="0.35"/>
    <row r="901" ht="15" hidden="1" customHeight="1" x14ac:dyDescent="0.35"/>
    <row r="902" ht="15" hidden="1" customHeight="1" x14ac:dyDescent="0.35"/>
    <row r="903" ht="15" hidden="1" customHeight="1" x14ac:dyDescent="0.35"/>
    <row r="904" ht="15" hidden="1" customHeight="1" x14ac:dyDescent="0.35"/>
    <row r="905" ht="15" hidden="1" customHeight="1" x14ac:dyDescent="0.35"/>
    <row r="906" ht="15" hidden="1" customHeight="1" x14ac:dyDescent="0.35"/>
    <row r="907" ht="15" hidden="1" customHeight="1" x14ac:dyDescent="0.35"/>
    <row r="908" ht="15" hidden="1" customHeight="1" x14ac:dyDescent="0.35"/>
    <row r="909" ht="15" hidden="1" customHeight="1" x14ac:dyDescent="0.35"/>
    <row r="910" ht="15" hidden="1" customHeight="1" x14ac:dyDescent="0.35"/>
    <row r="911" ht="15" hidden="1" customHeight="1" x14ac:dyDescent="0.35"/>
    <row r="912" ht="15" hidden="1" customHeight="1" x14ac:dyDescent="0.35"/>
    <row r="913" ht="15" hidden="1" customHeight="1" x14ac:dyDescent="0.35"/>
    <row r="914" ht="15" hidden="1" customHeight="1" x14ac:dyDescent="0.35"/>
    <row r="915" ht="15" hidden="1" customHeight="1" x14ac:dyDescent="0.35"/>
    <row r="916" ht="15" hidden="1" customHeight="1" x14ac:dyDescent="0.35"/>
    <row r="917" ht="15" hidden="1" customHeight="1" x14ac:dyDescent="0.35"/>
    <row r="918" ht="15" hidden="1" customHeight="1" x14ac:dyDescent="0.35"/>
    <row r="919" ht="15" hidden="1" customHeight="1" x14ac:dyDescent="0.35"/>
    <row r="920" ht="15" hidden="1" customHeight="1" x14ac:dyDescent="0.35"/>
    <row r="921" ht="15" hidden="1" customHeight="1" x14ac:dyDescent="0.35"/>
    <row r="922" ht="15" hidden="1" customHeight="1" x14ac:dyDescent="0.35"/>
    <row r="923" ht="15" hidden="1" customHeight="1" x14ac:dyDescent="0.35"/>
    <row r="924" ht="15" hidden="1" customHeight="1" x14ac:dyDescent="0.35"/>
    <row r="925" ht="15" hidden="1" customHeight="1" x14ac:dyDescent="0.35"/>
    <row r="926" ht="15" hidden="1" customHeight="1" x14ac:dyDescent="0.35"/>
    <row r="927" ht="15" hidden="1" customHeight="1" x14ac:dyDescent="0.35"/>
    <row r="928" ht="15" hidden="1" customHeight="1" x14ac:dyDescent="0.35"/>
    <row r="929" ht="15" hidden="1" customHeight="1" x14ac:dyDescent="0.35"/>
    <row r="930" ht="15" hidden="1" customHeight="1" x14ac:dyDescent="0.35"/>
    <row r="931" ht="15" hidden="1" customHeight="1" x14ac:dyDescent="0.35"/>
    <row r="932" ht="15" hidden="1" customHeight="1" x14ac:dyDescent="0.35"/>
    <row r="933" ht="15" hidden="1" customHeight="1" x14ac:dyDescent="0.35"/>
    <row r="934" ht="15" hidden="1" customHeight="1" x14ac:dyDescent="0.35"/>
    <row r="935" ht="15" hidden="1" customHeight="1" x14ac:dyDescent="0.35"/>
    <row r="936" ht="15" hidden="1" customHeight="1" x14ac:dyDescent="0.35"/>
    <row r="937" ht="15" hidden="1" customHeight="1" x14ac:dyDescent="0.35"/>
    <row r="938" ht="15" hidden="1" customHeight="1" x14ac:dyDescent="0.35"/>
    <row r="939" ht="15" hidden="1" customHeight="1" x14ac:dyDescent="0.35"/>
    <row r="940" ht="15" hidden="1" customHeight="1" x14ac:dyDescent="0.35"/>
    <row r="941" ht="15" hidden="1" customHeight="1" x14ac:dyDescent="0.35"/>
    <row r="942" ht="15" hidden="1" customHeight="1" x14ac:dyDescent="0.35"/>
    <row r="943" ht="15" hidden="1" customHeight="1" x14ac:dyDescent="0.35"/>
    <row r="944" ht="15" hidden="1" customHeight="1" x14ac:dyDescent="0.35"/>
    <row r="945" ht="15" hidden="1" customHeight="1" x14ac:dyDescent="0.35"/>
    <row r="946" ht="15" hidden="1" customHeight="1" x14ac:dyDescent="0.35"/>
    <row r="947" ht="15" hidden="1" customHeight="1" x14ac:dyDescent="0.35"/>
    <row r="948" ht="15" hidden="1" customHeight="1" x14ac:dyDescent="0.35"/>
    <row r="949" ht="15" hidden="1" customHeight="1" x14ac:dyDescent="0.35"/>
    <row r="950" ht="15" hidden="1" customHeight="1" x14ac:dyDescent="0.35"/>
    <row r="951" ht="15" hidden="1" customHeight="1" x14ac:dyDescent="0.35"/>
    <row r="952" ht="15" hidden="1" customHeight="1" x14ac:dyDescent="0.35"/>
    <row r="953" ht="15" hidden="1" customHeight="1" x14ac:dyDescent="0.35"/>
    <row r="954" ht="15" hidden="1" customHeight="1" x14ac:dyDescent="0.35"/>
    <row r="955" ht="15" hidden="1" customHeight="1" x14ac:dyDescent="0.35"/>
    <row r="956" ht="15" hidden="1" customHeight="1" x14ac:dyDescent="0.35"/>
    <row r="957" ht="15" hidden="1" customHeight="1" x14ac:dyDescent="0.35"/>
    <row r="958" ht="15" hidden="1" customHeight="1" x14ac:dyDescent="0.35"/>
    <row r="959" ht="15" hidden="1" customHeight="1" x14ac:dyDescent="0.35"/>
    <row r="960" ht="15" hidden="1" customHeight="1" x14ac:dyDescent="0.35"/>
    <row r="961" ht="15" hidden="1" customHeight="1" x14ac:dyDescent="0.35"/>
    <row r="962" ht="15" hidden="1" customHeight="1" x14ac:dyDescent="0.35"/>
    <row r="963" ht="15" hidden="1" customHeight="1" x14ac:dyDescent="0.35"/>
    <row r="964" ht="15" hidden="1" customHeight="1" x14ac:dyDescent="0.35"/>
    <row r="965" ht="15" hidden="1" customHeight="1" x14ac:dyDescent="0.35"/>
    <row r="966" ht="15" hidden="1" customHeight="1" x14ac:dyDescent="0.35"/>
    <row r="967" ht="15" hidden="1" customHeight="1" x14ac:dyDescent="0.35"/>
    <row r="968" ht="15" hidden="1" customHeight="1" x14ac:dyDescent="0.35"/>
    <row r="969" ht="15" hidden="1" customHeight="1" x14ac:dyDescent="0.35"/>
    <row r="970" ht="15" hidden="1" customHeight="1" x14ac:dyDescent="0.35"/>
    <row r="971" ht="15" hidden="1" customHeight="1" x14ac:dyDescent="0.35"/>
    <row r="972" ht="15" hidden="1" customHeight="1" x14ac:dyDescent="0.35"/>
    <row r="973" ht="15" hidden="1" customHeight="1" x14ac:dyDescent="0.35"/>
    <row r="974" ht="15" hidden="1" customHeight="1" x14ac:dyDescent="0.35"/>
    <row r="975" ht="15" hidden="1" customHeight="1" x14ac:dyDescent="0.35"/>
    <row r="976" ht="15" hidden="1" customHeight="1" x14ac:dyDescent="0.35"/>
    <row r="977" ht="15" hidden="1" customHeight="1" x14ac:dyDescent="0.35"/>
    <row r="978" ht="15" hidden="1" customHeight="1" x14ac:dyDescent="0.35"/>
    <row r="979" ht="15" hidden="1" customHeight="1" x14ac:dyDescent="0.35"/>
    <row r="980" ht="15" hidden="1" customHeight="1" x14ac:dyDescent="0.35"/>
    <row r="981" ht="15" hidden="1" customHeight="1" x14ac:dyDescent="0.35"/>
    <row r="982" ht="15" hidden="1" customHeight="1" x14ac:dyDescent="0.35"/>
    <row r="983" ht="15" hidden="1" customHeight="1" x14ac:dyDescent="0.35"/>
    <row r="984" ht="15" hidden="1" customHeight="1" x14ac:dyDescent="0.35"/>
    <row r="985" ht="15" hidden="1" customHeight="1" x14ac:dyDescent="0.35"/>
    <row r="986" ht="15" hidden="1" customHeight="1" x14ac:dyDescent="0.35"/>
    <row r="987" ht="15" hidden="1" customHeight="1" x14ac:dyDescent="0.35"/>
    <row r="988" ht="15" hidden="1" customHeight="1" x14ac:dyDescent="0.35"/>
    <row r="989" ht="15" hidden="1" customHeight="1" x14ac:dyDescent="0.35"/>
    <row r="990" ht="15" hidden="1" customHeight="1" x14ac:dyDescent="0.35"/>
    <row r="991" ht="15" hidden="1" customHeight="1" x14ac:dyDescent="0.35"/>
    <row r="992" ht="15" hidden="1" customHeight="1" x14ac:dyDescent="0.35"/>
    <row r="993" ht="15" hidden="1" customHeight="1" x14ac:dyDescent="0.35"/>
    <row r="994" ht="15" hidden="1" customHeight="1" x14ac:dyDescent="0.35"/>
    <row r="995" ht="15" hidden="1" customHeight="1" x14ac:dyDescent="0.35"/>
    <row r="996" ht="15" hidden="1" customHeight="1" x14ac:dyDescent="0.35"/>
    <row r="997" ht="15" hidden="1" customHeight="1" x14ac:dyDescent="0.35"/>
    <row r="998" ht="15" hidden="1" customHeight="1" x14ac:dyDescent="0.35"/>
    <row r="999" ht="15" hidden="1" customHeight="1" x14ac:dyDescent="0.35"/>
    <row r="1000" ht="15" hidden="1" customHeight="1" x14ac:dyDescent="0.35"/>
    <row r="1001" ht="15" hidden="1" customHeight="1" x14ac:dyDescent="0.35"/>
    <row r="1002" ht="15" hidden="1" customHeight="1" x14ac:dyDescent="0.35"/>
    <row r="1003" ht="15" hidden="1" customHeight="1" x14ac:dyDescent="0.35"/>
    <row r="1004" ht="15" hidden="1" customHeight="1" x14ac:dyDescent="0.35"/>
    <row r="1005" ht="15" hidden="1" customHeight="1" x14ac:dyDescent="0.35"/>
    <row r="1006" ht="15" hidden="1" customHeight="1" x14ac:dyDescent="0.35"/>
    <row r="1007" ht="15" hidden="1" customHeight="1" x14ac:dyDescent="0.35"/>
    <row r="1008" ht="15" hidden="1" customHeight="1" x14ac:dyDescent="0.35"/>
    <row r="1009" ht="15" hidden="1" customHeight="1" x14ac:dyDescent="0.35"/>
    <row r="1010" ht="15" hidden="1" customHeight="1" x14ac:dyDescent="0.35"/>
    <row r="1011" ht="15" hidden="1" customHeight="1" x14ac:dyDescent="0.35"/>
    <row r="1012" ht="15" hidden="1" customHeight="1" x14ac:dyDescent="0.35"/>
    <row r="1013" ht="15" hidden="1" customHeight="1" x14ac:dyDescent="0.35"/>
    <row r="1014" ht="15" hidden="1" customHeight="1" x14ac:dyDescent="0.35"/>
    <row r="1015" ht="15" hidden="1" customHeight="1" x14ac:dyDescent="0.35"/>
    <row r="1016" ht="15" hidden="1" customHeight="1" x14ac:dyDescent="0.35"/>
    <row r="1017" ht="15" hidden="1" customHeight="1" x14ac:dyDescent="0.35"/>
    <row r="1018" ht="15" hidden="1" customHeight="1" x14ac:dyDescent="0.35"/>
    <row r="1019" ht="15" hidden="1" customHeight="1" x14ac:dyDescent="0.35"/>
    <row r="1020" ht="15" hidden="1" customHeight="1" x14ac:dyDescent="0.35"/>
    <row r="1021" ht="15" hidden="1" customHeight="1" x14ac:dyDescent="0.35"/>
    <row r="1022" ht="15" hidden="1" customHeight="1" x14ac:dyDescent="0.35"/>
    <row r="1023" ht="15" hidden="1" customHeight="1" x14ac:dyDescent="0.35"/>
    <row r="1024" ht="15" hidden="1" customHeight="1" x14ac:dyDescent="0.35"/>
    <row r="1025" ht="15" hidden="1" customHeight="1" x14ac:dyDescent="0.35"/>
    <row r="1026" ht="15" hidden="1" customHeight="1" x14ac:dyDescent="0.35"/>
    <row r="1027" ht="15" hidden="1" customHeight="1" x14ac:dyDescent="0.35"/>
    <row r="1028" ht="15" hidden="1" customHeight="1" x14ac:dyDescent="0.35"/>
    <row r="1029" ht="15" hidden="1" customHeight="1" x14ac:dyDescent="0.35"/>
    <row r="1030" ht="15" hidden="1" customHeight="1" x14ac:dyDescent="0.35"/>
    <row r="1031" ht="15" hidden="1" customHeight="1" x14ac:dyDescent="0.35"/>
    <row r="1032" ht="15" hidden="1" customHeight="1" x14ac:dyDescent="0.35"/>
    <row r="1033" ht="15" hidden="1" customHeight="1" x14ac:dyDescent="0.35"/>
    <row r="1034" ht="15" hidden="1" customHeight="1" x14ac:dyDescent="0.35"/>
    <row r="1035" ht="15" hidden="1" customHeight="1" x14ac:dyDescent="0.35"/>
    <row r="1036" ht="15" hidden="1" customHeight="1" x14ac:dyDescent="0.35"/>
    <row r="1037" ht="15" hidden="1" customHeight="1" x14ac:dyDescent="0.35"/>
    <row r="1038" ht="15" hidden="1" customHeight="1" x14ac:dyDescent="0.35"/>
    <row r="1039" ht="15" hidden="1" customHeight="1" x14ac:dyDescent="0.35"/>
    <row r="1040" ht="15" hidden="1" customHeight="1" x14ac:dyDescent="0.35"/>
    <row r="1041" ht="15" hidden="1" customHeight="1" x14ac:dyDescent="0.35"/>
    <row r="1042" ht="15" hidden="1" customHeight="1" x14ac:dyDescent="0.35"/>
    <row r="1043" ht="15" hidden="1" customHeight="1" x14ac:dyDescent="0.35"/>
    <row r="1044" ht="15" hidden="1" customHeight="1" x14ac:dyDescent="0.35"/>
    <row r="1045" ht="15" hidden="1" customHeight="1" x14ac:dyDescent="0.35"/>
    <row r="1046" ht="15" hidden="1" customHeight="1" x14ac:dyDescent="0.35"/>
    <row r="1047" ht="15" hidden="1" customHeight="1" x14ac:dyDescent="0.35"/>
    <row r="1048" ht="15" hidden="1" customHeight="1" x14ac:dyDescent="0.35"/>
    <row r="1049" ht="15" hidden="1" customHeight="1" x14ac:dyDescent="0.35"/>
    <row r="1050" ht="15" hidden="1" customHeight="1" x14ac:dyDescent="0.35"/>
    <row r="1051" ht="15" hidden="1" customHeight="1" x14ac:dyDescent="0.35"/>
    <row r="1052" ht="15" hidden="1" customHeight="1" x14ac:dyDescent="0.35"/>
    <row r="1053" ht="15" hidden="1" customHeight="1" x14ac:dyDescent="0.35"/>
    <row r="1054" ht="15" hidden="1" customHeight="1" x14ac:dyDescent="0.35"/>
    <row r="1055" ht="15" hidden="1" customHeight="1" x14ac:dyDescent="0.35"/>
    <row r="1056" ht="15" hidden="1" customHeight="1" x14ac:dyDescent="0.35"/>
    <row r="1057" ht="15" hidden="1" customHeight="1" x14ac:dyDescent="0.35"/>
    <row r="1058" ht="15" hidden="1" customHeight="1" x14ac:dyDescent="0.35"/>
    <row r="1059" ht="15" hidden="1" customHeight="1" x14ac:dyDescent="0.35"/>
    <row r="1060" ht="15" hidden="1" customHeight="1" x14ac:dyDescent="0.35"/>
    <row r="1061" ht="15" hidden="1" customHeight="1" x14ac:dyDescent="0.35"/>
    <row r="1062" ht="15" hidden="1" customHeight="1" x14ac:dyDescent="0.35"/>
    <row r="1063" ht="15" hidden="1" customHeight="1" x14ac:dyDescent="0.35"/>
    <row r="1064" ht="15" hidden="1" customHeight="1" x14ac:dyDescent="0.35"/>
    <row r="1065" ht="15" hidden="1" customHeight="1" x14ac:dyDescent="0.35"/>
    <row r="1066" ht="15" hidden="1" customHeight="1" x14ac:dyDescent="0.35"/>
    <row r="1067" ht="15" hidden="1" customHeight="1" x14ac:dyDescent="0.35"/>
    <row r="1068" ht="15" hidden="1" customHeight="1" x14ac:dyDescent="0.35"/>
    <row r="1069" ht="15" hidden="1" customHeight="1" x14ac:dyDescent="0.35"/>
    <row r="1070" ht="15" hidden="1" customHeight="1" x14ac:dyDescent="0.35"/>
    <row r="1071" ht="15" hidden="1" customHeight="1" x14ac:dyDescent="0.35"/>
    <row r="1072" ht="15" hidden="1" customHeight="1" x14ac:dyDescent="0.35"/>
    <row r="1073" ht="15" hidden="1" customHeight="1" x14ac:dyDescent="0.35"/>
    <row r="1074" ht="15" hidden="1" customHeight="1" x14ac:dyDescent="0.35"/>
    <row r="1075" ht="15" hidden="1" customHeight="1" x14ac:dyDescent="0.35"/>
    <row r="1076" ht="15" hidden="1" customHeight="1" x14ac:dyDescent="0.35"/>
    <row r="1077" ht="15" hidden="1" customHeight="1" x14ac:dyDescent="0.35"/>
    <row r="1078" ht="15" hidden="1" customHeight="1" x14ac:dyDescent="0.35"/>
    <row r="1079" ht="15" hidden="1" customHeight="1" x14ac:dyDescent="0.35"/>
    <row r="1080" ht="15" hidden="1" customHeight="1" x14ac:dyDescent="0.35"/>
    <row r="1081" ht="15" hidden="1" customHeight="1" x14ac:dyDescent="0.35"/>
    <row r="1082" ht="15" hidden="1" customHeight="1" x14ac:dyDescent="0.35"/>
    <row r="1083" ht="15" hidden="1" customHeight="1" x14ac:dyDescent="0.35"/>
    <row r="1084" ht="15" hidden="1" customHeight="1" x14ac:dyDescent="0.35"/>
    <row r="1085" ht="15" hidden="1" customHeight="1" x14ac:dyDescent="0.35"/>
    <row r="1086" ht="15" hidden="1" customHeight="1" x14ac:dyDescent="0.35"/>
    <row r="1087" ht="15" hidden="1" customHeight="1" x14ac:dyDescent="0.35"/>
    <row r="1088" ht="15" hidden="1" customHeight="1" x14ac:dyDescent="0.35"/>
    <row r="1089" ht="15" hidden="1" customHeight="1" x14ac:dyDescent="0.35"/>
    <row r="1090" ht="15" hidden="1" customHeight="1" x14ac:dyDescent="0.35"/>
    <row r="1091" ht="15" hidden="1" customHeight="1" x14ac:dyDescent="0.35"/>
    <row r="1092" ht="15" hidden="1" customHeight="1" x14ac:dyDescent="0.35"/>
    <row r="1093" ht="15" hidden="1" customHeight="1" x14ac:dyDescent="0.35"/>
    <row r="1094" ht="15" hidden="1" customHeight="1" x14ac:dyDescent="0.35"/>
    <row r="1095" ht="15" hidden="1" customHeight="1" x14ac:dyDescent="0.35"/>
    <row r="1096" ht="15" hidden="1" customHeight="1" x14ac:dyDescent="0.35"/>
    <row r="1097" ht="15" hidden="1" customHeight="1" x14ac:dyDescent="0.35"/>
    <row r="1098" ht="15" hidden="1" customHeight="1" x14ac:dyDescent="0.35"/>
    <row r="1099" ht="15" hidden="1" customHeight="1" x14ac:dyDescent="0.35"/>
    <row r="1100" ht="15" hidden="1" customHeight="1" x14ac:dyDescent="0.35"/>
    <row r="1101" ht="15" hidden="1" customHeight="1" x14ac:dyDescent="0.35"/>
    <row r="1102" ht="15" hidden="1" customHeight="1" x14ac:dyDescent="0.35"/>
    <row r="1103" ht="15" hidden="1" customHeight="1" x14ac:dyDescent="0.35"/>
    <row r="1104" ht="15" hidden="1" customHeight="1" x14ac:dyDescent="0.35"/>
    <row r="1105" ht="15" hidden="1" customHeight="1" x14ac:dyDescent="0.35"/>
    <row r="1106" ht="15" hidden="1" customHeight="1" x14ac:dyDescent="0.35"/>
    <row r="1107" ht="15" hidden="1" customHeight="1" x14ac:dyDescent="0.35"/>
    <row r="1108" ht="15" hidden="1" customHeight="1" x14ac:dyDescent="0.35"/>
    <row r="1109" ht="15" hidden="1" customHeight="1" x14ac:dyDescent="0.35"/>
    <row r="1110" ht="15" hidden="1" customHeight="1" x14ac:dyDescent="0.35"/>
    <row r="1111" ht="15" hidden="1" customHeight="1" x14ac:dyDescent="0.35"/>
    <row r="1112" ht="15" hidden="1" customHeight="1" x14ac:dyDescent="0.35"/>
    <row r="1113" ht="15" hidden="1" customHeight="1" x14ac:dyDescent="0.35"/>
    <row r="1114" ht="15" hidden="1" customHeight="1" x14ac:dyDescent="0.35"/>
    <row r="1115" ht="15" hidden="1" customHeight="1" x14ac:dyDescent="0.35"/>
    <row r="1116" ht="15" hidden="1" customHeight="1" x14ac:dyDescent="0.35"/>
    <row r="1117" ht="15" hidden="1" customHeight="1" x14ac:dyDescent="0.35"/>
    <row r="1118" ht="15" hidden="1" customHeight="1" x14ac:dyDescent="0.35"/>
    <row r="1119" ht="15" hidden="1" customHeight="1" x14ac:dyDescent="0.35"/>
    <row r="1120" ht="15" hidden="1" customHeight="1" x14ac:dyDescent="0.35"/>
    <row r="1121" ht="15" hidden="1" customHeight="1" x14ac:dyDescent="0.35"/>
    <row r="1122" ht="15" hidden="1" customHeight="1" x14ac:dyDescent="0.35"/>
    <row r="1123" ht="15" hidden="1" customHeight="1" x14ac:dyDescent="0.35"/>
    <row r="1124" ht="15" hidden="1" customHeight="1" x14ac:dyDescent="0.35"/>
    <row r="1125" ht="15" hidden="1" customHeight="1" x14ac:dyDescent="0.35"/>
    <row r="1126" ht="15" hidden="1" customHeight="1" x14ac:dyDescent="0.35"/>
    <row r="1127" ht="15" hidden="1" customHeight="1" x14ac:dyDescent="0.35"/>
    <row r="1128" ht="15" hidden="1" customHeight="1" x14ac:dyDescent="0.35"/>
    <row r="1129" ht="15" hidden="1" customHeight="1" x14ac:dyDescent="0.35"/>
    <row r="1130" ht="15" hidden="1" customHeight="1" x14ac:dyDescent="0.35"/>
    <row r="1131" ht="15" hidden="1" customHeight="1" x14ac:dyDescent="0.35"/>
    <row r="1132" ht="15" hidden="1" customHeight="1" x14ac:dyDescent="0.35"/>
    <row r="1133" ht="15" hidden="1" customHeight="1" x14ac:dyDescent="0.35"/>
    <row r="1134" ht="15" hidden="1" customHeight="1" x14ac:dyDescent="0.35"/>
    <row r="1135" ht="15" hidden="1" customHeight="1" x14ac:dyDescent="0.35"/>
    <row r="1136" ht="15" hidden="1" customHeight="1" x14ac:dyDescent="0.35"/>
    <row r="1137" ht="15" hidden="1" customHeight="1" x14ac:dyDescent="0.35"/>
    <row r="1138" ht="15" hidden="1" customHeight="1" x14ac:dyDescent="0.35"/>
    <row r="1139" ht="15" hidden="1" customHeight="1" x14ac:dyDescent="0.35"/>
    <row r="1140" ht="15" hidden="1" customHeight="1" x14ac:dyDescent="0.35"/>
    <row r="1141" ht="15" hidden="1" customHeight="1" x14ac:dyDescent="0.35"/>
    <row r="1142" ht="15" hidden="1" customHeight="1" x14ac:dyDescent="0.35"/>
    <row r="1143" ht="15" hidden="1" customHeight="1" x14ac:dyDescent="0.35"/>
    <row r="1144" ht="15" hidden="1" customHeight="1" x14ac:dyDescent="0.35"/>
    <row r="1145" ht="15" hidden="1" customHeight="1" x14ac:dyDescent="0.35"/>
    <row r="1146" ht="15" hidden="1" customHeight="1" x14ac:dyDescent="0.35"/>
    <row r="1147" ht="15" hidden="1" customHeight="1" x14ac:dyDescent="0.35"/>
    <row r="1148" ht="15" hidden="1" customHeight="1" x14ac:dyDescent="0.35"/>
    <row r="1149" ht="15" hidden="1" customHeight="1" x14ac:dyDescent="0.35"/>
    <row r="1150" ht="15" hidden="1" customHeight="1" x14ac:dyDescent="0.35"/>
    <row r="1151" ht="15" hidden="1" customHeight="1" x14ac:dyDescent="0.35"/>
    <row r="1152" ht="15" hidden="1" customHeight="1" x14ac:dyDescent="0.35"/>
    <row r="1153" ht="15" hidden="1" customHeight="1" x14ac:dyDescent="0.35"/>
    <row r="1154" ht="15" hidden="1" customHeight="1" x14ac:dyDescent="0.35"/>
    <row r="1155" ht="15" hidden="1" customHeight="1" x14ac:dyDescent="0.35"/>
    <row r="1156" ht="15" hidden="1" customHeight="1" x14ac:dyDescent="0.35"/>
    <row r="1157" ht="15" hidden="1" customHeight="1" x14ac:dyDescent="0.35"/>
    <row r="1158" ht="15" hidden="1" customHeight="1" x14ac:dyDescent="0.35"/>
    <row r="1159" ht="15" hidden="1" customHeight="1" x14ac:dyDescent="0.35"/>
    <row r="1160" ht="15" hidden="1" customHeight="1" x14ac:dyDescent="0.35"/>
    <row r="1161" ht="15" hidden="1" customHeight="1" x14ac:dyDescent="0.35"/>
    <row r="1162" ht="15" hidden="1" customHeight="1" x14ac:dyDescent="0.35"/>
    <row r="1163" ht="15" hidden="1" customHeight="1" x14ac:dyDescent="0.35"/>
    <row r="1164" ht="15" hidden="1" customHeight="1" x14ac:dyDescent="0.35"/>
    <row r="1165" ht="15" hidden="1" customHeight="1" x14ac:dyDescent="0.35"/>
    <row r="1166" ht="15" hidden="1" customHeight="1" x14ac:dyDescent="0.35"/>
    <row r="1167" ht="15" hidden="1" customHeight="1" x14ac:dyDescent="0.35"/>
    <row r="1168" ht="15" hidden="1" customHeight="1" x14ac:dyDescent="0.35"/>
    <row r="1169" ht="15" hidden="1" customHeight="1" x14ac:dyDescent="0.35"/>
    <row r="1170" ht="15" hidden="1" customHeight="1" x14ac:dyDescent="0.35"/>
    <row r="1171" ht="15" hidden="1" customHeight="1" x14ac:dyDescent="0.35"/>
    <row r="1172" ht="15" hidden="1" customHeight="1" x14ac:dyDescent="0.35"/>
    <row r="1173" ht="15" hidden="1" customHeight="1" x14ac:dyDescent="0.35"/>
    <row r="1174" ht="15" hidden="1" customHeight="1" x14ac:dyDescent="0.35"/>
    <row r="1175" ht="15" hidden="1" customHeight="1" x14ac:dyDescent="0.35"/>
    <row r="1176" ht="15" hidden="1" customHeight="1" x14ac:dyDescent="0.35"/>
    <row r="1177" ht="15" hidden="1" customHeight="1" x14ac:dyDescent="0.35"/>
    <row r="1178" ht="15" hidden="1" customHeight="1" x14ac:dyDescent="0.35"/>
    <row r="1179" ht="15" hidden="1" customHeight="1" x14ac:dyDescent="0.35"/>
    <row r="1180" ht="15" hidden="1" customHeight="1" x14ac:dyDescent="0.35"/>
    <row r="1181" ht="15" hidden="1" customHeight="1" x14ac:dyDescent="0.35"/>
    <row r="1182" ht="15" hidden="1" customHeight="1" x14ac:dyDescent="0.35"/>
    <row r="1183" ht="15" hidden="1" customHeight="1" x14ac:dyDescent="0.35"/>
    <row r="1184" ht="15" hidden="1" customHeight="1" x14ac:dyDescent="0.35"/>
    <row r="1185" ht="15" hidden="1" customHeight="1" x14ac:dyDescent="0.35"/>
    <row r="1186" ht="15" hidden="1" customHeight="1" x14ac:dyDescent="0.35"/>
    <row r="1187" ht="15" hidden="1" customHeight="1" x14ac:dyDescent="0.35"/>
    <row r="1188" ht="15" hidden="1" customHeight="1" x14ac:dyDescent="0.35"/>
    <row r="1189" ht="15" hidden="1" customHeight="1" x14ac:dyDescent="0.35"/>
    <row r="1190" ht="15" hidden="1" customHeight="1" x14ac:dyDescent="0.35"/>
    <row r="1191" ht="15" hidden="1" customHeight="1" x14ac:dyDescent="0.35"/>
    <row r="1192" ht="15" hidden="1" customHeight="1" x14ac:dyDescent="0.35"/>
    <row r="1193" ht="15" hidden="1" customHeight="1" x14ac:dyDescent="0.35"/>
    <row r="1194" ht="15" hidden="1" customHeight="1" x14ac:dyDescent="0.35"/>
    <row r="1195" ht="15" hidden="1" customHeight="1" x14ac:dyDescent="0.35"/>
    <row r="1196" ht="15" hidden="1" customHeight="1" x14ac:dyDescent="0.35"/>
    <row r="1197" ht="15" hidden="1" customHeight="1" x14ac:dyDescent="0.35"/>
    <row r="1198" ht="15" hidden="1" customHeight="1" x14ac:dyDescent="0.35"/>
    <row r="1199" ht="15" hidden="1" customHeight="1" x14ac:dyDescent="0.35"/>
    <row r="1200" ht="15" hidden="1" customHeight="1" x14ac:dyDescent="0.35"/>
    <row r="1201" ht="15" hidden="1" customHeight="1" x14ac:dyDescent="0.35"/>
    <row r="1202" ht="15" hidden="1" customHeight="1" x14ac:dyDescent="0.35"/>
    <row r="1203" ht="15" hidden="1" customHeight="1" x14ac:dyDescent="0.35"/>
    <row r="1204" ht="15" hidden="1" customHeight="1" x14ac:dyDescent="0.35"/>
    <row r="1205" ht="15" hidden="1" customHeight="1" x14ac:dyDescent="0.35"/>
    <row r="1206" ht="15" hidden="1" customHeight="1" x14ac:dyDescent="0.35"/>
    <row r="1207" ht="15" hidden="1" customHeight="1" x14ac:dyDescent="0.35"/>
    <row r="1208" ht="15" hidden="1" customHeight="1" x14ac:dyDescent="0.35"/>
    <row r="1209" ht="15" hidden="1" customHeight="1" x14ac:dyDescent="0.35"/>
    <row r="1210" ht="15" hidden="1" customHeight="1" x14ac:dyDescent="0.35"/>
    <row r="1211" ht="15" hidden="1" customHeight="1" x14ac:dyDescent="0.35"/>
    <row r="1212" ht="15" hidden="1" customHeight="1" x14ac:dyDescent="0.35"/>
    <row r="1213" ht="15" hidden="1" customHeight="1" x14ac:dyDescent="0.35"/>
    <row r="1214" ht="15" hidden="1" customHeight="1" x14ac:dyDescent="0.35"/>
    <row r="1215" ht="15" hidden="1" customHeight="1" x14ac:dyDescent="0.35"/>
    <row r="1216" ht="15" hidden="1" customHeight="1" x14ac:dyDescent="0.35"/>
    <row r="1217" ht="15" hidden="1" customHeight="1" x14ac:dyDescent="0.35"/>
    <row r="1218" ht="15" hidden="1" customHeight="1" x14ac:dyDescent="0.35"/>
    <row r="1219" ht="15" hidden="1" customHeight="1" x14ac:dyDescent="0.35"/>
    <row r="1220" ht="15" hidden="1" customHeight="1" x14ac:dyDescent="0.35"/>
    <row r="1221" ht="15" hidden="1" customHeight="1" x14ac:dyDescent="0.35"/>
    <row r="1222" ht="15" hidden="1" customHeight="1" x14ac:dyDescent="0.35"/>
    <row r="1223" ht="15" hidden="1" customHeight="1" x14ac:dyDescent="0.35"/>
    <row r="1224" ht="15" hidden="1" customHeight="1" x14ac:dyDescent="0.35"/>
    <row r="1225" ht="15" hidden="1" customHeight="1" x14ac:dyDescent="0.35"/>
    <row r="1226" ht="15" hidden="1" customHeight="1" x14ac:dyDescent="0.35"/>
    <row r="1227" ht="15" hidden="1" customHeight="1" x14ac:dyDescent="0.35"/>
    <row r="1228" ht="15" hidden="1" customHeight="1" x14ac:dyDescent="0.35"/>
    <row r="1229" ht="15" hidden="1" customHeight="1" x14ac:dyDescent="0.35"/>
    <row r="1230" ht="15" hidden="1" customHeight="1" x14ac:dyDescent="0.35"/>
    <row r="1231" ht="15" hidden="1" customHeight="1" x14ac:dyDescent="0.35"/>
    <row r="1232" ht="15" hidden="1" customHeight="1" x14ac:dyDescent="0.35"/>
    <row r="1233" ht="15" hidden="1" customHeight="1" x14ac:dyDescent="0.35"/>
    <row r="1234" ht="15" hidden="1" customHeight="1" x14ac:dyDescent="0.35"/>
    <row r="1235" ht="15" hidden="1" customHeight="1" x14ac:dyDescent="0.35"/>
    <row r="1236" ht="15" hidden="1" customHeight="1" x14ac:dyDescent="0.35"/>
    <row r="1237" ht="15" hidden="1" customHeight="1" x14ac:dyDescent="0.35"/>
    <row r="1238" ht="15" hidden="1" customHeight="1" x14ac:dyDescent="0.35"/>
    <row r="1239" ht="15" hidden="1" customHeight="1" x14ac:dyDescent="0.35"/>
    <row r="1240" ht="15" hidden="1" customHeight="1" x14ac:dyDescent="0.35"/>
    <row r="1241" ht="15" hidden="1" customHeight="1" x14ac:dyDescent="0.35"/>
    <row r="1242" ht="15" hidden="1" customHeight="1" x14ac:dyDescent="0.35"/>
    <row r="1243" ht="15" hidden="1" customHeight="1" x14ac:dyDescent="0.35"/>
    <row r="1244" ht="15" hidden="1" customHeight="1" x14ac:dyDescent="0.35"/>
    <row r="1245" ht="15" hidden="1" customHeight="1" x14ac:dyDescent="0.35"/>
    <row r="1246" ht="15" hidden="1" customHeight="1" x14ac:dyDescent="0.35"/>
    <row r="1247" ht="15" hidden="1" customHeight="1" x14ac:dyDescent="0.35"/>
    <row r="1248" ht="15" hidden="1" customHeight="1" x14ac:dyDescent="0.35"/>
    <row r="1249" ht="15" hidden="1" customHeight="1" x14ac:dyDescent="0.35"/>
    <row r="1250" ht="15" hidden="1" customHeight="1" x14ac:dyDescent="0.35"/>
    <row r="1251" ht="15" hidden="1" customHeight="1" x14ac:dyDescent="0.35"/>
    <row r="1252" ht="15" hidden="1" customHeight="1" x14ac:dyDescent="0.35"/>
    <row r="1253" ht="15" hidden="1" customHeight="1" x14ac:dyDescent="0.35"/>
    <row r="1254" ht="15" hidden="1" customHeight="1" x14ac:dyDescent="0.35"/>
    <row r="1255" ht="15" hidden="1" customHeight="1" x14ac:dyDescent="0.35"/>
    <row r="1256" ht="15" hidden="1" customHeight="1" x14ac:dyDescent="0.35"/>
    <row r="1257" ht="15" hidden="1" customHeight="1" x14ac:dyDescent="0.35"/>
    <row r="1258" ht="15" hidden="1" customHeight="1" x14ac:dyDescent="0.35"/>
    <row r="1259" ht="15" hidden="1" customHeight="1" x14ac:dyDescent="0.35"/>
    <row r="1260" ht="15" hidden="1" customHeight="1" x14ac:dyDescent="0.35"/>
    <row r="1261" ht="15" hidden="1" customHeight="1" x14ac:dyDescent="0.35"/>
    <row r="1262" ht="15" hidden="1" customHeight="1" x14ac:dyDescent="0.35"/>
    <row r="1263" ht="15" hidden="1" customHeight="1" x14ac:dyDescent="0.35"/>
    <row r="1264" ht="15" hidden="1" customHeight="1" x14ac:dyDescent="0.35"/>
    <row r="1265" ht="15" hidden="1" customHeight="1" x14ac:dyDescent="0.35"/>
    <row r="1266" ht="15" hidden="1" customHeight="1" x14ac:dyDescent="0.35"/>
    <row r="1267" ht="15" hidden="1" customHeight="1" x14ac:dyDescent="0.35"/>
    <row r="1268" ht="15" hidden="1" customHeight="1" x14ac:dyDescent="0.35"/>
    <row r="1269" ht="15" hidden="1" customHeight="1" x14ac:dyDescent="0.35"/>
    <row r="1270" ht="15" hidden="1" customHeight="1" x14ac:dyDescent="0.35"/>
    <row r="1271" ht="15" hidden="1" customHeight="1" x14ac:dyDescent="0.35"/>
    <row r="1272" ht="15" hidden="1" customHeight="1" x14ac:dyDescent="0.35"/>
    <row r="1273" ht="15" hidden="1" customHeight="1" x14ac:dyDescent="0.35"/>
    <row r="1274" ht="15" hidden="1" customHeight="1" x14ac:dyDescent="0.35"/>
    <row r="1275" ht="15" hidden="1" customHeight="1" x14ac:dyDescent="0.35"/>
    <row r="1276" ht="15" hidden="1" customHeight="1" x14ac:dyDescent="0.35"/>
    <row r="1277" ht="15" hidden="1" customHeight="1" x14ac:dyDescent="0.35"/>
    <row r="1278" ht="15" hidden="1" customHeight="1" x14ac:dyDescent="0.35"/>
    <row r="1279" ht="15" hidden="1" customHeight="1" x14ac:dyDescent="0.35"/>
    <row r="1280" ht="15" hidden="1" customHeight="1" x14ac:dyDescent="0.35"/>
    <row r="1281" ht="15" hidden="1" customHeight="1" x14ac:dyDescent="0.35"/>
    <row r="1282" ht="15" hidden="1" customHeight="1" x14ac:dyDescent="0.35"/>
    <row r="1283" ht="15" hidden="1" customHeight="1" x14ac:dyDescent="0.35"/>
    <row r="1284" ht="15" hidden="1" customHeight="1" x14ac:dyDescent="0.35"/>
    <row r="1285" ht="15" hidden="1" customHeight="1" x14ac:dyDescent="0.35"/>
    <row r="1286" ht="15" hidden="1" customHeight="1" x14ac:dyDescent="0.35"/>
    <row r="1287" ht="15" hidden="1" customHeight="1" x14ac:dyDescent="0.35"/>
    <row r="1288" ht="15" hidden="1" customHeight="1" x14ac:dyDescent="0.35"/>
    <row r="1289" ht="15" hidden="1" customHeight="1" x14ac:dyDescent="0.35"/>
    <row r="1290" ht="15" hidden="1" customHeight="1" x14ac:dyDescent="0.35"/>
    <row r="1291" ht="15" hidden="1" customHeight="1" x14ac:dyDescent="0.35"/>
    <row r="1292" ht="15" hidden="1" customHeight="1" x14ac:dyDescent="0.35"/>
    <row r="1293" ht="15" hidden="1" customHeight="1" x14ac:dyDescent="0.35"/>
    <row r="1294" ht="15" hidden="1" customHeight="1" x14ac:dyDescent="0.35"/>
    <row r="1295" ht="15" hidden="1" customHeight="1" x14ac:dyDescent="0.35"/>
    <row r="1296" ht="15" hidden="1" customHeight="1" x14ac:dyDescent="0.35"/>
    <row r="1297" ht="15" hidden="1" customHeight="1" x14ac:dyDescent="0.35"/>
    <row r="1298" ht="15" hidden="1" customHeight="1" x14ac:dyDescent="0.35"/>
    <row r="1299" ht="15" hidden="1" customHeight="1" x14ac:dyDescent="0.35"/>
    <row r="1300" ht="15" hidden="1" customHeight="1" x14ac:dyDescent="0.35"/>
    <row r="1301" ht="15" hidden="1" customHeight="1" x14ac:dyDescent="0.35"/>
    <row r="1302" ht="15" hidden="1" customHeight="1" x14ac:dyDescent="0.35"/>
    <row r="1303" ht="15" hidden="1" customHeight="1" x14ac:dyDescent="0.35"/>
    <row r="1304" ht="15" hidden="1" customHeight="1" x14ac:dyDescent="0.35"/>
    <row r="1305" ht="15" hidden="1" customHeight="1" x14ac:dyDescent="0.35"/>
    <row r="1306" ht="15" hidden="1" customHeight="1" x14ac:dyDescent="0.35"/>
    <row r="1307" ht="15" hidden="1" customHeight="1" x14ac:dyDescent="0.35"/>
    <row r="1308" ht="15" hidden="1" customHeight="1" x14ac:dyDescent="0.35"/>
    <row r="1309" ht="15" hidden="1" customHeight="1" x14ac:dyDescent="0.35"/>
    <row r="1310" ht="15" hidden="1" customHeight="1" x14ac:dyDescent="0.35"/>
    <row r="1311" ht="15" hidden="1" customHeight="1" x14ac:dyDescent="0.35"/>
    <row r="1312" ht="15" hidden="1" customHeight="1" x14ac:dyDescent="0.35"/>
    <row r="1313" ht="15" hidden="1" customHeight="1" x14ac:dyDescent="0.35"/>
    <row r="1314" ht="15" hidden="1" customHeight="1" x14ac:dyDescent="0.35"/>
    <row r="1315" ht="15" hidden="1" customHeight="1" x14ac:dyDescent="0.35"/>
    <row r="1316" ht="15" hidden="1" customHeight="1" x14ac:dyDescent="0.35"/>
    <row r="1317" ht="15" hidden="1" customHeight="1" x14ac:dyDescent="0.35"/>
    <row r="1318" ht="15" hidden="1" customHeight="1" x14ac:dyDescent="0.35"/>
    <row r="1319" ht="15" hidden="1" customHeight="1" x14ac:dyDescent="0.35"/>
    <row r="1320" ht="15" hidden="1" customHeight="1" x14ac:dyDescent="0.35"/>
    <row r="1321" ht="15" hidden="1" customHeight="1" x14ac:dyDescent="0.35"/>
    <row r="1322" ht="15" hidden="1" customHeight="1" x14ac:dyDescent="0.35"/>
    <row r="1323" ht="15" hidden="1" customHeight="1" x14ac:dyDescent="0.35"/>
    <row r="1324" ht="15" hidden="1" customHeight="1" x14ac:dyDescent="0.35"/>
    <row r="1325" ht="15" hidden="1" customHeight="1" x14ac:dyDescent="0.35"/>
    <row r="1326" ht="15" hidden="1" customHeight="1" x14ac:dyDescent="0.35"/>
    <row r="1327" ht="15" hidden="1" customHeight="1" x14ac:dyDescent="0.35"/>
    <row r="1328" ht="15" hidden="1" customHeight="1" x14ac:dyDescent="0.35"/>
    <row r="1329" ht="15" hidden="1" customHeight="1" x14ac:dyDescent="0.35"/>
    <row r="1330" ht="15" hidden="1" customHeight="1" x14ac:dyDescent="0.35"/>
    <row r="1331" ht="15" hidden="1" customHeight="1" x14ac:dyDescent="0.35"/>
    <row r="1332" ht="15" hidden="1" customHeight="1" x14ac:dyDescent="0.35"/>
    <row r="1333" ht="15" hidden="1" customHeight="1" x14ac:dyDescent="0.35"/>
    <row r="1334" ht="15" hidden="1" customHeight="1" x14ac:dyDescent="0.35"/>
    <row r="1335" ht="15" hidden="1" customHeight="1" x14ac:dyDescent="0.35"/>
    <row r="1336" ht="15" hidden="1" customHeight="1" x14ac:dyDescent="0.35"/>
    <row r="1337" ht="15" hidden="1" customHeight="1" x14ac:dyDescent="0.35"/>
    <row r="1338" ht="15" hidden="1" customHeight="1" x14ac:dyDescent="0.35"/>
    <row r="1339" ht="15" hidden="1" customHeight="1" x14ac:dyDescent="0.35"/>
    <row r="1340" ht="15" hidden="1" customHeight="1" x14ac:dyDescent="0.35"/>
    <row r="1341" ht="15" hidden="1" customHeight="1" x14ac:dyDescent="0.35"/>
    <row r="1342" ht="15" hidden="1" customHeight="1" x14ac:dyDescent="0.35"/>
    <row r="1343" ht="15" hidden="1" customHeight="1" x14ac:dyDescent="0.35"/>
    <row r="1344" ht="15" hidden="1" customHeight="1" x14ac:dyDescent="0.35"/>
    <row r="1345" ht="15" hidden="1" customHeight="1" x14ac:dyDescent="0.35"/>
    <row r="1346" ht="15" hidden="1" customHeight="1" x14ac:dyDescent="0.35"/>
    <row r="1347" ht="15" hidden="1" customHeight="1" x14ac:dyDescent="0.35"/>
    <row r="1348" ht="15" hidden="1" customHeight="1" x14ac:dyDescent="0.35"/>
    <row r="1349" ht="15" hidden="1" customHeight="1" x14ac:dyDescent="0.35"/>
    <row r="1350" ht="15" hidden="1" customHeight="1" x14ac:dyDescent="0.35"/>
    <row r="1351" ht="15" hidden="1" customHeight="1" x14ac:dyDescent="0.35"/>
    <row r="1352" ht="15" hidden="1" customHeight="1" x14ac:dyDescent="0.35"/>
    <row r="1353" ht="15" hidden="1" customHeight="1" x14ac:dyDescent="0.35"/>
    <row r="1354" ht="15" hidden="1" customHeight="1" x14ac:dyDescent="0.35"/>
    <row r="1355" ht="15" hidden="1" customHeight="1" x14ac:dyDescent="0.35"/>
    <row r="1356" ht="15" hidden="1" customHeight="1" x14ac:dyDescent="0.35"/>
    <row r="1357" ht="15" hidden="1" customHeight="1" x14ac:dyDescent="0.35"/>
    <row r="1358" ht="15" hidden="1" customHeight="1" x14ac:dyDescent="0.35"/>
    <row r="1359" ht="15" hidden="1" customHeight="1" x14ac:dyDescent="0.35"/>
    <row r="1360" ht="15" hidden="1" customHeight="1" x14ac:dyDescent="0.35"/>
    <row r="1361" ht="15" hidden="1" customHeight="1" x14ac:dyDescent="0.35"/>
    <row r="1362" ht="15" hidden="1" customHeight="1" x14ac:dyDescent="0.35"/>
    <row r="1363" ht="15" hidden="1" customHeight="1" x14ac:dyDescent="0.35"/>
    <row r="1364" ht="15" hidden="1" customHeight="1" x14ac:dyDescent="0.35"/>
    <row r="1365" ht="15" hidden="1" customHeight="1" x14ac:dyDescent="0.35"/>
    <row r="1366" ht="15" hidden="1" customHeight="1" x14ac:dyDescent="0.35"/>
    <row r="1367" ht="15" hidden="1" customHeight="1" x14ac:dyDescent="0.35"/>
    <row r="1368" ht="15" hidden="1" customHeight="1" x14ac:dyDescent="0.35"/>
    <row r="1369" ht="15" hidden="1" customHeight="1" x14ac:dyDescent="0.35"/>
    <row r="1370" ht="15" hidden="1" customHeight="1" x14ac:dyDescent="0.35"/>
    <row r="1371" ht="15" hidden="1" customHeight="1" x14ac:dyDescent="0.35"/>
    <row r="1372" ht="15" hidden="1" customHeight="1" x14ac:dyDescent="0.35"/>
    <row r="1373" ht="15" hidden="1" customHeight="1" x14ac:dyDescent="0.35"/>
    <row r="1374" ht="15" hidden="1" customHeight="1" x14ac:dyDescent="0.35"/>
    <row r="1375" ht="15" hidden="1" customHeight="1" x14ac:dyDescent="0.35"/>
    <row r="1376" ht="15" hidden="1" customHeight="1" x14ac:dyDescent="0.35"/>
    <row r="1377" ht="15" hidden="1" customHeight="1" x14ac:dyDescent="0.35"/>
    <row r="1378" ht="15" hidden="1" customHeight="1" x14ac:dyDescent="0.35"/>
    <row r="1379" ht="15" hidden="1" customHeight="1" x14ac:dyDescent="0.35"/>
    <row r="1380" ht="15" hidden="1" customHeight="1" x14ac:dyDescent="0.35"/>
    <row r="1381" ht="15" hidden="1" customHeight="1" x14ac:dyDescent="0.35"/>
    <row r="1382" ht="15" hidden="1" customHeight="1" x14ac:dyDescent="0.35"/>
    <row r="1383" ht="15" hidden="1" customHeight="1" x14ac:dyDescent="0.35"/>
    <row r="1384" ht="15" hidden="1" customHeight="1" x14ac:dyDescent="0.35"/>
    <row r="1385" ht="15" hidden="1" customHeight="1" x14ac:dyDescent="0.35"/>
    <row r="1386" ht="15" hidden="1" customHeight="1" x14ac:dyDescent="0.35"/>
    <row r="1387" ht="15" hidden="1" customHeight="1" x14ac:dyDescent="0.35"/>
    <row r="1388" ht="15" hidden="1" customHeight="1" x14ac:dyDescent="0.35"/>
    <row r="1389" ht="15" hidden="1" customHeight="1" x14ac:dyDescent="0.35"/>
    <row r="1390" ht="15" hidden="1" customHeight="1" x14ac:dyDescent="0.35"/>
    <row r="1391" ht="15" hidden="1" customHeight="1" x14ac:dyDescent="0.35"/>
    <row r="1392" ht="15" hidden="1" customHeight="1" x14ac:dyDescent="0.35"/>
    <row r="1393" ht="15" hidden="1" customHeight="1" x14ac:dyDescent="0.35"/>
    <row r="1394" ht="15" hidden="1" customHeight="1" x14ac:dyDescent="0.35"/>
    <row r="1395" ht="15" hidden="1" customHeight="1" x14ac:dyDescent="0.35"/>
    <row r="1396" ht="15" hidden="1" customHeight="1" x14ac:dyDescent="0.35"/>
    <row r="1397" ht="15" hidden="1" customHeight="1" x14ac:dyDescent="0.35"/>
    <row r="1398" ht="15" hidden="1" customHeight="1" x14ac:dyDescent="0.35"/>
    <row r="1399" ht="15" hidden="1" customHeight="1" x14ac:dyDescent="0.35"/>
    <row r="1400" ht="15" hidden="1" customHeight="1" x14ac:dyDescent="0.35"/>
    <row r="1401" ht="15" hidden="1" customHeight="1" x14ac:dyDescent="0.35"/>
    <row r="1402" ht="15" hidden="1" customHeight="1" x14ac:dyDescent="0.35"/>
    <row r="1403" ht="15" hidden="1" customHeight="1" x14ac:dyDescent="0.35"/>
    <row r="1404" ht="15" hidden="1" customHeight="1" x14ac:dyDescent="0.35"/>
    <row r="1405" ht="15" hidden="1" customHeight="1" x14ac:dyDescent="0.35"/>
    <row r="1406" ht="15" hidden="1" customHeight="1" x14ac:dyDescent="0.35"/>
    <row r="1407" ht="15" hidden="1" customHeight="1" x14ac:dyDescent="0.35"/>
    <row r="1408" ht="15" hidden="1" customHeight="1" x14ac:dyDescent="0.35"/>
    <row r="1409" ht="15" hidden="1" customHeight="1" x14ac:dyDescent="0.35"/>
    <row r="1410" ht="15" hidden="1" customHeight="1" x14ac:dyDescent="0.35"/>
    <row r="1411" ht="15" hidden="1" customHeight="1" x14ac:dyDescent="0.35"/>
    <row r="1412" ht="15" hidden="1" customHeight="1" x14ac:dyDescent="0.35"/>
    <row r="1413" ht="15" hidden="1" customHeight="1" x14ac:dyDescent="0.35"/>
    <row r="1414" ht="15" hidden="1" customHeight="1" x14ac:dyDescent="0.35"/>
    <row r="1415" ht="15" hidden="1" customHeight="1" x14ac:dyDescent="0.35"/>
    <row r="1416" ht="15" hidden="1" customHeight="1" x14ac:dyDescent="0.35"/>
    <row r="1417" ht="15" hidden="1" customHeight="1" x14ac:dyDescent="0.35"/>
    <row r="1418" ht="15" hidden="1" customHeight="1" x14ac:dyDescent="0.35"/>
    <row r="1419" ht="15" hidden="1" customHeight="1" x14ac:dyDescent="0.35"/>
    <row r="1420" ht="15" hidden="1" customHeight="1" x14ac:dyDescent="0.35"/>
    <row r="1421" ht="15" hidden="1" customHeight="1" x14ac:dyDescent="0.35"/>
    <row r="1422" ht="15" hidden="1" customHeight="1" x14ac:dyDescent="0.35"/>
    <row r="1423" ht="15" hidden="1" customHeight="1" x14ac:dyDescent="0.35"/>
    <row r="1424" ht="15" hidden="1" customHeight="1" x14ac:dyDescent="0.35"/>
    <row r="1425" ht="15" hidden="1" customHeight="1" x14ac:dyDescent="0.35"/>
    <row r="1426" ht="15" hidden="1" customHeight="1" x14ac:dyDescent="0.35"/>
    <row r="1427" ht="15" hidden="1" customHeight="1" x14ac:dyDescent="0.35"/>
    <row r="1428" ht="15" hidden="1" customHeight="1" x14ac:dyDescent="0.35"/>
    <row r="1429" ht="15" hidden="1" customHeight="1" x14ac:dyDescent="0.35"/>
    <row r="1430" ht="15" hidden="1" customHeight="1" x14ac:dyDescent="0.35"/>
    <row r="1431" ht="15" hidden="1" customHeight="1" x14ac:dyDescent="0.35"/>
    <row r="1432" ht="15" hidden="1" customHeight="1" x14ac:dyDescent="0.35"/>
    <row r="1433" ht="15" hidden="1" customHeight="1" x14ac:dyDescent="0.35"/>
    <row r="1434" ht="15" hidden="1" customHeight="1" x14ac:dyDescent="0.35"/>
    <row r="1435" ht="15" hidden="1" customHeight="1" x14ac:dyDescent="0.35"/>
    <row r="1436" ht="15" hidden="1" customHeight="1" x14ac:dyDescent="0.35"/>
    <row r="1437" ht="15" hidden="1" customHeight="1" x14ac:dyDescent="0.35"/>
    <row r="1438" ht="15" hidden="1" customHeight="1" x14ac:dyDescent="0.35"/>
    <row r="1439" ht="15" hidden="1" customHeight="1" x14ac:dyDescent="0.35"/>
    <row r="1440" ht="15" hidden="1" customHeight="1" x14ac:dyDescent="0.35"/>
    <row r="1441" ht="15" hidden="1" customHeight="1" x14ac:dyDescent="0.35"/>
    <row r="1442" ht="15" hidden="1" customHeight="1" x14ac:dyDescent="0.35"/>
    <row r="1443" ht="15" hidden="1" customHeight="1" x14ac:dyDescent="0.35"/>
    <row r="1444" ht="15" hidden="1" customHeight="1" x14ac:dyDescent="0.35"/>
    <row r="1445" ht="15" hidden="1" customHeight="1" x14ac:dyDescent="0.35"/>
    <row r="1446" ht="15" hidden="1" customHeight="1" x14ac:dyDescent="0.35"/>
    <row r="1447" ht="15" hidden="1" customHeight="1" x14ac:dyDescent="0.35"/>
    <row r="1448" ht="15" hidden="1" customHeight="1" x14ac:dyDescent="0.35"/>
    <row r="1449" ht="15" hidden="1" customHeight="1" x14ac:dyDescent="0.35"/>
    <row r="1450" ht="15" hidden="1" customHeight="1" x14ac:dyDescent="0.35"/>
    <row r="1451" ht="15" hidden="1" customHeight="1" x14ac:dyDescent="0.35"/>
    <row r="1452" ht="15" hidden="1" customHeight="1" x14ac:dyDescent="0.35"/>
    <row r="1453" ht="15" hidden="1" customHeight="1" x14ac:dyDescent="0.35"/>
    <row r="1454" ht="15" hidden="1" customHeight="1" x14ac:dyDescent="0.35"/>
    <row r="1455" ht="15" hidden="1" customHeight="1" x14ac:dyDescent="0.35"/>
    <row r="1456" ht="15" hidden="1" customHeight="1" x14ac:dyDescent="0.35"/>
    <row r="1457" ht="15" hidden="1" customHeight="1" x14ac:dyDescent="0.35"/>
    <row r="1458" ht="15" hidden="1" customHeight="1" x14ac:dyDescent="0.35"/>
    <row r="1459" ht="15" hidden="1" customHeight="1" x14ac:dyDescent="0.35"/>
    <row r="1460" ht="15" hidden="1" customHeight="1" x14ac:dyDescent="0.35"/>
    <row r="1461" ht="15" hidden="1" customHeight="1" x14ac:dyDescent="0.35"/>
    <row r="1462" ht="15" hidden="1" customHeight="1" x14ac:dyDescent="0.35"/>
    <row r="1463" ht="15" hidden="1" customHeight="1" x14ac:dyDescent="0.35"/>
    <row r="1464" ht="15" hidden="1" customHeight="1" x14ac:dyDescent="0.35"/>
    <row r="1465" ht="15" hidden="1" customHeight="1" x14ac:dyDescent="0.35"/>
    <row r="1466" ht="15" hidden="1" customHeight="1" x14ac:dyDescent="0.35"/>
    <row r="1467" ht="15" hidden="1" customHeight="1" x14ac:dyDescent="0.35"/>
    <row r="1468" ht="15" hidden="1" customHeight="1" x14ac:dyDescent="0.35"/>
    <row r="1469" ht="15" hidden="1" customHeight="1" x14ac:dyDescent="0.35"/>
    <row r="1470" ht="15" hidden="1" customHeight="1" x14ac:dyDescent="0.35"/>
    <row r="1471" ht="15" hidden="1" customHeight="1" x14ac:dyDescent="0.35"/>
    <row r="1472" ht="15" hidden="1" customHeight="1" x14ac:dyDescent="0.35"/>
    <row r="1473" ht="15" hidden="1" customHeight="1" x14ac:dyDescent="0.35"/>
    <row r="1474" ht="15" hidden="1" customHeight="1" x14ac:dyDescent="0.35"/>
    <row r="1475" ht="15" hidden="1" customHeight="1" x14ac:dyDescent="0.35"/>
    <row r="1476" ht="15" hidden="1" customHeight="1" x14ac:dyDescent="0.35"/>
    <row r="1477" ht="15" hidden="1" customHeight="1" x14ac:dyDescent="0.35"/>
    <row r="1478" ht="15" hidden="1" customHeight="1" x14ac:dyDescent="0.35"/>
    <row r="1479" ht="15" hidden="1" customHeight="1" x14ac:dyDescent="0.35"/>
    <row r="1480" ht="15" hidden="1" customHeight="1" x14ac:dyDescent="0.35"/>
    <row r="1481" ht="15" hidden="1" customHeight="1" x14ac:dyDescent="0.35"/>
    <row r="1482" ht="15" hidden="1" customHeight="1" x14ac:dyDescent="0.35"/>
    <row r="1483" ht="15" hidden="1" customHeight="1" x14ac:dyDescent="0.35"/>
    <row r="1484" ht="15" hidden="1" customHeight="1" x14ac:dyDescent="0.35"/>
    <row r="1485" ht="15" hidden="1" customHeight="1" x14ac:dyDescent="0.35"/>
    <row r="1486" ht="15" hidden="1" customHeight="1" x14ac:dyDescent="0.35"/>
    <row r="1487" ht="15" hidden="1" customHeight="1" x14ac:dyDescent="0.35"/>
    <row r="1488" ht="15" hidden="1" customHeight="1" x14ac:dyDescent="0.35"/>
    <row r="1489" ht="15" hidden="1" customHeight="1" x14ac:dyDescent="0.35"/>
    <row r="1490" ht="15" hidden="1" customHeight="1" x14ac:dyDescent="0.35"/>
    <row r="1491" ht="15" hidden="1" customHeight="1" x14ac:dyDescent="0.35"/>
    <row r="1492" ht="15" hidden="1" customHeight="1" x14ac:dyDescent="0.35"/>
    <row r="1493" ht="15" hidden="1" customHeight="1" x14ac:dyDescent="0.35"/>
    <row r="1494" ht="15" hidden="1" customHeight="1" x14ac:dyDescent="0.35"/>
    <row r="1495" ht="15" hidden="1" customHeight="1" x14ac:dyDescent="0.35"/>
    <row r="1496" ht="15" hidden="1" customHeight="1" x14ac:dyDescent="0.35"/>
    <row r="1497" ht="15" hidden="1" customHeight="1" x14ac:dyDescent="0.35"/>
    <row r="1498" ht="15" hidden="1" customHeight="1" x14ac:dyDescent="0.35"/>
    <row r="1499" ht="15" hidden="1" customHeight="1" x14ac:dyDescent="0.35"/>
    <row r="1500" ht="15" hidden="1" customHeight="1" x14ac:dyDescent="0.35"/>
    <row r="1501" ht="15" hidden="1" customHeight="1" x14ac:dyDescent="0.35"/>
    <row r="1502" ht="15" hidden="1" customHeight="1" x14ac:dyDescent="0.35"/>
    <row r="1503" ht="15" hidden="1" customHeight="1" x14ac:dyDescent="0.35"/>
    <row r="1504" ht="15" hidden="1" customHeight="1" x14ac:dyDescent="0.35"/>
    <row r="1505" ht="15" hidden="1" customHeight="1" x14ac:dyDescent="0.35"/>
    <row r="1506" ht="15" hidden="1" customHeight="1" x14ac:dyDescent="0.35"/>
    <row r="1507" ht="15" hidden="1" customHeight="1" x14ac:dyDescent="0.35"/>
    <row r="1508" ht="15" hidden="1" customHeight="1" x14ac:dyDescent="0.35"/>
    <row r="1509" ht="15" hidden="1" customHeight="1" x14ac:dyDescent="0.35"/>
    <row r="1510" ht="15" hidden="1" customHeight="1" x14ac:dyDescent="0.35"/>
    <row r="1511" ht="15" hidden="1" customHeight="1" x14ac:dyDescent="0.35"/>
    <row r="1512" ht="15" hidden="1" customHeight="1" x14ac:dyDescent="0.35"/>
    <row r="1513" ht="15" hidden="1" customHeight="1" x14ac:dyDescent="0.35"/>
    <row r="1514" ht="15" hidden="1" customHeight="1" x14ac:dyDescent="0.35"/>
    <row r="1515" ht="15" hidden="1" customHeight="1" x14ac:dyDescent="0.35"/>
    <row r="1516" ht="15" hidden="1" customHeight="1" x14ac:dyDescent="0.35"/>
    <row r="1517" ht="15" hidden="1" customHeight="1" x14ac:dyDescent="0.35"/>
    <row r="1518" ht="15" hidden="1" customHeight="1" x14ac:dyDescent="0.35"/>
    <row r="1519" ht="15" hidden="1" customHeight="1" x14ac:dyDescent="0.35"/>
    <row r="1520" ht="15" hidden="1" customHeight="1" x14ac:dyDescent="0.35"/>
    <row r="1521" ht="15" hidden="1" customHeight="1" x14ac:dyDescent="0.35"/>
    <row r="1522" ht="15" hidden="1" customHeight="1" x14ac:dyDescent="0.35"/>
    <row r="1523" ht="15" hidden="1" customHeight="1" x14ac:dyDescent="0.35"/>
    <row r="1524" ht="15" hidden="1" customHeight="1" x14ac:dyDescent="0.35"/>
    <row r="1525" ht="15" hidden="1" customHeight="1" x14ac:dyDescent="0.35"/>
    <row r="1526" ht="15" hidden="1" customHeight="1" x14ac:dyDescent="0.35"/>
    <row r="1527" ht="15" hidden="1" customHeight="1" x14ac:dyDescent="0.35"/>
    <row r="1528" ht="15" hidden="1" customHeight="1" x14ac:dyDescent="0.35"/>
    <row r="1529" ht="15" hidden="1" customHeight="1" x14ac:dyDescent="0.35"/>
    <row r="1530" ht="15" hidden="1" customHeight="1" x14ac:dyDescent="0.35"/>
    <row r="1531" ht="15" hidden="1" customHeight="1" x14ac:dyDescent="0.35"/>
    <row r="1532" ht="15" hidden="1" customHeight="1" x14ac:dyDescent="0.35"/>
    <row r="1533" ht="15" hidden="1" customHeight="1" x14ac:dyDescent="0.35"/>
    <row r="1534" ht="15" hidden="1" customHeight="1" x14ac:dyDescent="0.35"/>
    <row r="1535" ht="15" hidden="1" customHeight="1" x14ac:dyDescent="0.35"/>
    <row r="1536" ht="15" hidden="1" customHeight="1" x14ac:dyDescent="0.35"/>
    <row r="1537" ht="15" hidden="1" customHeight="1" x14ac:dyDescent="0.35"/>
    <row r="1538" ht="15" hidden="1" customHeight="1" x14ac:dyDescent="0.35"/>
    <row r="1539" ht="15" hidden="1" customHeight="1" x14ac:dyDescent="0.35"/>
    <row r="1540" ht="15" hidden="1" customHeight="1" x14ac:dyDescent="0.35"/>
    <row r="1541" ht="15" hidden="1" customHeight="1" x14ac:dyDescent="0.35"/>
    <row r="1542" ht="15" hidden="1" customHeight="1" x14ac:dyDescent="0.35"/>
    <row r="1543" ht="15" hidden="1" customHeight="1" x14ac:dyDescent="0.35"/>
    <row r="1544" ht="15" hidden="1" customHeight="1" x14ac:dyDescent="0.35"/>
    <row r="1545" ht="15" hidden="1" customHeight="1" x14ac:dyDescent="0.35"/>
    <row r="1546" ht="15" hidden="1" customHeight="1" x14ac:dyDescent="0.35"/>
    <row r="1547" ht="15" hidden="1" customHeight="1" x14ac:dyDescent="0.35"/>
    <row r="1548" ht="15" hidden="1" customHeight="1" x14ac:dyDescent="0.35"/>
    <row r="1549" ht="15" hidden="1" customHeight="1" x14ac:dyDescent="0.35"/>
    <row r="1550" ht="15" hidden="1" customHeight="1" x14ac:dyDescent="0.35"/>
    <row r="1551" ht="15" hidden="1" customHeight="1" x14ac:dyDescent="0.35"/>
    <row r="1552" ht="15" hidden="1" customHeight="1" x14ac:dyDescent="0.35"/>
    <row r="1553" ht="15" hidden="1" customHeight="1" x14ac:dyDescent="0.35"/>
    <row r="1554" ht="15" hidden="1" customHeight="1" x14ac:dyDescent="0.35"/>
    <row r="1555" ht="15" hidden="1" customHeight="1" x14ac:dyDescent="0.35"/>
    <row r="1556" ht="15" hidden="1" customHeight="1" x14ac:dyDescent="0.35"/>
    <row r="1557" ht="15" hidden="1" customHeight="1" x14ac:dyDescent="0.35"/>
    <row r="1558" ht="15" hidden="1" customHeight="1" x14ac:dyDescent="0.35"/>
    <row r="1559" ht="15" hidden="1" customHeight="1" x14ac:dyDescent="0.35"/>
    <row r="1560" ht="15" hidden="1" customHeight="1" x14ac:dyDescent="0.35"/>
    <row r="1561" ht="15" hidden="1" customHeight="1" x14ac:dyDescent="0.35"/>
    <row r="1562" ht="15" hidden="1" customHeight="1" x14ac:dyDescent="0.35"/>
    <row r="1563" ht="15" hidden="1" customHeight="1" x14ac:dyDescent="0.35"/>
    <row r="1564" ht="15" hidden="1" customHeight="1" x14ac:dyDescent="0.35"/>
    <row r="1565" ht="15" hidden="1" customHeight="1" x14ac:dyDescent="0.35"/>
    <row r="1566" ht="15" hidden="1" customHeight="1" x14ac:dyDescent="0.35"/>
    <row r="1567" ht="15" hidden="1" customHeight="1" x14ac:dyDescent="0.35"/>
    <row r="1568" ht="15" hidden="1" customHeight="1" x14ac:dyDescent="0.35"/>
    <row r="1569" ht="15" hidden="1" customHeight="1" x14ac:dyDescent="0.35"/>
    <row r="1570" ht="15" hidden="1" customHeight="1" x14ac:dyDescent="0.35"/>
    <row r="1571" ht="15" hidden="1" customHeight="1" x14ac:dyDescent="0.35"/>
    <row r="1572" ht="15" hidden="1" customHeight="1" x14ac:dyDescent="0.35"/>
    <row r="1573" ht="15" hidden="1" customHeight="1" x14ac:dyDescent="0.35"/>
    <row r="1574" ht="15" hidden="1" customHeight="1" x14ac:dyDescent="0.35"/>
    <row r="1575" ht="15" hidden="1" customHeight="1" x14ac:dyDescent="0.35"/>
    <row r="1576" ht="15" hidden="1" customHeight="1" x14ac:dyDescent="0.35"/>
    <row r="1577" ht="15" hidden="1" customHeight="1" x14ac:dyDescent="0.35"/>
    <row r="1578" ht="15" hidden="1" customHeight="1" x14ac:dyDescent="0.35"/>
    <row r="1579" ht="15" hidden="1" customHeight="1" x14ac:dyDescent="0.35"/>
    <row r="1580" ht="15" hidden="1" customHeight="1" x14ac:dyDescent="0.35"/>
    <row r="1581" ht="15" hidden="1" customHeight="1" x14ac:dyDescent="0.35"/>
    <row r="1582" ht="15" hidden="1" customHeight="1" x14ac:dyDescent="0.35"/>
    <row r="1583" ht="15" hidden="1" customHeight="1" x14ac:dyDescent="0.35"/>
    <row r="1584" ht="15" hidden="1" customHeight="1" x14ac:dyDescent="0.35"/>
    <row r="1585" ht="15" hidden="1" customHeight="1" x14ac:dyDescent="0.35"/>
    <row r="1586" ht="15" hidden="1" customHeight="1" x14ac:dyDescent="0.35"/>
    <row r="1587" ht="15" hidden="1" customHeight="1" x14ac:dyDescent="0.35"/>
    <row r="1588" ht="15" hidden="1" customHeight="1" x14ac:dyDescent="0.35"/>
    <row r="1589" ht="15" hidden="1" customHeight="1" x14ac:dyDescent="0.35"/>
    <row r="1590" ht="15" hidden="1" customHeight="1" x14ac:dyDescent="0.35"/>
    <row r="1591" ht="15" hidden="1" customHeight="1" x14ac:dyDescent="0.35"/>
    <row r="1592" ht="15" hidden="1" customHeight="1" x14ac:dyDescent="0.35"/>
    <row r="1593" ht="15" hidden="1" customHeight="1" x14ac:dyDescent="0.35"/>
    <row r="1594" ht="15" hidden="1" customHeight="1" x14ac:dyDescent="0.35"/>
    <row r="1595" ht="15" hidden="1" customHeight="1" x14ac:dyDescent="0.35"/>
    <row r="1596" ht="15" hidden="1" customHeight="1" x14ac:dyDescent="0.35"/>
    <row r="1597" ht="15" hidden="1" customHeight="1" x14ac:dyDescent="0.35"/>
    <row r="1598" ht="15" hidden="1" customHeight="1" x14ac:dyDescent="0.35"/>
    <row r="1599" ht="15" hidden="1" customHeight="1" x14ac:dyDescent="0.35"/>
    <row r="1600" ht="15" hidden="1" customHeight="1" x14ac:dyDescent="0.35"/>
    <row r="1601" ht="15" hidden="1" customHeight="1" x14ac:dyDescent="0.35"/>
    <row r="1602" ht="15" hidden="1" customHeight="1" x14ac:dyDescent="0.35"/>
    <row r="1603" ht="15" hidden="1" customHeight="1" x14ac:dyDescent="0.35"/>
    <row r="1604" ht="15" hidden="1" customHeight="1" x14ac:dyDescent="0.35"/>
    <row r="1605" ht="15" hidden="1" customHeight="1" x14ac:dyDescent="0.35"/>
    <row r="1606" ht="15" hidden="1" customHeight="1" x14ac:dyDescent="0.35"/>
    <row r="1607" ht="15" hidden="1" customHeight="1" x14ac:dyDescent="0.35"/>
    <row r="1608" ht="15" hidden="1" customHeight="1" x14ac:dyDescent="0.35"/>
    <row r="1609" ht="15" hidden="1" customHeight="1" x14ac:dyDescent="0.35"/>
    <row r="1610" ht="15" hidden="1" customHeight="1" x14ac:dyDescent="0.35"/>
    <row r="1611" ht="15" hidden="1" customHeight="1" x14ac:dyDescent="0.35"/>
    <row r="1612" ht="15" hidden="1" customHeight="1" x14ac:dyDescent="0.35"/>
    <row r="1613" ht="15" hidden="1" customHeight="1" x14ac:dyDescent="0.35"/>
    <row r="1614" ht="15" hidden="1" customHeight="1" x14ac:dyDescent="0.35"/>
    <row r="1615" ht="15" hidden="1" customHeight="1" x14ac:dyDescent="0.35"/>
    <row r="1616" ht="15" hidden="1" customHeight="1" x14ac:dyDescent="0.35"/>
    <row r="1617" ht="15" hidden="1" customHeight="1" x14ac:dyDescent="0.35"/>
    <row r="1618" ht="15" hidden="1" customHeight="1" x14ac:dyDescent="0.35"/>
    <row r="1619" ht="15" hidden="1" customHeight="1" x14ac:dyDescent="0.35"/>
    <row r="1620" ht="15" hidden="1" customHeight="1" x14ac:dyDescent="0.35"/>
    <row r="1621" ht="15" hidden="1" customHeight="1" x14ac:dyDescent="0.35"/>
    <row r="1622" ht="15" hidden="1" customHeight="1" x14ac:dyDescent="0.35"/>
    <row r="1623" ht="15" hidden="1" customHeight="1" x14ac:dyDescent="0.35"/>
    <row r="1624" ht="15" hidden="1" customHeight="1" x14ac:dyDescent="0.35"/>
    <row r="1625" ht="15" hidden="1" customHeight="1" x14ac:dyDescent="0.35"/>
    <row r="1626" ht="15" hidden="1" customHeight="1" x14ac:dyDescent="0.35"/>
    <row r="1627" ht="15" hidden="1" customHeight="1" x14ac:dyDescent="0.35"/>
    <row r="1628" ht="15" hidden="1" customHeight="1" x14ac:dyDescent="0.35"/>
    <row r="1629" ht="15" hidden="1" customHeight="1" x14ac:dyDescent="0.35"/>
    <row r="1630" ht="15" hidden="1" customHeight="1" x14ac:dyDescent="0.35"/>
    <row r="1631" ht="15" hidden="1" customHeight="1" x14ac:dyDescent="0.35"/>
    <row r="1632" ht="15" hidden="1" customHeight="1" x14ac:dyDescent="0.35"/>
    <row r="1633" ht="15" hidden="1" customHeight="1" x14ac:dyDescent="0.35"/>
    <row r="1634" ht="15" hidden="1" customHeight="1" x14ac:dyDescent="0.35"/>
    <row r="1635" ht="15" hidden="1" customHeight="1" x14ac:dyDescent="0.35"/>
    <row r="1636" ht="15" hidden="1" customHeight="1" x14ac:dyDescent="0.35"/>
    <row r="1637" ht="15" hidden="1" customHeight="1" x14ac:dyDescent="0.35"/>
    <row r="1638" ht="15" hidden="1" customHeight="1" x14ac:dyDescent="0.35"/>
    <row r="1639" ht="15" hidden="1" customHeight="1" x14ac:dyDescent="0.35"/>
    <row r="1640" ht="15" hidden="1" customHeight="1" x14ac:dyDescent="0.35"/>
    <row r="1641" ht="15" hidden="1" customHeight="1" x14ac:dyDescent="0.35"/>
    <row r="1642" ht="15" hidden="1" customHeight="1" x14ac:dyDescent="0.35"/>
    <row r="1643" ht="15" hidden="1" customHeight="1" x14ac:dyDescent="0.35"/>
    <row r="1644" ht="15" hidden="1" customHeight="1" x14ac:dyDescent="0.35"/>
    <row r="1645" ht="15" hidden="1" customHeight="1" x14ac:dyDescent="0.35"/>
    <row r="1646" ht="15" hidden="1" customHeight="1" x14ac:dyDescent="0.35"/>
    <row r="1647" ht="15" hidden="1" customHeight="1" x14ac:dyDescent="0.35"/>
    <row r="1648" ht="15" hidden="1" customHeight="1" x14ac:dyDescent="0.35"/>
    <row r="1649" ht="15" hidden="1" customHeight="1" x14ac:dyDescent="0.35"/>
    <row r="1650" ht="15" hidden="1" customHeight="1" x14ac:dyDescent="0.35"/>
    <row r="1651" ht="15" hidden="1" customHeight="1" x14ac:dyDescent="0.35"/>
    <row r="1652" ht="15" hidden="1" customHeight="1" x14ac:dyDescent="0.35"/>
    <row r="1653" ht="15" hidden="1" customHeight="1" x14ac:dyDescent="0.35"/>
    <row r="1654" ht="15" hidden="1" customHeight="1" x14ac:dyDescent="0.35"/>
    <row r="1655" ht="15" hidden="1" customHeight="1" x14ac:dyDescent="0.35"/>
    <row r="1656" ht="15" hidden="1" customHeight="1" x14ac:dyDescent="0.35"/>
    <row r="1657" ht="15" hidden="1" customHeight="1" x14ac:dyDescent="0.35"/>
    <row r="1658" ht="15" hidden="1" customHeight="1" x14ac:dyDescent="0.35"/>
    <row r="1659" ht="15" hidden="1" customHeight="1" x14ac:dyDescent="0.35"/>
    <row r="1660" ht="15" hidden="1" customHeight="1" x14ac:dyDescent="0.35"/>
    <row r="1661" ht="15" hidden="1" customHeight="1" x14ac:dyDescent="0.35"/>
    <row r="1662" ht="15" hidden="1" customHeight="1" x14ac:dyDescent="0.35"/>
    <row r="1663" ht="15" hidden="1" customHeight="1" x14ac:dyDescent="0.35"/>
    <row r="1664" ht="15" hidden="1" customHeight="1" x14ac:dyDescent="0.35"/>
    <row r="1665" ht="15" hidden="1" customHeight="1" x14ac:dyDescent="0.35"/>
    <row r="1666" ht="15" hidden="1" customHeight="1" x14ac:dyDescent="0.35"/>
    <row r="1667" ht="15" hidden="1" customHeight="1" x14ac:dyDescent="0.35"/>
    <row r="1668" ht="15" hidden="1" customHeight="1" x14ac:dyDescent="0.35"/>
    <row r="1669" ht="15" hidden="1" customHeight="1" x14ac:dyDescent="0.35"/>
    <row r="1670" ht="15" hidden="1" customHeight="1" x14ac:dyDescent="0.35"/>
    <row r="1671" ht="15" hidden="1" customHeight="1" x14ac:dyDescent="0.35"/>
    <row r="1672" ht="15" hidden="1" customHeight="1" x14ac:dyDescent="0.35"/>
    <row r="1673" ht="15" hidden="1" customHeight="1" x14ac:dyDescent="0.35"/>
    <row r="1674" ht="15" hidden="1" customHeight="1" x14ac:dyDescent="0.35"/>
    <row r="1675" ht="15" hidden="1" customHeight="1" x14ac:dyDescent="0.35"/>
    <row r="1676" ht="15" hidden="1" customHeight="1" x14ac:dyDescent="0.35"/>
    <row r="1677" ht="15" hidden="1" customHeight="1" x14ac:dyDescent="0.35"/>
    <row r="1678" ht="15" hidden="1" customHeight="1" x14ac:dyDescent="0.35"/>
    <row r="1679" ht="15" hidden="1" customHeight="1" x14ac:dyDescent="0.35"/>
    <row r="1680" ht="15" hidden="1" customHeight="1" x14ac:dyDescent="0.35"/>
    <row r="1681" ht="15" hidden="1" customHeight="1" x14ac:dyDescent="0.35"/>
    <row r="1682" ht="15" hidden="1" customHeight="1" x14ac:dyDescent="0.35"/>
    <row r="1683" ht="15" hidden="1" customHeight="1" x14ac:dyDescent="0.35"/>
    <row r="1684" ht="15" hidden="1" customHeight="1" x14ac:dyDescent="0.35"/>
    <row r="1685" ht="15" hidden="1" customHeight="1" x14ac:dyDescent="0.35"/>
    <row r="1686" ht="15" hidden="1" customHeight="1" x14ac:dyDescent="0.35"/>
    <row r="1687" ht="15" hidden="1" customHeight="1" x14ac:dyDescent="0.35"/>
    <row r="1688" ht="15" hidden="1" customHeight="1" x14ac:dyDescent="0.35"/>
    <row r="1689" ht="15" hidden="1" customHeight="1" x14ac:dyDescent="0.35"/>
    <row r="1690" ht="15" hidden="1" customHeight="1" x14ac:dyDescent="0.35"/>
    <row r="1691" ht="15" hidden="1" customHeight="1" x14ac:dyDescent="0.35"/>
    <row r="1692" ht="15" hidden="1" customHeight="1" x14ac:dyDescent="0.35"/>
    <row r="1693" ht="15" hidden="1" customHeight="1" x14ac:dyDescent="0.35"/>
    <row r="1694" ht="15" hidden="1" customHeight="1" x14ac:dyDescent="0.35"/>
    <row r="1695" ht="15" hidden="1" customHeight="1" x14ac:dyDescent="0.35"/>
    <row r="1696" ht="15" hidden="1" customHeight="1" x14ac:dyDescent="0.35"/>
    <row r="1697" ht="15" hidden="1" customHeight="1" x14ac:dyDescent="0.35"/>
    <row r="1698" ht="15" hidden="1" customHeight="1" x14ac:dyDescent="0.35"/>
    <row r="1699" ht="15" hidden="1" customHeight="1" x14ac:dyDescent="0.35"/>
    <row r="1700" ht="15" hidden="1" customHeight="1" x14ac:dyDescent="0.35"/>
    <row r="1701" ht="15" hidden="1" customHeight="1" x14ac:dyDescent="0.35"/>
    <row r="1702" ht="15" hidden="1" customHeight="1" x14ac:dyDescent="0.35"/>
    <row r="1703" ht="15" hidden="1" customHeight="1" x14ac:dyDescent="0.35"/>
    <row r="1704" ht="15" hidden="1" customHeight="1" x14ac:dyDescent="0.35"/>
    <row r="1705" ht="15" hidden="1" customHeight="1" x14ac:dyDescent="0.35"/>
    <row r="1706" ht="15" hidden="1" customHeight="1" x14ac:dyDescent="0.35"/>
    <row r="1707" ht="15" hidden="1" customHeight="1" x14ac:dyDescent="0.35"/>
    <row r="1708" ht="15" hidden="1" customHeight="1" x14ac:dyDescent="0.35"/>
    <row r="1709" ht="15" hidden="1" customHeight="1" x14ac:dyDescent="0.35"/>
    <row r="1710" ht="15" hidden="1" customHeight="1" x14ac:dyDescent="0.35"/>
    <row r="1711" ht="15" hidden="1" customHeight="1" x14ac:dyDescent="0.35"/>
    <row r="1712" ht="15" hidden="1" customHeight="1" x14ac:dyDescent="0.35"/>
    <row r="1713" ht="15" hidden="1" customHeight="1" x14ac:dyDescent="0.35"/>
    <row r="1714" ht="15" hidden="1" customHeight="1" x14ac:dyDescent="0.35"/>
    <row r="1715" ht="15" hidden="1" customHeight="1" x14ac:dyDescent="0.35"/>
    <row r="1716" ht="15" hidden="1" customHeight="1" x14ac:dyDescent="0.35"/>
    <row r="1717" ht="15" hidden="1" customHeight="1" x14ac:dyDescent="0.35"/>
    <row r="1718" ht="15" hidden="1" customHeight="1" x14ac:dyDescent="0.35"/>
    <row r="1719" ht="15" hidden="1" customHeight="1" x14ac:dyDescent="0.35"/>
    <row r="1720" ht="15" hidden="1" customHeight="1" x14ac:dyDescent="0.35"/>
    <row r="1721" ht="15" hidden="1" customHeight="1" x14ac:dyDescent="0.35"/>
    <row r="1722" ht="15" hidden="1" customHeight="1" x14ac:dyDescent="0.35"/>
    <row r="1723" ht="15" hidden="1" customHeight="1" x14ac:dyDescent="0.35"/>
    <row r="1724" ht="15" hidden="1" customHeight="1" x14ac:dyDescent="0.35"/>
    <row r="1725" ht="15" hidden="1" customHeight="1" x14ac:dyDescent="0.35"/>
    <row r="1726" ht="15" hidden="1" customHeight="1" x14ac:dyDescent="0.35"/>
    <row r="1727" ht="15" hidden="1" customHeight="1" x14ac:dyDescent="0.35"/>
    <row r="1728" ht="15" hidden="1" customHeight="1" x14ac:dyDescent="0.35"/>
    <row r="1729" ht="15" hidden="1" customHeight="1" x14ac:dyDescent="0.35"/>
    <row r="1730" ht="15" hidden="1" customHeight="1" x14ac:dyDescent="0.35"/>
    <row r="1731" ht="15" hidden="1" customHeight="1" x14ac:dyDescent="0.35"/>
    <row r="1732" ht="15" hidden="1" customHeight="1" x14ac:dyDescent="0.35"/>
    <row r="1733" ht="15" hidden="1" customHeight="1" x14ac:dyDescent="0.35"/>
    <row r="1734" ht="15" hidden="1" customHeight="1" x14ac:dyDescent="0.35"/>
    <row r="1735" ht="15" hidden="1" customHeight="1" x14ac:dyDescent="0.35"/>
    <row r="1736" ht="15" hidden="1" customHeight="1" x14ac:dyDescent="0.35"/>
    <row r="1737" ht="15" hidden="1" customHeight="1" x14ac:dyDescent="0.35"/>
    <row r="1738" ht="15" hidden="1" customHeight="1" x14ac:dyDescent="0.35"/>
    <row r="1739" ht="15" hidden="1" customHeight="1" x14ac:dyDescent="0.35"/>
    <row r="1740" ht="15" hidden="1" customHeight="1" x14ac:dyDescent="0.35"/>
    <row r="1741" ht="15" hidden="1" customHeight="1" x14ac:dyDescent="0.35"/>
    <row r="1742" ht="15" hidden="1" customHeight="1" x14ac:dyDescent="0.35"/>
    <row r="1743" ht="15" hidden="1" customHeight="1" x14ac:dyDescent="0.35"/>
    <row r="1744" ht="15" hidden="1" customHeight="1" x14ac:dyDescent="0.35"/>
    <row r="1745" ht="15" hidden="1" customHeight="1" x14ac:dyDescent="0.35"/>
    <row r="1746" ht="15" hidden="1" customHeight="1" x14ac:dyDescent="0.35"/>
    <row r="1747" ht="15" hidden="1" customHeight="1" x14ac:dyDescent="0.35"/>
    <row r="1748" ht="15" hidden="1" customHeight="1" x14ac:dyDescent="0.35"/>
    <row r="1749" ht="15" hidden="1" customHeight="1" x14ac:dyDescent="0.35"/>
    <row r="1750" ht="15" hidden="1" customHeight="1" x14ac:dyDescent="0.35"/>
    <row r="1751" ht="15" hidden="1" customHeight="1" x14ac:dyDescent="0.35"/>
    <row r="1752" ht="15" hidden="1" customHeight="1" x14ac:dyDescent="0.35"/>
    <row r="1753" ht="15" hidden="1" customHeight="1" x14ac:dyDescent="0.35"/>
    <row r="1754" ht="15" hidden="1" customHeight="1" x14ac:dyDescent="0.35"/>
    <row r="1755" ht="15" hidden="1" customHeight="1" x14ac:dyDescent="0.35"/>
    <row r="1756" ht="15" hidden="1" customHeight="1" x14ac:dyDescent="0.35"/>
    <row r="1757" ht="15" hidden="1" customHeight="1" x14ac:dyDescent="0.35"/>
    <row r="1758" ht="15" hidden="1" customHeight="1" x14ac:dyDescent="0.35"/>
    <row r="1759" ht="15" hidden="1" customHeight="1" x14ac:dyDescent="0.35"/>
    <row r="1760" ht="15" hidden="1" customHeight="1" x14ac:dyDescent="0.35"/>
    <row r="1761" ht="15" hidden="1" customHeight="1" x14ac:dyDescent="0.35"/>
    <row r="1762" ht="15" hidden="1" customHeight="1" x14ac:dyDescent="0.35"/>
    <row r="1763" ht="15" hidden="1" customHeight="1" x14ac:dyDescent="0.35"/>
    <row r="1764" ht="15" hidden="1" customHeight="1" x14ac:dyDescent="0.35"/>
    <row r="1765" ht="15" hidden="1" customHeight="1" x14ac:dyDescent="0.35"/>
    <row r="1766" ht="15" hidden="1" customHeight="1" x14ac:dyDescent="0.35"/>
    <row r="1767" ht="15" hidden="1" customHeight="1" x14ac:dyDescent="0.35"/>
    <row r="1768" ht="15" hidden="1" customHeight="1" x14ac:dyDescent="0.35"/>
    <row r="1769" ht="15" hidden="1" customHeight="1" x14ac:dyDescent="0.35"/>
    <row r="1770" ht="15" hidden="1" customHeight="1" x14ac:dyDescent="0.35"/>
    <row r="1771" ht="15" hidden="1" customHeight="1" x14ac:dyDescent="0.35"/>
    <row r="1772" ht="15" hidden="1" customHeight="1" x14ac:dyDescent="0.35"/>
    <row r="1773" ht="15" hidden="1" customHeight="1" x14ac:dyDescent="0.35"/>
    <row r="1774" ht="15" hidden="1" customHeight="1" x14ac:dyDescent="0.35"/>
    <row r="1775" ht="15" hidden="1" customHeight="1" x14ac:dyDescent="0.35"/>
    <row r="1776" ht="15" hidden="1" customHeight="1" x14ac:dyDescent="0.35"/>
    <row r="1777" ht="15" hidden="1" customHeight="1" x14ac:dyDescent="0.35"/>
    <row r="1778" ht="15" hidden="1" customHeight="1" x14ac:dyDescent="0.35"/>
    <row r="1779" ht="15" hidden="1" customHeight="1" x14ac:dyDescent="0.35"/>
    <row r="1780" ht="15" hidden="1" customHeight="1" x14ac:dyDescent="0.35"/>
    <row r="1781" ht="15" hidden="1" customHeight="1" x14ac:dyDescent="0.35"/>
    <row r="1782" ht="15" hidden="1" customHeight="1" x14ac:dyDescent="0.35"/>
    <row r="1783" ht="15" hidden="1" customHeight="1" x14ac:dyDescent="0.35"/>
    <row r="1784" ht="15" hidden="1" customHeight="1" x14ac:dyDescent="0.35"/>
    <row r="1785" ht="15" hidden="1" customHeight="1" x14ac:dyDescent="0.35"/>
    <row r="1786" ht="15" hidden="1" customHeight="1" x14ac:dyDescent="0.35"/>
    <row r="1787" ht="15" hidden="1" customHeight="1" x14ac:dyDescent="0.35"/>
    <row r="1788" ht="15" hidden="1" customHeight="1" x14ac:dyDescent="0.35"/>
    <row r="1789" ht="15" hidden="1" customHeight="1" x14ac:dyDescent="0.35"/>
    <row r="1790" ht="15" hidden="1" customHeight="1" x14ac:dyDescent="0.35"/>
    <row r="1791" ht="15" hidden="1" customHeight="1" x14ac:dyDescent="0.35"/>
    <row r="1792" ht="15" hidden="1" customHeight="1" x14ac:dyDescent="0.35"/>
    <row r="1793" ht="15" hidden="1" customHeight="1" x14ac:dyDescent="0.35"/>
    <row r="1794" ht="15" hidden="1" customHeight="1" x14ac:dyDescent="0.35"/>
    <row r="1795" ht="15" hidden="1" customHeight="1" x14ac:dyDescent="0.35"/>
    <row r="1796" ht="15" hidden="1" customHeight="1" x14ac:dyDescent="0.35"/>
    <row r="1797" ht="15" hidden="1" customHeight="1" x14ac:dyDescent="0.35"/>
    <row r="1798" ht="15" hidden="1" customHeight="1" x14ac:dyDescent="0.35"/>
    <row r="1799" ht="15" hidden="1" customHeight="1" x14ac:dyDescent="0.35"/>
    <row r="1800" ht="15" hidden="1" customHeight="1" x14ac:dyDescent="0.35"/>
    <row r="1801" ht="15" hidden="1" customHeight="1" x14ac:dyDescent="0.35"/>
    <row r="1802" ht="15" hidden="1" customHeight="1" x14ac:dyDescent="0.35"/>
    <row r="1803" ht="15" hidden="1" customHeight="1" x14ac:dyDescent="0.35"/>
    <row r="1804" ht="15" hidden="1" customHeight="1" x14ac:dyDescent="0.35"/>
    <row r="1805" ht="15" hidden="1" customHeight="1" x14ac:dyDescent="0.35"/>
    <row r="1806" ht="15" hidden="1" customHeight="1" x14ac:dyDescent="0.35"/>
    <row r="1807" ht="15" hidden="1" customHeight="1" x14ac:dyDescent="0.35"/>
    <row r="1808" ht="15" hidden="1" customHeight="1" x14ac:dyDescent="0.35"/>
    <row r="1809" ht="15" hidden="1" customHeight="1" x14ac:dyDescent="0.35"/>
    <row r="1810" ht="15" hidden="1" customHeight="1" x14ac:dyDescent="0.35"/>
    <row r="1811" ht="15" hidden="1" customHeight="1" x14ac:dyDescent="0.35"/>
    <row r="1812" ht="15" hidden="1" customHeight="1" x14ac:dyDescent="0.35"/>
    <row r="1813" ht="15" hidden="1" customHeight="1" x14ac:dyDescent="0.35"/>
    <row r="1814" ht="15" hidden="1" customHeight="1" x14ac:dyDescent="0.35"/>
    <row r="1815" ht="15" hidden="1" customHeight="1" x14ac:dyDescent="0.35"/>
    <row r="1816" ht="15" hidden="1" customHeight="1" x14ac:dyDescent="0.35"/>
    <row r="1817" ht="15" hidden="1" customHeight="1" x14ac:dyDescent="0.35"/>
    <row r="1818" ht="15" hidden="1" customHeight="1" x14ac:dyDescent="0.35"/>
    <row r="1819" ht="15" hidden="1" customHeight="1" x14ac:dyDescent="0.35"/>
    <row r="1820" ht="15" hidden="1" customHeight="1" x14ac:dyDescent="0.35"/>
    <row r="1821" ht="15" hidden="1" customHeight="1" x14ac:dyDescent="0.35"/>
    <row r="1822" ht="15" hidden="1" customHeight="1" x14ac:dyDescent="0.35"/>
    <row r="1823" ht="15" hidden="1" customHeight="1" x14ac:dyDescent="0.35"/>
    <row r="1824" ht="15" hidden="1" customHeight="1" x14ac:dyDescent="0.35"/>
    <row r="1825" ht="15" hidden="1" customHeight="1" x14ac:dyDescent="0.35"/>
    <row r="1826" ht="15" hidden="1" customHeight="1" x14ac:dyDescent="0.35"/>
    <row r="1827" ht="15" hidden="1" customHeight="1" x14ac:dyDescent="0.35"/>
    <row r="1828" ht="15" hidden="1" customHeight="1" x14ac:dyDescent="0.35"/>
    <row r="1829" ht="15" hidden="1" customHeight="1" x14ac:dyDescent="0.35"/>
    <row r="1830" ht="15" hidden="1" customHeight="1" x14ac:dyDescent="0.35"/>
    <row r="1831" ht="15" hidden="1" customHeight="1" x14ac:dyDescent="0.35"/>
    <row r="1832" ht="15" hidden="1" customHeight="1" x14ac:dyDescent="0.35"/>
    <row r="1833" ht="15" hidden="1" customHeight="1" x14ac:dyDescent="0.35"/>
    <row r="1834" ht="15" hidden="1" customHeight="1" x14ac:dyDescent="0.35"/>
    <row r="1835" ht="15" hidden="1" customHeight="1" x14ac:dyDescent="0.35"/>
    <row r="1836" ht="15" hidden="1" customHeight="1" x14ac:dyDescent="0.35"/>
    <row r="1837" ht="15" hidden="1" customHeight="1" x14ac:dyDescent="0.35"/>
    <row r="1838" ht="15" hidden="1" customHeight="1" x14ac:dyDescent="0.35"/>
    <row r="1839" ht="15" hidden="1" customHeight="1" x14ac:dyDescent="0.35"/>
    <row r="1840" ht="15" hidden="1" customHeight="1" x14ac:dyDescent="0.35"/>
    <row r="1841" ht="15" hidden="1" customHeight="1" x14ac:dyDescent="0.35"/>
    <row r="1842" ht="15" hidden="1" customHeight="1" x14ac:dyDescent="0.35"/>
    <row r="1843" ht="15" hidden="1" customHeight="1" x14ac:dyDescent="0.35"/>
    <row r="1844" ht="15" hidden="1" customHeight="1" x14ac:dyDescent="0.35"/>
    <row r="1845" ht="15" hidden="1" customHeight="1" x14ac:dyDescent="0.35"/>
    <row r="1846" ht="15" hidden="1" customHeight="1" x14ac:dyDescent="0.35"/>
    <row r="1847" ht="15" hidden="1" customHeight="1" x14ac:dyDescent="0.35"/>
    <row r="1848" ht="15" hidden="1" customHeight="1" x14ac:dyDescent="0.35"/>
    <row r="1849" ht="15" hidden="1" customHeight="1" x14ac:dyDescent="0.35"/>
    <row r="1850" ht="15" hidden="1" customHeight="1" x14ac:dyDescent="0.35"/>
    <row r="1851" ht="15" hidden="1" customHeight="1" x14ac:dyDescent="0.35"/>
    <row r="1852" ht="15" hidden="1" customHeight="1" x14ac:dyDescent="0.35"/>
    <row r="1853" ht="15" hidden="1" customHeight="1" x14ac:dyDescent="0.35"/>
    <row r="1854" ht="15" hidden="1" customHeight="1" x14ac:dyDescent="0.35"/>
    <row r="1855" ht="15" hidden="1" customHeight="1" x14ac:dyDescent="0.35"/>
    <row r="1856" ht="15" hidden="1" customHeight="1" x14ac:dyDescent="0.35"/>
    <row r="1857" ht="15" hidden="1" customHeight="1" x14ac:dyDescent="0.35"/>
    <row r="1858" ht="15" hidden="1" customHeight="1" x14ac:dyDescent="0.35"/>
    <row r="1859" ht="15" hidden="1" customHeight="1" x14ac:dyDescent="0.35"/>
    <row r="1860" ht="15" hidden="1" customHeight="1" x14ac:dyDescent="0.35"/>
    <row r="1861" ht="15" hidden="1" customHeight="1" x14ac:dyDescent="0.35"/>
    <row r="1862" ht="15" hidden="1" customHeight="1" x14ac:dyDescent="0.35"/>
    <row r="1863" ht="15" hidden="1" customHeight="1" x14ac:dyDescent="0.35"/>
    <row r="1864" ht="15" hidden="1" customHeight="1" x14ac:dyDescent="0.35"/>
    <row r="1865" ht="15" hidden="1" customHeight="1" x14ac:dyDescent="0.35"/>
    <row r="1866" ht="15" hidden="1" customHeight="1" x14ac:dyDescent="0.35"/>
    <row r="1867" ht="15" hidden="1" customHeight="1" x14ac:dyDescent="0.35"/>
    <row r="1868" ht="15" hidden="1" customHeight="1" x14ac:dyDescent="0.35"/>
    <row r="1869" ht="15" hidden="1" customHeight="1" x14ac:dyDescent="0.35"/>
    <row r="1870" ht="15" hidden="1" customHeight="1" x14ac:dyDescent="0.35"/>
    <row r="1871" ht="15" hidden="1" customHeight="1" x14ac:dyDescent="0.35"/>
    <row r="1872" ht="15" hidden="1" customHeight="1" x14ac:dyDescent="0.35"/>
    <row r="1873" ht="15" hidden="1" customHeight="1" x14ac:dyDescent="0.35"/>
    <row r="1874" ht="15" hidden="1" customHeight="1" x14ac:dyDescent="0.35"/>
    <row r="1875" ht="15" hidden="1" customHeight="1" x14ac:dyDescent="0.35"/>
    <row r="1876" ht="15" hidden="1" customHeight="1" x14ac:dyDescent="0.35"/>
    <row r="1877" ht="15" hidden="1" customHeight="1" x14ac:dyDescent="0.35"/>
    <row r="1878" ht="15" hidden="1" customHeight="1" x14ac:dyDescent="0.35"/>
    <row r="1879" ht="15" hidden="1" customHeight="1" x14ac:dyDescent="0.35"/>
    <row r="1880" ht="15" hidden="1" customHeight="1" x14ac:dyDescent="0.35"/>
    <row r="1881" ht="15" hidden="1" customHeight="1" x14ac:dyDescent="0.35"/>
    <row r="1882" ht="15" hidden="1" customHeight="1" x14ac:dyDescent="0.35"/>
    <row r="1883" ht="15" hidden="1" customHeight="1" x14ac:dyDescent="0.35"/>
    <row r="1884" ht="15" hidden="1" customHeight="1" x14ac:dyDescent="0.35"/>
    <row r="1885" ht="15" hidden="1" customHeight="1" x14ac:dyDescent="0.35"/>
    <row r="1886" ht="15" hidden="1" customHeight="1" x14ac:dyDescent="0.35"/>
    <row r="1887" ht="15" hidden="1" customHeight="1" x14ac:dyDescent="0.35"/>
    <row r="1888" ht="15" hidden="1" customHeight="1" x14ac:dyDescent="0.35"/>
    <row r="1889" ht="15" hidden="1" customHeight="1" x14ac:dyDescent="0.35"/>
    <row r="1890" ht="15" hidden="1" customHeight="1" x14ac:dyDescent="0.35"/>
    <row r="1891" ht="15" hidden="1" customHeight="1" x14ac:dyDescent="0.35"/>
    <row r="1892" ht="15" hidden="1" customHeight="1" x14ac:dyDescent="0.35"/>
    <row r="1893" ht="15" hidden="1" customHeight="1" x14ac:dyDescent="0.35"/>
    <row r="1894" ht="15" hidden="1" customHeight="1" x14ac:dyDescent="0.35"/>
    <row r="1895" ht="15" hidden="1" customHeight="1" x14ac:dyDescent="0.35"/>
    <row r="1896" ht="15" hidden="1" customHeight="1" x14ac:dyDescent="0.35"/>
    <row r="1897" ht="15" hidden="1" customHeight="1" x14ac:dyDescent="0.35"/>
    <row r="1898" ht="15" hidden="1" customHeight="1" x14ac:dyDescent="0.35"/>
    <row r="1899" ht="15" hidden="1" customHeight="1" x14ac:dyDescent="0.35"/>
    <row r="1900" ht="15" hidden="1" customHeight="1" x14ac:dyDescent="0.35"/>
    <row r="1901" ht="15" hidden="1" customHeight="1" x14ac:dyDescent="0.35"/>
    <row r="1902" ht="15" hidden="1" customHeight="1" x14ac:dyDescent="0.35"/>
    <row r="1903" ht="15" hidden="1" customHeight="1" x14ac:dyDescent="0.35"/>
    <row r="1904" ht="15" hidden="1" customHeight="1" x14ac:dyDescent="0.35"/>
    <row r="1905" ht="15" hidden="1" customHeight="1" x14ac:dyDescent="0.35"/>
    <row r="1906" ht="15" hidden="1" customHeight="1" x14ac:dyDescent="0.35"/>
    <row r="1907" ht="15" hidden="1" customHeight="1" x14ac:dyDescent="0.35"/>
    <row r="1908" ht="15" hidden="1" customHeight="1" x14ac:dyDescent="0.35"/>
    <row r="1909" ht="15" hidden="1" customHeight="1" x14ac:dyDescent="0.35"/>
    <row r="1910" ht="15" hidden="1" customHeight="1" x14ac:dyDescent="0.35"/>
    <row r="1911" ht="15" hidden="1" customHeight="1" x14ac:dyDescent="0.35"/>
    <row r="1912" ht="15" hidden="1" customHeight="1" x14ac:dyDescent="0.35"/>
    <row r="1913" ht="15" hidden="1" customHeight="1" x14ac:dyDescent="0.35"/>
    <row r="1914" ht="15" hidden="1" customHeight="1" x14ac:dyDescent="0.35"/>
    <row r="1915" ht="15" hidden="1" customHeight="1" x14ac:dyDescent="0.35"/>
    <row r="1916" ht="15" hidden="1" customHeight="1" x14ac:dyDescent="0.35"/>
    <row r="1917" ht="15" hidden="1" customHeight="1" x14ac:dyDescent="0.35"/>
    <row r="1918" ht="15" hidden="1" customHeight="1" x14ac:dyDescent="0.35"/>
    <row r="1919" ht="15" hidden="1" customHeight="1" x14ac:dyDescent="0.35"/>
    <row r="1920" ht="15" hidden="1" customHeight="1" x14ac:dyDescent="0.35"/>
    <row r="1921" ht="15" hidden="1" customHeight="1" x14ac:dyDescent="0.35"/>
    <row r="1922" ht="15" hidden="1" customHeight="1" x14ac:dyDescent="0.35"/>
    <row r="1923" ht="15" hidden="1" customHeight="1" x14ac:dyDescent="0.35"/>
    <row r="1924" ht="15" hidden="1" customHeight="1" x14ac:dyDescent="0.35"/>
    <row r="1925" ht="15" hidden="1" customHeight="1" x14ac:dyDescent="0.35"/>
    <row r="1926" ht="15" hidden="1" customHeight="1" x14ac:dyDescent="0.35"/>
    <row r="1927" ht="15" hidden="1" customHeight="1" x14ac:dyDescent="0.35"/>
    <row r="1928" ht="15" hidden="1" customHeight="1" x14ac:dyDescent="0.35"/>
    <row r="1929" ht="15" hidden="1" customHeight="1" x14ac:dyDescent="0.35"/>
    <row r="1930" ht="15" hidden="1" customHeight="1" x14ac:dyDescent="0.35"/>
    <row r="1931" ht="15" hidden="1" customHeight="1" x14ac:dyDescent="0.35"/>
    <row r="1932" ht="15" hidden="1" customHeight="1" x14ac:dyDescent="0.35"/>
    <row r="1933" ht="15" hidden="1" customHeight="1" x14ac:dyDescent="0.35"/>
    <row r="1934" ht="15" hidden="1" customHeight="1" x14ac:dyDescent="0.35"/>
    <row r="1935" ht="15" hidden="1" customHeight="1" x14ac:dyDescent="0.35"/>
    <row r="1936" ht="15" hidden="1" customHeight="1" x14ac:dyDescent="0.35"/>
    <row r="1937" ht="15" hidden="1" customHeight="1" x14ac:dyDescent="0.35"/>
    <row r="1938" ht="15" hidden="1" customHeight="1" x14ac:dyDescent="0.35"/>
    <row r="1939" ht="15" hidden="1" customHeight="1" x14ac:dyDescent="0.35"/>
    <row r="1940" ht="15" hidden="1" customHeight="1" x14ac:dyDescent="0.35"/>
    <row r="1941" ht="15" hidden="1" customHeight="1" x14ac:dyDescent="0.35"/>
    <row r="1942" ht="15" hidden="1" customHeight="1" x14ac:dyDescent="0.35"/>
    <row r="1943" ht="15" hidden="1" customHeight="1" x14ac:dyDescent="0.35"/>
    <row r="1944" ht="15" hidden="1" customHeight="1" x14ac:dyDescent="0.35"/>
    <row r="1945" ht="15" hidden="1" customHeight="1" x14ac:dyDescent="0.35"/>
    <row r="1946" ht="15" hidden="1" customHeight="1" x14ac:dyDescent="0.35"/>
    <row r="1947" ht="15" hidden="1" customHeight="1" x14ac:dyDescent="0.35"/>
    <row r="1948" ht="15" hidden="1" customHeight="1" x14ac:dyDescent="0.35"/>
    <row r="1949" ht="15" hidden="1" customHeight="1" x14ac:dyDescent="0.35"/>
    <row r="1950" ht="15" hidden="1" customHeight="1" x14ac:dyDescent="0.35"/>
    <row r="1951" ht="15" hidden="1" customHeight="1" x14ac:dyDescent="0.35"/>
    <row r="1952" ht="15" hidden="1" customHeight="1" x14ac:dyDescent="0.35"/>
    <row r="1953" ht="15" hidden="1" customHeight="1" x14ac:dyDescent="0.35"/>
    <row r="1954" ht="15" hidden="1" customHeight="1" x14ac:dyDescent="0.35"/>
    <row r="1955" ht="15" hidden="1" customHeight="1" x14ac:dyDescent="0.35"/>
    <row r="1956" ht="15" hidden="1" customHeight="1" x14ac:dyDescent="0.35"/>
    <row r="1957" ht="15" hidden="1" customHeight="1" x14ac:dyDescent="0.35"/>
    <row r="1958" ht="15" hidden="1" customHeight="1" x14ac:dyDescent="0.35"/>
    <row r="1959" ht="15" hidden="1" customHeight="1" x14ac:dyDescent="0.35"/>
    <row r="1960" ht="15" hidden="1" customHeight="1" x14ac:dyDescent="0.35"/>
    <row r="1961" ht="15" hidden="1" customHeight="1" x14ac:dyDescent="0.35"/>
    <row r="1962" ht="15" hidden="1" customHeight="1" x14ac:dyDescent="0.35"/>
    <row r="1963" ht="15" hidden="1" customHeight="1" x14ac:dyDescent="0.35"/>
    <row r="1964" ht="15" hidden="1" customHeight="1" x14ac:dyDescent="0.35"/>
    <row r="1965" ht="15" hidden="1" customHeight="1" x14ac:dyDescent="0.35"/>
    <row r="1966" ht="15" hidden="1" customHeight="1" x14ac:dyDescent="0.35"/>
    <row r="1967" ht="15" hidden="1" customHeight="1" x14ac:dyDescent="0.35"/>
    <row r="1968" ht="15" hidden="1" customHeight="1" x14ac:dyDescent="0.35"/>
    <row r="1969" ht="15" hidden="1" customHeight="1" x14ac:dyDescent="0.35"/>
    <row r="1970" ht="15" hidden="1" customHeight="1" x14ac:dyDescent="0.35"/>
    <row r="1971" ht="15" hidden="1" customHeight="1" x14ac:dyDescent="0.35"/>
    <row r="1972" ht="15" hidden="1" customHeight="1" x14ac:dyDescent="0.35"/>
    <row r="1973" ht="15" hidden="1" customHeight="1" x14ac:dyDescent="0.35"/>
    <row r="1974" ht="15" hidden="1" customHeight="1" x14ac:dyDescent="0.35"/>
    <row r="1975" ht="15" hidden="1" customHeight="1" x14ac:dyDescent="0.35"/>
    <row r="1976" ht="15" hidden="1" customHeight="1" x14ac:dyDescent="0.35"/>
    <row r="1977" ht="15" hidden="1" customHeight="1" x14ac:dyDescent="0.35"/>
    <row r="1978" ht="15" hidden="1" customHeight="1" x14ac:dyDescent="0.35"/>
    <row r="1979" ht="15" hidden="1" customHeight="1" x14ac:dyDescent="0.35"/>
    <row r="1980" ht="15" hidden="1" customHeight="1" x14ac:dyDescent="0.35"/>
    <row r="1981" ht="15" hidden="1" customHeight="1" x14ac:dyDescent="0.35"/>
    <row r="1982" ht="15" hidden="1" customHeight="1" x14ac:dyDescent="0.35"/>
    <row r="1983" ht="15" hidden="1" customHeight="1" x14ac:dyDescent="0.35"/>
    <row r="1984" ht="15" hidden="1" customHeight="1" x14ac:dyDescent="0.35"/>
    <row r="1985" ht="15" hidden="1" customHeight="1" x14ac:dyDescent="0.35"/>
    <row r="1986" ht="15" hidden="1" customHeight="1" x14ac:dyDescent="0.35"/>
    <row r="1987" ht="15" hidden="1" customHeight="1" x14ac:dyDescent="0.35"/>
    <row r="1988" ht="15" hidden="1" customHeight="1" x14ac:dyDescent="0.35"/>
    <row r="1989" ht="15" hidden="1" customHeight="1" x14ac:dyDescent="0.35"/>
    <row r="1990" ht="15" hidden="1" customHeight="1" x14ac:dyDescent="0.35"/>
    <row r="1991" ht="15" hidden="1" customHeight="1" x14ac:dyDescent="0.35"/>
    <row r="1992" ht="15" hidden="1" customHeight="1" x14ac:dyDescent="0.35"/>
    <row r="1993" ht="15" hidden="1" customHeight="1" x14ac:dyDescent="0.35"/>
    <row r="1994" ht="15" hidden="1" customHeight="1" x14ac:dyDescent="0.35"/>
    <row r="1995" ht="15" hidden="1" customHeight="1" x14ac:dyDescent="0.35"/>
    <row r="1996" ht="15" hidden="1" customHeight="1" x14ac:dyDescent="0.35"/>
    <row r="1997" ht="15" hidden="1" customHeight="1" x14ac:dyDescent="0.35"/>
    <row r="1998" ht="15" hidden="1" customHeight="1" x14ac:dyDescent="0.35"/>
    <row r="1999" ht="15" hidden="1" customHeight="1" x14ac:dyDescent="0.35"/>
    <row r="2000" ht="15" hidden="1" customHeight="1" x14ac:dyDescent="0.35"/>
    <row r="2001" ht="15" hidden="1" customHeight="1" x14ac:dyDescent="0.35"/>
    <row r="2002" ht="15" hidden="1" customHeight="1" x14ac:dyDescent="0.35"/>
    <row r="2003" ht="15" hidden="1" customHeight="1" x14ac:dyDescent="0.35"/>
    <row r="2004" ht="15" hidden="1" customHeight="1" x14ac:dyDescent="0.35"/>
    <row r="2005" ht="15" hidden="1" customHeight="1" x14ac:dyDescent="0.35"/>
    <row r="2006" ht="15" hidden="1" customHeight="1" x14ac:dyDescent="0.35"/>
    <row r="2007" ht="15" hidden="1" customHeight="1" x14ac:dyDescent="0.35"/>
    <row r="2008" ht="15" hidden="1" customHeight="1" x14ac:dyDescent="0.35"/>
    <row r="2009" ht="15" hidden="1" customHeight="1" x14ac:dyDescent="0.35"/>
    <row r="2010" ht="15" hidden="1" customHeight="1" x14ac:dyDescent="0.35"/>
    <row r="2011" ht="15" hidden="1" customHeight="1" x14ac:dyDescent="0.35"/>
    <row r="2012" ht="15" hidden="1" customHeight="1" x14ac:dyDescent="0.35"/>
    <row r="2013" ht="15" hidden="1" customHeight="1" x14ac:dyDescent="0.35"/>
    <row r="2014" ht="15" hidden="1" customHeight="1" x14ac:dyDescent="0.35"/>
    <row r="2015" ht="15" hidden="1" customHeight="1" x14ac:dyDescent="0.35"/>
    <row r="2016" ht="15" hidden="1" customHeight="1" x14ac:dyDescent="0.35"/>
    <row r="2017" ht="15" hidden="1" customHeight="1" x14ac:dyDescent="0.35"/>
    <row r="2018" ht="15" hidden="1" customHeight="1" x14ac:dyDescent="0.35"/>
    <row r="2019" ht="15" hidden="1" customHeight="1" x14ac:dyDescent="0.35"/>
    <row r="2020" ht="15" hidden="1" customHeight="1" x14ac:dyDescent="0.35"/>
    <row r="2021" ht="15" hidden="1" customHeight="1" x14ac:dyDescent="0.35"/>
    <row r="2022" ht="15" hidden="1" customHeight="1" x14ac:dyDescent="0.35"/>
    <row r="2023" ht="15" hidden="1" customHeight="1" x14ac:dyDescent="0.35"/>
    <row r="2024" ht="15" hidden="1" customHeight="1" x14ac:dyDescent="0.35"/>
    <row r="2025" ht="15" hidden="1" customHeight="1" x14ac:dyDescent="0.35"/>
    <row r="2026" ht="15" hidden="1" customHeight="1" x14ac:dyDescent="0.35"/>
    <row r="2027" ht="15" hidden="1" customHeight="1" x14ac:dyDescent="0.35"/>
    <row r="2028" ht="15" hidden="1" customHeight="1" x14ac:dyDescent="0.35"/>
    <row r="2029" ht="15" hidden="1" customHeight="1" x14ac:dyDescent="0.35"/>
    <row r="2030" ht="15" hidden="1" customHeight="1" x14ac:dyDescent="0.35"/>
    <row r="2031" ht="15" hidden="1" customHeight="1" x14ac:dyDescent="0.35"/>
    <row r="2032" ht="15" hidden="1" customHeight="1" x14ac:dyDescent="0.35"/>
    <row r="2033" ht="15" hidden="1" customHeight="1" x14ac:dyDescent="0.35"/>
    <row r="2034" ht="15" hidden="1" customHeight="1" x14ac:dyDescent="0.35"/>
    <row r="2035" ht="15" hidden="1" customHeight="1" x14ac:dyDescent="0.35"/>
    <row r="2036" ht="15" hidden="1" customHeight="1" x14ac:dyDescent="0.35"/>
    <row r="2037" ht="15" hidden="1" customHeight="1" x14ac:dyDescent="0.35"/>
    <row r="2038" ht="15" hidden="1" customHeight="1" x14ac:dyDescent="0.35"/>
    <row r="2039" ht="15" hidden="1" customHeight="1" x14ac:dyDescent="0.35"/>
    <row r="2040" ht="15" hidden="1" customHeight="1" x14ac:dyDescent="0.35"/>
    <row r="2041" ht="15" hidden="1" customHeight="1" x14ac:dyDescent="0.35"/>
    <row r="2042" ht="15" hidden="1" customHeight="1" x14ac:dyDescent="0.35"/>
    <row r="2043" ht="15" hidden="1" customHeight="1" x14ac:dyDescent="0.35"/>
    <row r="2044" ht="15" hidden="1" customHeight="1" x14ac:dyDescent="0.35"/>
    <row r="2045" ht="15" hidden="1" customHeight="1" x14ac:dyDescent="0.35"/>
    <row r="2046" ht="15" hidden="1" customHeight="1" x14ac:dyDescent="0.35"/>
    <row r="2047" ht="15" hidden="1" customHeight="1" x14ac:dyDescent="0.35"/>
    <row r="2048" ht="15" hidden="1" customHeight="1" x14ac:dyDescent="0.35"/>
    <row r="2049" ht="15" hidden="1" customHeight="1" x14ac:dyDescent="0.35"/>
    <row r="2050" ht="15" hidden="1" customHeight="1" x14ac:dyDescent="0.35"/>
    <row r="2051" ht="15" hidden="1" customHeight="1" x14ac:dyDescent="0.35"/>
    <row r="2052" ht="15" hidden="1" customHeight="1" x14ac:dyDescent="0.35"/>
    <row r="2053" ht="15" hidden="1" customHeight="1" x14ac:dyDescent="0.35"/>
    <row r="2054" ht="15" hidden="1" customHeight="1" x14ac:dyDescent="0.35"/>
    <row r="2055" ht="15" hidden="1" customHeight="1" x14ac:dyDescent="0.35"/>
    <row r="2056" ht="15" hidden="1" customHeight="1" x14ac:dyDescent="0.35"/>
    <row r="2057" ht="15" hidden="1" customHeight="1" x14ac:dyDescent="0.35"/>
    <row r="2058" ht="15" hidden="1" customHeight="1" x14ac:dyDescent="0.35"/>
    <row r="2059" ht="15" hidden="1" customHeight="1" x14ac:dyDescent="0.35"/>
    <row r="2060" ht="15" hidden="1" customHeight="1" x14ac:dyDescent="0.35"/>
    <row r="2061" ht="15" hidden="1" customHeight="1" x14ac:dyDescent="0.35"/>
    <row r="2062" ht="15" hidden="1" customHeight="1" x14ac:dyDescent="0.35"/>
    <row r="2063" ht="15" hidden="1" customHeight="1" x14ac:dyDescent="0.35"/>
    <row r="2064" ht="15" hidden="1" customHeight="1" x14ac:dyDescent="0.35"/>
    <row r="2065" ht="15" hidden="1" customHeight="1" x14ac:dyDescent="0.35"/>
    <row r="2066" ht="15" hidden="1" customHeight="1" x14ac:dyDescent="0.35"/>
    <row r="2067" ht="15" hidden="1" customHeight="1" x14ac:dyDescent="0.35"/>
    <row r="2068" ht="15" hidden="1" customHeight="1" x14ac:dyDescent="0.35"/>
    <row r="2069" ht="15" hidden="1" customHeight="1" x14ac:dyDescent="0.35"/>
    <row r="2070" ht="15" hidden="1" customHeight="1" x14ac:dyDescent="0.35"/>
    <row r="2071" ht="15" hidden="1" customHeight="1" x14ac:dyDescent="0.35"/>
    <row r="2072" ht="15" hidden="1" customHeight="1" x14ac:dyDescent="0.35"/>
    <row r="2073" ht="15" hidden="1" customHeight="1" x14ac:dyDescent="0.35"/>
    <row r="2074" ht="15" hidden="1" customHeight="1" x14ac:dyDescent="0.35"/>
    <row r="2075" ht="15" hidden="1" customHeight="1" x14ac:dyDescent="0.35"/>
    <row r="2076" ht="15" hidden="1" customHeight="1" x14ac:dyDescent="0.35"/>
    <row r="2077" ht="15" hidden="1" customHeight="1" x14ac:dyDescent="0.35"/>
    <row r="2078" ht="15" hidden="1" customHeight="1" x14ac:dyDescent="0.35"/>
    <row r="2079" ht="15" hidden="1" customHeight="1" x14ac:dyDescent="0.35"/>
    <row r="2080" ht="15" hidden="1" customHeight="1" x14ac:dyDescent="0.35"/>
    <row r="2081" ht="15" hidden="1" customHeight="1" x14ac:dyDescent="0.35"/>
    <row r="2082" ht="15" hidden="1" customHeight="1" x14ac:dyDescent="0.35"/>
    <row r="2083" ht="15" hidden="1" customHeight="1" x14ac:dyDescent="0.35"/>
    <row r="2084" ht="15" hidden="1" customHeight="1" x14ac:dyDescent="0.35"/>
    <row r="2085" ht="15" hidden="1" customHeight="1" x14ac:dyDescent="0.35"/>
    <row r="2086" ht="15" hidden="1" customHeight="1" x14ac:dyDescent="0.35"/>
    <row r="2087" ht="15" hidden="1" customHeight="1" x14ac:dyDescent="0.35"/>
    <row r="2088" ht="15" hidden="1" customHeight="1" x14ac:dyDescent="0.35"/>
    <row r="2089" ht="15" hidden="1" customHeight="1" x14ac:dyDescent="0.35"/>
    <row r="2090" ht="15" hidden="1" customHeight="1" x14ac:dyDescent="0.35"/>
    <row r="2091" ht="15" hidden="1" customHeight="1" x14ac:dyDescent="0.35"/>
    <row r="2092" ht="15" hidden="1" customHeight="1" x14ac:dyDescent="0.35"/>
    <row r="2093" ht="15" hidden="1" customHeight="1" x14ac:dyDescent="0.35"/>
    <row r="2094" ht="15" hidden="1" customHeight="1" x14ac:dyDescent="0.35"/>
    <row r="2095" ht="15" hidden="1" customHeight="1" x14ac:dyDescent="0.35"/>
    <row r="2096" ht="15" hidden="1" customHeight="1" x14ac:dyDescent="0.35"/>
    <row r="2097" ht="15" hidden="1" customHeight="1" x14ac:dyDescent="0.35"/>
    <row r="2098" ht="15" hidden="1" customHeight="1" x14ac:dyDescent="0.35"/>
    <row r="2099" ht="15" hidden="1" customHeight="1" x14ac:dyDescent="0.35"/>
    <row r="2100" ht="15" hidden="1" customHeight="1" x14ac:dyDescent="0.35"/>
    <row r="2101" ht="15" hidden="1" customHeight="1" x14ac:dyDescent="0.35"/>
    <row r="2102" ht="15" hidden="1" customHeight="1" x14ac:dyDescent="0.35"/>
    <row r="2103" ht="15" hidden="1" customHeight="1" x14ac:dyDescent="0.35"/>
    <row r="2104" ht="15" hidden="1" customHeight="1" x14ac:dyDescent="0.35"/>
    <row r="2105" ht="15" hidden="1" customHeight="1" x14ac:dyDescent="0.35"/>
    <row r="2106" ht="15" hidden="1" customHeight="1" x14ac:dyDescent="0.35"/>
    <row r="2107" ht="15" hidden="1" customHeight="1" x14ac:dyDescent="0.35"/>
    <row r="2108" ht="15" hidden="1" customHeight="1" x14ac:dyDescent="0.35"/>
    <row r="2109" ht="15" hidden="1" customHeight="1" x14ac:dyDescent="0.35"/>
    <row r="2110" ht="15" hidden="1" customHeight="1" x14ac:dyDescent="0.35"/>
    <row r="2111" ht="15" hidden="1" customHeight="1" x14ac:dyDescent="0.35"/>
    <row r="2112" ht="15" hidden="1" customHeight="1" x14ac:dyDescent="0.35"/>
    <row r="2113" ht="15" hidden="1" customHeight="1" x14ac:dyDescent="0.35"/>
    <row r="2114" ht="15" hidden="1" customHeight="1" x14ac:dyDescent="0.35"/>
    <row r="2115" ht="15" hidden="1" customHeight="1" x14ac:dyDescent="0.35"/>
    <row r="2116" ht="15" hidden="1" customHeight="1" x14ac:dyDescent="0.35"/>
    <row r="2117" ht="15" hidden="1" customHeight="1" x14ac:dyDescent="0.35"/>
    <row r="2118" ht="15" hidden="1" customHeight="1" x14ac:dyDescent="0.35"/>
    <row r="2119" ht="15" hidden="1" customHeight="1" x14ac:dyDescent="0.35"/>
    <row r="2120" ht="15" hidden="1" customHeight="1" x14ac:dyDescent="0.35"/>
    <row r="2121" ht="15" hidden="1" customHeight="1" x14ac:dyDescent="0.35"/>
    <row r="2122" ht="15" hidden="1" customHeight="1" x14ac:dyDescent="0.35"/>
    <row r="2123" ht="15" hidden="1" customHeight="1" x14ac:dyDescent="0.35"/>
    <row r="2124" ht="15" hidden="1" customHeight="1" x14ac:dyDescent="0.35"/>
    <row r="2125" ht="15" hidden="1" customHeight="1" x14ac:dyDescent="0.35"/>
    <row r="2126" ht="15" hidden="1" customHeight="1" x14ac:dyDescent="0.35"/>
    <row r="2127" ht="15" hidden="1" customHeight="1" x14ac:dyDescent="0.35"/>
    <row r="2128" ht="15" hidden="1" customHeight="1" x14ac:dyDescent="0.35"/>
    <row r="2129" ht="15" hidden="1" customHeight="1" x14ac:dyDescent="0.35"/>
    <row r="2130" ht="15" hidden="1" customHeight="1" x14ac:dyDescent="0.35"/>
    <row r="2131" ht="15" hidden="1" customHeight="1" x14ac:dyDescent="0.35"/>
    <row r="2132" ht="15" hidden="1" customHeight="1" x14ac:dyDescent="0.35"/>
    <row r="2133" ht="15" hidden="1" customHeight="1" x14ac:dyDescent="0.35"/>
    <row r="2134" ht="15" hidden="1" customHeight="1" x14ac:dyDescent="0.35"/>
    <row r="2135" ht="15" hidden="1" customHeight="1" x14ac:dyDescent="0.35"/>
    <row r="2136" ht="15" hidden="1" customHeight="1" x14ac:dyDescent="0.35"/>
    <row r="2137" ht="15" hidden="1" customHeight="1" x14ac:dyDescent="0.35"/>
    <row r="2138" ht="15" hidden="1" customHeight="1" x14ac:dyDescent="0.35"/>
    <row r="2139" ht="15" hidden="1" customHeight="1" x14ac:dyDescent="0.35"/>
    <row r="2140" ht="15" hidden="1" customHeight="1" x14ac:dyDescent="0.35"/>
    <row r="2141" ht="15" hidden="1" customHeight="1" x14ac:dyDescent="0.35"/>
    <row r="2142" ht="15" hidden="1" customHeight="1" x14ac:dyDescent="0.35"/>
    <row r="2143" ht="15" hidden="1" customHeight="1" x14ac:dyDescent="0.35"/>
    <row r="2144" ht="15" hidden="1" customHeight="1" x14ac:dyDescent="0.35"/>
    <row r="2145" ht="15" hidden="1" customHeight="1" x14ac:dyDescent="0.35"/>
    <row r="2146" ht="15" hidden="1" customHeight="1" x14ac:dyDescent="0.35"/>
    <row r="2147" ht="15" hidden="1" customHeight="1" x14ac:dyDescent="0.35"/>
    <row r="2148" ht="15" hidden="1" customHeight="1" x14ac:dyDescent="0.35"/>
    <row r="2149" ht="15" hidden="1" customHeight="1" x14ac:dyDescent="0.35"/>
    <row r="2150" ht="15" hidden="1" customHeight="1" x14ac:dyDescent="0.35"/>
    <row r="2151" ht="15" hidden="1" customHeight="1" x14ac:dyDescent="0.35"/>
    <row r="2152" ht="15" hidden="1" customHeight="1" x14ac:dyDescent="0.35"/>
    <row r="2153" ht="15" hidden="1" customHeight="1" x14ac:dyDescent="0.35"/>
    <row r="2154" ht="15" hidden="1" customHeight="1" x14ac:dyDescent="0.35"/>
    <row r="2155" ht="15" hidden="1" customHeight="1" x14ac:dyDescent="0.35"/>
    <row r="2156" ht="15" hidden="1" customHeight="1" x14ac:dyDescent="0.35"/>
    <row r="2157" ht="15" hidden="1" customHeight="1" x14ac:dyDescent="0.35"/>
    <row r="2158" ht="15" hidden="1" customHeight="1" x14ac:dyDescent="0.35"/>
    <row r="2159" ht="15" hidden="1" customHeight="1" x14ac:dyDescent="0.35"/>
    <row r="2160" ht="15" hidden="1" customHeight="1" x14ac:dyDescent="0.35"/>
    <row r="2161" ht="15" hidden="1" customHeight="1" x14ac:dyDescent="0.35"/>
    <row r="2162" ht="15" hidden="1" customHeight="1" x14ac:dyDescent="0.35"/>
    <row r="2163" ht="15" hidden="1" customHeight="1" x14ac:dyDescent="0.35"/>
    <row r="2164" ht="15" hidden="1" customHeight="1" x14ac:dyDescent="0.35"/>
    <row r="2165" ht="15" hidden="1" customHeight="1" x14ac:dyDescent="0.35"/>
    <row r="2166" ht="15" hidden="1" customHeight="1" x14ac:dyDescent="0.35"/>
    <row r="2167" ht="15" hidden="1" customHeight="1" x14ac:dyDescent="0.35"/>
    <row r="2168" ht="15" hidden="1" customHeight="1" x14ac:dyDescent="0.35"/>
    <row r="2169" ht="15" hidden="1" customHeight="1" x14ac:dyDescent="0.35"/>
    <row r="2170" ht="15" hidden="1" customHeight="1" x14ac:dyDescent="0.35"/>
    <row r="2171" ht="15" hidden="1" customHeight="1" x14ac:dyDescent="0.35"/>
    <row r="2172" ht="15" hidden="1" customHeight="1" x14ac:dyDescent="0.35"/>
    <row r="2173" ht="15" hidden="1" customHeight="1" x14ac:dyDescent="0.35"/>
    <row r="2174" ht="15" hidden="1" customHeight="1" x14ac:dyDescent="0.35"/>
    <row r="2175" ht="15" hidden="1" customHeight="1" x14ac:dyDescent="0.35"/>
    <row r="2176" ht="15" hidden="1" customHeight="1" x14ac:dyDescent="0.35"/>
    <row r="2177" ht="15" hidden="1" customHeight="1" x14ac:dyDescent="0.35"/>
    <row r="2178" ht="15" hidden="1" customHeight="1" x14ac:dyDescent="0.35"/>
    <row r="2179" ht="15" hidden="1" customHeight="1" x14ac:dyDescent="0.35"/>
    <row r="2180" ht="15" hidden="1" customHeight="1" x14ac:dyDescent="0.35"/>
    <row r="2181" ht="15" hidden="1" customHeight="1" x14ac:dyDescent="0.35"/>
    <row r="2182" ht="15" hidden="1" customHeight="1" x14ac:dyDescent="0.35"/>
    <row r="2183" ht="15" hidden="1" customHeight="1" x14ac:dyDescent="0.35"/>
    <row r="2184" ht="15" hidden="1" customHeight="1" x14ac:dyDescent="0.35"/>
    <row r="2185" ht="15" hidden="1" customHeight="1" x14ac:dyDescent="0.35"/>
    <row r="2186" ht="15" hidden="1" customHeight="1" x14ac:dyDescent="0.35"/>
    <row r="2187" ht="15" hidden="1" customHeight="1" x14ac:dyDescent="0.35"/>
    <row r="2188" ht="15" hidden="1" customHeight="1" x14ac:dyDescent="0.35"/>
    <row r="2189" ht="15" hidden="1" customHeight="1" x14ac:dyDescent="0.35"/>
    <row r="2190" ht="15" hidden="1" customHeight="1" x14ac:dyDescent="0.35"/>
    <row r="2191" ht="15" hidden="1" customHeight="1" x14ac:dyDescent="0.35"/>
    <row r="2192" ht="15" hidden="1" customHeight="1" x14ac:dyDescent="0.35"/>
    <row r="2193" ht="15" hidden="1" customHeight="1" x14ac:dyDescent="0.35"/>
    <row r="2194" ht="15" hidden="1" customHeight="1" x14ac:dyDescent="0.35"/>
    <row r="2195" ht="15" hidden="1" customHeight="1" x14ac:dyDescent="0.35"/>
    <row r="2196" ht="15" hidden="1" customHeight="1" x14ac:dyDescent="0.35"/>
    <row r="2197" ht="15" hidden="1" customHeight="1" x14ac:dyDescent="0.35"/>
    <row r="2198" ht="15" hidden="1" customHeight="1" x14ac:dyDescent="0.35"/>
    <row r="2199" ht="15" hidden="1" customHeight="1" x14ac:dyDescent="0.35"/>
    <row r="2200" ht="15" hidden="1" customHeight="1" x14ac:dyDescent="0.35"/>
    <row r="2201" ht="15" hidden="1" customHeight="1" x14ac:dyDescent="0.35"/>
    <row r="2202" ht="15" hidden="1" customHeight="1" x14ac:dyDescent="0.35"/>
    <row r="2203" ht="15" hidden="1" customHeight="1" x14ac:dyDescent="0.35"/>
    <row r="2204" ht="15" hidden="1" customHeight="1" x14ac:dyDescent="0.35"/>
    <row r="2205" ht="15" hidden="1" customHeight="1" x14ac:dyDescent="0.35"/>
    <row r="2206" ht="15" hidden="1" customHeight="1" x14ac:dyDescent="0.35"/>
    <row r="2207" ht="15" hidden="1" customHeight="1" x14ac:dyDescent="0.35"/>
    <row r="2208" ht="15" hidden="1" customHeight="1" x14ac:dyDescent="0.35"/>
    <row r="2209" ht="15" hidden="1" customHeight="1" x14ac:dyDescent="0.35"/>
    <row r="2210" ht="15" hidden="1" customHeight="1" x14ac:dyDescent="0.35"/>
    <row r="2211" ht="15" hidden="1" customHeight="1" x14ac:dyDescent="0.35"/>
    <row r="2212" ht="15" hidden="1" customHeight="1" x14ac:dyDescent="0.35"/>
    <row r="2213" ht="15" hidden="1" customHeight="1" x14ac:dyDescent="0.35"/>
    <row r="2214" ht="15" hidden="1" customHeight="1" x14ac:dyDescent="0.35"/>
    <row r="2215" ht="15" hidden="1" customHeight="1" x14ac:dyDescent="0.35"/>
    <row r="2216" ht="15" hidden="1" customHeight="1" x14ac:dyDescent="0.35"/>
    <row r="2217" ht="15" hidden="1" customHeight="1" x14ac:dyDescent="0.35"/>
    <row r="2218" ht="15" hidden="1" customHeight="1" x14ac:dyDescent="0.35"/>
    <row r="2219" ht="15" hidden="1" customHeight="1" x14ac:dyDescent="0.35"/>
    <row r="2220" ht="15" hidden="1" customHeight="1" x14ac:dyDescent="0.35"/>
    <row r="2221" ht="15" hidden="1" customHeight="1" x14ac:dyDescent="0.35"/>
    <row r="2222" ht="15" hidden="1" customHeight="1" x14ac:dyDescent="0.35"/>
    <row r="2223" ht="15" hidden="1" customHeight="1" x14ac:dyDescent="0.35"/>
    <row r="2224" ht="15" hidden="1" customHeight="1" x14ac:dyDescent="0.35"/>
    <row r="2225" ht="15" hidden="1" customHeight="1" x14ac:dyDescent="0.35"/>
    <row r="2226" ht="15" hidden="1" customHeight="1" x14ac:dyDescent="0.35"/>
    <row r="2227" ht="15" hidden="1" customHeight="1" x14ac:dyDescent="0.35"/>
    <row r="2228" ht="15" hidden="1" customHeight="1" x14ac:dyDescent="0.35"/>
    <row r="2229" ht="15" hidden="1" customHeight="1" x14ac:dyDescent="0.35"/>
    <row r="2230" ht="15" hidden="1" customHeight="1" x14ac:dyDescent="0.35"/>
    <row r="2231" ht="15" hidden="1" customHeight="1" x14ac:dyDescent="0.35"/>
    <row r="2232" ht="15" hidden="1" customHeight="1" x14ac:dyDescent="0.35"/>
    <row r="2233" ht="15" hidden="1" customHeight="1" x14ac:dyDescent="0.35"/>
    <row r="2234" ht="15" hidden="1" customHeight="1" x14ac:dyDescent="0.35"/>
    <row r="2235" ht="15" hidden="1" customHeight="1" x14ac:dyDescent="0.35"/>
    <row r="2236" ht="15" hidden="1" customHeight="1" x14ac:dyDescent="0.35"/>
    <row r="2237" ht="15" hidden="1" customHeight="1" x14ac:dyDescent="0.35"/>
    <row r="2238" ht="15" hidden="1" customHeight="1" x14ac:dyDescent="0.35"/>
    <row r="2239" ht="15" hidden="1" customHeight="1" x14ac:dyDescent="0.35"/>
    <row r="2240" ht="15" hidden="1" customHeight="1" x14ac:dyDescent="0.35"/>
    <row r="2241" ht="15" hidden="1" customHeight="1" x14ac:dyDescent="0.35"/>
    <row r="2242" ht="15" hidden="1" customHeight="1" x14ac:dyDescent="0.35"/>
    <row r="2243" ht="15" hidden="1" customHeight="1" x14ac:dyDescent="0.35"/>
    <row r="2244" ht="15" hidden="1" customHeight="1" x14ac:dyDescent="0.35"/>
    <row r="2245" ht="15" hidden="1" customHeight="1" x14ac:dyDescent="0.35"/>
    <row r="2246" ht="15" hidden="1" customHeight="1" x14ac:dyDescent="0.35"/>
    <row r="2247" ht="15" hidden="1" customHeight="1" x14ac:dyDescent="0.35"/>
    <row r="2248" ht="15" hidden="1" customHeight="1" x14ac:dyDescent="0.35"/>
    <row r="2249" ht="15" hidden="1" customHeight="1" x14ac:dyDescent="0.35"/>
    <row r="2250" ht="15" hidden="1" customHeight="1" x14ac:dyDescent="0.35"/>
    <row r="2251" ht="15" hidden="1" customHeight="1" x14ac:dyDescent="0.35"/>
    <row r="2252" ht="15" hidden="1" customHeight="1" x14ac:dyDescent="0.35"/>
    <row r="2253" ht="15" hidden="1" customHeight="1" x14ac:dyDescent="0.35"/>
    <row r="2254" ht="15" hidden="1" customHeight="1" x14ac:dyDescent="0.35"/>
    <row r="2255" ht="15" hidden="1" customHeight="1" x14ac:dyDescent="0.35"/>
    <row r="2256" ht="15" hidden="1" customHeight="1" x14ac:dyDescent="0.35"/>
    <row r="2257" ht="15" hidden="1" customHeight="1" x14ac:dyDescent="0.35"/>
    <row r="2258" ht="15" hidden="1" customHeight="1" x14ac:dyDescent="0.35"/>
    <row r="2259" ht="15" hidden="1" customHeight="1" x14ac:dyDescent="0.35"/>
    <row r="2260" ht="15" hidden="1" customHeight="1" x14ac:dyDescent="0.35"/>
    <row r="2261" ht="15" hidden="1" customHeight="1" x14ac:dyDescent="0.35"/>
    <row r="2262" ht="15" hidden="1" customHeight="1" x14ac:dyDescent="0.35"/>
    <row r="2263" ht="15" hidden="1" customHeight="1" x14ac:dyDescent="0.35"/>
    <row r="2264" ht="15" hidden="1" customHeight="1" x14ac:dyDescent="0.35"/>
    <row r="2265" ht="15" hidden="1" customHeight="1" x14ac:dyDescent="0.35"/>
    <row r="2266" ht="15" hidden="1" customHeight="1" x14ac:dyDescent="0.35"/>
    <row r="2267" ht="15" hidden="1" customHeight="1" x14ac:dyDescent="0.35"/>
    <row r="2268" ht="15" hidden="1" customHeight="1" x14ac:dyDescent="0.35"/>
    <row r="2269" ht="15" hidden="1" customHeight="1" x14ac:dyDescent="0.35"/>
    <row r="2270" ht="15" hidden="1" customHeight="1" x14ac:dyDescent="0.35"/>
    <row r="2271" ht="15" hidden="1" customHeight="1" x14ac:dyDescent="0.35"/>
    <row r="2272" ht="15" hidden="1" customHeight="1" x14ac:dyDescent="0.35"/>
    <row r="2273" ht="15" hidden="1" customHeight="1" x14ac:dyDescent="0.35"/>
    <row r="2274" ht="15" hidden="1" customHeight="1" x14ac:dyDescent="0.35"/>
    <row r="2275" ht="15" hidden="1" customHeight="1" x14ac:dyDescent="0.35"/>
    <row r="2276" ht="15" hidden="1" customHeight="1" x14ac:dyDescent="0.35"/>
    <row r="2277" ht="15" hidden="1" customHeight="1" x14ac:dyDescent="0.35"/>
    <row r="2278" ht="15" hidden="1" customHeight="1" x14ac:dyDescent="0.35"/>
    <row r="2279" ht="15" hidden="1" customHeight="1" x14ac:dyDescent="0.35"/>
    <row r="2280" ht="15" hidden="1" customHeight="1" x14ac:dyDescent="0.35"/>
    <row r="2281" ht="15" hidden="1" customHeight="1" x14ac:dyDescent="0.35"/>
    <row r="2282" ht="15" hidden="1" customHeight="1" x14ac:dyDescent="0.35"/>
    <row r="2283" ht="15" hidden="1" customHeight="1" x14ac:dyDescent="0.35"/>
    <row r="2284" ht="15" hidden="1" customHeight="1" x14ac:dyDescent="0.35"/>
    <row r="2285" ht="15" hidden="1" customHeight="1" x14ac:dyDescent="0.35"/>
    <row r="2286" ht="15" hidden="1" customHeight="1" x14ac:dyDescent="0.35"/>
    <row r="2287" ht="15" hidden="1" customHeight="1" x14ac:dyDescent="0.35"/>
    <row r="2288" ht="15" hidden="1" customHeight="1" x14ac:dyDescent="0.35"/>
    <row r="2289" ht="15" hidden="1" customHeight="1" x14ac:dyDescent="0.35"/>
    <row r="2290" ht="15" hidden="1" customHeight="1" x14ac:dyDescent="0.35"/>
    <row r="2291" ht="15" hidden="1" customHeight="1" x14ac:dyDescent="0.35"/>
    <row r="2292" ht="15" hidden="1" customHeight="1" x14ac:dyDescent="0.35"/>
    <row r="2293" ht="15" hidden="1" customHeight="1" x14ac:dyDescent="0.35"/>
    <row r="2294" ht="15" hidden="1" customHeight="1" x14ac:dyDescent="0.35"/>
    <row r="2295" ht="15" hidden="1" customHeight="1" x14ac:dyDescent="0.35"/>
    <row r="2296" ht="15" hidden="1" customHeight="1" x14ac:dyDescent="0.35"/>
    <row r="2297" ht="15" hidden="1" customHeight="1" x14ac:dyDescent="0.35"/>
    <row r="2298" ht="15" hidden="1" customHeight="1" x14ac:dyDescent="0.35"/>
    <row r="2299" ht="15" hidden="1" customHeight="1" x14ac:dyDescent="0.35"/>
    <row r="2300" ht="15" hidden="1" customHeight="1" x14ac:dyDescent="0.35"/>
    <row r="2301" ht="15" hidden="1" customHeight="1" x14ac:dyDescent="0.35"/>
    <row r="2302" ht="15" hidden="1" customHeight="1" x14ac:dyDescent="0.35"/>
    <row r="2303" ht="15" hidden="1" customHeight="1" x14ac:dyDescent="0.35"/>
    <row r="2304" ht="15" hidden="1" customHeight="1" x14ac:dyDescent="0.35"/>
    <row r="2305" ht="15" hidden="1" customHeight="1" x14ac:dyDescent="0.35"/>
    <row r="2306" ht="15" hidden="1" customHeight="1" x14ac:dyDescent="0.35"/>
    <row r="2307" ht="15" hidden="1" customHeight="1" x14ac:dyDescent="0.35"/>
    <row r="2308" ht="15" hidden="1" customHeight="1" x14ac:dyDescent="0.35"/>
    <row r="2309" ht="15" hidden="1" customHeight="1" x14ac:dyDescent="0.35"/>
    <row r="2310" ht="15" hidden="1" customHeight="1" x14ac:dyDescent="0.35"/>
    <row r="2311" ht="15" hidden="1" customHeight="1" x14ac:dyDescent="0.35"/>
    <row r="2312" ht="15" hidden="1" customHeight="1" x14ac:dyDescent="0.35"/>
    <row r="2313" ht="15" hidden="1" customHeight="1" x14ac:dyDescent="0.35"/>
    <row r="2314" ht="15" hidden="1" customHeight="1" x14ac:dyDescent="0.35"/>
    <row r="2315" ht="15" hidden="1" customHeight="1" x14ac:dyDescent="0.35"/>
    <row r="2316" ht="15" hidden="1" customHeight="1" x14ac:dyDescent="0.35"/>
    <row r="2317" ht="15" hidden="1" customHeight="1" x14ac:dyDescent="0.35"/>
    <row r="2318" ht="15" hidden="1" customHeight="1" x14ac:dyDescent="0.35"/>
    <row r="2319" ht="15" hidden="1" customHeight="1" x14ac:dyDescent="0.35"/>
    <row r="2320" ht="15" hidden="1" customHeight="1" x14ac:dyDescent="0.35"/>
    <row r="2321" ht="15" hidden="1" customHeight="1" x14ac:dyDescent="0.35"/>
    <row r="2322" ht="15" hidden="1" customHeight="1" x14ac:dyDescent="0.35"/>
    <row r="2323" ht="15" hidden="1" customHeight="1" x14ac:dyDescent="0.35"/>
    <row r="2324" ht="15" hidden="1" customHeight="1" x14ac:dyDescent="0.35"/>
    <row r="2325" ht="15" hidden="1" customHeight="1" x14ac:dyDescent="0.35"/>
    <row r="2326" ht="15" hidden="1" customHeight="1" x14ac:dyDescent="0.35"/>
    <row r="2327" ht="15" hidden="1" customHeight="1" x14ac:dyDescent="0.35"/>
    <row r="2328" ht="15" hidden="1" customHeight="1" x14ac:dyDescent="0.35"/>
    <row r="2329" ht="15" hidden="1" customHeight="1" x14ac:dyDescent="0.35"/>
    <row r="2330" ht="15" hidden="1" customHeight="1" x14ac:dyDescent="0.35"/>
    <row r="2331" ht="15" hidden="1" customHeight="1" x14ac:dyDescent="0.35"/>
    <row r="2332" ht="15" hidden="1" customHeight="1" x14ac:dyDescent="0.35"/>
    <row r="2333" ht="15" hidden="1" customHeight="1" x14ac:dyDescent="0.35"/>
    <row r="2334" ht="15" hidden="1" customHeight="1" x14ac:dyDescent="0.35"/>
    <row r="2335" ht="15" hidden="1" customHeight="1" x14ac:dyDescent="0.35"/>
    <row r="2336" ht="15" hidden="1" customHeight="1" x14ac:dyDescent="0.35"/>
    <row r="2337" ht="15" hidden="1" customHeight="1" x14ac:dyDescent="0.35"/>
    <row r="2338" ht="15" hidden="1" customHeight="1" x14ac:dyDescent="0.35"/>
    <row r="2339" ht="15" hidden="1" customHeight="1" x14ac:dyDescent="0.35"/>
    <row r="2340" ht="15" hidden="1" customHeight="1" x14ac:dyDescent="0.35"/>
    <row r="2341" ht="15" hidden="1" customHeight="1" x14ac:dyDescent="0.35"/>
    <row r="2342" ht="15" hidden="1" customHeight="1" x14ac:dyDescent="0.35"/>
    <row r="2343" ht="15" hidden="1" customHeight="1" x14ac:dyDescent="0.35"/>
    <row r="2344" ht="15" hidden="1" customHeight="1" x14ac:dyDescent="0.35"/>
    <row r="2345" ht="15" hidden="1" customHeight="1" x14ac:dyDescent="0.35"/>
    <row r="2346" ht="15" hidden="1" customHeight="1" x14ac:dyDescent="0.35"/>
    <row r="2347" ht="15" hidden="1" customHeight="1" x14ac:dyDescent="0.35"/>
    <row r="2348" ht="15" hidden="1" customHeight="1" x14ac:dyDescent="0.35"/>
    <row r="2349" ht="15" hidden="1" customHeight="1" x14ac:dyDescent="0.35"/>
    <row r="2350" ht="15" hidden="1" customHeight="1" x14ac:dyDescent="0.35"/>
    <row r="2351" ht="15" hidden="1" customHeight="1" x14ac:dyDescent="0.35"/>
    <row r="2352" ht="15" hidden="1" customHeight="1" x14ac:dyDescent="0.35"/>
    <row r="2353" ht="15" hidden="1" customHeight="1" x14ac:dyDescent="0.35"/>
    <row r="2354" ht="15" hidden="1" customHeight="1" x14ac:dyDescent="0.35"/>
    <row r="2355" ht="15" hidden="1" customHeight="1" x14ac:dyDescent="0.35"/>
    <row r="2356" ht="15" hidden="1" customHeight="1" x14ac:dyDescent="0.35"/>
    <row r="2357" ht="15" hidden="1" customHeight="1" x14ac:dyDescent="0.35"/>
    <row r="2358" ht="15" hidden="1" customHeight="1" x14ac:dyDescent="0.35"/>
    <row r="2359" ht="15" hidden="1" customHeight="1" x14ac:dyDescent="0.35"/>
    <row r="2360" ht="15" hidden="1" customHeight="1" x14ac:dyDescent="0.35"/>
    <row r="2361" ht="15" hidden="1" customHeight="1" x14ac:dyDescent="0.35"/>
    <row r="2362" ht="15" hidden="1" customHeight="1" x14ac:dyDescent="0.35"/>
    <row r="2363" ht="15" hidden="1" customHeight="1" x14ac:dyDescent="0.35"/>
    <row r="2364" ht="15" hidden="1" customHeight="1" x14ac:dyDescent="0.35"/>
    <row r="2365" ht="15" hidden="1" customHeight="1" x14ac:dyDescent="0.35"/>
    <row r="2366" ht="15" hidden="1" customHeight="1" x14ac:dyDescent="0.35"/>
    <row r="2367" ht="15" hidden="1" customHeight="1" x14ac:dyDescent="0.35"/>
    <row r="2368" ht="15" hidden="1" customHeight="1" x14ac:dyDescent="0.35"/>
    <row r="2369" ht="15" hidden="1" customHeight="1" x14ac:dyDescent="0.35"/>
    <row r="2370" ht="15" hidden="1" customHeight="1" x14ac:dyDescent="0.35"/>
    <row r="2371" ht="15" hidden="1" customHeight="1" x14ac:dyDescent="0.35"/>
    <row r="2372" ht="15" hidden="1" customHeight="1" x14ac:dyDescent="0.35"/>
    <row r="2373" ht="15" hidden="1" customHeight="1" x14ac:dyDescent="0.35"/>
    <row r="2374" ht="15" hidden="1" customHeight="1" x14ac:dyDescent="0.35"/>
    <row r="2375" ht="15" hidden="1" customHeight="1" x14ac:dyDescent="0.35"/>
    <row r="2376" ht="15" hidden="1" customHeight="1" x14ac:dyDescent="0.35"/>
    <row r="2377" ht="15" hidden="1" customHeight="1" x14ac:dyDescent="0.35"/>
    <row r="2378" ht="15" hidden="1" customHeight="1" x14ac:dyDescent="0.35"/>
    <row r="2379" ht="15" hidden="1" customHeight="1" x14ac:dyDescent="0.35"/>
    <row r="2380" ht="15" hidden="1" customHeight="1" x14ac:dyDescent="0.35"/>
    <row r="2381" ht="15" hidden="1" customHeight="1" x14ac:dyDescent="0.35"/>
    <row r="2382" ht="15" hidden="1" customHeight="1" x14ac:dyDescent="0.35"/>
    <row r="2383" ht="15" hidden="1" customHeight="1" x14ac:dyDescent="0.35"/>
    <row r="2384" ht="15" hidden="1" customHeight="1" x14ac:dyDescent="0.35"/>
    <row r="2385" ht="15" hidden="1" customHeight="1" x14ac:dyDescent="0.35"/>
    <row r="2386" ht="15" hidden="1" customHeight="1" x14ac:dyDescent="0.35"/>
    <row r="2387" ht="15" hidden="1" customHeight="1" x14ac:dyDescent="0.35"/>
    <row r="2388" ht="15" hidden="1" customHeight="1" x14ac:dyDescent="0.35"/>
    <row r="2389" ht="15" hidden="1" customHeight="1" x14ac:dyDescent="0.35"/>
    <row r="2390" ht="15" hidden="1" customHeight="1" x14ac:dyDescent="0.35"/>
    <row r="2391" ht="15" hidden="1" customHeight="1" x14ac:dyDescent="0.35"/>
    <row r="2392" ht="15" hidden="1" customHeight="1" x14ac:dyDescent="0.35"/>
    <row r="2393" ht="15" hidden="1" customHeight="1" x14ac:dyDescent="0.35"/>
    <row r="2394" ht="15" hidden="1" customHeight="1" x14ac:dyDescent="0.35"/>
    <row r="2395" ht="15" hidden="1" customHeight="1" x14ac:dyDescent="0.35"/>
    <row r="2396" ht="15" hidden="1" customHeight="1" x14ac:dyDescent="0.35"/>
    <row r="2397" ht="15" hidden="1" customHeight="1" x14ac:dyDescent="0.35"/>
    <row r="2398" ht="15" hidden="1" customHeight="1" x14ac:dyDescent="0.35"/>
    <row r="2399" ht="15" hidden="1" customHeight="1" x14ac:dyDescent="0.35"/>
    <row r="2400" ht="15" hidden="1" customHeight="1" x14ac:dyDescent="0.35"/>
    <row r="2401" ht="15" hidden="1" customHeight="1" x14ac:dyDescent="0.35"/>
    <row r="2402" ht="15" hidden="1" customHeight="1" x14ac:dyDescent="0.35"/>
    <row r="2403" ht="15" hidden="1" customHeight="1" x14ac:dyDescent="0.35"/>
    <row r="2404" ht="15" hidden="1" customHeight="1" x14ac:dyDescent="0.35"/>
    <row r="2405" ht="15" hidden="1" customHeight="1" x14ac:dyDescent="0.35"/>
    <row r="2406" ht="15" hidden="1" customHeight="1" x14ac:dyDescent="0.35"/>
    <row r="2407" ht="15" hidden="1" customHeight="1" x14ac:dyDescent="0.35"/>
    <row r="2408" ht="15" hidden="1" customHeight="1" x14ac:dyDescent="0.35"/>
    <row r="2409" ht="15" hidden="1" customHeight="1" x14ac:dyDescent="0.35"/>
    <row r="2410" ht="15" hidden="1" customHeight="1" x14ac:dyDescent="0.35"/>
    <row r="2411" ht="15" hidden="1" customHeight="1" x14ac:dyDescent="0.35"/>
    <row r="2412" ht="15" hidden="1" customHeight="1" x14ac:dyDescent="0.35"/>
    <row r="2413" ht="15" hidden="1" customHeight="1" x14ac:dyDescent="0.35"/>
    <row r="2414" ht="15" hidden="1" customHeight="1" x14ac:dyDescent="0.35"/>
    <row r="2415" ht="15" hidden="1" customHeight="1" x14ac:dyDescent="0.35"/>
    <row r="2416" ht="15" hidden="1" customHeight="1" x14ac:dyDescent="0.35"/>
    <row r="2417" ht="15" hidden="1" customHeight="1" x14ac:dyDescent="0.35"/>
    <row r="2418" ht="15" hidden="1" customHeight="1" x14ac:dyDescent="0.35"/>
    <row r="2419" ht="15" hidden="1" customHeight="1" x14ac:dyDescent="0.35"/>
    <row r="2420" ht="15" hidden="1" customHeight="1" x14ac:dyDescent="0.35"/>
    <row r="2421" ht="15" hidden="1" customHeight="1" x14ac:dyDescent="0.35"/>
    <row r="2422" ht="15" hidden="1" customHeight="1" x14ac:dyDescent="0.35"/>
    <row r="2423" ht="15" hidden="1" customHeight="1" x14ac:dyDescent="0.35"/>
    <row r="2424" ht="15" hidden="1" customHeight="1" x14ac:dyDescent="0.35"/>
    <row r="2425" ht="15" hidden="1" customHeight="1" x14ac:dyDescent="0.35"/>
    <row r="2426" ht="15" hidden="1" customHeight="1" x14ac:dyDescent="0.35"/>
    <row r="2427" ht="15" hidden="1" customHeight="1" x14ac:dyDescent="0.35"/>
    <row r="2428" ht="15" hidden="1" customHeight="1" x14ac:dyDescent="0.35"/>
    <row r="2429" ht="15" hidden="1" customHeight="1" x14ac:dyDescent="0.35"/>
    <row r="2430" ht="15" hidden="1" customHeight="1" x14ac:dyDescent="0.35"/>
    <row r="2431" ht="15" hidden="1" customHeight="1" x14ac:dyDescent="0.35"/>
    <row r="2432" ht="15" hidden="1" customHeight="1" x14ac:dyDescent="0.35"/>
    <row r="2433" ht="15" hidden="1" customHeight="1" x14ac:dyDescent="0.35"/>
    <row r="2434" ht="15" hidden="1" customHeight="1" x14ac:dyDescent="0.35"/>
    <row r="2435" ht="15" hidden="1" customHeight="1" x14ac:dyDescent="0.35"/>
    <row r="2436" ht="15" hidden="1" customHeight="1" x14ac:dyDescent="0.35"/>
    <row r="2437" ht="15" hidden="1" customHeight="1" x14ac:dyDescent="0.35"/>
    <row r="2438" ht="15" hidden="1" customHeight="1" x14ac:dyDescent="0.35"/>
    <row r="2439" ht="15" hidden="1" customHeight="1" x14ac:dyDescent="0.35"/>
    <row r="2440" ht="15" hidden="1" customHeight="1" x14ac:dyDescent="0.35"/>
    <row r="2441" ht="15" hidden="1" customHeight="1" x14ac:dyDescent="0.35"/>
    <row r="2442" ht="15" hidden="1" customHeight="1" x14ac:dyDescent="0.35"/>
    <row r="2443" ht="15" hidden="1" customHeight="1" x14ac:dyDescent="0.35"/>
    <row r="2444" ht="15" hidden="1" customHeight="1" x14ac:dyDescent="0.35"/>
    <row r="2445" ht="15" hidden="1" customHeight="1" x14ac:dyDescent="0.35"/>
    <row r="2446" ht="15" hidden="1" customHeight="1" x14ac:dyDescent="0.35"/>
    <row r="2447" ht="15" hidden="1" customHeight="1" x14ac:dyDescent="0.35"/>
    <row r="2448" ht="15" hidden="1" customHeight="1" x14ac:dyDescent="0.35"/>
    <row r="2449" ht="15" hidden="1" customHeight="1" x14ac:dyDescent="0.35"/>
    <row r="2450" ht="15" hidden="1" customHeight="1" x14ac:dyDescent="0.35"/>
    <row r="2451" ht="15" hidden="1" customHeight="1" x14ac:dyDescent="0.35"/>
    <row r="2452" ht="15" hidden="1" customHeight="1" x14ac:dyDescent="0.35"/>
    <row r="2453" ht="15" hidden="1" customHeight="1" x14ac:dyDescent="0.35"/>
    <row r="2454" ht="15" hidden="1" customHeight="1" x14ac:dyDescent="0.35"/>
    <row r="2455" ht="15" hidden="1" customHeight="1" x14ac:dyDescent="0.35"/>
    <row r="2456" ht="15" hidden="1" customHeight="1" x14ac:dyDescent="0.35"/>
    <row r="2457" ht="15" hidden="1" customHeight="1" x14ac:dyDescent="0.35"/>
    <row r="2458" ht="15" hidden="1" customHeight="1" x14ac:dyDescent="0.35"/>
    <row r="2459" ht="15" hidden="1" customHeight="1" x14ac:dyDescent="0.35"/>
    <row r="2460" ht="15" hidden="1" customHeight="1" x14ac:dyDescent="0.35"/>
    <row r="2461" ht="15" hidden="1" customHeight="1" x14ac:dyDescent="0.35"/>
    <row r="2462" ht="15" hidden="1" customHeight="1" x14ac:dyDescent="0.35"/>
    <row r="2463" ht="15" hidden="1" customHeight="1" x14ac:dyDescent="0.35"/>
    <row r="2464" ht="15" hidden="1" customHeight="1" x14ac:dyDescent="0.35"/>
    <row r="2465" ht="15" hidden="1" customHeight="1" x14ac:dyDescent="0.35"/>
    <row r="2466" ht="15" hidden="1" customHeight="1" x14ac:dyDescent="0.35"/>
    <row r="2467" ht="15" hidden="1" customHeight="1" x14ac:dyDescent="0.35"/>
    <row r="2468" ht="15" hidden="1" customHeight="1" x14ac:dyDescent="0.35"/>
    <row r="2469" ht="15" hidden="1" customHeight="1" x14ac:dyDescent="0.35"/>
    <row r="2470" ht="15" hidden="1" customHeight="1" x14ac:dyDescent="0.35"/>
    <row r="2471" ht="15" hidden="1" customHeight="1" x14ac:dyDescent="0.35"/>
    <row r="2472" ht="15" hidden="1" customHeight="1" x14ac:dyDescent="0.35"/>
    <row r="2473" ht="15" hidden="1" customHeight="1" x14ac:dyDescent="0.35"/>
    <row r="2474" ht="15" hidden="1" customHeight="1" x14ac:dyDescent="0.35"/>
    <row r="2475" ht="15" hidden="1" customHeight="1" x14ac:dyDescent="0.35"/>
    <row r="2476" ht="15" hidden="1" customHeight="1" x14ac:dyDescent="0.35"/>
    <row r="2477" ht="15" hidden="1" customHeight="1" x14ac:dyDescent="0.35"/>
    <row r="2478" ht="15" hidden="1" customHeight="1" x14ac:dyDescent="0.35"/>
    <row r="2479" ht="15" hidden="1" customHeight="1" x14ac:dyDescent="0.35"/>
    <row r="2480" ht="15" hidden="1" customHeight="1" x14ac:dyDescent="0.35"/>
    <row r="2481" ht="15" hidden="1" customHeight="1" x14ac:dyDescent="0.35"/>
    <row r="2482" ht="15" hidden="1" customHeight="1" x14ac:dyDescent="0.35"/>
    <row r="2483" ht="15" hidden="1" customHeight="1" x14ac:dyDescent="0.35"/>
    <row r="2484" ht="15" hidden="1" customHeight="1" x14ac:dyDescent="0.35"/>
    <row r="2485" ht="15" hidden="1" customHeight="1" x14ac:dyDescent="0.35"/>
    <row r="2486" ht="15" hidden="1" customHeight="1" x14ac:dyDescent="0.35"/>
    <row r="2487" ht="15" hidden="1" customHeight="1" x14ac:dyDescent="0.35"/>
    <row r="2488" ht="15" hidden="1" customHeight="1" x14ac:dyDescent="0.35"/>
    <row r="2489" ht="15" hidden="1" customHeight="1" x14ac:dyDescent="0.35"/>
    <row r="2490" ht="15" hidden="1" customHeight="1" x14ac:dyDescent="0.35"/>
    <row r="2491" ht="15" hidden="1" customHeight="1" x14ac:dyDescent="0.35"/>
    <row r="2492" ht="15" hidden="1" customHeight="1" x14ac:dyDescent="0.35"/>
    <row r="2493" ht="15" hidden="1" customHeight="1" x14ac:dyDescent="0.35"/>
    <row r="2494" ht="15" hidden="1" customHeight="1" x14ac:dyDescent="0.35"/>
    <row r="2495" ht="15" hidden="1" customHeight="1" x14ac:dyDescent="0.35"/>
    <row r="2496" ht="15" hidden="1" customHeight="1" x14ac:dyDescent="0.35"/>
    <row r="2497" ht="15" hidden="1" customHeight="1" x14ac:dyDescent="0.35"/>
    <row r="2498" ht="15" hidden="1" customHeight="1" x14ac:dyDescent="0.35"/>
    <row r="2499" ht="15" hidden="1" customHeight="1" x14ac:dyDescent="0.35"/>
    <row r="2500" ht="15" hidden="1" customHeight="1" x14ac:dyDescent="0.35"/>
    <row r="2501" ht="15" hidden="1" customHeight="1" x14ac:dyDescent="0.35"/>
    <row r="2502" ht="15" hidden="1" customHeight="1" x14ac:dyDescent="0.35"/>
    <row r="2503" ht="15" hidden="1" customHeight="1" x14ac:dyDescent="0.35"/>
    <row r="2504" ht="15" hidden="1" customHeight="1" x14ac:dyDescent="0.35"/>
    <row r="2505" ht="15" hidden="1" customHeight="1" x14ac:dyDescent="0.35"/>
    <row r="2506" ht="15" hidden="1" customHeight="1" x14ac:dyDescent="0.35"/>
    <row r="2507" ht="15" hidden="1" customHeight="1" x14ac:dyDescent="0.35"/>
    <row r="2508" ht="15" hidden="1" customHeight="1" x14ac:dyDescent="0.35"/>
    <row r="2509" ht="15" hidden="1" customHeight="1" x14ac:dyDescent="0.35"/>
    <row r="2510" ht="15" hidden="1" customHeight="1" x14ac:dyDescent="0.35"/>
    <row r="2511" ht="15" hidden="1" customHeight="1" x14ac:dyDescent="0.35"/>
    <row r="2512" ht="15" hidden="1" customHeight="1" x14ac:dyDescent="0.35"/>
    <row r="2513" ht="15" hidden="1" customHeight="1" x14ac:dyDescent="0.35"/>
    <row r="2514" ht="15" hidden="1" customHeight="1" x14ac:dyDescent="0.35"/>
    <row r="2515" ht="15" hidden="1" customHeight="1" x14ac:dyDescent="0.35"/>
    <row r="2516" ht="15" hidden="1" customHeight="1" x14ac:dyDescent="0.35"/>
    <row r="2517" ht="15" hidden="1" customHeight="1" x14ac:dyDescent="0.35"/>
    <row r="2518" ht="15" hidden="1" customHeight="1" x14ac:dyDescent="0.35"/>
    <row r="2519" ht="15" hidden="1" customHeight="1" x14ac:dyDescent="0.35"/>
    <row r="2520" ht="15" hidden="1" customHeight="1" x14ac:dyDescent="0.35"/>
    <row r="2521" ht="15" hidden="1" customHeight="1" x14ac:dyDescent="0.35"/>
    <row r="2522" ht="15" hidden="1" customHeight="1" x14ac:dyDescent="0.35"/>
    <row r="2523" ht="15" hidden="1" customHeight="1" x14ac:dyDescent="0.35"/>
    <row r="2524" ht="15" hidden="1" customHeight="1" x14ac:dyDescent="0.35"/>
    <row r="2525" ht="15" hidden="1" customHeight="1" x14ac:dyDescent="0.35"/>
    <row r="2526" ht="15" hidden="1" customHeight="1" x14ac:dyDescent="0.35"/>
    <row r="2527" ht="15" hidden="1" customHeight="1" x14ac:dyDescent="0.35"/>
    <row r="2528" ht="15" hidden="1" customHeight="1" x14ac:dyDescent="0.35"/>
    <row r="2529" ht="15" hidden="1" customHeight="1" x14ac:dyDescent="0.35"/>
    <row r="2530" ht="15" hidden="1" customHeight="1" x14ac:dyDescent="0.35"/>
    <row r="2531" ht="15" hidden="1" customHeight="1" x14ac:dyDescent="0.35"/>
    <row r="2532" ht="15" hidden="1" customHeight="1" x14ac:dyDescent="0.35"/>
    <row r="2533" ht="15" hidden="1" customHeight="1" x14ac:dyDescent="0.35"/>
    <row r="2534" ht="15" hidden="1" customHeight="1" x14ac:dyDescent="0.35"/>
    <row r="2535" ht="15" hidden="1" customHeight="1" x14ac:dyDescent="0.35"/>
    <row r="2536" ht="15" hidden="1" customHeight="1" x14ac:dyDescent="0.35"/>
    <row r="2537" ht="15" hidden="1" customHeight="1" x14ac:dyDescent="0.35"/>
    <row r="2538" ht="15" hidden="1" customHeight="1" x14ac:dyDescent="0.35"/>
    <row r="2539" ht="15" hidden="1" customHeight="1" x14ac:dyDescent="0.35"/>
    <row r="2540" ht="15" hidden="1" customHeight="1" x14ac:dyDescent="0.35"/>
    <row r="2541" ht="15" hidden="1" customHeight="1" x14ac:dyDescent="0.35"/>
    <row r="2542" ht="15" hidden="1" customHeight="1" x14ac:dyDescent="0.35"/>
    <row r="2543" ht="15" hidden="1" customHeight="1" x14ac:dyDescent="0.35"/>
    <row r="2544" ht="15" hidden="1" customHeight="1" x14ac:dyDescent="0.35"/>
    <row r="2545" ht="15" hidden="1" customHeight="1" x14ac:dyDescent="0.35"/>
    <row r="2546" ht="15" hidden="1" customHeight="1" x14ac:dyDescent="0.35"/>
    <row r="2547" ht="15" hidden="1" customHeight="1" x14ac:dyDescent="0.35"/>
    <row r="2548" ht="15" hidden="1" customHeight="1" x14ac:dyDescent="0.35"/>
    <row r="2549" ht="15" hidden="1" customHeight="1" x14ac:dyDescent="0.35"/>
    <row r="2550" ht="15" hidden="1" customHeight="1" x14ac:dyDescent="0.35"/>
    <row r="2551" ht="15" hidden="1" customHeight="1" x14ac:dyDescent="0.35"/>
    <row r="2552" ht="15" hidden="1" customHeight="1" x14ac:dyDescent="0.35"/>
    <row r="2553" ht="15" hidden="1" customHeight="1" x14ac:dyDescent="0.35"/>
    <row r="2554" ht="15" hidden="1" customHeight="1" x14ac:dyDescent="0.35"/>
    <row r="2555" ht="15" hidden="1" customHeight="1" x14ac:dyDescent="0.35"/>
    <row r="2556" ht="15" hidden="1" customHeight="1" x14ac:dyDescent="0.35"/>
    <row r="2557" ht="15" hidden="1" customHeight="1" x14ac:dyDescent="0.35"/>
    <row r="2558" ht="15" hidden="1" customHeight="1" x14ac:dyDescent="0.35"/>
    <row r="2559" ht="15" hidden="1" customHeight="1" x14ac:dyDescent="0.35"/>
    <row r="2560" ht="15" hidden="1" customHeight="1" x14ac:dyDescent="0.35"/>
    <row r="2561" ht="15" hidden="1" customHeight="1" x14ac:dyDescent="0.35"/>
    <row r="2562" ht="15" hidden="1" customHeight="1" x14ac:dyDescent="0.35"/>
    <row r="2563" ht="15" hidden="1" customHeight="1" x14ac:dyDescent="0.35"/>
    <row r="2564" ht="15" hidden="1" customHeight="1" x14ac:dyDescent="0.35"/>
    <row r="2565" ht="15" hidden="1" customHeight="1" x14ac:dyDescent="0.35"/>
    <row r="2566" ht="15" hidden="1" customHeight="1" x14ac:dyDescent="0.35"/>
    <row r="2567" ht="15" hidden="1" customHeight="1" x14ac:dyDescent="0.35"/>
    <row r="2568" ht="15" hidden="1" customHeight="1" x14ac:dyDescent="0.35"/>
    <row r="2569" ht="15" hidden="1" customHeight="1" x14ac:dyDescent="0.35"/>
    <row r="2570" ht="15" hidden="1" customHeight="1" x14ac:dyDescent="0.35"/>
    <row r="2571" ht="15" hidden="1" customHeight="1" x14ac:dyDescent="0.35"/>
    <row r="2572" ht="15" hidden="1" customHeight="1" x14ac:dyDescent="0.35"/>
    <row r="2573" ht="15" hidden="1" customHeight="1" x14ac:dyDescent="0.35"/>
    <row r="2574" ht="15" hidden="1" customHeight="1" x14ac:dyDescent="0.35"/>
    <row r="2575" ht="15" hidden="1" customHeight="1" x14ac:dyDescent="0.35"/>
    <row r="2576" ht="15" hidden="1" customHeight="1" x14ac:dyDescent="0.35"/>
    <row r="2577" ht="15" hidden="1" customHeight="1" x14ac:dyDescent="0.35"/>
    <row r="2578" ht="15" hidden="1" customHeight="1" x14ac:dyDescent="0.35"/>
    <row r="2579" ht="15" hidden="1" customHeight="1" x14ac:dyDescent="0.35"/>
    <row r="2580" ht="15" hidden="1" customHeight="1" x14ac:dyDescent="0.35"/>
    <row r="2581" ht="15" hidden="1" customHeight="1" x14ac:dyDescent="0.35"/>
    <row r="2582" ht="15" hidden="1" customHeight="1" x14ac:dyDescent="0.35"/>
    <row r="2583" ht="15" hidden="1" customHeight="1" x14ac:dyDescent="0.35"/>
    <row r="2584" ht="15" hidden="1" customHeight="1" x14ac:dyDescent="0.35"/>
    <row r="2585" ht="15" hidden="1" customHeight="1" x14ac:dyDescent="0.35"/>
    <row r="2586" ht="15" hidden="1" customHeight="1" x14ac:dyDescent="0.35"/>
    <row r="2587" ht="15" hidden="1" customHeight="1" x14ac:dyDescent="0.35"/>
    <row r="2588" ht="15" hidden="1" customHeight="1" x14ac:dyDescent="0.35"/>
    <row r="2589" ht="15" hidden="1" customHeight="1" x14ac:dyDescent="0.35"/>
    <row r="2590" ht="15" hidden="1" customHeight="1" x14ac:dyDescent="0.35"/>
    <row r="2591" ht="15" hidden="1" customHeight="1" x14ac:dyDescent="0.35"/>
    <row r="2592" ht="15" hidden="1" customHeight="1" x14ac:dyDescent="0.35"/>
    <row r="2593" ht="15" hidden="1" customHeight="1" x14ac:dyDescent="0.35"/>
    <row r="2594" ht="15" hidden="1" customHeight="1" x14ac:dyDescent="0.35"/>
    <row r="2595" ht="15" hidden="1" customHeight="1" x14ac:dyDescent="0.35"/>
    <row r="2596" ht="15" hidden="1" customHeight="1" x14ac:dyDescent="0.35"/>
    <row r="2597" ht="15" hidden="1" customHeight="1" x14ac:dyDescent="0.35"/>
    <row r="2598" ht="15" hidden="1" customHeight="1" x14ac:dyDescent="0.35"/>
    <row r="2599" ht="15" hidden="1" customHeight="1" x14ac:dyDescent="0.35"/>
    <row r="2600" ht="15" hidden="1" customHeight="1" x14ac:dyDescent="0.35"/>
    <row r="2601" ht="15" hidden="1" customHeight="1" x14ac:dyDescent="0.35"/>
    <row r="2602" ht="15" hidden="1" customHeight="1" x14ac:dyDescent="0.35"/>
    <row r="2603" ht="15" hidden="1" customHeight="1" x14ac:dyDescent="0.35"/>
    <row r="2604" ht="15" hidden="1" customHeight="1" x14ac:dyDescent="0.35"/>
    <row r="2605" ht="15" hidden="1" customHeight="1" x14ac:dyDescent="0.35"/>
    <row r="2606" ht="15" hidden="1" customHeight="1" x14ac:dyDescent="0.35"/>
    <row r="2607" ht="15" hidden="1" customHeight="1" x14ac:dyDescent="0.35"/>
    <row r="2608" ht="15" hidden="1" customHeight="1" x14ac:dyDescent="0.35"/>
    <row r="2609" ht="15" hidden="1" customHeight="1" x14ac:dyDescent="0.35"/>
    <row r="2610" ht="15" hidden="1" customHeight="1" x14ac:dyDescent="0.35"/>
    <row r="2611" ht="15" hidden="1" customHeight="1" x14ac:dyDescent="0.35"/>
    <row r="2612" ht="15" hidden="1" customHeight="1" x14ac:dyDescent="0.35"/>
    <row r="2613" ht="15" hidden="1" customHeight="1" x14ac:dyDescent="0.35"/>
    <row r="2614" ht="15" hidden="1" customHeight="1" x14ac:dyDescent="0.35"/>
    <row r="2615" ht="15" hidden="1" customHeight="1" x14ac:dyDescent="0.35"/>
    <row r="2616" ht="15" hidden="1" customHeight="1" x14ac:dyDescent="0.35"/>
    <row r="2617" ht="15" hidden="1" customHeight="1" x14ac:dyDescent="0.35"/>
    <row r="2618" ht="15" hidden="1" customHeight="1" x14ac:dyDescent="0.35"/>
    <row r="2619" ht="15" hidden="1" customHeight="1" x14ac:dyDescent="0.35"/>
    <row r="2620" ht="15" hidden="1" customHeight="1" x14ac:dyDescent="0.35"/>
    <row r="2621" ht="15" hidden="1" customHeight="1" x14ac:dyDescent="0.35"/>
    <row r="2622" ht="15" hidden="1" customHeight="1" x14ac:dyDescent="0.35"/>
    <row r="2623" ht="15" hidden="1" customHeight="1" x14ac:dyDescent="0.35"/>
    <row r="2624" ht="15" hidden="1" customHeight="1" x14ac:dyDescent="0.35"/>
    <row r="2625" ht="15" hidden="1" customHeight="1" x14ac:dyDescent="0.35"/>
    <row r="2626" ht="15" hidden="1" customHeight="1" x14ac:dyDescent="0.35"/>
    <row r="2627" ht="15" hidden="1" customHeight="1" x14ac:dyDescent="0.35"/>
    <row r="2628" ht="15" hidden="1" customHeight="1" x14ac:dyDescent="0.35"/>
    <row r="2629" ht="15" hidden="1" customHeight="1" x14ac:dyDescent="0.35"/>
    <row r="2630" ht="15" hidden="1" customHeight="1" x14ac:dyDescent="0.35"/>
    <row r="2631" ht="15" hidden="1" customHeight="1" x14ac:dyDescent="0.35"/>
    <row r="2632" ht="15" hidden="1" customHeight="1" x14ac:dyDescent="0.35"/>
    <row r="2633" ht="15" hidden="1" customHeight="1" x14ac:dyDescent="0.35"/>
    <row r="2634" ht="15" hidden="1" customHeight="1" x14ac:dyDescent="0.35"/>
    <row r="2635" ht="15" hidden="1" customHeight="1" x14ac:dyDescent="0.35"/>
    <row r="2636" ht="15" hidden="1" customHeight="1" x14ac:dyDescent="0.35"/>
    <row r="2637" ht="15" hidden="1" customHeight="1" x14ac:dyDescent="0.35"/>
    <row r="2638" ht="15" hidden="1" customHeight="1" x14ac:dyDescent="0.35"/>
    <row r="2639" ht="15" hidden="1" customHeight="1" x14ac:dyDescent="0.35"/>
    <row r="2640" ht="15" hidden="1" customHeight="1" x14ac:dyDescent="0.35"/>
    <row r="2641" ht="15" hidden="1" customHeight="1" x14ac:dyDescent="0.35"/>
    <row r="2642" ht="15" hidden="1" customHeight="1" x14ac:dyDescent="0.35"/>
    <row r="2643" ht="15" hidden="1" customHeight="1" x14ac:dyDescent="0.35"/>
    <row r="2644" ht="15" hidden="1" customHeight="1" x14ac:dyDescent="0.35"/>
    <row r="2645" ht="15" hidden="1" customHeight="1" x14ac:dyDescent="0.35"/>
    <row r="2646" ht="15" hidden="1" customHeight="1" x14ac:dyDescent="0.35"/>
    <row r="2647" ht="15" hidden="1" customHeight="1" x14ac:dyDescent="0.35"/>
    <row r="2648" ht="15" hidden="1" customHeight="1" x14ac:dyDescent="0.35"/>
    <row r="2649" ht="15" hidden="1" customHeight="1" x14ac:dyDescent="0.35"/>
    <row r="2650" ht="15" hidden="1" customHeight="1" x14ac:dyDescent="0.35"/>
    <row r="2651" ht="15" hidden="1" customHeight="1" x14ac:dyDescent="0.35"/>
    <row r="2652" ht="15" hidden="1" customHeight="1" x14ac:dyDescent="0.35"/>
    <row r="2653" ht="15" hidden="1" customHeight="1" x14ac:dyDescent="0.35"/>
    <row r="2654" ht="15" hidden="1" customHeight="1" x14ac:dyDescent="0.35"/>
    <row r="2655" ht="15" hidden="1" customHeight="1" x14ac:dyDescent="0.35"/>
    <row r="2656" ht="15" hidden="1" customHeight="1" x14ac:dyDescent="0.35"/>
    <row r="2657" ht="15" hidden="1" customHeight="1" x14ac:dyDescent="0.35"/>
    <row r="2658" ht="15" hidden="1" customHeight="1" x14ac:dyDescent="0.35"/>
    <row r="2659" ht="15" hidden="1" customHeight="1" x14ac:dyDescent="0.35"/>
    <row r="2660" ht="15" hidden="1" customHeight="1" x14ac:dyDescent="0.35"/>
    <row r="2661" ht="15" hidden="1" customHeight="1" x14ac:dyDescent="0.35"/>
    <row r="2662" ht="15" hidden="1" customHeight="1" x14ac:dyDescent="0.35"/>
    <row r="2663" ht="15" hidden="1" customHeight="1" x14ac:dyDescent="0.35"/>
    <row r="2664" ht="15" hidden="1" customHeight="1" x14ac:dyDescent="0.35"/>
    <row r="2665" ht="15" hidden="1" customHeight="1" x14ac:dyDescent="0.35"/>
    <row r="2666" ht="15" hidden="1" customHeight="1" x14ac:dyDescent="0.35"/>
    <row r="2667" ht="15" hidden="1" customHeight="1" x14ac:dyDescent="0.35"/>
    <row r="2668" ht="15" hidden="1" customHeight="1" x14ac:dyDescent="0.35"/>
    <row r="2669" ht="15" hidden="1" customHeight="1" x14ac:dyDescent="0.35"/>
    <row r="2670" ht="15" hidden="1" customHeight="1" x14ac:dyDescent="0.35"/>
    <row r="2671" ht="15" hidden="1" customHeight="1" x14ac:dyDescent="0.35"/>
    <row r="2672" ht="15" hidden="1" customHeight="1" x14ac:dyDescent="0.35"/>
    <row r="2673" ht="15" hidden="1" customHeight="1" x14ac:dyDescent="0.35"/>
    <row r="2674" ht="15" hidden="1" customHeight="1" x14ac:dyDescent="0.35"/>
    <row r="2675" ht="15" hidden="1" customHeight="1" x14ac:dyDescent="0.35"/>
    <row r="2676" ht="15" hidden="1" customHeight="1" x14ac:dyDescent="0.35"/>
    <row r="2677" ht="15" hidden="1" customHeight="1" x14ac:dyDescent="0.35"/>
    <row r="2678" ht="15" hidden="1" customHeight="1" x14ac:dyDescent="0.35"/>
    <row r="2679" ht="15" hidden="1" customHeight="1" x14ac:dyDescent="0.35"/>
    <row r="2680" ht="15" hidden="1" customHeight="1" x14ac:dyDescent="0.35"/>
    <row r="2681" ht="15" hidden="1" customHeight="1" x14ac:dyDescent="0.35"/>
    <row r="2682" ht="15" hidden="1" customHeight="1" x14ac:dyDescent="0.35"/>
    <row r="2683" ht="15" hidden="1" customHeight="1" x14ac:dyDescent="0.35"/>
    <row r="2684" ht="15" hidden="1" customHeight="1" x14ac:dyDescent="0.35"/>
    <row r="2685" ht="15" hidden="1" customHeight="1" x14ac:dyDescent="0.35"/>
    <row r="2686" ht="15" hidden="1" customHeight="1" x14ac:dyDescent="0.35"/>
    <row r="2687" ht="15" hidden="1" customHeight="1" x14ac:dyDescent="0.35"/>
    <row r="2688" ht="15" hidden="1" customHeight="1" x14ac:dyDescent="0.35"/>
    <row r="2689" ht="15" hidden="1" customHeight="1" x14ac:dyDescent="0.35"/>
    <row r="2690" ht="15" hidden="1" customHeight="1" x14ac:dyDescent="0.35"/>
    <row r="2691" ht="15" hidden="1" customHeight="1" x14ac:dyDescent="0.35"/>
    <row r="2692" ht="15" hidden="1" customHeight="1" x14ac:dyDescent="0.35"/>
    <row r="2693" ht="15" hidden="1" customHeight="1" x14ac:dyDescent="0.35"/>
    <row r="2694" ht="15" hidden="1" customHeight="1" x14ac:dyDescent="0.35"/>
    <row r="2695" ht="15" hidden="1" customHeight="1" x14ac:dyDescent="0.35"/>
    <row r="2696" ht="15" hidden="1" customHeight="1" x14ac:dyDescent="0.35"/>
    <row r="2697" ht="15" hidden="1" customHeight="1" x14ac:dyDescent="0.35"/>
    <row r="2698" ht="15" hidden="1" customHeight="1" x14ac:dyDescent="0.35"/>
    <row r="2699" ht="15" hidden="1" customHeight="1" x14ac:dyDescent="0.35"/>
    <row r="2700" ht="15" hidden="1" customHeight="1" x14ac:dyDescent="0.35"/>
    <row r="2701" ht="15" hidden="1" customHeight="1" x14ac:dyDescent="0.35"/>
    <row r="2702" ht="15" hidden="1" customHeight="1" x14ac:dyDescent="0.35"/>
    <row r="2703" ht="15" hidden="1" customHeight="1" x14ac:dyDescent="0.35"/>
    <row r="2704" ht="15" hidden="1" customHeight="1" x14ac:dyDescent="0.35"/>
    <row r="2705" ht="15" hidden="1" customHeight="1" x14ac:dyDescent="0.35"/>
    <row r="2706" ht="15" hidden="1" customHeight="1" x14ac:dyDescent="0.35"/>
    <row r="2707" ht="15" hidden="1" customHeight="1" x14ac:dyDescent="0.35"/>
    <row r="2708" ht="15" hidden="1" customHeight="1" x14ac:dyDescent="0.35"/>
    <row r="2709" ht="15" hidden="1" customHeight="1" x14ac:dyDescent="0.35"/>
    <row r="2710" ht="15" hidden="1" customHeight="1" x14ac:dyDescent="0.35"/>
    <row r="2711" ht="15" hidden="1" customHeight="1" x14ac:dyDescent="0.35"/>
    <row r="2712" ht="15" hidden="1" customHeight="1" x14ac:dyDescent="0.35"/>
    <row r="2713" ht="15" hidden="1" customHeight="1" x14ac:dyDescent="0.35"/>
    <row r="2714" ht="15" hidden="1" customHeight="1" x14ac:dyDescent="0.35"/>
    <row r="2715" ht="15" hidden="1" customHeight="1" x14ac:dyDescent="0.35"/>
    <row r="2716" ht="15" hidden="1" customHeight="1" x14ac:dyDescent="0.35"/>
    <row r="2717" ht="15" hidden="1" customHeight="1" x14ac:dyDescent="0.35"/>
    <row r="2718" ht="15" hidden="1" customHeight="1" x14ac:dyDescent="0.35"/>
    <row r="2719" ht="15" hidden="1" customHeight="1" x14ac:dyDescent="0.35"/>
    <row r="2720" ht="15" hidden="1" customHeight="1" x14ac:dyDescent="0.35"/>
    <row r="2721" ht="15" hidden="1" customHeight="1" x14ac:dyDescent="0.35"/>
    <row r="2722" ht="15" hidden="1" customHeight="1" x14ac:dyDescent="0.35"/>
    <row r="2723" ht="15" hidden="1" customHeight="1" x14ac:dyDescent="0.35"/>
    <row r="2724" ht="15" hidden="1" customHeight="1" x14ac:dyDescent="0.35"/>
    <row r="2725" ht="15" hidden="1" customHeight="1" x14ac:dyDescent="0.35"/>
    <row r="2726" ht="15" hidden="1" customHeight="1" x14ac:dyDescent="0.35"/>
    <row r="2727" ht="15" hidden="1" customHeight="1" x14ac:dyDescent="0.35"/>
    <row r="2728" ht="15" hidden="1" customHeight="1" x14ac:dyDescent="0.35"/>
    <row r="2729" ht="15" hidden="1" customHeight="1" x14ac:dyDescent="0.35"/>
    <row r="2730" ht="15" hidden="1" customHeight="1" x14ac:dyDescent="0.35"/>
    <row r="2731" ht="15" hidden="1" customHeight="1" x14ac:dyDescent="0.35"/>
    <row r="2732" ht="15" hidden="1" customHeight="1" x14ac:dyDescent="0.35"/>
    <row r="2733" ht="15" hidden="1" customHeight="1" x14ac:dyDescent="0.35"/>
    <row r="2734" ht="15" hidden="1" customHeight="1" x14ac:dyDescent="0.35"/>
    <row r="2735" ht="15" hidden="1" customHeight="1" x14ac:dyDescent="0.35"/>
    <row r="2736" ht="15" hidden="1" customHeight="1" x14ac:dyDescent="0.35"/>
    <row r="2737" ht="15" hidden="1" customHeight="1" x14ac:dyDescent="0.35"/>
    <row r="2738" ht="15" hidden="1" customHeight="1" x14ac:dyDescent="0.35"/>
    <row r="2739" ht="15" hidden="1" customHeight="1" x14ac:dyDescent="0.35"/>
    <row r="2740" ht="15" hidden="1" customHeight="1" x14ac:dyDescent="0.35"/>
    <row r="2741" ht="15" hidden="1" customHeight="1" x14ac:dyDescent="0.35"/>
    <row r="2742" ht="15" hidden="1" customHeight="1" x14ac:dyDescent="0.35"/>
    <row r="2743" ht="15" hidden="1" customHeight="1" x14ac:dyDescent="0.35"/>
    <row r="2744" ht="15" hidden="1" customHeight="1" x14ac:dyDescent="0.35"/>
    <row r="2745" ht="15" hidden="1" customHeight="1" x14ac:dyDescent="0.35"/>
    <row r="2746" ht="15" hidden="1" customHeight="1" x14ac:dyDescent="0.35"/>
    <row r="2747" ht="15" hidden="1" customHeight="1" x14ac:dyDescent="0.35"/>
    <row r="2748" ht="15" hidden="1" customHeight="1" x14ac:dyDescent="0.35"/>
    <row r="2749" ht="15" hidden="1" customHeight="1" x14ac:dyDescent="0.35"/>
    <row r="2750" ht="15" hidden="1" customHeight="1" x14ac:dyDescent="0.35"/>
    <row r="2751" ht="15" hidden="1" customHeight="1" x14ac:dyDescent="0.35"/>
    <row r="2752" ht="15" hidden="1" customHeight="1" x14ac:dyDescent="0.35"/>
    <row r="2753" ht="15" hidden="1" customHeight="1" x14ac:dyDescent="0.35"/>
    <row r="2754" ht="15" hidden="1" customHeight="1" x14ac:dyDescent="0.35"/>
    <row r="2755" ht="15" hidden="1" customHeight="1" x14ac:dyDescent="0.35"/>
    <row r="2756" ht="15" hidden="1" customHeight="1" x14ac:dyDescent="0.35"/>
    <row r="2757" ht="15" hidden="1" customHeight="1" x14ac:dyDescent="0.35"/>
    <row r="2758" ht="15" hidden="1" customHeight="1" x14ac:dyDescent="0.35"/>
    <row r="2759" ht="15" hidden="1" customHeight="1" x14ac:dyDescent="0.35"/>
    <row r="2760" ht="15" hidden="1" customHeight="1" x14ac:dyDescent="0.35"/>
    <row r="2761" ht="15" hidden="1" customHeight="1" x14ac:dyDescent="0.35"/>
    <row r="2762" ht="15" hidden="1" customHeight="1" x14ac:dyDescent="0.35"/>
    <row r="2763" ht="15" hidden="1" customHeight="1" x14ac:dyDescent="0.35"/>
    <row r="2764" ht="15" hidden="1" customHeight="1" x14ac:dyDescent="0.35"/>
    <row r="2765" ht="15" hidden="1" customHeight="1" x14ac:dyDescent="0.35"/>
    <row r="2766" ht="15" hidden="1" customHeight="1" x14ac:dyDescent="0.35"/>
    <row r="2767" ht="15" hidden="1" customHeight="1" x14ac:dyDescent="0.35"/>
    <row r="2768" ht="15" hidden="1" customHeight="1" x14ac:dyDescent="0.35"/>
    <row r="2769" ht="15" hidden="1" customHeight="1" x14ac:dyDescent="0.35"/>
    <row r="2770" ht="15" hidden="1" customHeight="1" x14ac:dyDescent="0.35"/>
    <row r="2771" ht="15" hidden="1" customHeight="1" x14ac:dyDescent="0.35"/>
    <row r="2772" ht="15" hidden="1" customHeight="1" x14ac:dyDescent="0.35"/>
    <row r="2773" ht="15" hidden="1" customHeight="1" x14ac:dyDescent="0.35"/>
    <row r="2774" ht="15" hidden="1" customHeight="1" x14ac:dyDescent="0.35"/>
    <row r="2775" ht="15" hidden="1" customHeight="1" x14ac:dyDescent="0.35"/>
    <row r="2776" ht="15" hidden="1" customHeight="1" x14ac:dyDescent="0.35"/>
    <row r="2777" ht="15" hidden="1" customHeight="1" x14ac:dyDescent="0.35"/>
    <row r="2778" ht="15" hidden="1" customHeight="1" x14ac:dyDescent="0.35"/>
    <row r="2779" ht="15" hidden="1" customHeight="1" x14ac:dyDescent="0.35"/>
    <row r="2780" ht="15" hidden="1" customHeight="1" x14ac:dyDescent="0.35"/>
    <row r="2781" ht="15" hidden="1" customHeight="1" x14ac:dyDescent="0.35"/>
    <row r="2782" ht="15" hidden="1" customHeight="1" x14ac:dyDescent="0.35"/>
    <row r="2783" ht="15" hidden="1" customHeight="1" x14ac:dyDescent="0.35"/>
    <row r="2784" ht="15" hidden="1" customHeight="1" x14ac:dyDescent="0.35"/>
    <row r="2785" ht="15" hidden="1" customHeight="1" x14ac:dyDescent="0.35"/>
    <row r="2786" ht="15" hidden="1" customHeight="1" x14ac:dyDescent="0.35"/>
    <row r="2787" ht="15" hidden="1" customHeight="1" x14ac:dyDescent="0.35"/>
    <row r="2788" ht="15" hidden="1" customHeight="1" x14ac:dyDescent="0.35"/>
    <row r="2789" ht="15" hidden="1" customHeight="1" x14ac:dyDescent="0.35"/>
    <row r="2790" ht="15" hidden="1" customHeight="1" x14ac:dyDescent="0.35"/>
    <row r="2791" ht="15" hidden="1" customHeight="1" x14ac:dyDescent="0.35"/>
    <row r="2792" ht="15" hidden="1" customHeight="1" x14ac:dyDescent="0.35"/>
    <row r="2793" ht="15" hidden="1" customHeight="1" x14ac:dyDescent="0.35"/>
    <row r="2794" ht="15" hidden="1" customHeight="1" x14ac:dyDescent="0.35"/>
    <row r="2795" ht="15" hidden="1" customHeight="1" x14ac:dyDescent="0.35"/>
    <row r="2796" ht="15" hidden="1" customHeight="1" x14ac:dyDescent="0.35"/>
    <row r="2797" ht="15" hidden="1" customHeight="1" x14ac:dyDescent="0.35"/>
    <row r="2798" ht="15" hidden="1" customHeight="1" x14ac:dyDescent="0.35"/>
    <row r="2799" ht="15" hidden="1" customHeight="1" x14ac:dyDescent="0.35"/>
    <row r="2800" ht="15" hidden="1" customHeight="1" x14ac:dyDescent="0.35"/>
    <row r="2801" ht="15" hidden="1" customHeight="1" x14ac:dyDescent="0.35"/>
    <row r="2802" ht="15" hidden="1" customHeight="1" x14ac:dyDescent="0.35"/>
    <row r="2803" ht="15" hidden="1" customHeight="1" x14ac:dyDescent="0.35"/>
    <row r="2804" ht="15" hidden="1" customHeight="1" x14ac:dyDescent="0.35"/>
    <row r="2805" ht="15" hidden="1" customHeight="1" x14ac:dyDescent="0.35"/>
    <row r="2806" ht="15" hidden="1" customHeight="1" x14ac:dyDescent="0.35"/>
    <row r="2807" ht="15" hidden="1" customHeight="1" x14ac:dyDescent="0.35"/>
    <row r="2808" ht="15" hidden="1" customHeight="1" x14ac:dyDescent="0.35"/>
    <row r="2809" ht="15" hidden="1" customHeight="1" x14ac:dyDescent="0.35"/>
    <row r="2810" ht="15" hidden="1" customHeight="1" x14ac:dyDescent="0.35"/>
    <row r="2811" ht="15" hidden="1" customHeight="1" x14ac:dyDescent="0.35"/>
    <row r="2812" ht="15" hidden="1" customHeight="1" x14ac:dyDescent="0.35"/>
    <row r="2813" ht="15" hidden="1" customHeight="1" x14ac:dyDescent="0.35"/>
    <row r="2814" ht="15" hidden="1" customHeight="1" x14ac:dyDescent="0.35"/>
    <row r="2815" ht="15" hidden="1" customHeight="1" x14ac:dyDescent="0.35"/>
    <row r="2816" ht="15" hidden="1" customHeight="1" x14ac:dyDescent="0.35"/>
    <row r="2817" ht="15" hidden="1" customHeight="1" x14ac:dyDescent="0.35"/>
    <row r="2818" ht="15" hidden="1" customHeight="1" x14ac:dyDescent="0.35"/>
    <row r="2819" ht="15" hidden="1" customHeight="1" x14ac:dyDescent="0.35"/>
    <row r="2820" ht="15" hidden="1" customHeight="1" x14ac:dyDescent="0.35"/>
    <row r="2821" ht="15" hidden="1" customHeight="1" x14ac:dyDescent="0.35"/>
    <row r="2822" ht="15" hidden="1" customHeight="1" x14ac:dyDescent="0.35"/>
    <row r="2823" ht="15" hidden="1" customHeight="1" x14ac:dyDescent="0.35"/>
    <row r="2824" ht="15" hidden="1" customHeight="1" x14ac:dyDescent="0.35"/>
    <row r="2825" ht="15" hidden="1" customHeight="1" x14ac:dyDescent="0.35"/>
    <row r="2826" ht="15" hidden="1" customHeight="1" x14ac:dyDescent="0.35"/>
    <row r="2827" ht="15" hidden="1" customHeight="1" x14ac:dyDescent="0.35"/>
    <row r="2828" ht="15" hidden="1" customHeight="1" x14ac:dyDescent="0.35"/>
    <row r="2829" ht="15" hidden="1" customHeight="1" x14ac:dyDescent="0.35"/>
    <row r="2830" ht="15" hidden="1" customHeight="1" x14ac:dyDescent="0.35"/>
    <row r="2831" ht="15" hidden="1" customHeight="1" x14ac:dyDescent="0.35"/>
    <row r="2832" ht="15" hidden="1" customHeight="1" x14ac:dyDescent="0.35"/>
    <row r="2833" ht="15" hidden="1" customHeight="1" x14ac:dyDescent="0.35"/>
    <row r="2834" ht="15" hidden="1" customHeight="1" x14ac:dyDescent="0.35"/>
    <row r="2835" ht="15" hidden="1" customHeight="1" x14ac:dyDescent="0.35"/>
    <row r="2836" ht="15" hidden="1" customHeight="1" x14ac:dyDescent="0.35"/>
    <row r="2837" ht="15" hidden="1" customHeight="1" x14ac:dyDescent="0.35"/>
    <row r="2838" ht="15" hidden="1" customHeight="1" x14ac:dyDescent="0.35"/>
    <row r="2839" ht="15" hidden="1" customHeight="1" x14ac:dyDescent="0.35"/>
    <row r="2840" ht="15" hidden="1" customHeight="1" x14ac:dyDescent="0.35"/>
    <row r="2841" ht="15" hidden="1" customHeight="1" x14ac:dyDescent="0.35"/>
    <row r="2842" ht="15" hidden="1" customHeight="1" x14ac:dyDescent="0.35"/>
    <row r="2843" ht="15" hidden="1" customHeight="1" x14ac:dyDescent="0.35"/>
    <row r="2844" ht="15" hidden="1" customHeight="1" x14ac:dyDescent="0.35"/>
    <row r="2845" ht="15" hidden="1" customHeight="1" x14ac:dyDescent="0.35"/>
    <row r="2846" ht="15" hidden="1" customHeight="1" x14ac:dyDescent="0.35"/>
    <row r="2847" ht="15" hidden="1" customHeight="1" x14ac:dyDescent="0.35"/>
    <row r="2848" ht="15" hidden="1" customHeight="1" x14ac:dyDescent="0.35"/>
    <row r="2849" ht="15" hidden="1" customHeight="1" x14ac:dyDescent="0.35"/>
    <row r="2850" ht="15" hidden="1" customHeight="1" x14ac:dyDescent="0.35"/>
    <row r="2851" ht="15" hidden="1" customHeight="1" x14ac:dyDescent="0.35"/>
    <row r="2852" ht="15" hidden="1" customHeight="1" x14ac:dyDescent="0.35"/>
    <row r="2853" ht="15" hidden="1" customHeight="1" x14ac:dyDescent="0.35"/>
    <row r="2854" ht="15" hidden="1" customHeight="1" x14ac:dyDescent="0.35"/>
    <row r="2855" ht="15" hidden="1" customHeight="1" x14ac:dyDescent="0.35"/>
    <row r="2856" ht="15" hidden="1" customHeight="1" x14ac:dyDescent="0.35"/>
    <row r="2857" ht="15" hidden="1" customHeight="1" x14ac:dyDescent="0.35"/>
    <row r="2858" ht="15" hidden="1" customHeight="1" x14ac:dyDescent="0.35"/>
    <row r="2859" ht="15" hidden="1" customHeight="1" x14ac:dyDescent="0.35"/>
    <row r="2860" ht="15" hidden="1" customHeight="1" x14ac:dyDescent="0.35"/>
    <row r="2861" ht="15" hidden="1" customHeight="1" x14ac:dyDescent="0.35"/>
    <row r="2862" ht="15" hidden="1" customHeight="1" x14ac:dyDescent="0.35"/>
    <row r="2863" ht="15" hidden="1" customHeight="1" x14ac:dyDescent="0.35"/>
    <row r="2864" ht="15" hidden="1" customHeight="1" x14ac:dyDescent="0.35"/>
    <row r="2865" ht="15" hidden="1" customHeight="1" x14ac:dyDescent="0.35"/>
    <row r="2866" ht="15" hidden="1" customHeight="1" x14ac:dyDescent="0.35"/>
    <row r="2867" ht="15" hidden="1" customHeight="1" x14ac:dyDescent="0.35"/>
    <row r="2868" ht="15" hidden="1" customHeight="1" x14ac:dyDescent="0.35"/>
    <row r="2869" ht="15" hidden="1" customHeight="1" x14ac:dyDescent="0.35"/>
    <row r="2870" ht="15" hidden="1" customHeight="1" x14ac:dyDescent="0.35"/>
    <row r="2871" ht="15" hidden="1" customHeight="1" x14ac:dyDescent="0.35"/>
    <row r="2872" ht="15" hidden="1" customHeight="1" x14ac:dyDescent="0.35"/>
    <row r="2873" ht="15" hidden="1" customHeight="1" x14ac:dyDescent="0.35"/>
    <row r="2874" ht="15" hidden="1" customHeight="1" x14ac:dyDescent="0.35"/>
    <row r="2875" ht="15" hidden="1" customHeight="1" x14ac:dyDescent="0.35"/>
    <row r="2876" ht="15" hidden="1" customHeight="1" x14ac:dyDescent="0.35"/>
    <row r="2877" ht="15" hidden="1" customHeight="1" x14ac:dyDescent="0.35"/>
    <row r="2878" ht="15" hidden="1" customHeight="1" x14ac:dyDescent="0.35"/>
    <row r="2879" ht="15" hidden="1" customHeight="1" x14ac:dyDescent="0.35"/>
    <row r="2880" ht="15" hidden="1" customHeight="1" x14ac:dyDescent="0.35"/>
    <row r="2881" ht="15" hidden="1" customHeight="1" x14ac:dyDescent="0.35"/>
    <row r="2882" ht="15" hidden="1" customHeight="1" x14ac:dyDescent="0.35"/>
    <row r="2883" ht="15" hidden="1" customHeight="1" x14ac:dyDescent="0.35"/>
    <row r="2884" ht="15" hidden="1" customHeight="1" x14ac:dyDescent="0.35"/>
    <row r="2885" ht="15" hidden="1" customHeight="1" x14ac:dyDescent="0.35"/>
    <row r="2886" ht="15" hidden="1" customHeight="1" x14ac:dyDescent="0.35"/>
    <row r="2887" ht="15" hidden="1" customHeight="1" x14ac:dyDescent="0.35"/>
    <row r="2888" ht="15" hidden="1" customHeight="1" x14ac:dyDescent="0.35"/>
    <row r="2889" ht="15" hidden="1" customHeight="1" x14ac:dyDescent="0.35"/>
    <row r="2890" ht="15" hidden="1" customHeight="1" x14ac:dyDescent="0.35"/>
    <row r="2891" ht="15" hidden="1" customHeight="1" x14ac:dyDescent="0.35"/>
    <row r="2892" ht="15" hidden="1" customHeight="1" x14ac:dyDescent="0.35"/>
    <row r="2893" ht="15" hidden="1" customHeight="1" x14ac:dyDescent="0.35"/>
    <row r="2894" ht="15" hidden="1" customHeight="1" x14ac:dyDescent="0.35"/>
    <row r="2895" ht="15" hidden="1" customHeight="1" x14ac:dyDescent="0.35"/>
    <row r="2896" ht="15" hidden="1" customHeight="1" x14ac:dyDescent="0.35"/>
    <row r="2897" ht="15" hidden="1" customHeight="1" x14ac:dyDescent="0.35"/>
    <row r="2898" ht="15" hidden="1" customHeight="1" x14ac:dyDescent="0.35"/>
    <row r="2899" ht="15" hidden="1" customHeight="1" x14ac:dyDescent="0.35"/>
    <row r="2900" ht="15" hidden="1" customHeight="1" x14ac:dyDescent="0.35"/>
    <row r="2901" ht="15" hidden="1" customHeight="1" x14ac:dyDescent="0.35"/>
    <row r="2902" ht="15" hidden="1" customHeight="1" x14ac:dyDescent="0.35"/>
    <row r="2903" ht="15" hidden="1" customHeight="1" x14ac:dyDescent="0.35"/>
    <row r="2904" ht="15" hidden="1" customHeight="1" x14ac:dyDescent="0.35"/>
    <row r="2905" ht="15" hidden="1" customHeight="1" x14ac:dyDescent="0.35"/>
    <row r="2906" ht="15" hidden="1" customHeight="1" x14ac:dyDescent="0.35"/>
    <row r="2907" ht="15" hidden="1" customHeight="1" x14ac:dyDescent="0.35"/>
    <row r="2908" ht="15" hidden="1" customHeight="1" x14ac:dyDescent="0.35"/>
    <row r="2909" ht="15" hidden="1" customHeight="1" x14ac:dyDescent="0.35"/>
    <row r="2910" ht="15" hidden="1" customHeight="1" x14ac:dyDescent="0.35"/>
    <row r="2911" ht="15" hidden="1" customHeight="1" x14ac:dyDescent="0.35"/>
    <row r="2912" ht="15" hidden="1" customHeight="1" x14ac:dyDescent="0.35"/>
    <row r="2913" ht="15" hidden="1" customHeight="1" x14ac:dyDescent="0.35"/>
    <row r="2914" ht="15" hidden="1" customHeight="1" x14ac:dyDescent="0.35"/>
    <row r="2915" ht="15" hidden="1" customHeight="1" x14ac:dyDescent="0.35"/>
    <row r="2916" ht="15" hidden="1" customHeight="1" x14ac:dyDescent="0.35"/>
    <row r="2917" ht="15" hidden="1" customHeight="1" x14ac:dyDescent="0.35"/>
    <row r="2918" ht="15" hidden="1" customHeight="1" x14ac:dyDescent="0.35"/>
    <row r="2919" ht="15" hidden="1" customHeight="1" x14ac:dyDescent="0.35"/>
    <row r="2920" ht="15" hidden="1" customHeight="1" x14ac:dyDescent="0.35"/>
    <row r="2921" ht="15" hidden="1" customHeight="1" x14ac:dyDescent="0.35"/>
    <row r="2922" ht="15" hidden="1" customHeight="1" x14ac:dyDescent="0.35"/>
    <row r="2923" ht="15" hidden="1" customHeight="1" x14ac:dyDescent="0.35"/>
    <row r="2924" ht="15" hidden="1" customHeight="1" x14ac:dyDescent="0.35"/>
    <row r="2925" ht="15" hidden="1" customHeight="1" x14ac:dyDescent="0.35"/>
    <row r="2926" ht="15" hidden="1" customHeight="1" x14ac:dyDescent="0.35"/>
    <row r="2927" ht="15" hidden="1" customHeight="1" x14ac:dyDescent="0.35"/>
    <row r="2928" ht="15" hidden="1" customHeight="1" x14ac:dyDescent="0.35"/>
    <row r="2929" ht="15" hidden="1" customHeight="1" x14ac:dyDescent="0.35"/>
    <row r="2930" ht="15" hidden="1" customHeight="1" x14ac:dyDescent="0.35"/>
    <row r="2931" ht="15" hidden="1" customHeight="1" x14ac:dyDescent="0.35"/>
    <row r="2932" ht="15" hidden="1" customHeight="1" x14ac:dyDescent="0.35"/>
    <row r="2933" ht="15" hidden="1" customHeight="1" x14ac:dyDescent="0.35"/>
    <row r="2934" ht="15" hidden="1" customHeight="1" x14ac:dyDescent="0.35"/>
    <row r="2935" ht="15" hidden="1" customHeight="1" x14ac:dyDescent="0.35"/>
    <row r="2936" ht="15" hidden="1" customHeight="1" x14ac:dyDescent="0.35"/>
    <row r="2937" ht="15" hidden="1" customHeight="1" x14ac:dyDescent="0.35"/>
    <row r="2938" ht="15" hidden="1" customHeight="1" x14ac:dyDescent="0.35"/>
    <row r="2939" ht="15" hidden="1" customHeight="1" x14ac:dyDescent="0.35"/>
    <row r="2940" ht="15" hidden="1" customHeight="1" x14ac:dyDescent="0.35"/>
    <row r="2941" ht="15" hidden="1" customHeight="1" x14ac:dyDescent="0.35"/>
    <row r="2942" ht="15" hidden="1" customHeight="1" x14ac:dyDescent="0.35"/>
    <row r="2943" ht="15" hidden="1" customHeight="1" x14ac:dyDescent="0.35"/>
    <row r="2944" ht="15" hidden="1" customHeight="1" x14ac:dyDescent="0.35"/>
    <row r="2945" ht="15" hidden="1" customHeight="1" x14ac:dyDescent="0.35"/>
    <row r="2946" ht="15" hidden="1" customHeight="1" x14ac:dyDescent="0.35"/>
    <row r="2947" ht="15" hidden="1" customHeight="1" x14ac:dyDescent="0.35"/>
    <row r="2948" ht="15" hidden="1" customHeight="1" x14ac:dyDescent="0.35"/>
    <row r="2949" ht="15" hidden="1" customHeight="1" x14ac:dyDescent="0.35"/>
    <row r="2950" ht="15" hidden="1" customHeight="1" x14ac:dyDescent="0.35"/>
    <row r="2951" ht="15" hidden="1" customHeight="1" x14ac:dyDescent="0.35"/>
    <row r="2952" ht="15" hidden="1" customHeight="1" x14ac:dyDescent="0.35"/>
    <row r="2953" ht="15" hidden="1" customHeight="1" x14ac:dyDescent="0.35"/>
    <row r="2954" ht="15" hidden="1" customHeight="1" x14ac:dyDescent="0.35"/>
    <row r="2955" ht="15" hidden="1" customHeight="1" x14ac:dyDescent="0.35"/>
    <row r="2956" ht="15" hidden="1" customHeight="1" x14ac:dyDescent="0.35"/>
    <row r="2957" ht="15" hidden="1" customHeight="1" x14ac:dyDescent="0.35"/>
    <row r="2958" ht="15" hidden="1" customHeight="1" x14ac:dyDescent="0.35"/>
    <row r="2959" ht="15" hidden="1" customHeight="1" x14ac:dyDescent="0.35"/>
    <row r="2960" ht="15" hidden="1" customHeight="1" x14ac:dyDescent="0.35"/>
    <row r="2961" ht="15" hidden="1" customHeight="1" x14ac:dyDescent="0.35"/>
    <row r="2962" ht="15" hidden="1" customHeight="1" x14ac:dyDescent="0.35"/>
    <row r="2963" ht="15" hidden="1" customHeight="1" x14ac:dyDescent="0.35"/>
    <row r="2964" ht="15" hidden="1" customHeight="1" x14ac:dyDescent="0.35"/>
    <row r="2965" ht="15" hidden="1" customHeight="1" x14ac:dyDescent="0.35"/>
    <row r="2966" ht="15" hidden="1" customHeight="1" x14ac:dyDescent="0.35"/>
    <row r="2967" ht="15" hidden="1" customHeight="1" x14ac:dyDescent="0.35"/>
    <row r="2968" ht="15" hidden="1" customHeight="1" x14ac:dyDescent="0.35"/>
    <row r="2969" ht="15" hidden="1" customHeight="1" x14ac:dyDescent="0.35"/>
    <row r="2970" ht="15" hidden="1" customHeight="1" x14ac:dyDescent="0.35"/>
    <row r="2971" ht="15" hidden="1" customHeight="1" x14ac:dyDescent="0.35"/>
    <row r="2972" ht="15" hidden="1" customHeight="1" x14ac:dyDescent="0.35"/>
    <row r="2973" ht="15" hidden="1" customHeight="1" x14ac:dyDescent="0.35"/>
    <row r="2974" ht="15" hidden="1" customHeight="1" x14ac:dyDescent="0.35"/>
    <row r="2975" ht="15" hidden="1" customHeight="1" x14ac:dyDescent="0.35"/>
    <row r="2976" ht="15" hidden="1" customHeight="1" x14ac:dyDescent="0.35"/>
    <row r="2977" ht="15" hidden="1" customHeight="1" x14ac:dyDescent="0.35"/>
    <row r="2978" ht="15" hidden="1" customHeight="1" x14ac:dyDescent="0.35"/>
    <row r="2979" ht="15" hidden="1" customHeight="1" x14ac:dyDescent="0.35"/>
    <row r="2980" ht="15" hidden="1" customHeight="1" x14ac:dyDescent="0.35"/>
    <row r="2981" ht="15" hidden="1" customHeight="1" x14ac:dyDescent="0.35"/>
    <row r="2982" ht="15" hidden="1" customHeight="1" x14ac:dyDescent="0.35"/>
    <row r="2983" ht="15" hidden="1" customHeight="1" x14ac:dyDescent="0.35"/>
    <row r="2984" ht="15" hidden="1" customHeight="1" x14ac:dyDescent="0.35"/>
    <row r="2985" ht="15" hidden="1" customHeight="1" x14ac:dyDescent="0.35"/>
    <row r="2986" ht="15" hidden="1" customHeight="1" x14ac:dyDescent="0.35"/>
    <row r="2987" ht="15" hidden="1" customHeight="1" x14ac:dyDescent="0.35"/>
    <row r="2988" ht="15" hidden="1" customHeight="1" x14ac:dyDescent="0.35"/>
    <row r="2989" ht="15" hidden="1" customHeight="1" x14ac:dyDescent="0.35"/>
    <row r="2990" ht="15" hidden="1" customHeight="1" x14ac:dyDescent="0.35"/>
    <row r="2991" ht="15" hidden="1" customHeight="1" x14ac:dyDescent="0.35"/>
    <row r="2992" ht="15" hidden="1" customHeight="1" x14ac:dyDescent="0.35"/>
    <row r="2993" ht="15" hidden="1" customHeight="1" x14ac:dyDescent="0.35"/>
    <row r="2994" ht="15" hidden="1" customHeight="1" x14ac:dyDescent="0.35"/>
    <row r="2995" ht="15" hidden="1" customHeight="1" x14ac:dyDescent="0.35"/>
    <row r="2996" ht="15" hidden="1" customHeight="1" x14ac:dyDescent="0.35"/>
    <row r="2997" ht="15" hidden="1" customHeight="1" x14ac:dyDescent="0.35"/>
    <row r="2998" ht="15" hidden="1" customHeight="1" x14ac:dyDescent="0.35"/>
    <row r="2999" ht="15" hidden="1" customHeight="1" x14ac:dyDescent="0.35"/>
    <row r="3000" ht="15" hidden="1" customHeight="1" x14ac:dyDescent="0.35"/>
    <row r="3001" ht="15" hidden="1" customHeight="1" x14ac:dyDescent="0.35"/>
    <row r="3002" ht="15" hidden="1" customHeight="1" x14ac:dyDescent="0.35"/>
    <row r="3003" ht="15" hidden="1" customHeight="1" x14ac:dyDescent="0.35"/>
    <row r="3004" ht="15" hidden="1" customHeight="1" x14ac:dyDescent="0.35"/>
    <row r="3005" ht="15" hidden="1" customHeight="1" x14ac:dyDescent="0.35"/>
    <row r="3006" ht="15" hidden="1" customHeight="1" x14ac:dyDescent="0.35"/>
    <row r="3007" ht="15" hidden="1" customHeight="1" x14ac:dyDescent="0.35"/>
    <row r="3008" ht="15" hidden="1" customHeight="1" x14ac:dyDescent="0.35"/>
    <row r="3009" ht="15" hidden="1" customHeight="1" x14ac:dyDescent="0.35"/>
    <row r="3010" ht="15" hidden="1" customHeight="1" x14ac:dyDescent="0.35"/>
    <row r="3011" ht="15" hidden="1" customHeight="1" x14ac:dyDescent="0.35"/>
    <row r="3012" ht="15" hidden="1" customHeight="1" x14ac:dyDescent="0.35"/>
    <row r="3013" ht="15" hidden="1" customHeight="1" x14ac:dyDescent="0.35"/>
    <row r="3014" ht="15" hidden="1" customHeight="1" x14ac:dyDescent="0.35"/>
    <row r="3015" ht="15" hidden="1" customHeight="1" x14ac:dyDescent="0.35"/>
    <row r="3016" ht="15" hidden="1" customHeight="1" x14ac:dyDescent="0.35"/>
    <row r="3017" ht="15" hidden="1" customHeight="1" x14ac:dyDescent="0.35"/>
    <row r="3018" ht="15" hidden="1" customHeight="1" x14ac:dyDescent="0.35"/>
    <row r="3019" ht="15" hidden="1" customHeight="1" x14ac:dyDescent="0.35"/>
    <row r="3020" ht="15" hidden="1" customHeight="1" x14ac:dyDescent="0.35"/>
    <row r="3021" ht="15" hidden="1" customHeight="1" x14ac:dyDescent="0.35"/>
    <row r="3022" ht="15" hidden="1" customHeight="1" x14ac:dyDescent="0.35"/>
    <row r="3023" ht="15" hidden="1" customHeight="1" x14ac:dyDescent="0.35"/>
    <row r="3024" ht="15" hidden="1" customHeight="1" x14ac:dyDescent="0.35"/>
    <row r="3025" ht="15" hidden="1" customHeight="1" x14ac:dyDescent="0.35"/>
    <row r="3026" ht="15" hidden="1" customHeight="1" x14ac:dyDescent="0.35"/>
    <row r="3027" ht="15" hidden="1" customHeight="1" x14ac:dyDescent="0.35"/>
    <row r="3028" ht="15" hidden="1" customHeight="1" x14ac:dyDescent="0.35"/>
    <row r="3029" ht="15" hidden="1" customHeight="1" x14ac:dyDescent="0.35"/>
    <row r="3030" ht="15" hidden="1" customHeight="1" x14ac:dyDescent="0.35"/>
    <row r="3031" ht="15" hidden="1" customHeight="1" x14ac:dyDescent="0.35"/>
    <row r="3032" ht="15" hidden="1" customHeight="1" x14ac:dyDescent="0.35"/>
    <row r="3033" ht="15" hidden="1" customHeight="1" x14ac:dyDescent="0.35"/>
    <row r="3034" ht="15" hidden="1" customHeight="1" x14ac:dyDescent="0.35"/>
    <row r="3035" ht="15" hidden="1" customHeight="1" x14ac:dyDescent="0.35"/>
    <row r="3036" ht="15" hidden="1" customHeight="1" x14ac:dyDescent="0.35"/>
    <row r="3037" ht="15" hidden="1" customHeight="1" x14ac:dyDescent="0.35"/>
    <row r="3038" ht="15" hidden="1" customHeight="1" x14ac:dyDescent="0.35"/>
    <row r="3039" ht="15" hidden="1" customHeight="1" x14ac:dyDescent="0.35"/>
    <row r="3040" ht="15" hidden="1" customHeight="1" x14ac:dyDescent="0.35"/>
    <row r="3041" ht="15" hidden="1" customHeight="1" x14ac:dyDescent="0.35"/>
    <row r="3042" ht="15" hidden="1" customHeight="1" x14ac:dyDescent="0.35"/>
    <row r="3043" ht="15" hidden="1" customHeight="1" x14ac:dyDescent="0.35"/>
    <row r="3044" ht="15" hidden="1" customHeight="1" x14ac:dyDescent="0.35"/>
    <row r="3045" ht="15" hidden="1" customHeight="1" x14ac:dyDescent="0.35"/>
    <row r="3046" ht="15" hidden="1" customHeight="1" x14ac:dyDescent="0.35"/>
    <row r="3047" ht="15" hidden="1" customHeight="1" x14ac:dyDescent="0.35"/>
    <row r="3048" ht="15" hidden="1" customHeight="1" x14ac:dyDescent="0.35"/>
    <row r="3049" ht="15" hidden="1" customHeight="1" x14ac:dyDescent="0.35"/>
    <row r="3050" ht="15" hidden="1" customHeight="1" x14ac:dyDescent="0.35"/>
    <row r="3051" ht="15" hidden="1" customHeight="1" x14ac:dyDescent="0.35"/>
    <row r="3052" ht="15" hidden="1" customHeight="1" x14ac:dyDescent="0.35"/>
    <row r="3053" ht="15" hidden="1" customHeight="1" x14ac:dyDescent="0.35"/>
    <row r="3054" ht="15" hidden="1" customHeight="1" x14ac:dyDescent="0.35"/>
    <row r="3055" ht="15" hidden="1" customHeight="1" x14ac:dyDescent="0.35"/>
    <row r="3056" ht="15" hidden="1" customHeight="1" x14ac:dyDescent="0.35"/>
    <row r="3057" ht="15" hidden="1" customHeight="1" x14ac:dyDescent="0.35"/>
    <row r="3058" ht="15" hidden="1" customHeight="1" x14ac:dyDescent="0.35"/>
    <row r="3059" ht="15" hidden="1" customHeight="1" x14ac:dyDescent="0.35"/>
    <row r="3060" ht="15" hidden="1" customHeight="1" x14ac:dyDescent="0.35"/>
    <row r="3061" ht="15" hidden="1" customHeight="1" x14ac:dyDescent="0.35"/>
    <row r="3062" ht="15" hidden="1" customHeight="1" x14ac:dyDescent="0.35"/>
    <row r="3063" ht="15" hidden="1" customHeight="1" x14ac:dyDescent="0.35"/>
    <row r="3064" ht="15" hidden="1" customHeight="1" x14ac:dyDescent="0.35"/>
    <row r="3065" ht="15" hidden="1" customHeight="1" x14ac:dyDescent="0.35"/>
    <row r="3066" ht="15" hidden="1" customHeight="1" x14ac:dyDescent="0.35"/>
    <row r="3067" ht="15" hidden="1" customHeight="1" x14ac:dyDescent="0.35"/>
    <row r="3068" ht="15" hidden="1" customHeight="1" x14ac:dyDescent="0.35"/>
    <row r="3069" ht="15" hidden="1" customHeight="1" x14ac:dyDescent="0.35"/>
    <row r="3070" ht="15" hidden="1" customHeight="1" x14ac:dyDescent="0.35"/>
    <row r="3071" ht="15" hidden="1" customHeight="1" x14ac:dyDescent="0.35"/>
    <row r="3072" ht="15" hidden="1" customHeight="1" x14ac:dyDescent="0.35"/>
    <row r="3073" ht="15" hidden="1" customHeight="1" x14ac:dyDescent="0.35"/>
    <row r="3074" ht="15" hidden="1" customHeight="1" x14ac:dyDescent="0.35"/>
    <row r="3075" ht="15" hidden="1" customHeight="1" x14ac:dyDescent="0.35"/>
    <row r="3076" ht="15" hidden="1" customHeight="1" x14ac:dyDescent="0.35"/>
    <row r="3077" ht="15" hidden="1" customHeight="1" x14ac:dyDescent="0.35"/>
    <row r="3078" ht="15" hidden="1" customHeight="1" x14ac:dyDescent="0.35"/>
    <row r="3079" ht="15" hidden="1" customHeight="1" x14ac:dyDescent="0.35"/>
    <row r="3080" ht="15" hidden="1" customHeight="1" x14ac:dyDescent="0.35"/>
    <row r="3081" ht="15" hidden="1" customHeight="1" x14ac:dyDescent="0.35"/>
    <row r="3082" ht="15" hidden="1" customHeight="1" x14ac:dyDescent="0.35"/>
    <row r="3083" ht="15" hidden="1" customHeight="1" x14ac:dyDescent="0.35"/>
    <row r="3084" ht="15" hidden="1" customHeight="1" x14ac:dyDescent="0.35"/>
    <row r="3085" ht="15" hidden="1" customHeight="1" x14ac:dyDescent="0.35"/>
    <row r="3086" ht="15" hidden="1" customHeight="1" x14ac:dyDescent="0.35"/>
    <row r="3087" ht="15" hidden="1" customHeight="1" x14ac:dyDescent="0.35"/>
    <row r="3088" ht="15" hidden="1" customHeight="1" x14ac:dyDescent="0.35"/>
    <row r="3089" ht="15" hidden="1" customHeight="1" x14ac:dyDescent="0.35"/>
    <row r="3090" ht="15" hidden="1" customHeight="1" x14ac:dyDescent="0.35"/>
    <row r="3091" ht="15" hidden="1" customHeight="1" x14ac:dyDescent="0.35"/>
    <row r="3092" ht="15" hidden="1" customHeight="1" x14ac:dyDescent="0.35"/>
    <row r="3093" ht="15" hidden="1" customHeight="1" x14ac:dyDescent="0.35"/>
    <row r="3094" ht="15" hidden="1" customHeight="1" x14ac:dyDescent="0.35"/>
    <row r="3095" ht="15" hidden="1" customHeight="1" x14ac:dyDescent="0.35"/>
    <row r="3096" ht="15" hidden="1" customHeight="1" x14ac:dyDescent="0.35"/>
    <row r="3097" ht="15" hidden="1" customHeight="1" x14ac:dyDescent="0.35"/>
    <row r="3098" ht="15" hidden="1" customHeight="1" x14ac:dyDescent="0.35"/>
    <row r="3099" ht="15" hidden="1" customHeight="1" x14ac:dyDescent="0.35"/>
    <row r="3100" ht="15" hidden="1" customHeight="1" x14ac:dyDescent="0.35"/>
    <row r="3101" ht="15" hidden="1" customHeight="1" x14ac:dyDescent="0.35"/>
    <row r="3102" ht="15" hidden="1" customHeight="1" x14ac:dyDescent="0.35"/>
    <row r="3103" ht="15" hidden="1" customHeight="1" x14ac:dyDescent="0.35"/>
    <row r="3104" ht="15" hidden="1" customHeight="1" x14ac:dyDescent="0.35"/>
    <row r="3105" ht="15" hidden="1" customHeight="1" x14ac:dyDescent="0.35"/>
    <row r="3106" ht="15" hidden="1" customHeight="1" x14ac:dyDescent="0.35"/>
    <row r="3107" ht="15" hidden="1" customHeight="1" x14ac:dyDescent="0.35"/>
    <row r="3108" ht="15" hidden="1" customHeight="1" x14ac:dyDescent="0.35"/>
    <row r="3109" ht="15" hidden="1" customHeight="1" x14ac:dyDescent="0.35"/>
    <row r="3110" ht="15" hidden="1" customHeight="1" x14ac:dyDescent="0.35"/>
    <row r="3111" ht="15" hidden="1" customHeight="1" x14ac:dyDescent="0.35"/>
    <row r="3112" ht="15" hidden="1" customHeight="1" x14ac:dyDescent="0.35"/>
    <row r="3113" ht="15" hidden="1" customHeight="1" x14ac:dyDescent="0.35"/>
    <row r="3114" ht="15" hidden="1" customHeight="1" x14ac:dyDescent="0.35"/>
    <row r="3115" ht="15" hidden="1" customHeight="1" x14ac:dyDescent="0.35"/>
    <row r="3116" ht="15" hidden="1" customHeight="1" x14ac:dyDescent="0.35"/>
    <row r="3117" ht="15" hidden="1" customHeight="1" x14ac:dyDescent="0.35"/>
    <row r="3118" ht="15" hidden="1" customHeight="1" x14ac:dyDescent="0.35"/>
    <row r="3119" ht="15" hidden="1" customHeight="1" x14ac:dyDescent="0.35"/>
    <row r="3120" ht="15" hidden="1" customHeight="1" x14ac:dyDescent="0.35"/>
    <row r="3121" ht="15" hidden="1" customHeight="1" x14ac:dyDescent="0.35"/>
    <row r="3122" ht="15" hidden="1" customHeight="1" x14ac:dyDescent="0.35"/>
    <row r="3123" ht="15" hidden="1" customHeight="1" x14ac:dyDescent="0.35"/>
    <row r="3124" ht="15" hidden="1" customHeight="1" x14ac:dyDescent="0.35"/>
    <row r="3125" ht="15" hidden="1" customHeight="1" x14ac:dyDescent="0.35"/>
    <row r="3126" ht="15" hidden="1" customHeight="1" x14ac:dyDescent="0.35"/>
    <row r="3127" ht="15" hidden="1" customHeight="1" x14ac:dyDescent="0.35"/>
    <row r="3128" ht="15" hidden="1" customHeight="1" x14ac:dyDescent="0.35"/>
    <row r="3129" ht="15" hidden="1" customHeight="1" x14ac:dyDescent="0.35"/>
    <row r="3130" ht="15" hidden="1" customHeight="1" x14ac:dyDescent="0.35"/>
    <row r="3131" ht="15" hidden="1" customHeight="1" x14ac:dyDescent="0.35"/>
    <row r="3132" ht="15" hidden="1" customHeight="1" x14ac:dyDescent="0.35"/>
    <row r="3133" ht="15" hidden="1" customHeight="1" x14ac:dyDescent="0.35"/>
    <row r="3134" ht="15" hidden="1" customHeight="1" x14ac:dyDescent="0.35"/>
    <row r="3135" ht="15" hidden="1" customHeight="1" x14ac:dyDescent="0.35"/>
    <row r="3136" ht="15" hidden="1" customHeight="1" x14ac:dyDescent="0.35"/>
    <row r="3137" ht="15" hidden="1" customHeight="1" x14ac:dyDescent="0.35"/>
    <row r="3138" ht="15" hidden="1" customHeight="1" x14ac:dyDescent="0.35"/>
    <row r="3139" ht="15" hidden="1" customHeight="1" x14ac:dyDescent="0.35"/>
    <row r="3140" ht="15" hidden="1" customHeight="1" x14ac:dyDescent="0.35"/>
    <row r="3141" ht="15" hidden="1" customHeight="1" x14ac:dyDescent="0.35"/>
    <row r="3142" ht="15" hidden="1" customHeight="1" x14ac:dyDescent="0.35"/>
    <row r="3143" ht="15" hidden="1" customHeight="1" x14ac:dyDescent="0.35"/>
    <row r="3144" ht="15" hidden="1" customHeight="1" x14ac:dyDescent="0.35"/>
    <row r="3145" ht="15" hidden="1" customHeight="1" x14ac:dyDescent="0.35"/>
    <row r="3146" ht="15" hidden="1" customHeight="1" x14ac:dyDescent="0.35"/>
    <row r="3147" ht="15" hidden="1" customHeight="1" x14ac:dyDescent="0.35"/>
    <row r="3148" ht="15" hidden="1" customHeight="1" x14ac:dyDescent="0.35"/>
    <row r="3149" ht="15" hidden="1" customHeight="1" x14ac:dyDescent="0.35"/>
    <row r="3150" ht="15" hidden="1" customHeight="1" x14ac:dyDescent="0.35"/>
    <row r="3151" ht="15" hidden="1" customHeight="1" x14ac:dyDescent="0.35"/>
    <row r="3152" ht="15" hidden="1" customHeight="1" x14ac:dyDescent="0.35"/>
    <row r="3153" ht="15" hidden="1" customHeight="1" x14ac:dyDescent="0.35"/>
    <row r="3154" ht="15" hidden="1" customHeight="1" x14ac:dyDescent="0.35"/>
    <row r="3155" ht="15" hidden="1" customHeight="1" x14ac:dyDescent="0.35"/>
    <row r="3156" ht="15" hidden="1" customHeight="1" x14ac:dyDescent="0.35"/>
    <row r="3157" ht="15" hidden="1" customHeight="1" x14ac:dyDescent="0.35"/>
    <row r="3158" ht="15" hidden="1" customHeight="1" x14ac:dyDescent="0.35"/>
    <row r="3159" ht="15" hidden="1" customHeight="1" x14ac:dyDescent="0.35"/>
    <row r="3160" ht="15" hidden="1" customHeight="1" x14ac:dyDescent="0.35"/>
    <row r="3161" ht="15" hidden="1" customHeight="1" x14ac:dyDescent="0.35"/>
    <row r="3162" ht="15" hidden="1" customHeight="1" x14ac:dyDescent="0.35"/>
    <row r="3163" ht="15" hidden="1" customHeight="1" x14ac:dyDescent="0.35"/>
    <row r="3164" ht="15" hidden="1" customHeight="1" x14ac:dyDescent="0.35"/>
    <row r="3165" ht="15" hidden="1" customHeight="1" x14ac:dyDescent="0.35"/>
    <row r="3166" ht="15" hidden="1" customHeight="1" x14ac:dyDescent="0.35"/>
    <row r="3167" ht="15" hidden="1" customHeight="1" x14ac:dyDescent="0.35"/>
    <row r="3168" ht="15" hidden="1" customHeight="1" x14ac:dyDescent="0.35"/>
    <row r="3169" ht="15" hidden="1" customHeight="1" x14ac:dyDescent="0.35"/>
    <row r="3170" ht="15" hidden="1" customHeight="1" x14ac:dyDescent="0.35"/>
    <row r="3171" ht="15" hidden="1" customHeight="1" x14ac:dyDescent="0.35"/>
    <row r="3172" ht="15" hidden="1" customHeight="1" x14ac:dyDescent="0.35"/>
    <row r="3173" ht="15" hidden="1" customHeight="1" x14ac:dyDescent="0.35"/>
    <row r="3174" ht="15" hidden="1" customHeight="1" x14ac:dyDescent="0.35"/>
    <row r="3175" ht="15" hidden="1" customHeight="1" x14ac:dyDescent="0.35"/>
    <row r="3176" ht="15" hidden="1" customHeight="1" x14ac:dyDescent="0.35"/>
    <row r="3177" ht="15" hidden="1" customHeight="1" x14ac:dyDescent="0.35"/>
    <row r="3178" ht="15" hidden="1" customHeight="1" x14ac:dyDescent="0.35"/>
    <row r="3179" ht="15" hidden="1" customHeight="1" x14ac:dyDescent="0.35"/>
    <row r="3180" ht="15" hidden="1" customHeight="1" x14ac:dyDescent="0.35"/>
    <row r="3181" ht="15" hidden="1" customHeight="1" x14ac:dyDescent="0.35"/>
    <row r="3182" ht="15" hidden="1" customHeight="1" x14ac:dyDescent="0.35"/>
    <row r="3183" ht="15" hidden="1" customHeight="1" x14ac:dyDescent="0.35"/>
    <row r="3184" ht="15" hidden="1" customHeight="1" x14ac:dyDescent="0.35"/>
    <row r="3185" ht="15" hidden="1" customHeight="1" x14ac:dyDescent="0.35"/>
    <row r="3186" ht="15" hidden="1" customHeight="1" x14ac:dyDescent="0.35"/>
    <row r="3187" ht="15" hidden="1" customHeight="1" x14ac:dyDescent="0.35"/>
    <row r="3188" ht="15" hidden="1" customHeight="1" x14ac:dyDescent="0.35"/>
    <row r="3189" ht="15" hidden="1" customHeight="1" x14ac:dyDescent="0.35"/>
    <row r="3190" ht="15" hidden="1" customHeight="1" x14ac:dyDescent="0.35"/>
    <row r="3191" ht="15" hidden="1" customHeight="1" x14ac:dyDescent="0.35"/>
    <row r="3192" ht="15" hidden="1" customHeight="1" x14ac:dyDescent="0.35"/>
    <row r="3193" ht="15" hidden="1" customHeight="1" x14ac:dyDescent="0.35"/>
    <row r="3194" ht="15" hidden="1" customHeight="1" x14ac:dyDescent="0.35"/>
    <row r="3195" ht="15" hidden="1" customHeight="1" x14ac:dyDescent="0.35"/>
    <row r="3196" ht="15" hidden="1" customHeight="1" x14ac:dyDescent="0.35"/>
    <row r="3197" ht="15" hidden="1" customHeight="1" x14ac:dyDescent="0.35"/>
    <row r="3198" ht="15" hidden="1" customHeight="1" x14ac:dyDescent="0.35"/>
    <row r="3199" ht="15" hidden="1" customHeight="1" x14ac:dyDescent="0.35"/>
    <row r="3200" ht="15" hidden="1" customHeight="1" x14ac:dyDescent="0.35"/>
    <row r="3201" ht="15" hidden="1" customHeight="1" x14ac:dyDescent="0.35"/>
    <row r="3202" ht="15" hidden="1" customHeight="1" x14ac:dyDescent="0.35"/>
    <row r="3203" ht="15" hidden="1" customHeight="1" x14ac:dyDescent="0.35"/>
    <row r="3204" ht="15" hidden="1" customHeight="1" x14ac:dyDescent="0.35"/>
    <row r="3205" ht="15" hidden="1" customHeight="1" x14ac:dyDescent="0.35"/>
    <row r="3206" ht="15" hidden="1" customHeight="1" x14ac:dyDescent="0.35"/>
    <row r="3207" ht="15" hidden="1" customHeight="1" x14ac:dyDescent="0.35"/>
    <row r="3208" ht="15" hidden="1" customHeight="1" x14ac:dyDescent="0.35"/>
    <row r="3209" ht="15" hidden="1" customHeight="1" x14ac:dyDescent="0.35"/>
    <row r="3210" ht="15" hidden="1" customHeight="1" x14ac:dyDescent="0.35"/>
    <row r="3211" ht="15" hidden="1" customHeight="1" x14ac:dyDescent="0.35"/>
    <row r="3212" ht="15" hidden="1" customHeight="1" x14ac:dyDescent="0.35"/>
    <row r="3213" ht="15" hidden="1" customHeight="1" x14ac:dyDescent="0.35"/>
    <row r="3214" ht="15" hidden="1" customHeight="1" x14ac:dyDescent="0.35"/>
    <row r="3215" ht="15" hidden="1" customHeight="1" x14ac:dyDescent="0.35"/>
    <row r="3216" ht="15" hidden="1" customHeight="1" x14ac:dyDescent="0.35"/>
    <row r="3217" ht="15" hidden="1" customHeight="1" x14ac:dyDescent="0.35"/>
    <row r="3218" ht="15" hidden="1" customHeight="1" x14ac:dyDescent="0.35"/>
    <row r="3219" ht="15" hidden="1" customHeight="1" x14ac:dyDescent="0.35"/>
    <row r="3220" ht="15" hidden="1" customHeight="1" x14ac:dyDescent="0.35"/>
    <row r="3221" ht="15" hidden="1" customHeight="1" x14ac:dyDescent="0.35"/>
    <row r="3222" ht="15" hidden="1" customHeight="1" x14ac:dyDescent="0.35"/>
    <row r="3223" ht="15" hidden="1" customHeight="1" x14ac:dyDescent="0.35"/>
    <row r="3224" ht="15" hidden="1" customHeight="1" x14ac:dyDescent="0.35"/>
    <row r="3225" ht="15" hidden="1" customHeight="1" x14ac:dyDescent="0.35"/>
    <row r="3226" ht="15" hidden="1" customHeight="1" x14ac:dyDescent="0.35"/>
    <row r="3227" ht="15" hidden="1" customHeight="1" x14ac:dyDescent="0.35"/>
    <row r="3228" ht="15" hidden="1" customHeight="1" x14ac:dyDescent="0.35"/>
    <row r="3229" ht="15" hidden="1" customHeight="1" x14ac:dyDescent="0.35"/>
    <row r="3230" ht="15" hidden="1" customHeight="1" x14ac:dyDescent="0.35"/>
    <row r="3231" ht="15" hidden="1" customHeight="1" x14ac:dyDescent="0.35"/>
    <row r="3232" ht="15" hidden="1" customHeight="1" x14ac:dyDescent="0.35"/>
    <row r="3233" ht="15" hidden="1" customHeight="1" x14ac:dyDescent="0.35"/>
    <row r="3234" ht="15" hidden="1" customHeight="1" x14ac:dyDescent="0.35"/>
    <row r="3235" ht="15" hidden="1" customHeight="1" x14ac:dyDescent="0.35"/>
    <row r="3236" ht="15" hidden="1" customHeight="1" x14ac:dyDescent="0.35"/>
    <row r="3237" ht="15" hidden="1" customHeight="1" x14ac:dyDescent="0.35"/>
    <row r="3238" ht="15" hidden="1" customHeight="1" x14ac:dyDescent="0.35"/>
    <row r="3239" ht="15" hidden="1" customHeight="1" x14ac:dyDescent="0.35"/>
    <row r="3240" ht="15" hidden="1" customHeight="1" x14ac:dyDescent="0.35"/>
    <row r="3241" ht="15" hidden="1" customHeight="1" x14ac:dyDescent="0.35"/>
    <row r="3242" ht="15" hidden="1" customHeight="1" x14ac:dyDescent="0.35"/>
    <row r="3243" ht="15" hidden="1" customHeight="1" x14ac:dyDescent="0.35"/>
    <row r="3244" ht="15" hidden="1" customHeight="1" x14ac:dyDescent="0.35"/>
    <row r="3245" ht="15" hidden="1" customHeight="1" x14ac:dyDescent="0.35"/>
    <row r="3246" ht="15" hidden="1" customHeight="1" x14ac:dyDescent="0.35"/>
    <row r="3247" ht="15" hidden="1" customHeight="1" x14ac:dyDescent="0.35"/>
    <row r="3248" ht="15" hidden="1" customHeight="1" x14ac:dyDescent="0.35"/>
    <row r="3249" ht="15" hidden="1" customHeight="1" x14ac:dyDescent="0.35"/>
    <row r="3250" ht="15" hidden="1" customHeight="1" x14ac:dyDescent="0.35"/>
    <row r="3251" ht="15" hidden="1" customHeight="1" x14ac:dyDescent="0.35"/>
    <row r="3252" ht="15" hidden="1" customHeight="1" x14ac:dyDescent="0.35"/>
    <row r="3253" ht="15" hidden="1" customHeight="1" x14ac:dyDescent="0.35"/>
    <row r="3254" ht="15" hidden="1" customHeight="1" x14ac:dyDescent="0.35"/>
    <row r="3255" ht="15" hidden="1" customHeight="1" x14ac:dyDescent="0.35"/>
    <row r="3256" ht="15" hidden="1" customHeight="1" x14ac:dyDescent="0.35"/>
    <row r="3257" ht="15" hidden="1" customHeight="1" x14ac:dyDescent="0.35"/>
    <row r="3258" ht="15" hidden="1" customHeight="1" x14ac:dyDescent="0.35"/>
    <row r="3259" ht="15" hidden="1" customHeight="1" x14ac:dyDescent="0.35"/>
    <row r="3260" ht="15" hidden="1" customHeight="1" x14ac:dyDescent="0.35"/>
    <row r="3261" ht="15" hidden="1" customHeight="1" x14ac:dyDescent="0.35"/>
    <row r="3262" ht="15" hidden="1" customHeight="1" x14ac:dyDescent="0.35"/>
    <row r="3263" ht="15" hidden="1" customHeight="1" x14ac:dyDescent="0.35"/>
    <row r="3264" ht="15" hidden="1" customHeight="1" x14ac:dyDescent="0.35"/>
    <row r="3265" ht="15" hidden="1" customHeight="1" x14ac:dyDescent="0.35"/>
    <row r="3266" ht="15" hidden="1" customHeight="1" x14ac:dyDescent="0.35"/>
    <row r="3267" ht="15" hidden="1" customHeight="1" x14ac:dyDescent="0.35"/>
    <row r="3268" ht="15" hidden="1" customHeight="1" x14ac:dyDescent="0.35"/>
    <row r="3269" ht="15" hidden="1" customHeight="1" x14ac:dyDescent="0.35"/>
    <row r="3270" ht="15" hidden="1" customHeight="1" x14ac:dyDescent="0.35"/>
    <row r="3271" ht="15" hidden="1" customHeight="1" x14ac:dyDescent="0.35"/>
    <row r="3272" ht="15" hidden="1" customHeight="1" x14ac:dyDescent="0.35"/>
    <row r="3273" ht="15" hidden="1" customHeight="1" x14ac:dyDescent="0.35"/>
    <row r="3274" ht="15" hidden="1" customHeight="1" x14ac:dyDescent="0.35"/>
    <row r="3275" ht="15" hidden="1" customHeight="1" x14ac:dyDescent="0.35"/>
    <row r="3276" ht="15" hidden="1" customHeight="1" x14ac:dyDescent="0.35"/>
    <row r="3277" ht="15" hidden="1" customHeight="1" x14ac:dyDescent="0.35"/>
    <row r="3278" ht="15" hidden="1" customHeight="1" x14ac:dyDescent="0.35"/>
    <row r="3279" ht="15" hidden="1" customHeight="1" x14ac:dyDescent="0.35"/>
    <row r="3280" ht="15" hidden="1" customHeight="1" x14ac:dyDescent="0.35"/>
    <row r="3281" ht="15" hidden="1" customHeight="1" x14ac:dyDescent="0.35"/>
    <row r="3282" ht="15" hidden="1" customHeight="1" x14ac:dyDescent="0.35"/>
    <row r="3283" ht="15" hidden="1" customHeight="1" x14ac:dyDescent="0.35"/>
    <row r="3284" ht="15" hidden="1" customHeight="1" x14ac:dyDescent="0.35"/>
    <row r="3285" ht="15" hidden="1" customHeight="1" x14ac:dyDescent="0.35"/>
    <row r="3286" ht="15" hidden="1" customHeight="1" x14ac:dyDescent="0.35"/>
    <row r="3287" ht="15" hidden="1" customHeight="1" x14ac:dyDescent="0.35"/>
    <row r="3288" ht="15" hidden="1" customHeight="1" x14ac:dyDescent="0.35"/>
    <row r="3289" ht="15" hidden="1" customHeight="1" x14ac:dyDescent="0.35"/>
    <row r="3290" ht="15" hidden="1" customHeight="1" x14ac:dyDescent="0.35"/>
    <row r="3291" ht="15" hidden="1" customHeight="1" x14ac:dyDescent="0.35"/>
    <row r="3292" ht="15" hidden="1" customHeight="1" x14ac:dyDescent="0.35"/>
    <row r="3293" ht="15" hidden="1" customHeight="1" x14ac:dyDescent="0.35"/>
    <row r="3294" ht="15" hidden="1" customHeight="1" x14ac:dyDescent="0.35"/>
    <row r="3295" ht="15" hidden="1" customHeight="1" x14ac:dyDescent="0.35"/>
    <row r="3296" ht="15" hidden="1" customHeight="1" x14ac:dyDescent="0.35"/>
    <row r="3297" ht="15" hidden="1" customHeight="1" x14ac:dyDescent="0.35"/>
    <row r="3298" ht="15" hidden="1" customHeight="1" x14ac:dyDescent="0.35"/>
    <row r="3299" ht="15" hidden="1" customHeight="1" x14ac:dyDescent="0.35"/>
    <row r="3300" ht="15" hidden="1" customHeight="1" x14ac:dyDescent="0.35"/>
    <row r="3301" ht="15" hidden="1" customHeight="1" x14ac:dyDescent="0.35"/>
    <row r="3302" ht="15" hidden="1" customHeight="1" x14ac:dyDescent="0.35"/>
    <row r="3303" ht="15" hidden="1" customHeight="1" x14ac:dyDescent="0.35"/>
    <row r="3304" ht="15" hidden="1" customHeight="1" x14ac:dyDescent="0.35"/>
    <row r="3305" ht="15" hidden="1" customHeight="1" x14ac:dyDescent="0.35"/>
    <row r="3306" ht="15" hidden="1" customHeight="1" x14ac:dyDescent="0.35"/>
    <row r="3307" ht="15" hidden="1" customHeight="1" x14ac:dyDescent="0.35"/>
    <row r="3308" ht="15" hidden="1" customHeight="1" x14ac:dyDescent="0.35"/>
    <row r="3309" ht="15" hidden="1" customHeight="1" x14ac:dyDescent="0.35"/>
    <row r="3310" ht="15" hidden="1" customHeight="1" x14ac:dyDescent="0.35"/>
    <row r="3311" ht="15" hidden="1" customHeight="1" x14ac:dyDescent="0.35"/>
    <row r="3312" ht="15" hidden="1" customHeight="1" x14ac:dyDescent="0.35"/>
    <row r="3313" ht="15" hidden="1" customHeight="1" x14ac:dyDescent="0.35"/>
    <row r="3314" ht="15" hidden="1" customHeight="1" x14ac:dyDescent="0.35"/>
    <row r="3315" ht="15" hidden="1" customHeight="1" x14ac:dyDescent="0.35"/>
    <row r="3316" ht="15" hidden="1" customHeight="1" x14ac:dyDescent="0.35"/>
    <row r="3317" ht="15" hidden="1" customHeight="1" x14ac:dyDescent="0.35"/>
    <row r="3318" ht="15" hidden="1" customHeight="1" x14ac:dyDescent="0.35"/>
    <row r="3319" ht="15" hidden="1" customHeight="1" x14ac:dyDescent="0.35"/>
    <row r="3320" ht="15" hidden="1" customHeight="1" x14ac:dyDescent="0.35"/>
    <row r="3321" ht="15" hidden="1" customHeight="1" x14ac:dyDescent="0.35"/>
    <row r="3322" ht="15" hidden="1" customHeight="1" x14ac:dyDescent="0.35"/>
    <row r="3323" ht="15" hidden="1" customHeight="1" x14ac:dyDescent="0.35"/>
    <row r="3324" ht="15" hidden="1" customHeight="1" x14ac:dyDescent="0.35"/>
    <row r="3325" ht="15" hidden="1" customHeight="1" x14ac:dyDescent="0.35"/>
    <row r="3326" ht="15" hidden="1" customHeight="1" x14ac:dyDescent="0.35"/>
    <row r="3327" ht="15" hidden="1" customHeight="1" x14ac:dyDescent="0.35"/>
    <row r="3328" ht="15" hidden="1" customHeight="1" x14ac:dyDescent="0.35"/>
    <row r="3329" ht="15" hidden="1" customHeight="1" x14ac:dyDescent="0.35"/>
    <row r="3330" ht="15" hidden="1" customHeight="1" x14ac:dyDescent="0.35"/>
    <row r="3331" ht="15" hidden="1" customHeight="1" x14ac:dyDescent="0.35"/>
    <row r="3332" ht="15" hidden="1" customHeight="1" x14ac:dyDescent="0.35"/>
    <row r="3333" ht="15" hidden="1" customHeight="1" x14ac:dyDescent="0.35"/>
    <row r="3334" ht="15" hidden="1" customHeight="1" x14ac:dyDescent="0.35"/>
    <row r="3335" ht="15" hidden="1" customHeight="1" x14ac:dyDescent="0.35"/>
    <row r="3336" ht="15" hidden="1" customHeight="1" x14ac:dyDescent="0.35"/>
    <row r="3337" ht="15" hidden="1" customHeight="1" x14ac:dyDescent="0.35"/>
    <row r="3338" ht="15" hidden="1" customHeight="1" x14ac:dyDescent="0.35"/>
    <row r="3339" ht="15" hidden="1" customHeight="1" x14ac:dyDescent="0.35"/>
    <row r="3340" ht="15" hidden="1" customHeight="1" x14ac:dyDescent="0.35"/>
    <row r="3341" ht="15" hidden="1" customHeight="1" x14ac:dyDescent="0.35"/>
    <row r="3342" ht="15" hidden="1" customHeight="1" x14ac:dyDescent="0.35"/>
    <row r="3343" ht="15" hidden="1" customHeight="1" x14ac:dyDescent="0.35"/>
    <row r="3344" ht="15" hidden="1" customHeight="1" x14ac:dyDescent="0.35"/>
    <row r="3345" ht="15" hidden="1" customHeight="1" x14ac:dyDescent="0.35"/>
    <row r="3346" ht="15" hidden="1" customHeight="1" x14ac:dyDescent="0.35"/>
    <row r="3347" ht="15" hidden="1" customHeight="1" x14ac:dyDescent="0.35"/>
    <row r="3348" ht="15" hidden="1" customHeight="1" x14ac:dyDescent="0.35"/>
    <row r="3349" ht="15" hidden="1" customHeight="1" x14ac:dyDescent="0.35"/>
    <row r="3350" ht="15" hidden="1" customHeight="1" x14ac:dyDescent="0.35"/>
    <row r="3351" ht="15" hidden="1" customHeight="1" x14ac:dyDescent="0.35"/>
    <row r="3352" ht="15" hidden="1" customHeight="1" x14ac:dyDescent="0.35"/>
    <row r="3353" ht="15" hidden="1" customHeight="1" x14ac:dyDescent="0.35"/>
    <row r="3354" ht="15" hidden="1" customHeight="1" x14ac:dyDescent="0.35"/>
    <row r="3355" ht="15" hidden="1" customHeight="1" x14ac:dyDescent="0.35"/>
    <row r="3356" ht="15" hidden="1" customHeight="1" x14ac:dyDescent="0.35"/>
    <row r="3357" ht="15" hidden="1" customHeight="1" x14ac:dyDescent="0.35"/>
    <row r="3358" ht="15" hidden="1" customHeight="1" x14ac:dyDescent="0.35"/>
    <row r="3359" ht="15" hidden="1" customHeight="1" x14ac:dyDescent="0.35"/>
    <row r="3360" ht="15" hidden="1" customHeight="1" x14ac:dyDescent="0.35"/>
    <row r="3361" ht="15" hidden="1" customHeight="1" x14ac:dyDescent="0.35"/>
    <row r="3362" ht="15" hidden="1" customHeight="1" x14ac:dyDescent="0.35"/>
    <row r="3363" ht="15" hidden="1" customHeight="1" x14ac:dyDescent="0.35"/>
    <row r="3364" ht="15" hidden="1" customHeight="1" x14ac:dyDescent="0.35"/>
    <row r="3365" ht="15" hidden="1" customHeight="1" x14ac:dyDescent="0.35"/>
    <row r="3366" ht="15" hidden="1" customHeight="1" x14ac:dyDescent="0.35"/>
    <row r="3367" ht="15" hidden="1" customHeight="1" x14ac:dyDescent="0.35"/>
    <row r="3368" ht="15" hidden="1" customHeight="1" x14ac:dyDescent="0.35"/>
    <row r="3369" ht="15" hidden="1" customHeight="1" x14ac:dyDescent="0.35"/>
    <row r="3370" ht="15" hidden="1" customHeight="1" x14ac:dyDescent="0.35"/>
    <row r="3371" ht="15" hidden="1" customHeight="1" x14ac:dyDescent="0.35"/>
    <row r="3372" ht="15" hidden="1" customHeight="1" x14ac:dyDescent="0.35"/>
    <row r="3373" ht="15" hidden="1" customHeight="1" x14ac:dyDescent="0.35"/>
    <row r="3374" ht="15" hidden="1" customHeight="1" x14ac:dyDescent="0.35"/>
    <row r="3375" ht="15" hidden="1" customHeight="1" x14ac:dyDescent="0.35"/>
    <row r="3376" ht="15" hidden="1" customHeight="1" x14ac:dyDescent="0.35"/>
    <row r="3377" ht="15" hidden="1" customHeight="1" x14ac:dyDescent="0.35"/>
    <row r="3378" ht="15" hidden="1" customHeight="1" x14ac:dyDescent="0.35"/>
    <row r="3379" ht="15" hidden="1" customHeight="1" x14ac:dyDescent="0.35"/>
    <row r="3380" ht="15" hidden="1" customHeight="1" x14ac:dyDescent="0.35"/>
    <row r="3381" ht="15" hidden="1" customHeight="1" x14ac:dyDescent="0.35"/>
    <row r="3382" ht="15" hidden="1" customHeight="1" x14ac:dyDescent="0.35"/>
    <row r="3383" ht="15" hidden="1" customHeight="1" x14ac:dyDescent="0.35"/>
    <row r="3384" ht="15" hidden="1" customHeight="1" x14ac:dyDescent="0.35"/>
    <row r="3385" ht="15" hidden="1" customHeight="1" x14ac:dyDescent="0.35"/>
    <row r="3386" ht="15" hidden="1" customHeight="1" x14ac:dyDescent="0.35"/>
    <row r="3387" ht="15" hidden="1" customHeight="1" x14ac:dyDescent="0.35"/>
    <row r="3388" ht="15" hidden="1" customHeight="1" x14ac:dyDescent="0.35"/>
    <row r="3389" ht="15" hidden="1" customHeight="1" x14ac:dyDescent="0.35"/>
    <row r="3390" ht="15" hidden="1" customHeight="1" x14ac:dyDescent="0.35"/>
    <row r="3391" ht="15" hidden="1" customHeight="1" x14ac:dyDescent="0.35"/>
    <row r="3392" ht="15" hidden="1" customHeight="1" x14ac:dyDescent="0.35"/>
    <row r="3393" ht="15" hidden="1" customHeight="1" x14ac:dyDescent="0.35"/>
    <row r="3394" ht="15" hidden="1" customHeight="1" x14ac:dyDescent="0.35"/>
    <row r="3395" ht="15" hidden="1" customHeight="1" x14ac:dyDescent="0.35"/>
    <row r="3396" ht="15" hidden="1" customHeight="1" x14ac:dyDescent="0.35"/>
    <row r="3397" ht="15" hidden="1" customHeight="1" x14ac:dyDescent="0.35"/>
    <row r="3398" ht="15" hidden="1" customHeight="1" x14ac:dyDescent="0.35"/>
    <row r="3399" ht="15" hidden="1" customHeight="1" x14ac:dyDescent="0.35"/>
    <row r="3400" ht="15" hidden="1" customHeight="1" x14ac:dyDescent="0.35"/>
    <row r="3401" ht="15" hidden="1" customHeight="1" x14ac:dyDescent="0.35"/>
    <row r="3402" ht="15" hidden="1" customHeight="1" x14ac:dyDescent="0.35"/>
    <row r="3403" ht="15" hidden="1" customHeight="1" x14ac:dyDescent="0.35"/>
    <row r="3404" ht="15" hidden="1" customHeight="1" x14ac:dyDescent="0.35"/>
    <row r="3405" ht="15" hidden="1" customHeight="1" x14ac:dyDescent="0.35"/>
    <row r="3406" ht="15" hidden="1" customHeight="1" x14ac:dyDescent="0.35"/>
    <row r="3407" ht="15" hidden="1" customHeight="1" x14ac:dyDescent="0.35"/>
    <row r="3408" ht="15" hidden="1" customHeight="1" x14ac:dyDescent="0.35"/>
    <row r="3409" ht="15" hidden="1" customHeight="1" x14ac:dyDescent="0.35"/>
    <row r="3410" ht="15" hidden="1" customHeight="1" x14ac:dyDescent="0.35"/>
    <row r="3411" ht="15" hidden="1" customHeight="1" x14ac:dyDescent="0.35"/>
    <row r="3412" ht="15" hidden="1" customHeight="1" x14ac:dyDescent="0.35"/>
    <row r="3413" ht="15" hidden="1" customHeight="1" x14ac:dyDescent="0.35"/>
    <row r="3414" ht="15" hidden="1" customHeight="1" x14ac:dyDescent="0.35"/>
    <row r="3415" ht="15" hidden="1" customHeight="1" x14ac:dyDescent="0.35"/>
    <row r="3416" ht="15" hidden="1" customHeight="1" x14ac:dyDescent="0.35"/>
    <row r="3417" ht="15" hidden="1" customHeight="1" x14ac:dyDescent="0.35"/>
    <row r="3418" ht="15" hidden="1" customHeight="1" x14ac:dyDescent="0.35"/>
    <row r="3419" ht="15" hidden="1" customHeight="1" x14ac:dyDescent="0.35"/>
    <row r="3420" ht="15" hidden="1" customHeight="1" x14ac:dyDescent="0.35"/>
    <row r="3421" ht="15" hidden="1" customHeight="1" x14ac:dyDescent="0.35"/>
    <row r="3422" ht="15" hidden="1" customHeight="1" x14ac:dyDescent="0.35"/>
    <row r="3423" ht="15" hidden="1" customHeight="1" x14ac:dyDescent="0.35"/>
    <row r="3424" ht="15" hidden="1" customHeight="1" x14ac:dyDescent="0.35"/>
    <row r="3425" ht="15" hidden="1" customHeight="1" x14ac:dyDescent="0.35"/>
    <row r="3426" ht="15" hidden="1" customHeight="1" x14ac:dyDescent="0.35"/>
    <row r="3427" ht="15" hidden="1" customHeight="1" x14ac:dyDescent="0.35"/>
    <row r="3428" ht="15" hidden="1" customHeight="1" x14ac:dyDescent="0.35"/>
    <row r="3429" ht="15" hidden="1" customHeight="1" x14ac:dyDescent="0.35"/>
    <row r="3430" ht="15" hidden="1" customHeight="1" x14ac:dyDescent="0.35"/>
    <row r="3431" ht="15" hidden="1" customHeight="1" x14ac:dyDescent="0.35"/>
    <row r="3432" ht="15" hidden="1" customHeight="1" x14ac:dyDescent="0.35"/>
    <row r="3433" ht="15" hidden="1" customHeight="1" x14ac:dyDescent="0.35"/>
    <row r="3434" ht="15" hidden="1" customHeight="1" x14ac:dyDescent="0.35"/>
    <row r="3435" ht="15" hidden="1" customHeight="1" x14ac:dyDescent="0.35"/>
    <row r="3436" ht="15" hidden="1" customHeight="1" x14ac:dyDescent="0.35"/>
    <row r="3437" ht="15" hidden="1" customHeight="1" x14ac:dyDescent="0.35"/>
    <row r="3438" ht="15" hidden="1" customHeight="1" x14ac:dyDescent="0.35"/>
    <row r="3439" ht="15" hidden="1" customHeight="1" x14ac:dyDescent="0.35"/>
    <row r="3440" ht="15" hidden="1" customHeight="1" x14ac:dyDescent="0.35"/>
    <row r="3441" ht="15" hidden="1" customHeight="1" x14ac:dyDescent="0.35"/>
    <row r="3442" ht="15" hidden="1" customHeight="1" x14ac:dyDescent="0.35"/>
    <row r="3443" ht="15" hidden="1" customHeight="1" x14ac:dyDescent="0.35"/>
    <row r="3444" ht="15" hidden="1" customHeight="1" x14ac:dyDescent="0.35"/>
    <row r="3445" ht="15" hidden="1" customHeight="1" x14ac:dyDescent="0.35"/>
    <row r="3446" ht="15" hidden="1" customHeight="1" x14ac:dyDescent="0.35"/>
    <row r="3447" ht="15" hidden="1" customHeight="1" x14ac:dyDescent="0.35"/>
    <row r="3448" ht="15" hidden="1" customHeight="1" x14ac:dyDescent="0.35"/>
    <row r="3449" ht="15" hidden="1" customHeight="1" x14ac:dyDescent="0.35"/>
    <row r="3450" ht="15" hidden="1" customHeight="1" x14ac:dyDescent="0.35"/>
    <row r="3451" ht="15" hidden="1" customHeight="1" x14ac:dyDescent="0.35"/>
    <row r="3452" ht="15" hidden="1" customHeight="1" x14ac:dyDescent="0.35"/>
    <row r="3453" ht="15" hidden="1" customHeight="1" x14ac:dyDescent="0.35"/>
    <row r="3454" ht="15" hidden="1" customHeight="1" x14ac:dyDescent="0.35"/>
    <row r="3455" ht="15" hidden="1" customHeight="1" x14ac:dyDescent="0.35"/>
    <row r="3456" ht="15" hidden="1" customHeight="1" x14ac:dyDescent="0.35"/>
    <row r="3457" ht="15" hidden="1" customHeight="1" x14ac:dyDescent="0.35"/>
    <row r="3458" ht="15" hidden="1" customHeight="1" x14ac:dyDescent="0.35"/>
    <row r="3459" ht="15" hidden="1" customHeight="1" x14ac:dyDescent="0.35"/>
    <row r="3460" ht="15" hidden="1" customHeight="1" x14ac:dyDescent="0.35"/>
    <row r="3461" ht="15" hidden="1" customHeight="1" x14ac:dyDescent="0.35"/>
    <row r="3462" ht="15" hidden="1" customHeight="1" x14ac:dyDescent="0.35"/>
    <row r="3463" ht="15" hidden="1" customHeight="1" x14ac:dyDescent="0.35"/>
    <row r="3464" ht="15" hidden="1" customHeight="1" x14ac:dyDescent="0.35"/>
    <row r="3465" ht="15" hidden="1" customHeight="1" x14ac:dyDescent="0.35"/>
    <row r="3466" ht="15" hidden="1" customHeight="1" x14ac:dyDescent="0.35"/>
    <row r="3467" ht="15" hidden="1" customHeight="1" x14ac:dyDescent="0.35"/>
    <row r="3468" ht="15" hidden="1" customHeight="1" x14ac:dyDescent="0.35"/>
    <row r="3469" ht="15" hidden="1" customHeight="1" x14ac:dyDescent="0.35"/>
    <row r="3470" ht="15" hidden="1" customHeight="1" x14ac:dyDescent="0.35"/>
    <row r="3471" ht="15" hidden="1" customHeight="1" x14ac:dyDescent="0.35"/>
    <row r="3472" ht="15" hidden="1" customHeight="1" x14ac:dyDescent="0.35"/>
    <row r="3473" ht="15" hidden="1" customHeight="1" x14ac:dyDescent="0.35"/>
    <row r="3474" ht="15" hidden="1" customHeight="1" x14ac:dyDescent="0.35"/>
    <row r="3475" ht="15" hidden="1" customHeight="1" x14ac:dyDescent="0.35"/>
    <row r="3476" ht="15" hidden="1" customHeight="1" x14ac:dyDescent="0.35"/>
    <row r="3477" ht="15" hidden="1" customHeight="1" x14ac:dyDescent="0.35"/>
    <row r="3478" ht="15" hidden="1" customHeight="1" x14ac:dyDescent="0.35"/>
    <row r="3479" ht="15" hidden="1" customHeight="1" x14ac:dyDescent="0.35"/>
    <row r="3480" ht="15" hidden="1" customHeight="1" x14ac:dyDescent="0.35"/>
    <row r="3481" ht="15" hidden="1" customHeight="1" x14ac:dyDescent="0.35"/>
    <row r="3482" ht="15" hidden="1" customHeight="1" x14ac:dyDescent="0.35"/>
    <row r="3483" ht="15" hidden="1" customHeight="1" x14ac:dyDescent="0.35"/>
    <row r="3484" ht="15" hidden="1" customHeight="1" x14ac:dyDescent="0.35"/>
    <row r="3485" ht="15" hidden="1" customHeight="1" x14ac:dyDescent="0.35"/>
    <row r="3486" ht="15" hidden="1" customHeight="1" x14ac:dyDescent="0.35"/>
    <row r="3487" ht="15" hidden="1" customHeight="1" x14ac:dyDescent="0.35"/>
    <row r="3488" ht="15" hidden="1" customHeight="1" x14ac:dyDescent="0.35"/>
    <row r="3489" ht="15" hidden="1" customHeight="1" x14ac:dyDescent="0.35"/>
    <row r="3490" ht="15" hidden="1" customHeight="1" x14ac:dyDescent="0.35"/>
    <row r="3491" ht="15" hidden="1" customHeight="1" x14ac:dyDescent="0.35"/>
    <row r="3492" ht="15" hidden="1" customHeight="1" x14ac:dyDescent="0.35"/>
    <row r="3493" ht="15" hidden="1" customHeight="1" x14ac:dyDescent="0.35"/>
    <row r="3494" ht="15" hidden="1" customHeight="1" x14ac:dyDescent="0.35"/>
    <row r="3495" ht="15" hidden="1" customHeight="1" x14ac:dyDescent="0.35"/>
    <row r="3496" ht="15" hidden="1" customHeight="1" x14ac:dyDescent="0.35"/>
    <row r="3497" ht="15" hidden="1" customHeight="1" x14ac:dyDescent="0.35"/>
    <row r="3498" ht="15" hidden="1" customHeight="1" x14ac:dyDescent="0.35"/>
    <row r="3499" ht="15" hidden="1" customHeight="1" x14ac:dyDescent="0.35"/>
    <row r="3500" ht="15" hidden="1" customHeight="1" x14ac:dyDescent="0.35"/>
    <row r="3501" ht="15" hidden="1" customHeight="1" x14ac:dyDescent="0.35"/>
    <row r="3502" ht="15" hidden="1" customHeight="1" x14ac:dyDescent="0.35"/>
    <row r="3503" ht="15" hidden="1" customHeight="1" x14ac:dyDescent="0.35"/>
    <row r="3504" ht="15" hidden="1" customHeight="1" x14ac:dyDescent="0.35"/>
    <row r="3505" ht="15" hidden="1" customHeight="1" x14ac:dyDescent="0.35"/>
    <row r="3506" ht="15" hidden="1" customHeight="1" x14ac:dyDescent="0.35"/>
    <row r="3507" ht="15" hidden="1" customHeight="1" x14ac:dyDescent="0.35"/>
    <row r="3508" ht="15" hidden="1" customHeight="1" x14ac:dyDescent="0.35"/>
    <row r="3509" ht="15" hidden="1" customHeight="1" x14ac:dyDescent="0.35"/>
    <row r="3510" ht="15" hidden="1" customHeight="1" x14ac:dyDescent="0.35"/>
    <row r="3511" ht="15" hidden="1" customHeight="1" x14ac:dyDescent="0.35"/>
    <row r="3512" ht="15" hidden="1" customHeight="1" x14ac:dyDescent="0.35"/>
    <row r="3513" ht="15" hidden="1" customHeight="1" x14ac:dyDescent="0.35"/>
    <row r="3514" ht="15" hidden="1" customHeight="1" x14ac:dyDescent="0.35"/>
    <row r="3515" ht="15" hidden="1" customHeight="1" x14ac:dyDescent="0.35"/>
    <row r="3516" ht="15" hidden="1" customHeight="1" x14ac:dyDescent="0.35"/>
    <row r="3517" ht="15" hidden="1" customHeight="1" x14ac:dyDescent="0.35"/>
    <row r="3518" ht="15" hidden="1" customHeight="1" x14ac:dyDescent="0.35"/>
    <row r="3519" ht="15" hidden="1" customHeight="1" x14ac:dyDescent="0.35"/>
    <row r="3520" ht="15" hidden="1" customHeight="1" x14ac:dyDescent="0.35"/>
    <row r="3521" ht="15" hidden="1" customHeight="1" x14ac:dyDescent="0.35"/>
    <row r="3522" ht="15" hidden="1" customHeight="1" x14ac:dyDescent="0.35"/>
    <row r="3523" ht="15" hidden="1" customHeight="1" x14ac:dyDescent="0.35"/>
    <row r="3524" ht="15" hidden="1" customHeight="1" x14ac:dyDescent="0.35"/>
    <row r="3525" ht="15" hidden="1" customHeight="1" x14ac:dyDescent="0.35"/>
    <row r="3526" ht="15" hidden="1" customHeight="1" x14ac:dyDescent="0.35"/>
    <row r="3527" ht="15" hidden="1" customHeight="1" x14ac:dyDescent="0.35"/>
    <row r="3528" ht="15" hidden="1" customHeight="1" x14ac:dyDescent="0.35"/>
    <row r="3529" ht="15" hidden="1" customHeight="1" x14ac:dyDescent="0.35"/>
    <row r="3530" ht="15" hidden="1" customHeight="1" x14ac:dyDescent="0.35"/>
    <row r="3531" ht="15" hidden="1" customHeight="1" x14ac:dyDescent="0.35"/>
    <row r="3532" ht="15" hidden="1" customHeight="1" x14ac:dyDescent="0.35"/>
    <row r="3533" ht="15" hidden="1" customHeight="1" x14ac:dyDescent="0.35"/>
    <row r="3534" ht="15" hidden="1" customHeight="1" x14ac:dyDescent="0.35"/>
    <row r="3535" ht="15" hidden="1" customHeight="1" x14ac:dyDescent="0.35"/>
    <row r="3536" ht="15" hidden="1" customHeight="1" x14ac:dyDescent="0.35"/>
    <row r="3537" ht="15" hidden="1" customHeight="1" x14ac:dyDescent="0.35"/>
    <row r="3538" ht="15" hidden="1" customHeight="1" x14ac:dyDescent="0.35"/>
    <row r="3539" ht="15" hidden="1" customHeight="1" x14ac:dyDescent="0.35"/>
    <row r="3540" ht="15" hidden="1" customHeight="1" x14ac:dyDescent="0.35"/>
    <row r="3541" ht="15" hidden="1" customHeight="1" x14ac:dyDescent="0.35"/>
    <row r="3542" ht="15" hidden="1" customHeight="1" x14ac:dyDescent="0.35"/>
    <row r="3543" ht="15" hidden="1" customHeight="1" x14ac:dyDescent="0.35"/>
    <row r="3544" ht="15" hidden="1" customHeight="1" x14ac:dyDescent="0.35"/>
    <row r="3545" ht="15" hidden="1" customHeight="1" x14ac:dyDescent="0.35"/>
    <row r="3546" ht="15" hidden="1" customHeight="1" x14ac:dyDescent="0.35"/>
    <row r="3547" ht="15" hidden="1" customHeight="1" x14ac:dyDescent="0.35"/>
    <row r="3548" ht="15" hidden="1" customHeight="1" x14ac:dyDescent="0.35"/>
    <row r="3549" ht="15" hidden="1" customHeight="1" x14ac:dyDescent="0.35"/>
    <row r="3550" ht="15" hidden="1" customHeight="1" x14ac:dyDescent="0.35"/>
    <row r="3551" ht="15" hidden="1" customHeight="1" x14ac:dyDescent="0.35"/>
    <row r="3552" ht="15" hidden="1" customHeight="1" x14ac:dyDescent="0.35"/>
    <row r="3553" ht="15" hidden="1" customHeight="1" x14ac:dyDescent="0.35"/>
    <row r="3554" ht="15" hidden="1" customHeight="1" x14ac:dyDescent="0.35"/>
    <row r="3555" ht="15" hidden="1" customHeight="1" x14ac:dyDescent="0.35"/>
    <row r="3556" ht="15" hidden="1" customHeight="1" x14ac:dyDescent="0.35"/>
    <row r="3557" ht="15" hidden="1" customHeight="1" x14ac:dyDescent="0.35"/>
    <row r="3558" ht="15" hidden="1" customHeight="1" x14ac:dyDescent="0.35"/>
    <row r="3559" ht="15" hidden="1" customHeight="1" x14ac:dyDescent="0.35"/>
    <row r="3560" ht="15" hidden="1" customHeight="1" x14ac:dyDescent="0.35"/>
    <row r="3561" ht="15" hidden="1" customHeight="1" x14ac:dyDescent="0.35"/>
    <row r="3562" ht="15" hidden="1" customHeight="1" x14ac:dyDescent="0.35"/>
    <row r="3563" ht="15" hidden="1" customHeight="1" x14ac:dyDescent="0.35"/>
    <row r="3564" ht="15" hidden="1" customHeight="1" x14ac:dyDescent="0.35"/>
    <row r="3565" ht="15" hidden="1" customHeight="1" x14ac:dyDescent="0.35"/>
    <row r="3566" ht="15" hidden="1" customHeight="1" x14ac:dyDescent="0.35"/>
    <row r="3567" ht="15" hidden="1" customHeight="1" x14ac:dyDescent="0.35"/>
    <row r="3568" ht="15" hidden="1" customHeight="1" x14ac:dyDescent="0.35"/>
    <row r="3569" ht="15" hidden="1" customHeight="1" x14ac:dyDescent="0.35"/>
    <row r="3570" ht="15" hidden="1" customHeight="1" x14ac:dyDescent="0.35"/>
    <row r="3571" ht="15" hidden="1" customHeight="1" x14ac:dyDescent="0.35"/>
    <row r="3572" ht="15" hidden="1" customHeight="1" x14ac:dyDescent="0.35"/>
    <row r="3573" ht="15" hidden="1" customHeight="1" x14ac:dyDescent="0.35"/>
    <row r="3574" ht="15" hidden="1" customHeight="1" x14ac:dyDescent="0.35"/>
    <row r="3575" ht="15" hidden="1" customHeight="1" x14ac:dyDescent="0.35"/>
    <row r="3576" ht="15" hidden="1" customHeight="1" x14ac:dyDescent="0.35"/>
    <row r="3577" ht="15" hidden="1" customHeight="1" x14ac:dyDescent="0.35"/>
    <row r="3578" ht="15" hidden="1" customHeight="1" x14ac:dyDescent="0.35"/>
    <row r="3579" ht="15" hidden="1" customHeight="1" x14ac:dyDescent="0.35"/>
    <row r="3580" ht="15" hidden="1" customHeight="1" x14ac:dyDescent="0.35"/>
    <row r="3581" ht="15" hidden="1" customHeight="1" x14ac:dyDescent="0.35"/>
    <row r="3582" ht="15" hidden="1" customHeight="1" x14ac:dyDescent="0.35"/>
    <row r="3583" ht="15" hidden="1" customHeight="1" x14ac:dyDescent="0.35"/>
    <row r="3584" ht="15" hidden="1" customHeight="1" x14ac:dyDescent="0.35"/>
    <row r="3585" ht="15" hidden="1" customHeight="1" x14ac:dyDescent="0.35"/>
    <row r="3586" ht="15" hidden="1" customHeight="1" x14ac:dyDescent="0.35"/>
    <row r="3587" ht="15" hidden="1" customHeight="1" x14ac:dyDescent="0.35"/>
    <row r="3588" ht="15" hidden="1" customHeight="1" x14ac:dyDescent="0.35"/>
    <row r="3589" ht="15" hidden="1" customHeight="1" x14ac:dyDescent="0.35"/>
    <row r="3590" ht="15" hidden="1" customHeight="1" x14ac:dyDescent="0.35"/>
    <row r="3591" ht="15" hidden="1" customHeight="1" x14ac:dyDescent="0.35"/>
    <row r="3592" ht="15" hidden="1" customHeight="1" x14ac:dyDescent="0.35"/>
    <row r="3593" ht="15" hidden="1" customHeight="1" x14ac:dyDescent="0.35"/>
    <row r="3594" ht="15" hidden="1" customHeight="1" x14ac:dyDescent="0.35"/>
    <row r="3595" ht="15" hidden="1" customHeight="1" x14ac:dyDescent="0.35"/>
    <row r="3596" ht="15" hidden="1" customHeight="1" x14ac:dyDescent="0.35"/>
    <row r="3597" ht="15" hidden="1" customHeight="1" x14ac:dyDescent="0.35"/>
    <row r="3598" ht="15" hidden="1" customHeight="1" x14ac:dyDescent="0.35"/>
    <row r="3599" ht="15" hidden="1" customHeight="1" x14ac:dyDescent="0.35"/>
    <row r="3600" ht="15" hidden="1" customHeight="1" x14ac:dyDescent="0.35"/>
    <row r="3601" ht="15" hidden="1" customHeight="1" x14ac:dyDescent="0.35"/>
    <row r="3602" ht="15" hidden="1" customHeight="1" x14ac:dyDescent="0.35"/>
    <row r="3603" ht="15" hidden="1" customHeight="1" x14ac:dyDescent="0.35"/>
    <row r="3604" ht="15" hidden="1" customHeight="1" x14ac:dyDescent="0.35"/>
    <row r="3605" ht="15" hidden="1" customHeight="1" x14ac:dyDescent="0.35"/>
    <row r="3606" ht="15" hidden="1" customHeight="1" x14ac:dyDescent="0.35"/>
    <row r="3607" ht="15" hidden="1" customHeight="1" x14ac:dyDescent="0.35"/>
    <row r="3608" ht="15" hidden="1" customHeight="1" x14ac:dyDescent="0.35"/>
    <row r="3609" ht="15" hidden="1" customHeight="1" x14ac:dyDescent="0.35"/>
    <row r="3610" ht="15" hidden="1" customHeight="1" x14ac:dyDescent="0.35"/>
    <row r="3611" ht="15" hidden="1" customHeight="1" x14ac:dyDescent="0.35"/>
    <row r="3612" ht="15" hidden="1" customHeight="1" x14ac:dyDescent="0.35"/>
    <row r="3613" ht="15" hidden="1" customHeight="1" x14ac:dyDescent="0.35"/>
    <row r="3614" ht="15" hidden="1" customHeight="1" x14ac:dyDescent="0.35"/>
    <row r="3615" ht="15" hidden="1" customHeight="1" x14ac:dyDescent="0.35"/>
    <row r="3616" ht="15" hidden="1" customHeight="1" x14ac:dyDescent="0.35"/>
    <row r="3617" ht="15" hidden="1" customHeight="1" x14ac:dyDescent="0.35"/>
    <row r="3618" ht="15" hidden="1" customHeight="1" x14ac:dyDescent="0.35"/>
    <row r="3619" ht="15" hidden="1" customHeight="1" x14ac:dyDescent="0.35"/>
    <row r="3620" ht="15" hidden="1" customHeight="1" x14ac:dyDescent="0.35"/>
    <row r="3621" ht="15" hidden="1" customHeight="1" x14ac:dyDescent="0.35"/>
    <row r="3622" ht="15" hidden="1" customHeight="1" x14ac:dyDescent="0.35"/>
    <row r="3623" ht="15" hidden="1" customHeight="1" x14ac:dyDescent="0.35"/>
    <row r="3624" ht="15" hidden="1" customHeight="1" x14ac:dyDescent="0.35"/>
    <row r="3625" ht="15" hidden="1" customHeight="1" x14ac:dyDescent="0.35"/>
    <row r="3626" ht="15" hidden="1" customHeight="1" x14ac:dyDescent="0.35"/>
    <row r="3627" ht="15" hidden="1" customHeight="1" x14ac:dyDescent="0.35"/>
    <row r="3628" ht="15" hidden="1" customHeight="1" x14ac:dyDescent="0.35"/>
    <row r="3629" ht="15" hidden="1" customHeight="1" x14ac:dyDescent="0.35"/>
    <row r="3630" ht="15" hidden="1" customHeight="1" x14ac:dyDescent="0.35"/>
    <row r="3631" ht="15" hidden="1" customHeight="1" x14ac:dyDescent="0.35"/>
    <row r="3632" ht="15" hidden="1" customHeight="1" x14ac:dyDescent="0.35"/>
    <row r="3633" ht="15" hidden="1" customHeight="1" x14ac:dyDescent="0.35"/>
    <row r="3634" ht="15" hidden="1" customHeight="1" x14ac:dyDescent="0.35"/>
    <row r="3635" ht="15" hidden="1" customHeight="1" x14ac:dyDescent="0.35"/>
    <row r="3636" ht="15" hidden="1" customHeight="1" x14ac:dyDescent="0.35"/>
    <row r="3637" ht="15" hidden="1" customHeight="1" x14ac:dyDescent="0.35"/>
    <row r="3638" ht="15" hidden="1" customHeight="1" x14ac:dyDescent="0.35"/>
    <row r="3639" ht="15" hidden="1" customHeight="1" x14ac:dyDescent="0.35"/>
    <row r="3640" ht="15" hidden="1" customHeight="1" x14ac:dyDescent="0.35"/>
    <row r="3641" ht="15" hidden="1" customHeight="1" x14ac:dyDescent="0.35"/>
    <row r="3642" ht="15" hidden="1" customHeight="1" x14ac:dyDescent="0.35"/>
    <row r="3643" ht="15" hidden="1" customHeight="1" x14ac:dyDescent="0.35"/>
    <row r="3644" ht="15" hidden="1" customHeight="1" x14ac:dyDescent="0.35"/>
    <row r="3645" ht="15" hidden="1" customHeight="1" x14ac:dyDescent="0.35"/>
    <row r="3646" ht="15" hidden="1" customHeight="1" x14ac:dyDescent="0.35"/>
    <row r="3647" ht="15" hidden="1" customHeight="1" x14ac:dyDescent="0.35"/>
    <row r="3648" ht="15" hidden="1" customHeight="1" x14ac:dyDescent="0.35"/>
    <row r="3649" ht="15" hidden="1" customHeight="1" x14ac:dyDescent="0.35"/>
    <row r="3650" ht="15" hidden="1" customHeight="1" x14ac:dyDescent="0.35"/>
    <row r="3651" ht="15" hidden="1" customHeight="1" x14ac:dyDescent="0.35"/>
    <row r="3652" ht="15" hidden="1" customHeight="1" x14ac:dyDescent="0.35"/>
    <row r="3653" ht="15" hidden="1" customHeight="1" x14ac:dyDescent="0.35"/>
    <row r="3654" ht="15" hidden="1" customHeight="1" x14ac:dyDescent="0.35"/>
    <row r="3655" ht="15" hidden="1" customHeight="1" x14ac:dyDescent="0.35"/>
    <row r="3656" ht="15" hidden="1" customHeight="1" x14ac:dyDescent="0.35"/>
    <row r="3657" ht="15" hidden="1" customHeight="1" x14ac:dyDescent="0.35"/>
    <row r="3658" ht="15" hidden="1" customHeight="1" x14ac:dyDescent="0.35"/>
    <row r="3659" ht="15" hidden="1" customHeight="1" x14ac:dyDescent="0.35"/>
    <row r="3660" ht="15" hidden="1" customHeight="1" x14ac:dyDescent="0.35"/>
    <row r="3661" ht="15" hidden="1" customHeight="1" x14ac:dyDescent="0.35"/>
    <row r="3662" ht="15" hidden="1" customHeight="1" x14ac:dyDescent="0.35"/>
    <row r="3663" ht="15" hidden="1" customHeight="1" x14ac:dyDescent="0.35"/>
    <row r="3664" ht="15" hidden="1" customHeight="1" x14ac:dyDescent="0.35"/>
    <row r="3665" ht="15" hidden="1" customHeight="1" x14ac:dyDescent="0.35"/>
    <row r="3666" ht="15" hidden="1" customHeight="1" x14ac:dyDescent="0.35"/>
    <row r="3667" ht="15" hidden="1" customHeight="1" x14ac:dyDescent="0.35"/>
    <row r="3668" ht="15" hidden="1" customHeight="1" x14ac:dyDescent="0.35"/>
    <row r="3669" ht="15" hidden="1" customHeight="1" x14ac:dyDescent="0.35"/>
    <row r="3670" ht="15" hidden="1" customHeight="1" x14ac:dyDescent="0.35"/>
    <row r="3671" ht="15" hidden="1" customHeight="1" x14ac:dyDescent="0.35"/>
    <row r="3672" ht="15" hidden="1" customHeight="1" x14ac:dyDescent="0.35"/>
    <row r="3673" ht="15" hidden="1" customHeight="1" x14ac:dyDescent="0.35"/>
    <row r="3674" ht="15" hidden="1" customHeight="1" x14ac:dyDescent="0.35"/>
    <row r="3675" ht="15" hidden="1" customHeight="1" x14ac:dyDescent="0.35"/>
    <row r="3676" ht="15" hidden="1" customHeight="1" x14ac:dyDescent="0.35"/>
    <row r="3677" ht="15" hidden="1" customHeight="1" x14ac:dyDescent="0.35"/>
    <row r="3678" ht="15" hidden="1" customHeight="1" x14ac:dyDescent="0.35"/>
    <row r="3679" ht="15" hidden="1" customHeight="1" x14ac:dyDescent="0.35"/>
    <row r="3680" ht="15" hidden="1" customHeight="1" x14ac:dyDescent="0.35"/>
    <row r="3681" ht="15" hidden="1" customHeight="1" x14ac:dyDescent="0.35"/>
    <row r="3682" ht="15" hidden="1" customHeight="1" x14ac:dyDescent="0.35"/>
    <row r="3683" ht="15" hidden="1" customHeight="1" x14ac:dyDescent="0.35"/>
    <row r="3684" ht="15" hidden="1" customHeight="1" x14ac:dyDescent="0.35"/>
    <row r="3685" ht="15" hidden="1" customHeight="1" x14ac:dyDescent="0.35"/>
    <row r="3686" ht="15" hidden="1" customHeight="1" x14ac:dyDescent="0.35"/>
    <row r="3687" ht="15" hidden="1" customHeight="1" x14ac:dyDescent="0.35"/>
    <row r="3688" ht="15" hidden="1" customHeight="1" x14ac:dyDescent="0.35"/>
    <row r="3689" ht="15" hidden="1" customHeight="1" x14ac:dyDescent="0.35"/>
    <row r="3690" ht="15" hidden="1" customHeight="1" x14ac:dyDescent="0.35"/>
    <row r="3691" ht="15" hidden="1" customHeight="1" x14ac:dyDescent="0.35"/>
    <row r="3692" ht="15" hidden="1" customHeight="1" x14ac:dyDescent="0.35"/>
    <row r="3693" ht="15" hidden="1" customHeight="1" x14ac:dyDescent="0.35"/>
    <row r="3694" ht="15" hidden="1" customHeight="1" x14ac:dyDescent="0.35"/>
    <row r="3695" ht="15" hidden="1" customHeight="1" x14ac:dyDescent="0.35"/>
    <row r="3696" ht="15" hidden="1" customHeight="1" x14ac:dyDescent="0.35"/>
    <row r="3697" ht="15" hidden="1" customHeight="1" x14ac:dyDescent="0.35"/>
    <row r="3698" ht="15" hidden="1" customHeight="1" x14ac:dyDescent="0.35"/>
    <row r="3699" ht="15" hidden="1" customHeight="1" x14ac:dyDescent="0.35"/>
    <row r="3700" ht="15" hidden="1" customHeight="1" x14ac:dyDescent="0.35"/>
    <row r="3701" ht="15" hidden="1" customHeight="1" x14ac:dyDescent="0.35"/>
    <row r="3702" ht="15" hidden="1" customHeight="1" x14ac:dyDescent="0.35"/>
    <row r="3703" ht="15" hidden="1" customHeight="1" x14ac:dyDescent="0.35"/>
    <row r="3704" ht="15" hidden="1" customHeight="1" x14ac:dyDescent="0.35"/>
    <row r="3705" ht="15" hidden="1" customHeight="1" x14ac:dyDescent="0.35"/>
    <row r="3706" ht="15" hidden="1" customHeight="1" x14ac:dyDescent="0.35"/>
    <row r="3707" ht="15" hidden="1" customHeight="1" x14ac:dyDescent="0.35"/>
    <row r="3708" ht="15" hidden="1" customHeight="1" x14ac:dyDescent="0.35"/>
    <row r="3709" ht="15" hidden="1" customHeight="1" x14ac:dyDescent="0.35"/>
    <row r="3710" ht="15" hidden="1" customHeight="1" x14ac:dyDescent="0.35"/>
    <row r="3711" ht="15" hidden="1" customHeight="1" x14ac:dyDescent="0.35"/>
    <row r="3712" ht="15" hidden="1" customHeight="1" x14ac:dyDescent="0.35"/>
    <row r="3713" ht="15" hidden="1" customHeight="1" x14ac:dyDescent="0.35"/>
    <row r="3714" ht="15" hidden="1" customHeight="1" x14ac:dyDescent="0.35"/>
    <row r="3715" ht="15" hidden="1" customHeight="1" x14ac:dyDescent="0.35"/>
    <row r="3716" ht="15" hidden="1" customHeight="1" x14ac:dyDescent="0.35"/>
    <row r="3717" ht="15" hidden="1" customHeight="1" x14ac:dyDescent="0.35"/>
    <row r="3718" ht="15" hidden="1" customHeight="1" x14ac:dyDescent="0.35"/>
    <row r="3719" ht="15" hidden="1" customHeight="1" x14ac:dyDescent="0.35"/>
    <row r="3720" ht="15" hidden="1" customHeight="1" x14ac:dyDescent="0.35"/>
    <row r="3721" ht="15" hidden="1" customHeight="1" x14ac:dyDescent="0.35"/>
    <row r="3722" ht="15" hidden="1" customHeight="1" x14ac:dyDescent="0.35"/>
    <row r="3723" ht="15" hidden="1" customHeight="1" x14ac:dyDescent="0.35"/>
    <row r="3724" ht="15" hidden="1" customHeight="1" x14ac:dyDescent="0.35"/>
    <row r="3725" ht="15" hidden="1" customHeight="1" x14ac:dyDescent="0.35"/>
    <row r="3726" ht="15" hidden="1" customHeight="1" x14ac:dyDescent="0.35"/>
    <row r="3727" ht="15" hidden="1" customHeight="1" x14ac:dyDescent="0.35"/>
    <row r="3728" ht="15" hidden="1" customHeight="1" x14ac:dyDescent="0.35"/>
    <row r="3729" ht="15" hidden="1" customHeight="1" x14ac:dyDescent="0.35"/>
    <row r="3730" ht="15" hidden="1" customHeight="1" x14ac:dyDescent="0.35"/>
    <row r="3731" ht="15" hidden="1" customHeight="1" x14ac:dyDescent="0.35"/>
    <row r="3732" ht="15" hidden="1" customHeight="1" x14ac:dyDescent="0.35"/>
    <row r="3733" ht="15" hidden="1" customHeight="1" x14ac:dyDescent="0.35"/>
    <row r="3734" ht="15" hidden="1" customHeight="1" x14ac:dyDescent="0.35"/>
    <row r="3735" ht="15" hidden="1" customHeight="1" x14ac:dyDescent="0.35"/>
    <row r="3736" ht="15" hidden="1" customHeight="1" x14ac:dyDescent="0.35"/>
    <row r="3737" ht="15" hidden="1" customHeight="1" x14ac:dyDescent="0.35"/>
    <row r="3738" ht="15" hidden="1" customHeight="1" x14ac:dyDescent="0.35"/>
    <row r="3739" ht="15" hidden="1" customHeight="1" x14ac:dyDescent="0.35"/>
    <row r="3740" ht="15" hidden="1" customHeight="1" x14ac:dyDescent="0.35"/>
    <row r="3741" ht="15" hidden="1" customHeight="1" x14ac:dyDescent="0.35"/>
    <row r="3742" ht="15" hidden="1" customHeight="1" x14ac:dyDescent="0.35"/>
    <row r="3743" ht="15" hidden="1" customHeight="1" x14ac:dyDescent="0.35"/>
    <row r="3744" ht="15" hidden="1" customHeight="1" x14ac:dyDescent="0.35"/>
    <row r="3745" ht="15" hidden="1" customHeight="1" x14ac:dyDescent="0.35"/>
    <row r="3746" ht="15" hidden="1" customHeight="1" x14ac:dyDescent="0.35"/>
    <row r="3747" ht="15" hidden="1" customHeight="1" x14ac:dyDescent="0.35"/>
    <row r="3748" ht="15" hidden="1" customHeight="1" x14ac:dyDescent="0.35"/>
    <row r="3749" ht="15" hidden="1" customHeight="1" x14ac:dyDescent="0.35"/>
    <row r="3750" ht="15" hidden="1" customHeight="1" x14ac:dyDescent="0.35"/>
    <row r="3751" ht="15" hidden="1" customHeight="1" x14ac:dyDescent="0.35"/>
    <row r="3752" ht="15" hidden="1" customHeight="1" x14ac:dyDescent="0.35"/>
    <row r="3753" ht="15" hidden="1" customHeight="1" x14ac:dyDescent="0.35"/>
    <row r="3754" ht="15" hidden="1" customHeight="1" x14ac:dyDescent="0.35"/>
    <row r="3755" ht="15" hidden="1" customHeight="1" x14ac:dyDescent="0.35"/>
    <row r="3756" ht="15" hidden="1" customHeight="1" x14ac:dyDescent="0.35"/>
    <row r="3757" ht="15" hidden="1" customHeight="1" x14ac:dyDescent="0.35"/>
    <row r="3758" ht="15" hidden="1" customHeight="1" x14ac:dyDescent="0.35"/>
    <row r="3759" ht="15" hidden="1" customHeight="1" x14ac:dyDescent="0.35"/>
    <row r="3760" ht="15" hidden="1" customHeight="1" x14ac:dyDescent="0.35"/>
    <row r="3761" ht="15" hidden="1" customHeight="1" x14ac:dyDescent="0.35"/>
    <row r="3762" ht="15" hidden="1" customHeight="1" x14ac:dyDescent="0.35"/>
    <row r="3763" ht="15" hidden="1" customHeight="1" x14ac:dyDescent="0.35"/>
    <row r="3764" ht="15" hidden="1" customHeight="1" x14ac:dyDescent="0.35"/>
    <row r="3765" ht="15" hidden="1" customHeight="1" x14ac:dyDescent="0.35"/>
    <row r="3766" ht="15" hidden="1" customHeight="1" x14ac:dyDescent="0.35"/>
    <row r="3767" ht="15" hidden="1" customHeight="1" x14ac:dyDescent="0.35"/>
    <row r="3768" ht="15" hidden="1" customHeight="1" x14ac:dyDescent="0.35"/>
    <row r="3769" ht="15" hidden="1" customHeight="1" x14ac:dyDescent="0.35"/>
    <row r="3770" ht="15" hidden="1" customHeight="1" x14ac:dyDescent="0.35"/>
    <row r="3771" ht="15" hidden="1" customHeight="1" x14ac:dyDescent="0.35"/>
    <row r="3772" ht="15" hidden="1" customHeight="1" x14ac:dyDescent="0.35"/>
    <row r="3773" ht="15" hidden="1" customHeight="1" x14ac:dyDescent="0.35"/>
    <row r="3774" ht="15" hidden="1" customHeight="1" x14ac:dyDescent="0.35"/>
    <row r="3775" ht="15" hidden="1" customHeight="1" x14ac:dyDescent="0.35"/>
    <row r="3776" ht="15" hidden="1" customHeight="1" x14ac:dyDescent="0.35"/>
    <row r="3777" ht="15" hidden="1" customHeight="1" x14ac:dyDescent="0.35"/>
    <row r="3778" ht="15" hidden="1" customHeight="1" x14ac:dyDescent="0.35"/>
    <row r="3779" ht="15" hidden="1" customHeight="1" x14ac:dyDescent="0.35"/>
    <row r="3780" ht="15" hidden="1" customHeight="1" x14ac:dyDescent="0.35"/>
    <row r="3781" ht="15" hidden="1" customHeight="1" x14ac:dyDescent="0.35"/>
    <row r="3782" ht="15" hidden="1" customHeight="1" x14ac:dyDescent="0.35"/>
    <row r="3783" ht="15" hidden="1" customHeight="1" x14ac:dyDescent="0.35"/>
    <row r="3784" ht="15" hidden="1" customHeight="1" x14ac:dyDescent="0.35"/>
    <row r="3785" ht="15" hidden="1" customHeight="1" x14ac:dyDescent="0.35"/>
    <row r="3786" ht="15" hidden="1" customHeight="1" x14ac:dyDescent="0.35"/>
    <row r="3787" ht="15" hidden="1" customHeight="1" x14ac:dyDescent="0.35"/>
    <row r="3788" ht="15" hidden="1" customHeight="1" x14ac:dyDescent="0.35"/>
    <row r="3789" ht="15" hidden="1" customHeight="1" x14ac:dyDescent="0.35"/>
    <row r="3790" ht="15" hidden="1" customHeight="1" x14ac:dyDescent="0.35"/>
    <row r="3791" ht="15" hidden="1" customHeight="1" x14ac:dyDescent="0.35"/>
    <row r="3792" ht="15" hidden="1" customHeight="1" x14ac:dyDescent="0.35"/>
    <row r="3793" ht="15" hidden="1" customHeight="1" x14ac:dyDescent="0.35"/>
    <row r="3794" ht="15" hidden="1" customHeight="1" x14ac:dyDescent="0.35"/>
    <row r="3795" ht="15" hidden="1" customHeight="1" x14ac:dyDescent="0.35"/>
    <row r="3796" ht="15" hidden="1" customHeight="1" x14ac:dyDescent="0.35"/>
    <row r="3797" ht="15" hidden="1" customHeight="1" x14ac:dyDescent="0.35"/>
    <row r="3798" ht="15" hidden="1" customHeight="1" x14ac:dyDescent="0.35"/>
    <row r="3799" ht="15" hidden="1" customHeight="1" x14ac:dyDescent="0.35"/>
    <row r="3800" ht="15" hidden="1" customHeight="1" x14ac:dyDescent="0.35"/>
    <row r="3801" ht="15" hidden="1" customHeight="1" x14ac:dyDescent="0.35"/>
    <row r="3802" ht="15" hidden="1" customHeight="1" x14ac:dyDescent="0.35"/>
    <row r="3803" ht="15" hidden="1" customHeight="1" x14ac:dyDescent="0.35"/>
    <row r="3804" ht="15" hidden="1" customHeight="1" x14ac:dyDescent="0.35"/>
    <row r="3805" ht="15" hidden="1" customHeight="1" x14ac:dyDescent="0.35"/>
    <row r="3806" ht="15" hidden="1" customHeight="1" x14ac:dyDescent="0.35"/>
    <row r="3807" ht="15" hidden="1" customHeight="1" x14ac:dyDescent="0.35"/>
    <row r="3808" ht="15" hidden="1" customHeight="1" x14ac:dyDescent="0.35"/>
    <row r="3809" ht="15" hidden="1" customHeight="1" x14ac:dyDescent="0.35"/>
    <row r="3810" ht="15" hidden="1" customHeight="1" x14ac:dyDescent="0.35"/>
    <row r="3811" ht="15" hidden="1" customHeight="1" x14ac:dyDescent="0.35"/>
    <row r="3812" ht="15" hidden="1" customHeight="1" x14ac:dyDescent="0.35"/>
    <row r="3813" ht="15" hidden="1" customHeight="1" x14ac:dyDescent="0.35"/>
    <row r="3814" ht="15" hidden="1" customHeight="1" x14ac:dyDescent="0.35"/>
    <row r="3815" ht="15" hidden="1" customHeight="1" x14ac:dyDescent="0.35"/>
    <row r="3816" ht="15" hidden="1" customHeight="1" x14ac:dyDescent="0.35"/>
    <row r="3817" ht="15" hidden="1" customHeight="1" x14ac:dyDescent="0.35"/>
    <row r="3818" ht="15" hidden="1" customHeight="1" x14ac:dyDescent="0.35"/>
    <row r="3819" ht="15" hidden="1" customHeight="1" x14ac:dyDescent="0.35"/>
    <row r="3820" ht="15" hidden="1" customHeight="1" x14ac:dyDescent="0.35"/>
    <row r="3821" ht="15" hidden="1" customHeight="1" x14ac:dyDescent="0.35"/>
    <row r="3822" ht="15" hidden="1" customHeight="1" x14ac:dyDescent="0.35"/>
    <row r="3823" ht="15" hidden="1" customHeight="1" x14ac:dyDescent="0.35"/>
    <row r="3824" ht="15" hidden="1" customHeight="1" x14ac:dyDescent="0.35"/>
    <row r="3825" ht="15" hidden="1" customHeight="1" x14ac:dyDescent="0.35"/>
    <row r="3826" ht="15" hidden="1" customHeight="1" x14ac:dyDescent="0.35"/>
    <row r="3827" ht="15" hidden="1" customHeight="1" x14ac:dyDescent="0.35"/>
    <row r="3828" ht="15" hidden="1" customHeight="1" x14ac:dyDescent="0.35"/>
    <row r="3829" ht="15" hidden="1" customHeight="1" x14ac:dyDescent="0.35"/>
    <row r="3830" ht="15" hidden="1" customHeight="1" x14ac:dyDescent="0.35"/>
    <row r="3831" ht="15" hidden="1" customHeight="1" x14ac:dyDescent="0.35"/>
    <row r="3832" ht="15" hidden="1" customHeight="1" x14ac:dyDescent="0.35"/>
    <row r="3833" ht="15" hidden="1" customHeight="1" x14ac:dyDescent="0.35"/>
    <row r="3834" ht="15" hidden="1" customHeight="1" x14ac:dyDescent="0.35"/>
    <row r="3835" ht="15" hidden="1" customHeight="1" x14ac:dyDescent="0.35"/>
    <row r="3836" ht="15" hidden="1" customHeight="1" x14ac:dyDescent="0.35"/>
    <row r="3837" ht="15" hidden="1" customHeight="1" x14ac:dyDescent="0.35"/>
    <row r="3838" ht="15" hidden="1" customHeight="1" x14ac:dyDescent="0.35"/>
    <row r="3839" ht="15" hidden="1" customHeight="1" x14ac:dyDescent="0.35"/>
    <row r="3840" ht="15" hidden="1" customHeight="1" x14ac:dyDescent="0.35"/>
    <row r="3841" ht="15" hidden="1" customHeight="1" x14ac:dyDescent="0.35"/>
    <row r="3842" ht="15" hidden="1" customHeight="1" x14ac:dyDescent="0.35"/>
    <row r="3843" ht="15" hidden="1" customHeight="1" x14ac:dyDescent="0.35"/>
    <row r="3844" ht="15" hidden="1" customHeight="1" x14ac:dyDescent="0.35"/>
    <row r="3845" ht="15" hidden="1" customHeight="1" x14ac:dyDescent="0.35"/>
    <row r="3846" ht="15" hidden="1" customHeight="1" x14ac:dyDescent="0.35"/>
    <row r="3847" ht="15" hidden="1" customHeight="1" x14ac:dyDescent="0.35"/>
    <row r="3848" ht="15" hidden="1" customHeight="1" x14ac:dyDescent="0.35"/>
    <row r="3849" ht="15" hidden="1" customHeight="1" x14ac:dyDescent="0.35"/>
    <row r="3850" ht="15" hidden="1" customHeight="1" x14ac:dyDescent="0.35"/>
    <row r="3851" ht="15" hidden="1" customHeight="1" x14ac:dyDescent="0.35"/>
    <row r="3852" ht="15" hidden="1" customHeight="1" x14ac:dyDescent="0.35"/>
    <row r="3853" ht="15" hidden="1" customHeight="1" x14ac:dyDescent="0.35"/>
    <row r="3854" ht="15" hidden="1" customHeight="1" x14ac:dyDescent="0.35"/>
    <row r="3855" ht="15" hidden="1" customHeight="1" x14ac:dyDescent="0.35"/>
    <row r="3856" ht="15" hidden="1" customHeight="1" x14ac:dyDescent="0.35"/>
    <row r="3857" ht="15" hidden="1" customHeight="1" x14ac:dyDescent="0.35"/>
    <row r="3858" ht="15" hidden="1" customHeight="1" x14ac:dyDescent="0.35"/>
    <row r="3859" ht="15" hidden="1" customHeight="1" x14ac:dyDescent="0.35"/>
    <row r="3860" ht="15" hidden="1" customHeight="1" x14ac:dyDescent="0.35"/>
    <row r="3861" ht="15" hidden="1" customHeight="1" x14ac:dyDescent="0.35"/>
    <row r="3862" ht="15" hidden="1" customHeight="1" x14ac:dyDescent="0.35"/>
    <row r="3863" ht="15" hidden="1" customHeight="1" x14ac:dyDescent="0.35"/>
    <row r="3864" ht="15" hidden="1" customHeight="1" x14ac:dyDescent="0.35"/>
    <row r="3865" ht="15" hidden="1" customHeight="1" x14ac:dyDescent="0.35"/>
    <row r="3866" ht="15" hidden="1" customHeight="1" x14ac:dyDescent="0.35"/>
    <row r="3867" ht="15" hidden="1" customHeight="1" x14ac:dyDescent="0.35"/>
    <row r="3868" ht="15" hidden="1" customHeight="1" x14ac:dyDescent="0.35"/>
    <row r="3869" ht="15" hidden="1" customHeight="1" x14ac:dyDescent="0.35"/>
    <row r="3870" ht="15" hidden="1" customHeight="1" x14ac:dyDescent="0.35"/>
    <row r="3871" ht="15" hidden="1" customHeight="1" x14ac:dyDescent="0.35"/>
    <row r="3872" ht="15" hidden="1" customHeight="1" x14ac:dyDescent="0.35"/>
    <row r="3873" ht="15" hidden="1" customHeight="1" x14ac:dyDescent="0.35"/>
    <row r="3874" ht="15" hidden="1" customHeight="1" x14ac:dyDescent="0.35"/>
    <row r="3875" ht="15" hidden="1" customHeight="1" x14ac:dyDescent="0.35"/>
    <row r="3876" ht="15" hidden="1" customHeight="1" x14ac:dyDescent="0.35"/>
    <row r="3877" ht="15" hidden="1" customHeight="1" x14ac:dyDescent="0.35"/>
    <row r="3878" ht="15" hidden="1" customHeight="1" x14ac:dyDescent="0.35"/>
    <row r="3879" ht="15" hidden="1" customHeight="1" x14ac:dyDescent="0.35"/>
    <row r="3880" ht="15" hidden="1" customHeight="1" x14ac:dyDescent="0.35"/>
    <row r="3881" ht="15" hidden="1" customHeight="1" x14ac:dyDescent="0.35"/>
    <row r="3882" ht="15" hidden="1" customHeight="1" x14ac:dyDescent="0.35"/>
    <row r="3883" ht="15" hidden="1" customHeight="1" x14ac:dyDescent="0.35"/>
    <row r="3884" ht="15" hidden="1" customHeight="1" x14ac:dyDescent="0.35"/>
    <row r="3885" ht="15" hidden="1" customHeight="1" x14ac:dyDescent="0.35"/>
    <row r="3886" ht="15" hidden="1" customHeight="1" x14ac:dyDescent="0.35"/>
    <row r="3887" ht="15" hidden="1" customHeight="1" x14ac:dyDescent="0.35"/>
    <row r="3888" ht="15" hidden="1" customHeight="1" x14ac:dyDescent="0.35"/>
    <row r="3889" ht="15" hidden="1" customHeight="1" x14ac:dyDescent="0.35"/>
    <row r="3890" ht="15" hidden="1" customHeight="1" x14ac:dyDescent="0.35"/>
    <row r="3891" ht="15" hidden="1" customHeight="1" x14ac:dyDescent="0.35"/>
    <row r="3892" ht="15" hidden="1" customHeight="1" x14ac:dyDescent="0.35"/>
    <row r="3893" ht="15" hidden="1" customHeight="1" x14ac:dyDescent="0.35"/>
    <row r="3894" ht="15" hidden="1" customHeight="1" x14ac:dyDescent="0.35"/>
    <row r="3895" ht="15" hidden="1" customHeight="1" x14ac:dyDescent="0.35"/>
    <row r="3896" ht="15" hidden="1" customHeight="1" x14ac:dyDescent="0.35"/>
    <row r="3897" ht="15" hidden="1" customHeight="1" x14ac:dyDescent="0.35"/>
    <row r="3898" ht="15" hidden="1" customHeight="1" x14ac:dyDescent="0.35"/>
    <row r="3899" ht="15" hidden="1" customHeight="1" x14ac:dyDescent="0.35"/>
    <row r="3900" ht="15" hidden="1" customHeight="1" x14ac:dyDescent="0.35"/>
    <row r="3901" ht="15" hidden="1" customHeight="1" x14ac:dyDescent="0.35"/>
    <row r="3902" ht="15" hidden="1" customHeight="1" x14ac:dyDescent="0.35"/>
    <row r="3903" ht="15" hidden="1" customHeight="1" x14ac:dyDescent="0.35"/>
    <row r="3904" ht="15" hidden="1" customHeight="1" x14ac:dyDescent="0.35"/>
    <row r="3905" ht="15" hidden="1" customHeight="1" x14ac:dyDescent="0.35"/>
    <row r="3906" ht="15" hidden="1" customHeight="1" x14ac:dyDescent="0.35"/>
    <row r="3907" ht="15" hidden="1" customHeight="1" x14ac:dyDescent="0.35"/>
    <row r="3908" ht="15" hidden="1" customHeight="1" x14ac:dyDescent="0.35"/>
    <row r="3909" ht="15" hidden="1" customHeight="1" x14ac:dyDescent="0.35"/>
    <row r="3910" ht="15" hidden="1" customHeight="1" x14ac:dyDescent="0.35"/>
    <row r="3911" ht="15" hidden="1" customHeight="1" x14ac:dyDescent="0.35"/>
    <row r="3912" ht="15" hidden="1" customHeight="1" x14ac:dyDescent="0.35"/>
    <row r="3913" ht="15" hidden="1" customHeight="1" x14ac:dyDescent="0.35"/>
    <row r="3914" ht="15" hidden="1" customHeight="1" x14ac:dyDescent="0.35"/>
    <row r="3915" ht="15" hidden="1" customHeight="1" x14ac:dyDescent="0.35"/>
    <row r="3916" ht="15" hidden="1" customHeight="1" x14ac:dyDescent="0.35"/>
    <row r="3917" ht="15" hidden="1" customHeight="1" x14ac:dyDescent="0.35"/>
    <row r="3918" ht="15" hidden="1" customHeight="1" x14ac:dyDescent="0.35"/>
    <row r="3919" ht="15" hidden="1" customHeight="1" x14ac:dyDescent="0.35"/>
    <row r="3920" ht="15" hidden="1" customHeight="1" x14ac:dyDescent="0.35"/>
    <row r="3921" ht="15" hidden="1" customHeight="1" x14ac:dyDescent="0.35"/>
    <row r="3922" ht="15" hidden="1" customHeight="1" x14ac:dyDescent="0.35"/>
    <row r="3923" ht="15" hidden="1" customHeight="1" x14ac:dyDescent="0.35"/>
    <row r="3924" ht="15" hidden="1" customHeight="1" x14ac:dyDescent="0.35"/>
    <row r="3925" ht="15" hidden="1" customHeight="1" x14ac:dyDescent="0.35"/>
    <row r="3926" ht="15" hidden="1" customHeight="1" x14ac:dyDescent="0.35"/>
    <row r="3927" ht="15" hidden="1" customHeight="1" x14ac:dyDescent="0.35"/>
    <row r="3928" ht="15" hidden="1" customHeight="1" x14ac:dyDescent="0.35"/>
    <row r="3929" ht="15" hidden="1" customHeight="1" x14ac:dyDescent="0.35"/>
    <row r="3930" ht="15" hidden="1" customHeight="1" x14ac:dyDescent="0.35"/>
    <row r="3931" ht="15" hidden="1" customHeight="1" x14ac:dyDescent="0.35"/>
    <row r="3932" ht="15" hidden="1" customHeight="1" x14ac:dyDescent="0.35"/>
    <row r="3933" ht="15" hidden="1" customHeight="1" x14ac:dyDescent="0.35"/>
    <row r="3934" ht="15" hidden="1" customHeight="1" x14ac:dyDescent="0.35"/>
    <row r="3935" ht="15" hidden="1" customHeight="1" x14ac:dyDescent="0.35"/>
    <row r="3936" ht="15" hidden="1" customHeight="1" x14ac:dyDescent="0.35"/>
    <row r="3937" ht="15" hidden="1" customHeight="1" x14ac:dyDescent="0.35"/>
    <row r="3938" ht="15" hidden="1" customHeight="1" x14ac:dyDescent="0.35"/>
    <row r="3939" ht="15" hidden="1" customHeight="1" x14ac:dyDescent="0.35"/>
    <row r="3940" ht="15" hidden="1" customHeight="1" x14ac:dyDescent="0.35"/>
    <row r="3941" ht="15" hidden="1" customHeight="1" x14ac:dyDescent="0.35"/>
    <row r="3942" ht="15" hidden="1" customHeight="1" x14ac:dyDescent="0.35"/>
    <row r="3943" ht="15" hidden="1" customHeight="1" x14ac:dyDescent="0.35"/>
    <row r="3944" ht="15" hidden="1" customHeight="1" x14ac:dyDescent="0.35"/>
    <row r="3945" ht="15" hidden="1" customHeight="1" x14ac:dyDescent="0.35"/>
    <row r="3946" ht="15" hidden="1" customHeight="1" x14ac:dyDescent="0.35"/>
    <row r="3947" ht="15" hidden="1" customHeight="1" x14ac:dyDescent="0.35"/>
    <row r="3948" ht="15" hidden="1" customHeight="1" x14ac:dyDescent="0.35"/>
    <row r="3949" ht="15" hidden="1" customHeight="1" x14ac:dyDescent="0.35"/>
    <row r="3950" ht="15" hidden="1" customHeight="1" x14ac:dyDescent="0.35"/>
    <row r="3951" ht="15" hidden="1" customHeight="1" x14ac:dyDescent="0.35"/>
    <row r="3952" ht="15" hidden="1" customHeight="1" x14ac:dyDescent="0.35"/>
    <row r="3953" ht="15" hidden="1" customHeight="1" x14ac:dyDescent="0.35"/>
    <row r="3954" ht="15" hidden="1" customHeight="1" x14ac:dyDescent="0.35"/>
    <row r="3955" ht="15" hidden="1" customHeight="1" x14ac:dyDescent="0.35"/>
    <row r="3956" ht="15" hidden="1" customHeight="1" x14ac:dyDescent="0.35"/>
    <row r="3957" ht="15" hidden="1" customHeight="1" x14ac:dyDescent="0.35"/>
    <row r="3958" ht="15" hidden="1" customHeight="1" x14ac:dyDescent="0.35"/>
    <row r="3959" ht="15" hidden="1" customHeight="1" x14ac:dyDescent="0.35"/>
    <row r="3960" ht="15" hidden="1" customHeight="1" x14ac:dyDescent="0.35"/>
    <row r="3961" ht="15" hidden="1" customHeight="1" x14ac:dyDescent="0.35"/>
    <row r="3962" ht="15" hidden="1" customHeight="1" x14ac:dyDescent="0.35"/>
    <row r="3963" ht="15" hidden="1" customHeight="1" x14ac:dyDescent="0.35"/>
    <row r="3964" ht="15" hidden="1" customHeight="1" x14ac:dyDescent="0.35"/>
    <row r="3965" ht="15" hidden="1" customHeight="1" x14ac:dyDescent="0.35"/>
    <row r="3966" ht="15" hidden="1" customHeight="1" x14ac:dyDescent="0.35"/>
    <row r="3967" ht="15" hidden="1" customHeight="1" x14ac:dyDescent="0.35"/>
    <row r="3968" ht="15" hidden="1" customHeight="1" x14ac:dyDescent="0.35"/>
    <row r="3969" ht="15" hidden="1" customHeight="1" x14ac:dyDescent="0.35"/>
    <row r="3970" ht="15" hidden="1" customHeight="1" x14ac:dyDescent="0.35"/>
    <row r="3971" ht="15" hidden="1" customHeight="1" x14ac:dyDescent="0.35"/>
    <row r="3972" ht="15" hidden="1" customHeight="1" x14ac:dyDescent="0.35"/>
    <row r="3973" ht="15" hidden="1" customHeight="1" x14ac:dyDescent="0.35"/>
    <row r="3974" ht="15" hidden="1" customHeight="1" x14ac:dyDescent="0.35"/>
    <row r="3975" ht="15" hidden="1" customHeight="1" x14ac:dyDescent="0.35"/>
    <row r="3976" ht="15" hidden="1" customHeight="1" x14ac:dyDescent="0.35"/>
    <row r="3977" ht="15" hidden="1" customHeight="1" x14ac:dyDescent="0.35"/>
    <row r="3978" ht="15" hidden="1" customHeight="1" x14ac:dyDescent="0.35"/>
    <row r="3979" ht="15" hidden="1" customHeight="1" x14ac:dyDescent="0.35"/>
    <row r="3980" ht="15" hidden="1" customHeight="1" x14ac:dyDescent="0.35"/>
    <row r="3981" ht="15" hidden="1" customHeight="1" x14ac:dyDescent="0.35"/>
    <row r="3982" ht="15" hidden="1" customHeight="1" x14ac:dyDescent="0.35"/>
    <row r="3983" ht="15" hidden="1" customHeight="1" x14ac:dyDescent="0.35"/>
    <row r="3984" ht="15" hidden="1" customHeight="1" x14ac:dyDescent="0.35"/>
    <row r="3985" ht="15" hidden="1" customHeight="1" x14ac:dyDescent="0.35"/>
    <row r="3986" ht="15" hidden="1" customHeight="1" x14ac:dyDescent="0.35"/>
    <row r="3987" ht="15" hidden="1" customHeight="1" x14ac:dyDescent="0.35"/>
    <row r="3988" ht="15" hidden="1" customHeight="1" x14ac:dyDescent="0.35"/>
    <row r="3989" ht="15" hidden="1" customHeight="1" x14ac:dyDescent="0.35"/>
    <row r="3990" ht="15" hidden="1" customHeight="1" x14ac:dyDescent="0.35"/>
    <row r="3991" ht="15" hidden="1" customHeight="1" x14ac:dyDescent="0.35"/>
    <row r="3992" ht="15" hidden="1" customHeight="1" x14ac:dyDescent="0.35"/>
    <row r="3993" ht="15" hidden="1" customHeight="1" x14ac:dyDescent="0.35"/>
    <row r="3994" ht="15" hidden="1" customHeight="1" x14ac:dyDescent="0.35"/>
    <row r="3995" ht="15" hidden="1" customHeight="1" x14ac:dyDescent="0.35"/>
    <row r="3996" ht="15" hidden="1" customHeight="1" x14ac:dyDescent="0.35"/>
    <row r="3997" ht="15" hidden="1" customHeight="1" x14ac:dyDescent="0.35"/>
    <row r="3998" ht="15" hidden="1" customHeight="1" x14ac:dyDescent="0.35"/>
    <row r="3999" ht="15" hidden="1" customHeight="1" x14ac:dyDescent="0.35"/>
    <row r="4000" ht="15" hidden="1" customHeight="1" x14ac:dyDescent="0.35"/>
    <row r="4001" ht="15" hidden="1" customHeight="1" x14ac:dyDescent="0.35"/>
    <row r="4002" ht="15" hidden="1" customHeight="1" x14ac:dyDescent="0.35"/>
    <row r="4003" ht="15" hidden="1" customHeight="1" x14ac:dyDescent="0.35"/>
    <row r="4004" ht="15" hidden="1" customHeight="1" x14ac:dyDescent="0.35"/>
    <row r="4005" ht="15" hidden="1" customHeight="1" x14ac:dyDescent="0.35"/>
    <row r="4006" ht="15" hidden="1" customHeight="1" x14ac:dyDescent="0.35"/>
    <row r="4007" ht="15" hidden="1" customHeight="1" x14ac:dyDescent="0.35"/>
    <row r="4008" ht="15" hidden="1" customHeight="1" x14ac:dyDescent="0.35"/>
    <row r="4009" ht="15" hidden="1" customHeight="1" x14ac:dyDescent="0.35"/>
    <row r="4010" ht="15" hidden="1" customHeight="1" x14ac:dyDescent="0.35"/>
    <row r="4011" ht="15" hidden="1" customHeight="1" x14ac:dyDescent="0.35"/>
    <row r="4012" ht="15" hidden="1" customHeight="1" x14ac:dyDescent="0.35"/>
    <row r="4013" ht="15" hidden="1" customHeight="1" x14ac:dyDescent="0.35"/>
    <row r="4014" ht="15" hidden="1" customHeight="1" x14ac:dyDescent="0.35"/>
    <row r="4015" ht="15" hidden="1" customHeight="1" x14ac:dyDescent="0.35"/>
    <row r="4016" ht="15" hidden="1" customHeight="1" x14ac:dyDescent="0.35"/>
    <row r="4017" ht="15" hidden="1" customHeight="1" x14ac:dyDescent="0.35"/>
    <row r="4018" ht="15" hidden="1" customHeight="1" x14ac:dyDescent="0.35"/>
    <row r="4019" ht="15" hidden="1" customHeight="1" x14ac:dyDescent="0.35"/>
    <row r="4020" ht="15" hidden="1" customHeight="1" x14ac:dyDescent="0.35"/>
    <row r="4021" ht="15" hidden="1" customHeight="1" x14ac:dyDescent="0.35"/>
    <row r="4022" ht="15" hidden="1" customHeight="1" x14ac:dyDescent="0.35"/>
    <row r="4023" ht="15" hidden="1" customHeight="1" x14ac:dyDescent="0.35"/>
    <row r="4024" ht="15" hidden="1" customHeight="1" x14ac:dyDescent="0.35"/>
    <row r="4025" ht="15" hidden="1" customHeight="1" x14ac:dyDescent="0.35"/>
    <row r="4026" ht="15" hidden="1" customHeight="1" x14ac:dyDescent="0.35"/>
    <row r="4027" ht="15" hidden="1" customHeight="1" x14ac:dyDescent="0.35"/>
    <row r="4028" ht="15" hidden="1" customHeight="1" x14ac:dyDescent="0.35"/>
    <row r="4029" ht="15" hidden="1" customHeight="1" x14ac:dyDescent="0.35"/>
    <row r="4030" ht="15" hidden="1" customHeight="1" x14ac:dyDescent="0.35"/>
    <row r="4031" ht="15" hidden="1" customHeight="1" x14ac:dyDescent="0.35"/>
    <row r="4032" ht="15" hidden="1" customHeight="1" x14ac:dyDescent="0.35"/>
    <row r="4033" ht="15" hidden="1" customHeight="1" x14ac:dyDescent="0.35"/>
    <row r="4034" ht="15" hidden="1" customHeight="1" x14ac:dyDescent="0.35"/>
    <row r="4035" ht="15" hidden="1" customHeight="1" x14ac:dyDescent="0.35"/>
    <row r="4036" ht="15" hidden="1" customHeight="1" x14ac:dyDescent="0.35"/>
    <row r="4037" ht="15" hidden="1" customHeight="1" x14ac:dyDescent="0.35"/>
    <row r="4038" ht="15" hidden="1" customHeight="1" x14ac:dyDescent="0.35"/>
    <row r="4039" ht="15" hidden="1" customHeight="1" x14ac:dyDescent="0.35"/>
    <row r="4040" ht="15" hidden="1" customHeight="1" x14ac:dyDescent="0.35"/>
    <row r="4041" ht="15" hidden="1" customHeight="1" x14ac:dyDescent="0.35"/>
    <row r="4042" ht="15" hidden="1" customHeight="1" x14ac:dyDescent="0.35"/>
    <row r="4043" ht="15" hidden="1" customHeight="1" x14ac:dyDescent="0.35"/>
    <row r="4044" ht="15" hidden="1" customHeight="1" x14ac:dyDescent="0.35"/>
    <row r="4045" ht="15" hidden="1" customHeight="1" x14ac:dyDescent="0.35"/>
    <row r="4046" ht="15" hidden="1" customHeight="1" x14ac:dyDescent="0.35"/>
    <row r="4047" ht="15" hidden="1" customHeight="1" x14ac:dyDescent="0.35"/>
    <row r="4048" ht="15" hidden="1" customHeight="1" x14ac:dyDescent="0.35"/>
    <row r="4049" ht="15" hidden="1" customHeight="1" x14ac:dyDescent="0.35"/>
    <row r="4050" ht="15" hidden="1" customHeight="1" x14ac:dyDescent="0.35"/>
    <row r="4051" ht="15" hidden="1" customHeight="1" x14ac:dyDescent="0.35"/>
    <row r="4052" ht="15" hidden="1" customHeight="1" x14ac:dyDescent="0.35"/>
    <row r="4053" ht="15" hidden="1" customHeight="1" x14ac:dyDescent="0.35"/>
    <row r="4054" ht="15" hidden="1" customHeight="1" x14ac:dyDescent="0.35"/>
    <row r="4055" ht="15" hidden="1" customHeight="1" x14ac:dyDescent="0.35"/>
    <row r="4056" ht="15" hidden="1" customHeight="1" x14ac:dyDescent="0.35"/>
    <row r="4057" ht="15" hidden="1" customHeight="1" x14ac:dyDescent="0.35"/>
    <row r="4058" ht="15" hidden="1" customHeight="1" x14ac:dyDescent="0.35"/>
    <row r="4059" ht="15" hidden="1" customHeight="1" x14ac:dyDescent="0.35"/>
    <row r="4060" ht="15" hidden="1" customHeight="1" x14ac:dyDescent="0.35"/>
    <row r="4061" ht="15" hidden="1" customHeight="1" x14ac:dyDescent="0.35"/>
    <row r="4062" ht="15" hidden="1" customHeight="1" x14ac:dyDescent="0.35"/>
    <row r="4063" ht="15" hidden="1" customHeight="1" x14ac:dyDescent="0.35"/>
    <row r="4064" ht="15" hidden="1" customHeight="1" x14ac:dyDescent="0.35"/>
    <row r="4065" ht="15" hidden="1" customHeight="1" x14ac:dyDescent="0.35"/>
    <row r="4066" ht="15" hidden="1" customHeight="1" x14ac:dyDescent="0.35"/>
    <row r="4067" ht="15" hidden="1" customHeight="1" x14ac:dyDescent="0.35"/>
    <row r="4068" ht="15" hidden="1" customHeight="1" x14ac:dyDescent="0.35"/>
    <row r="4069" ht="15" hidden="1" customHeight="1" x14ac:dyDescent="0.35"/>
    <row r="4070" ht="15" hidden="1" customHeight="1" x14ac:dyDescent="0.35"/>
    <row r="4071" ht="15" hidden="1" customHeight="1" x14ac:dyDescent="0.35"/>
    <row r="4072" ht="15" hidden="1" customHeight="1" x14ac:dyDescent="0.35"/>
    <row r="4073" ht="15" hidden="1" customHeight="1" x14ac:dyDescent="0.35"/>
    <row r="4074" ht="15" hidden="1" customHeight="1" x14ac:dyDescent="0.35"/>
    <row r="4075" ht="15" hidden="1" customHeight="1" x14ac:dyDescent="0.35"/>
    <row r="4076" ht="15" hidden="1" customHeight="1" x14ac:dyDescent="0.35"/>
    <row r="4077" ht="15" hidden="1" customHeight="1" x14ac:dyDescent="0.35"/>
    <row r="4078" ht="15" hidden="1" customHeight="1" x14ac:dyDescent="0.35"/>
    <row r="4079" ht="15" hidden="1" customHeight="1" x14ac:dyDescent="0.35"/>
    <row r="4080" ht="15" hidden="1" customHeight="1" x14ac:dyDescent="0.35"/>
    <row r="4081" ht="15" hidden="1" customHeight="1" x14ac:dyDescent="0.35"/>
    <row r="4082" ht="15" hidden="1" customHeight="1" x14ac:dyDescent="0.35"/>
    <row r="4083" ht="15" hidden="1" customHeight="1" x14ac:dyDescent="0.35"/>
    <row r="4084" ht="15" hidden="1" customHeight="1" x14ac:dyDescent="0.35"/>
    <row r="4085" ht="15" hidden="1" customHeight="1" x14ac:dyDescent="0.35"/>
    <row r="4086" ht="15" hidden="1" customHeight="1" x14ac:dyDescent="0.35"/>
    <row r="4087" ht="15" hidden="1" customHeight="1" x14ac:dyDescent="0.35"/>
    <row r="4088" ht="15" hidden="1" customHeight="1" x14ac:dyDescent="0.35"/>
    <row r="4089" ht="15" hidden="1" customHeight="1" x14ac:dyDescent="0.35"/>
    <row r="4090" ht="15" hidden="1" customHeight="1" x14ac:dyDescent="0.35"/>
    <row r="4091" ht="15" hidden="1" customHeight="1" x14ac:dyDescent="0.35"/>
    <row r="4092" ht="15" hidden="1" customHeight="1" x14ac:dyDescent="0.35"/>
    <row r="4093" ht="15" hidden="1" customHeight="1" x14ac:dyDescent="0.35"/>
    <row r="4094" ht="15" hidden="1" customHeight="1" x14ac:dyDescent="0.35"/>
    <row r="4095" ht="15" hidden="1" customHeight="1" x14ac:dyDescent="0.35"/>
    <row r="4096" ht="15" hidden="1" customHeight="1" x14ac:dyDescent="0.35"/>
    <row r="4097" ht="15" hidden="1" customHeight="1" x14ac:dyDescent="0.35"/>
    <row r="4098" ht="15" hidden="1" customHeight="1" x14ac:dyDescent="0.35"/>
    <row r="4099" ht="15" hidden="1" customHeight="1" x14ac:dyDescent="0.35"/>
    <row r="4100" ht="15" hidden="1" customHeight="1" x14ac:dyDescent="0.35"/>
    <row r="4101" ht="15" hidden="1" customHeight="1" x14ac:dyDescent="0.35"/>
    <row r="4102" ht="15" hidden="1" customHeight="1" x14ac:dyDescent="0.35"/>
    <row r="4103" ht="15" hidden="1" customHeight="1" x14ac:dyDescent="0.35"/>
    <row r="4104" ht="15" hidden="1" customHeight="1" x14ac:dyDescent="0.35"/>
    <row r="4105" ht="15" hidden="1" customHeight="1" x14ac:dyDescent="0.35"/>
    <row r="4106" ht="15" hidden="1" customHeight="1" x14ac:dyDescent="0.35"/>
    <row r="4107" ht="15" hidden="1" customHeight="1" x14ac:dyDescent="0.35"/>
    <row r="4108" ht="15" hidden="1" customHeight="1" x14ac:dyDescent="0.35"/>
    <row r="4109" ht="15" hidden="1" customHeight="1" x14ac:dyDescent="0.35"/>
    <row r="4110" ht="15" hidden="1" customHeight="1" x14ac:dyDescent="0.35"/>
    <row r="4111" ht="15" hidden="1" customHeight="1" x14ac:dyDescent="0.35"/>
    <row r="4112" ht="15" hidden="1" customHeight="1" x14ac:dyDescent="0.35"/>
    <row r="4113" ht="15" hidden="1" customHeight="1" x14ac:dyDescent="0.35"/>
    <row r="4114" ht="15" hidden="1" customHeight="1" x14ac:dyDescent="0.35"/>
    <row r="4115" ht="15" hidden="1" customHeight="1" x14ac:dyDescent="0.35"/>
    <row r="4116" ht="15" hidden="1" customHeight="1" x14ac:dyDescent="0.35"/>
    <row r="4117" ht="15" hidden="1" customHeight="1" x14ac:dyDescent="0.35"/>
    <row r="4118" ht="15" hidden="1" customHeight="1" x14ac:dyDescent="0.35"/>
    <row r="4119" ht="15" hidden="1" customHeight="1" x14ac:dyDescent="0.35"/>
    <row r="4120" ht="15" hidden="1" customHeight="1" x14ac:dyDescent="0.35"/>
    <row r="4121" ht="15" hidden="1" customHeight="1" x14ac:dyDescent="0.35"/>
    <row r="4122" ht="15" hidden="1" customHeight="1" x14ac:dyDescent="0.35"/>
    <row r="4123" ht="15" hidden="1" customHeight="1" x14ac:dyDescent="0.35"/>
    <row r="4124" ht="15" hidden="1" customHeight="1" x14ac:dyDescent="0.35"/>
    <row r="4125" ht="15" hidden="1" customHeight="1" x14ac:dyDescent="0.35"/>
    <row r="4126" ht="15" hidden="1" customHeight="1" x14ac:dyDescent="0.35"/>
    <row r="4127" ht="15" hidden="1" customHeight="1" x14ac:dyDescent="0.35"/>
    <row r="4128" ht="15" hidden="1" customHeight="1" x14ac:dyDescent="0.35"/>
    <row r="4129" ht="15" hidden="1" customHeight="1" x14ac:dyDescent="0.35"/>
    <row r="4130" ht="15" hidden="1" customHeight="1" x14ac:dyDescent="0.35"/>
    <row r="4131" ht="15" hidden="1" customHeight="1" x14ac:dyDescent="0.35"/>
    <row r="4132" ht="15" hidden="1" customHeight="1" x14ac:dyDescent="0.35"/>
    <row r="4133" ht="15" hidden="1" customHeight="1" x14ac:dyDescent="0.35"/>
    <row r="4134" ht="15" hidden="1" customHeight="1" x14ac:dyDescent="0.35"/>
    <row r="4135" ht="15" hidden="1" customHeight="1" x14ac:dyDescent="0.35"/>
    <row r="4136" ht="15" hidden="1" customHeight="1" x14ac:dyDescent="0.35"/>
    <row r="4137" ht="15" hidden="1" customHeight="1" x14ac:dyDescent="0.35"/>
    <row r="4138" ht="15" hidden="1" customHeight="1" x14ac:dyDescent="0.35"/>
    <row r="4139" ht="15" hidden="1" customHeight="1" x14ac:dyDescent="0.35"/>
    <row r="4140" ht="15" hidden="1" customHeight="1" x14ac:dyDescent="0.35"/>
    <row r="4141" ht="15" hidden="1" customHeight="1" x14ac:dyDescent="0.35"/>
    <row r="4142" ht="15" hidden="1" customHeight="1" x14ac:dyDescent="0.35"/>
    <row r="4143" ht="15" hidden="1" customHeight="1" x14ac:dyDescent="0.35"/>
    <row r="4144" ht="15" hidden="1" customHeight="1" x14ac:dyDescent="0.35"/>
    <row r="4145" ht="15" hidden="1" customHeight="1" x14ac:dyDescent="0.35"/>
    <row r="4146" ht="15" hidden="1" customHeight="1" x14ac:dyDescent="0.35"/>
    <row r="4147" ht="15" hidden="1" customHeight="1" x14ac:dyDescent="0.35"/>
    <row r="4148" ht="15" hidden="1" customHeight="1" x14ac:dyDescent="0.35"/>
    <row r="4149" ht="15" hidden="1" customHeight="1" x14ac:dyDescent="0.35"/>
    <row r="4150" ht="15" hidden="1" customHeight="1" x14ac:dyDescent="0.35"/>
    <row r="4151" ht="15" hidden="1" customHeight="1" x14ac:dyDescent="0.35"/>
    <row r="4152" ht="15" hidden="1" customHeight="1" x14ac:dyDescent="0.35"/>
    <row r="4153" ht="15" hidden="1" customHeight="1" x14ac:dyDescent="0.35"/>
    <row r="4154" ht="15" hidden="1" customHeight="1" x14ac:dyDescent="0.35"/>
    <row r="4155" ht="15" hidden="1" customHeight="1" x14ac:dyDescent="0.35"/>
    <row r="4156" ht="15" hidden="1" customHeight="1" x14ac:dyDescent="0.35"/>
    <row r="4157" ht="15" hidden="1" customHeight="1" x14ac:dyDescent="0.35"/>
    <row r="4158" ht="15" hidden="1" customHeight="1" x14ac:dyDescent="0.35"/>
    <row r="4159" ht="15" hidden="1" customHeight="1" x14ac:dyDescent="0.35"/>
    <row r="4160" ht="15" hidden="1" customHeight="1" x14ac:dyDescent="0.35"/>
    <row r="4161" ht="15" hidden="1" customHeight="1" x14ac:dyDescent="0.35"/>
    <row r="4162" ht="15" hidden="1" customHeight="1" x14ac:dyDescent="0.35"/>
    <row r="4163" ht="15" hidden="1" customHeight="1" x14ac:dyDescent="0.35"/>
    <row r="4164" ht="15" hidden="1" customHeight="1" x14ac:dyDescent="0.35"/>
    <row r="4165" ht="15" hidden="1" customHeight="1" x14ac:dyDescent="0.35"/>
    <row r="4166" ht="15" hidden="1" customHeight="1" x14ac:dyDescent="0.35"/>
    <row r="4167" ht="15" hidden="1" customHeight="1" x14ac:dyDescent="0.35"/>
    <row r="4168" ht="15" hidden="1" customHeight="1" x14ac:dyDescent="0.35"/>
    <row r="4169" ht="15" hidden="1" customHeight="1" x14ac:dyDescent="0.35"/>
    <row r="4170" ht="15" hidden="1" customHeight="1" x14ac:dyDescent="0.35"/>
    <row r="4171" ht="15" hidden="1" customHeight="1" x14ac:dyDescent="0.35"/>
    <row r="4172" ht="15" hidden="1" customHeight="1" x14ac:dyDescent="0.35"/>
    <row r="4173" ht="15" hidden="1" customHeight="1" x14ac:dyDescent="0.35"/>
    <row r="4174" ht="15" hidden="1" customHeight="1" x14ac:dyDescent="0.35"/>
    <row r="4175" ht="15" hidden="1" customHeight="1" x14ac:dyDescent="0.35"/>
    <row r="4176" ht="15" hidden="1" customHeight="1" x14ac:dyDescent="0.35"/>
    <row r="4177" ht="15" hidden="1" customHeight="1" x14ac:dyDescent="0.35"/>
    <row r="4178" ht="15" hidden="1" customHeight="1" x14ac:dyDescent="0.35"/>
    <row r="4179" ht="15" hidden="1" customHeight="1" x14ac:dyDescent="0.35"/>
    <row r="4180" ht="15" hidden="1" customHeight="1" x14ac:dyDescent="0.35"/>
    <row r="4181" ht="15" hidden="1" customHeight="1" x14ac:dyDescent="0.35"/>
    <row r="4182" ht="15" hidden="1" customHeight="1" x14ac:dyDescent="0.35"/>
    <row r="4183" ht="15" hidden="1" customHeight="1" x14ac:dyDescent="0.35"/>
    <row r="4184" ht="15" hidden="1" customHeight="1" x14ac:dyDescent="0.35"/>
    <row r="4185" ht="15" hidden="1" customHeight="1" x14ac:dyDescent="0.35"/>
    <row r="4186" ht="15" hidden="1" customHeight="1" x14ac:dyDescent="0.35"/>
    <row r="4187" ht="15" hidden="1" customHeight="1" x14ac:dyDescent="0.35"/>
    <row r="4188" ht="15" hidden="1" customHeight="1" x14ac:dyDescent="0.35"/>
    <row r="4189" ht="15" hidden="1" customHeight="1" x14ac:dyDescent="0.35"/>
    <row r="4190" ht="15" hidden="1" customHeight="1" x14ac:dyDescent="0.35"/>
    <row r="4191" ht="15" hidden="1" customHeight="1" x14ac:dyDescent="0.35"/>
    <row r="4192" ht="15" hidden="1" customHeight="1" x14ac:dyDescent="0.35"/>
    <row r="4193" ht="15" hidden="1" customHeight="1" x14ac:dyDescent="0.35"/>
    <row r="4194" ht="15" hidden="1" customHeight="1" x14ac:dyDescent="0.35"/>
    <row r="4195" ht="15" hidden="1" customHeight="1" x14ac:dyDescent="0.35"/>
    <row r="4196" ht="15" hidden="1" customHeight="1" x14ac:dyDescent="0.35"/>
    <row r="4197" ht="15" hidden="1" customHeight="1" x14ac:dyDescent="0.35"/>
    <row r="4198" ht="15" hidden="1" customHeight="1" x14ac:dyDescent="0.35"/>
    <row r="4199" ht="15" hidden="1" customHeight="1" x14ac:dyDescent="0.35"/>
    <row r="4200" ht="15" hidden="1" customHeight="1" x14ac:dyDescent="0.35"/>
    <row r="4201" ht="15" hidden="1" customHeight="1" x14ac:dyDescent="0.35"/>
    <row r="4202" ht="15" hidden="1" customHeight="1" x14ac:dyDescent="0.35"/>
    <row r="4203" ht="15" hidden="1" customHeight="1" x14ac:dyDescent="0.35"/>
    <row r="4204" ht="15" hidden="1" customHeight="1" x14ac:dyDescent="0.35"/>
    <row r="4205" ht="15" hidden="1" customHeight="1" x14ac:dyDescent="0.35"/>
    <row r="4206" ht="15" hidden="1" customHeight="1" x14ac:dyDescent="0.35"/>
    <row r="4207" ht="15" hidden="1" customHeight="1" x14ac:dyDescent="0.35"/>
    <row r="4208" ht="15" hidden="1" customHeight="1" x14ac:dyDescent="0.35"/>
    <row r="4209" ht="15" hidden="1" customHeight="1" x14ac:dyDescent="0.35"/>
    <row r="4210" ht="15" hidden="1" customHeight="1" x14ac:dyDescent="0.35"/>
    <row r="4211" ht="15" hidden="1" customHeight="1" x14ac:dyDescent="0.35"/>
    <row r="4212" ht="15" hidden="1" customHeight="1" x14ac:dyDescent="0.35"/>
    <row r="4213" ht="15" hidden="1" customHeight="1" x14ac:dyDescent="0.35"/>
    <row r="4214" ht="15" hidden="1" customHeight="1" x14ac:dyDescent="0.35"/>
    <row r="4215" ht="15" hidden="1" customHeight="1" x14ac:dyDescent="0.35"/>
    <row r="4216" ht="15" hidden="1" customHeight="1" x14ac:dyDescent="0.35"/>
    <row r="4217" ht="15" hidden="1" customHeight="1" x14ac:dyDescent="0.35"/>
    <row r="4218" ht="15" hidden="1" customHeight="1" x14ac:dyDescent="0.35"/>
    <row r="4219" ht="15" hidden="1" customHeight="1" x14ac:dyDescent="0.35"/>
    <row r="4220" ht="15" hidden="1" customHeight="1" x14ac:dyDescent="0.35"/>
    <row r="4221" ht="15" hidden="1" customHeight="1" x14ac:dyDescent="0.35"/>
    <row r="4222" ht="15" hidden="1" customHeight="1" x14ac:dyDescent="0.35"/>
    <row r="4223" ht="15" hidden="1" customHeight="1" x14ac:dyDescent="0.35"/>
    <row r="4224" ht="15" hidden="1" customHeight="1" x14ac:dyDescent="0.35"/>
    <row r="4225" ht="15" hidden="1" customHeight="1" x14ac:dyDescent="0.35"/>
    <row r="4226" ht="15" hidden="1" customHeight="1" x14ac:dyDescent="0.35"/>
    <row r="4227" ht="15" hidden="1" customHeight="1" x14ac:dyDescent="0.35"/>
    <row r="4228" ht="15" hidden="1" customHeight="1" x14ac:dyDescent="0.35"/>
    <row r="4229" ht="15" hidden="1" customHeight="1" x14ac:dyDescent="0.35"/>
    <row r="4230" ht="15" hidden="1" customHeight="1" x14ac:dyDescent="0.35"/>
    <row r="4231" ht="15" hidden="1" customHeight="1" x14ac:dyDescent="0.35"/>
    <row r="4232" ht="15" hidden="1" customHeight="1" x14ac:dyDescent="0.35"/>
    <row r="4233" ht="15" hidden="1" customHeight="1" x14ac:dyDescent="0.35"/>
    <row r="4234" ht="15" hidden="1" customHeight="1" x14ac:dyDescent="0.35"/>
    <row r="4235" ht="15" hidden="1" customHeight="1" x14ac:dyDescent="0.35"/>
    <row r="4236" ht="15" hidden="1" customHeight="1" x14ac:dyDescent="0.35"/>
    <row r="4237" ht="15" hidden="1" customHeight="1" x14ac:dyDescent="0.35"/>
    <row r="4238" ht="15" hidden="1" customHeight="1" x14ac:dyDescent="0.35"/>
    <row r="4239" ht="15" hidden="1" customHeight="1" x14ac:dyDescent="0.35"/>
    <row r="4240" ht="15" hidden="1" customHeight="1" x14ac:dyDescent="0.35"/>
    <row r="4241" ht="15" hidden="1" customHeight="1" x14ac:dyDescent="0.35"/>
    <row r="4242" ht="15" hidden="1" customHeight="1" x14ac:dyDescent="0.35"/>
    <row r="4243" ht="15" hidden="1" customHeight="1" x14ac:dyDescent="0.35"/>
    <row r="4244" ht="15" hidden="1" customHeight="1" x14ac:dyDescent="0.35"/>
    <row r="4245" ht="15" hidden="1" customHeight="1" x14ac:dyDescent="0.35"/>
    <row r="4246" ht="15" hidden="1" customHeight="1" x14ac:dyDescent="0.35"/>
    <row r="4247" ht="15" hidden="1" customHeight="1" x14ac:dyDescent="0.35"/>
    <row r="4248" ht="15" hidden="1" customHeight="1" x14ac:dyDescent="0.35"/>
    <row r="4249" ht="15" hidden="1" customHeight="1" x14ac:dyDescent="0.35"/>
    <row r="4250" ht="15" hidden="1" customHeight="1" x14ac:dyDescent="0.35"/>
    <row r="4251" ht="15" hidden="1" customHeight="1" x14ac:dyDescent="0.35"/>
    <row r="4252" ht="15" hidden="1" customHeight="1" x14ac:dyDescent="0.35"/>
    <row r="4253" ht="15" hidden="1" customHeight="1" x14ac:dyDescent="0.35"/>
    <row r="4254" ht="15" hidden="1" customHeight="1" x14ac:dyDescent="0.35"/>
    <row r="4255" ht="15" hidden="1" customHeight="1" x14ac:dyDescent="0.35"/>
    <row r="4256" ht="15" hidden="1" customHeight="1" x14ac:dyDescent="0.35"/>
    <row r="4257" ht="15" hidden="1" customHeight="1" x14ac:dyDescent="0.35"/>
    <row r="4258" ht="15" hidden="1" customHeight="1" x14ac:dyDescent="0.35"/>
    <row r="4259" ht="15" hidden="1" customHeight="1" x14ac:dyDescent="0.35"/>
    <row r="4260" ht="15" hidden="1" customHeight="1" x14ac:dyDescent="0.35"/>
    <row r="4261" ht="15" hidden="1" customHeight="1" x14ac:dyDescent="0.35"/>
    <row r="4262" ht="15" hidden="1" customHeight="1" x14ac:dyDescent="0.35"/>
    <row r="4263" ht="15" hidden="1" customHeight="1" x14ac:dyDescent="0.35"/>
    <row r="4264" ht="15" hidden="1" customHeight="1" x14ac:dyDescent="0.35"/>
    <row r="4265" ht="15" hidden="1" customHeight="1" x14ac:dyDescent="0.35"/>
    <row r="4266" ht="15" hidden="1" customHeight="1" x14ac:dyDescent="0.35"/>
    <row r="4267" ht="15" hidden="1" customHeight="1" x14ac:dyDescent="0.35"/>
    <row r="4268" ht="15" hidden="1" customHeight="1" x14ac:dyDescent="0.35"/>
    <row r="4269" ht="15" hidden="1" customHeight="1" x14ac:dyDescent="0.35"/>
    <row r="4270" ht="15" hidden="1" customHeight="1" x14ac:dyDescent="0.35"/>
    <row r="4271" ht="15" hidden="1" customHeight="1" x14ac:dyDescent="0.35"/>
    <row r="4272" ht="15" hidden="1" customHeight="1" x14ac:dyDescent="0.35"/>
    <row r="4273" ht="15" hidden="1" customHeight="1" x14ac:dyDescent="0.35"/>
    <row r="4274" ht="15" hidden="1" customHeight="1" x14ac:dyDescent="0.35"/>
    <row r="4275" ht="15" hidden="1" customHeight="1" x14ac:dyDescent="0.35"/>
    <row r="4276" ht="15" hidden="1" customHeight="1" x14ac:dyDescent="0.35"/>
    <row r="4277" ht="15" hidden="1" customHeight="1" x14ac:dyDescent="0.35"/>
    <row r="4278" ht="15" hidden="1" customHeight="1" x14ac:dyDescent="0.35"/>
    <row r="4279" ht="15" hidden="1" customHeight="1" x14ac:dyDescent="0.35"/>
    <row r="4280" ht="15" hidden="1" customHeight="1" x14ac:dyDescent="0.35"/>
    <row r="4281" ht="15" hidden="1" customHeight="1" x14ac:dyDescent="0.35"/>
    <row r="4282" ht="15" hidden="1" customHeight="1" x14ac:dyDescent="0.35"/>
    <row r="4283" ht="15" hidden="1" customHeight="1" x14ac:dyDescent="0.35"/>
    <row r="4284" ht="15" hidden="1" customHeight="1" x14ac:dyDescent="0.35"/>
    <row r="4285" ht="15" hidden="1" customHeight="1" x14ac:dyDescent="0.35"/>
    <row r="4286" ht="15" hidden="1" customHeight="1" x14ac:dyDescent="0.35"/>
    <row r="4287" ht="15" hidden="1" customHeight="1" x14ac:dyDescent="0.35"/>
    <row r="4288" ht="15" hidden="1" customHeight="1" x14ac:dyDescent="0.35"/>
    <row r="4289" ht="15" hidden="1" customHeight="1" x14ac:dyDescent="0.35"/>
    <row r="4290" ht="15" hidden="1" customHeight="1" x14ac:dyDescent="0.35"/>
    <row r="4291" ht="15" hidden="1" customHeight="1" x14ac:dyDescent="0.35"/>
    <row r="4292" ht="15" hidden="1" customHeight="1" x14ac:dyDescent="0.35"/>
    <row r="4293" ht="15" hidden="1" customHeight="1" x14ac:dyDescent="0.35"/>
    <row r="4294" ht="15" hidden="1" customHeight="1" x14ac:dyDescent="0.35"/>
    <row r="4295" ht="15" hidden="1" customHeight="1" x14ac:dyDescent="0.35"/>
    <row r="4296" ht="15" hidden="1" customHeight="1" x14ac:dyDescent="0.35"/>
    <row r="4297" ht="15" hidden="1" customHeight="1" x14ac:dyDescent="0.35"/>
    <row r="4298" ht="15" hidden="1" customHeight="1" x14ac:dyDescent="0.35"/>
    <row r="4299" ht="15" hidden="1" customHeight="1" x14ac:dyDescent="0.35"/>
    <row r="4300" ht="15" hidden="1" customHeight="1" x14ac:dyDescent="0.35"/>
    <row r="4301" ht="15" hidden="1" customHeight="1" x14ac:dyDescent="0.35"/>
    <row r="4302" ht="15" hidden="1" customHeight="1" x14ac:dyDescent="0.35"/>
    <row r="4303" ht="15" hidden="1" customHeight="1" x14ac:dyDescent="0.35"/>
    <row r="4304" ht="15" hidden="1" customHeight="1" x14ac:dyDescent="0.35"/>
    <row r="4305" ht="15" hidden="1" customHeight="1" x14ac:dyDescent="0.35"/>
    <row r="4306" ht="15" hidden="1" customHeight="1" x14ac:dyDescent="0.35"/>
    <row r="4307" ht="15" hidden="1" customHeight="1" x14ac:dyDescent="0.35"/>
    <row r="4308" ht="15" hidden="1" customHeight="1" x14ac:dyDescent="0.35"/>
    <row r="4309" ht="15" hidden="1" customHeight="1" x14ac:dyDescent="0.35"/>
    <row r="4310" ht="15" hidden="1" customHeight="1" x14ac:dyDescent="0.35"/>
    <row r="4311" ht="15" hidden="1" customHeight="1" x14ac:dyDescent="0.35"/>
    <row r="4312" ht="15" hidden="1" customHeight="1" x14ac:dyDescent="0.35"/>
    <row r="4313" ht="15" hidden="1" customHeight="1" x14ac:dyDescent="0.35"/>
    <row r="4314" ht="15" hidden="1" customHeight="1" x14ac:dyDescent="0.35"/>
    <row r="4315" ht="15" hidden="1" customHeight="1" x14ac:dyDescent="0.35"/>
    <row r="4316" ht="15" hidden="1" customHeight="1" x14ac:dyDescent="0.35"/>
    <row r="4317" ht="15" hidden="1" customHeight="1" x14ac:dyDescent="0.35"/>
    <row r="4318" ht="15" hidden="1" customHeight="1" x14ac:dyDescent="0.35"/>
    <row r="4319" ht="15" hidden="1" customHeight="1" x14ac:dyDescent="0.35"/>
    <row r="4320" ht="15" hidden="1" customHeight="1" x14ac:dyDescent="0.35"/>
    <row r="4321" ht="15" hidden="1" customHeight="1" x14ac:dyDescent="0.35"/>
    <row r="4322" ht="15" hidden="1" customHeight="1" x14ac:dyDescent="0.35"/>
    <row r="4323" ht="15" hidden="1" customHeight="1" x14ac:dyDescent="0.35"/>
    <row r="4324" ht="15" hidden="1" customHeight="1" x14ac:dyDescent="0.35"/>
    <row r="4325" ht="15" hidden="1" customHeight="1" x14ac:dyDescent="0.35"/>
    <row r="4326" ht="15" hidden="1" customHeight="1" x14ac:dyDescent="0.35"/>
    <row r="4327" ht="15" hidden="1" customHeight="1" x14ac:dyDescent="0.35"/>
    <row r="4328" ht="15" hidden="1" customHeight="1" x14ac:dyDescent="0.35"/>
    <row r="4329" ht="15" hidden="1" customHeight="1" x14ac:dyDescent="0.35"/>
    <row r="4330" ht="15" hidden="1" customHeight="1" x14ac:dyDescent="0.35"/>
    <row r="4331" ht="15" hidden="1" customHeight="1" x14ac:dyDescent="0.35"/>
    <row r="4332" ht="15" hidden="1" customHeight="1" x14ac:dyDescent="0.35"/>
    <row r="4333" ht="15" hidden="1" customHeight="1" x14ac:dyDescent="0.35"/>
    <row r="4334" ht="15" hidden="1" customHeight="1" x14ac:dyDescent="0.35"/>
    <row r="4335" ht="15" hidden="1" customHeight="1" x14ac:dyDescent="0.35"/>
    <row r="4336" ht="15" hidden="1" customHeight="1" x14ac:dyDescent="0.35"/>
    <row r="4337" ht="15" hidden="1" customHeight="1" x14ac:dyDescent="0.35"/>
    <row r="4338" ht="15" hidden="1" customHeight="1" x14ac:dyDescent="0.35"/>
    <row r="4339" ht="15" hidden="1" customHeight="1" x14ac:dyDescent="0.35"/>
    <row r="4340" ht="15" hidden="1" customHeight="1" x14ac:dyDescent="0.35"/>
    <row r="4341" ht="15" hidden="1" customHeight="1" x14ac:dyDescent="0.35"/>
    <row r="4342" ht="15" hidden="1" customHeight="1" x14ac:dyDescent="0.35"/>
    <row r="4343" ht="15" hidden="1" customHeight="1" x14ac:dyDescent="0.35"/>
    <row r="4344" ht="15" hidden="1" customHeight="1" x14ac:dyDescent="0.35"/>
    <row r="4345" ht="15" hidden="1" customHeight="1" x14ac:dyDescent="0.35"/>
    <row r="4346" ht="15" hidden="1" customHeight="1" x14ac:dyDescent="0.35"/>
    <row r="4347" ht="15" hidden="1" customHeight="1" x14ac:dyDescent="0.35"/>
    <row r="4348" ht="15" hidden="1" customHeight="1" x14ac:dyDescent="0.35"/>
    <row r="4349" ht="15" hidden="1" customHeight="1" x14ac:dyDescent="0.35"/>
    <row r="4350" ht="15" hidden="1" customHeight="1" x14ac:dyDescent="0.35"/>
    <row r="4351" ht="15" hidden="1" customHeight="1" x14ac:dyDescent="0.35"/>
    <row r="4352" ht="15" hidden="1" customHeight="1" x14ac:dyDescent="0.35"/>
    <row r="4353" ht="15" hidden="1" customHeight="1" x14ac:dyDescent="0.35"/>
    <row r="4354" ht="15" hidden="1" customHeight="1" x14ac:dyDescent="0.35"/>
    <row r="4355" ht="15" hidden="1" customHeight="1" x14ac:dyDescent="0.35"/>
    <row r="4356" ht="15" hidden="1" customHeight="1" x14ac:dyDescent="0.35"/>
    <row r="4357" ht="15" hidden="1" customHeight="1" x14ac:dyDescent="0.35"/>
    <row r="4358" ht="15" hidden="1" customHeight="1" x14ac:dyDescent="0.35"/>
    <row r="4359" ht="15" hidden="1" customHeight="1" x14ac:dyDescent="0.35"/>
    <row r="4360" ht="15" hidden="1" customHeight="1" x14ac:dyDescent="0.35"/>
    <row r="4361" ht="15" hidden="1" customHeight="1" x14ac:dyDescent="0.35"/>
    <row r="4362" ht="15" hidden="1" customHeight="1" x14ac:dyDescent="0.35"/>
    <row r="4363" ht="15" hidden="1" customHeight="1" x14ac:dyDescent="0.35"/>
    <row r="4364" ht="15" hidden="1" customHeight="1" x14ac:dyDescent="0.35"/>
    <row r="4365" ht="15" hidden="1" customHeight="1" x14ac:dyDescent="0.35"/>
    <row r="4366" ht="15" hidden="1" customHeight="1" x14ac:dyDescent="0.35"/>
    <row r="4367" ht="15" hidden="1" customHeight="1" x14ac:dyDescent="0.35"/>
    <row r="4368" ht="15" hidden="1" customHeight="1" x14ac:dyDescent="0.35"/>
    <row r="4369" ht="15" hidden="1" customHeight="1" x14ac:dyDescent="0.35"/>
    <row r="4370" ht="15" hidden="1" customHeight="1" x14ac:dyDescent="0.35"/>
    <row r="4371" ht="15" hidden="1" customHeight="1" x14ac:dyDescent="0.35"/>
    <row r="4372" ht="15" hidden="1" customHeight="1" x14ac:dyDescent="0.35"/>
    <row r="4373" ht="15" hidden="1" customHeight="1" x14ac:dyDescent="0.35"/>
    <row r="4374" ht="15" hidden="1" customHeight="1" x14ac:dyDescent="0.35"/>
    <row r="4375" ht="15" hidden="1" customHeight="1" x14ac:dyDescent="0.35"/>
    <row r="4376" ht="15" hidden="1" customHeight="1" x14ac:dyDescent="0.35"/>
    <row r="4377" ht="15" hidden="1" customHeight="1" x14ac:dyDescent="0.35"/>
    <row r="4378" ht="15" hidden="1" customHeight="1" x14ac:dyDescent="0.35"/>
    <row r="4379" ht="15" hidden="1" customHeight="1" x14ac:dyDescent="0.35"/>
    <row r="4380" ht="15" hidden="1" customHeight="1" x14ac:dyDescent="0.35"/>
    <row r="4381" ht="15" hidden="1" customHeight="1" x14ac:dyDescent="0.35"/>
    <row r="4382" ht="15" hidden="1" customHeight="1" x14ac:dyDescent="0.35"/>
    <row r="4383" ht="15" hidden="1" customHeight="1" x14ac:dyDescent="0.35"/>
    <row r="4384" ht="15" hidden="1" customHeight="1" x14ac:dyDescent="0.35"/>
    <row r="4385" ht="15" hidden="1" customHeight="1" x14ac:dyDescent="0.35"/>
    <row r="4386" ht="15" hidden="1" customHeight="1" x14ac:dyDescent="0.35"/>
    <row r="4387" ht="15" hidden="1" customHeight="1" x14ac:dyDescent="0.35"/>
    <row r="4388" ht="15" hidden="1" customHeight="1" x14ac:dyDescent="0.35"/>
    <row r="4389" ht="15" hidden="1" customHeight="1" x14ac:dyDescent="0.35"/>
    <row r="4390" ht="15" hidden="1" customHeight="1" x14ac:dyDescent="0.35"/>
    <row r="4391" ht="15" hidden="1" customHeight="1" x14ac:dyDescent="0.35"/>
    <row r="4392" ht="15" hidden="1" customHeight="1" x14ac:dyDescent="0.35"/>
    <row r="4393" ht="15" hidden="1" customHeight="1" x14ac:dyDescent="0.35"/>
    <row r="4394" ht="15" hidden="1" customHeight="1" x14ac:dyDescent="0.35"/>
    <row r="4395" ht="15" hidden="1" customHeight="1" x14ac:dyDescent="0.35"/>
    <row r="4396" ht="15" hidden="1" customHeight="1" x14ac:dyDescent="0.35"/>
    <row r="4397" ht="15" hidden="1" customHeight="1" x14ac:dyDescent="0.35"/>
    <row r="4398" ht="15" hidden="1" customHeight="1" x14ac:dyDescent="0.35"/>
    <row r="4399" ht="15" hidden="1" customHeight="1" x14ac:dyDescent="0.35"/>
    <row r="4400" ht="15" hidden="1" customHeight="1" x14ac:dyDescent="0.35"/>
    <row r="4401" ht="15" hidden="1" customHeight="1" x14ac:dyDescent="0.35"/>
    <row r="4402" ht="15" hidden="1" customHeight="1" x14ac:dyDescent="0.35"/>
    <row r="4403" ht="15" hidden="1" customHeight="1" x14ac:dyDescent="0.35"/>
    <row r="4404" ht="15" hidden="1" customHeight="1" x14ac:dyDescent="0.35"/>
    <row r="4405" ht="15" hidden="1" customHeight="1" x14ac:dyDescent="0.35"/>
    <row r="4406" ht="15" hidden="1" customHeight="1" x14ac:dyDescent="0.35"/>
    <row r="4407" ht="15" hidden="1" customHeight="1" x14ac:dyDescent="0.35"/>
    <row r="4408" ht="15" hidden="1" customHeight="1" x14ac:dyDescent="0.35"/>
    <row r="4409" ht="15" hidden="1" customHeight="1" x14ac:dyDescent="0.35"/>
    <row r="4410" ht="15" hidden="1" customHeight="1" x14ac:dyDescent="0.35"/>
    <row r="4411" ht="15" hidden="1" customHeight="1" x14ac:dyDescent="0.35"/>
    <row r="4412" ht="15" hidden="1" customHeight="1" x14ac:dyDescent="0.35"/>
    <row r="4413" ht="15" hidden="1" customHeight="1" x14ac:dyDescent="0.35"/>
    <row r="4414" ht="15" hidden="1" customHeight="1" x14ac:dyDescent="0.35"/>
    <row r="4415" ht="15" hidden="1" customHeight="1" x14ac:dyDescent="0.35"/>
    <row r="4416" ht="15" hidden="1" customHeight="1" x14ac:dyDescent="0.35"/>
    <row r="4417" ht="15" hidden="1" customHeight="1" x14ac:dyDescent="0.35"/>
    <row r="4418" ht="15" hidden="1" customHeight="1" x14ac:dyDescent="0.35"/>
    <row r="4419" ht="15" hidden="1" customHeight="1" x14ac:dyDescent="0.35"/>
    <row r="4420" ht="15" hidden="1" customHeight="1" x14ac:dyDescent="0.35"/>
    <row r="4421" ht="15" hidden="1" customHeight="1" x14ac:dyDescent="0.35"/>
    <row r="4422" ht="15" hidden="1" customHeight="1" x14ac:dyDescent="0.35"/>
    <row r="4423" ht="15" hidden="1" customHeight="1" x14ac:dyDescent="0.35"/>
    <row r="4424" ht="15" hidden="1" customHeight="1" x14ac:dyDescent="0.35"/>
    <row r="4425" ht="15" hidden="1" customHeight="1" x14ac:dyDescent="0.35"/>
    <row r="4426" ht="15" hidden="1" customHeight="1" x14ac:dyDescent="0.35"/>
    <row r="4427" ht="15" hidden="1" customHeight="1" x14ac:dyDescent="0.35"/>
    <row r="4428" ht="15" hidden="1" customHeight="1" x14ac:dyDescent="0.35"/>
    <row r="4429" ht="15" hidden="1" customHeight="1" x14ac:dyDescent="0.35"/>
    <row r="4430" ht="15" hidden="1" customHeight="1" x14ac:dyDescent="0.35"/>
    <row r="4431" ht="15" hidden="1" customHeight="1" x14ac:dyDescent="0.35"/>
    <row r="4432" ht="15" hidden="1" customHeight="1" x14ac:dyDescent="0.35"/>
    <row r="4433" ht="15" hidden="1" customHeight="1" x14ac:dyDescent="0.35"/>
    <row r="4434" ht="15" hidden="1" customHeight="1" x14ac:dyDescent="0.35"/>
    <row r="4435" ht="15" hidden="1" customHeight="1" x14ac:dyDescent="0.35"/>
    <row r="4436" ht="15" hidden="1" customHeight="1" x14ac:dyDescent="0.35"/>
    <row r="4437" ht="15" hidden="1" customHeight="1" x14ac:dyDescent="0.35"/>
    <row r="4438" ht="15" hidden="1" customHeight="1" x14ac:dyDescent="0.35"/>
    <row r="4439" ht="15" hidden="1" customHeight="1" x14ac:dyDescent="0.35"/>
    <row r="4440" ht="15" hidden="1" customHeight="1" x14ac:dyDescent="0.35"/>
    <row r="4441" ht="15" hidden="1" customHeight="1" x14ac:dyDescent="0.35"/>
    <row r="4442" ht="15" hidden="1" customHeight="1" x14ac:dyDescent="0.35"/>
    <row r="4443" ht="15" hidden="1" customHeight="1" x14ac:dyDescent="0.35"/>
    <row r="4444" ht="15" hidden="1" customHeight="1" x14ac:dyDescent="0.35"/>
    <row r="4445" ht="15" hidden="1" customHeight="1" x14ac:dyDescent="0.35"/>
    <row r="4446" ht="15" hidden="1" customHeight="1" x14ac:dyDescent="0.35"/>
    <row r="4447" ht="15" hidden="1" customHeight="1" x14ac:dyDescent="0.35"/>
    <row r="4448" ht="15" hidden="1" customHeight="1" x14ac:dyDescent="0.35"/>
    <row r="4449" ht="15" hidden="1" customHeight="1" x14ac:dyDescent="0.35"/>
    <row r="4450" ht="15" hidden="1" customHeight="1" x14ac:dyDescent="0.35"/>
    <row r="4451" ht="15" hidden="1" customHeight="1" x14ac:dyDescent="0.35"/>
    <row r="4452" ht="15" hidden="1" customHeight="1" x14ac:dyDescent="0.35"/>
    <row r="4453" ht="15" hidden="1" customHeight="1" x14ac:dyDescent="0.35"/>
    <row r="4454" ht="15" hidden="1" customHeight="1" x14ac:dyDescent="0.35"/>
    <row r="4455" ht="15" hidden="1" customHeight="1" x14ac:dyDescent="0.35"/>
    <row r="4456" ht="15" hidden="1" customHeight="1" x14ac:dyDescent="0.35"/>
    <row r="4457" ht="15" hidden="1" customHeight="1" x14ac:dyDescent="0.35"/>
    <row r="4458" ht="15" hidden="1" customHeight="1" x14ac:dyDescent="0.35"/>
    <row r="4459" ht="15" hidden="1" customHeight="1" x14ac:dyDescent="0.35"/>
    <row r="4460" ht="15" hidden="1" customHeight="1" x14ac:dyDescent="0.35"/>
    <row r="4461" ht="15" hidden="1" customHeight="1" x14ac:dyDescent="0.35"/>
    <row r="4462" ht="15" hidden="1" customHeight="1" x14ac:dyDescent="0.35"/>
    <row r="4463" ht="15" hidden="1" customHeight="1" x14ac:dyDescent="0.35"/>
    <row r="4464" ht="15" hidden="1" customHeight="1" x14ac:dyDescent="0.35"/>
    <row r="4465" ht="15" hidden="1" customHeight="1" x14ac:dyDescent="0.35"/>
    <row r="4466" ht="15" hidden="1" customHeight="1" x14ac:dyDescent="0.35"/>
    <row r="4467" ht="15" hidden="1" customHeight="1" x14ac:dyDescent="0.35"/>
    <row r="4468" ht="15" hidden="1" customHeight="1" x14ac:dyDescent="0.35"/>
    <row r="4469" ht="15" hidden="1" customHeight="1" x14ac:dyDescent="0.35"/>
    <row r="4470" ht="15" hidden="1" customHeight="1" x14ac:dyDescent="0.35"/>
    <row r="4471" ht="15" hidden="1" customHeight="1" x14ac:dyDescent="0.35"/>
    <row r="4472" ht="15" hidden="1" customHeight="1" x14ac:dyDescent="0.35"/>
    <row r="4473" ht="15" hidden="1" customHeight="1" x14ac:dyDescent="0.35"/>
    <row r="4474" ht="15" hidden="1" customHeight="1" x14ac:dyDescent="0.35"/>
    <row r="4475" ht="15" hidden="1" customHeight="1" x14ac:dyDescent="0.35"/>
    <row r="4476" ht="15" hidden="1" customHeight="1" x14ac:dyDescent="0.35"/>
    <row r="4477" ht="15" hidden="1" customHeight="1" x14ac:dyDescent="0.35"/>
    <row r="4478" ht="15" hidden="1" customHeight="1" x14ac:dyDescent="0.35"/>
    <row r="4479" ht="15" hidden="1" customHeight="1" x14ac:dyDescent="0.35"/>
    <row r="4480" ht="15" hidden="1" customHeight="1" x14ac:dyDescent="0.35"/>
    <row r="4481" ht="15" hidden="1" customHeight="1" x14ac:dyDescent="0.35"/>
    <row r="4482" ht="15" hidden="1" customHeight="1" x14ac:dyDescent="0.35"/>
    <row r="4483" ht="15" hidden="1" customHeight="1" x14ac:dyDescent="0.35"/>
    <row r="4484" ht="15" hidden="1" customHeight="1" x14ac:dyDescent="0.35"/>
    <row r="4485" ht="15" hidden="1" customHeight="1" x14ac:dyDescent="0.35"/>
    <row r="4486" ht="15" hidden="1" customHeight="1" x14ac:dyDescent="0.35"/>
    <row r="4487" ht="15" hidden="1" customHeight="1" x14ac:dyDescent="0.35"/>
    <row r="4488" ht="15" hidden="1" customHeight="1" x14ac:dyDescent="0.35"/>
    <row r="4489" ht="15" hidden="1" customHeight="1" x14ac:dyDescent="0.35"/>
    <row r="4490" ht="15" hidden="1" customHeight="1" x14ac:dyDescent="0.35"/>
    <row r="4491" ht="15" hidden="1" customHeight="1" x14ac:dyDescent="0.35"/>
    <row r="4492" ht="15" hidden="1" customHeight="1" x14ac:dyDescent="0.35"/>
    <row r="4493" ht="15" hidden="1" customHeight="1" x14ac:dyDescent="0.35"/>
    <row r="4494" ht="15" hidden="1" customHeight="1" x14ac:dyDescent="0.35"/>
    <row r="4495" ht="15" hidden="1" customHeight="1" x14ac:dyDescent="0.35"/>
    <row r="4496" ht="15" hidden="1" customHeight="1" x14ac:dyDescent="0.35"/>
    <row r="4497" ht="15" hidden="1" customHeight="1" x14ac:dyDescent="0.35"/>
    <row r="4498" ht="15" hidden="1" customHeight="1" x14ac:dyDescent="0.35"/>
    <row r="4499" ht="15" hidden="1" customHeight="1" x14ac:dyDescent="0.35"/>
    <row r="4500" ht="15" hidden="1" customHeight="1" x14ac:dyDescent="0.35"/>
    <row r="4501" ht="15" hidden="1" customHeight="1" x14ac:dyDescent="0.35"/>
    <row r="4502" ht="15" hidden="1" customHeight="1" x14ac:dyDescent="0.35"/>
    <row r="4503" ht="15" hidden="1" customHeight="1" x14ac:dyDescent="0.35"/>
    <row r="4504" ht="15" hidden="1" customHeight="1" x14ac:dyDescent="0.35"/>
    <row r="4505" ht="15" hidden="1" customHeight="1" x14ac:dyDescent="0.35"/>
    <row r="4506" ht="15" hidden="1" customHeight="1" x14ac:dyDescent="0.35"/>
    <row r="4507" ht="15" hidden="1" customHeight="1" x14ac:dyDescent="0.35"/>
    <row r="4508" ht="15" hidden="1" customHeight="1" x14ac:dyDescent="0.35"/>
    <row r="4509" ht="15" hidden="1" customHeight="1" x14ac:dyDescent="0.35"/>
    <row r="4510" ht="15" hidden="1" customHeight="1" x14ac:dyDescent="0.35"/>
    <row r="4511" ht="15" hidden="1" customHeight="1" x14ac:dyDescent="0.35"/>
    <row r="4512" ht="15" hidden="1" customHeight="1" x14ac:dyDescent="0.35"/>
    <row r="4513" ht="15" hidden="1" customHeight="1" x14ac:dyDescent="0.35"/>
    <row r="4514" ht="15" hidden="1" customHeight="1" x14ac:dyDescent="0.35"/>
    <row r="4515" ht="15" hidden="1" customHeight="1" x14ac:dyDescent="0.35"/>
    <row r="4516" ht="15" hidden="1" customHeight="1" x14ac:dyDescent="0.35"/>
    <row r="4517" ht="15" hidden="1" customHeight="1" x14ac:dyDescent="0.35"/>
    <row r="4518" ht="15" hidden="1" customHeight="1" x14ac:dyDescent="0.35"/>
    <row r="4519" ht="15" hidden="1" customHeight="1" x14ac:dyDescent="0.35"/>
    <row r="4520" ht="15" hidden="1" customHeight="1" x14ac:dyDescent="0.35"/>
    <row r="4521" ht="15" hidden="1" customHeight="1" x14ac:dyDescent="0.35"/>
    <row r="4522" ht="15" hidden="1" customHeight="1" x14ac:dyDescent="0.35"/>
    <row r="4523" ht="15" hidden="1" customHeight="1" x14ac:dyDescent="0.35"/>
    <row r="4524" ht="15" hidden="1" customHeight="1" x14ac:dyDescent="0.35"/>
    <row r="4525" ht="15" hidden="1" customHeight="1" x14ac:dyDescent="0.35"/>
    <row r="4526" ht="15" hidden="1" customHeight="1" x14ac:dyDescent="0.35"/>
    <row r="4527" ht="15" hidden="1" customHeight="1" x14ac:dyDescent="0.35"/>
    <row r="4528" ht="15" hidden="1" customHeight="1" x14ac:dyDescent="0.35"/>
    <row r="4529" ht="15" hidden="1" customHeight="1" x14ac:dyDescent="0.35"/>
    <row r="4530" ht="15" hidden="1" customHeight="1" x14ac:dyDescent="0.35"/>
    <row r="4531" ht="15" hidden="1" customHeight="1" x14ac:dyDescent="0.35"/>
    <row r="4532" ht="15" hidden="1" customHeight="1" x14ac:dyDescent="0.35"/>
    <row r="4533" ht="15" hidden="1" customHeight="1" x14ac:dyDescent="0.35"/>
    <row r="4534" ht="15" hidden="1" customHeight="1" x14ac:dyDescent="0.35"/>
    <row r="4535" ht="15" hidden="1" customHeight="1" x14ac:dyDescent="0.35"/>
    <row r="4536" ht="15" hidden="1" customHeight="1" x14ac:dyDescent="0.35"/>
    <row r="4537" ht="15" hidden="1" customHeight="1" x14ac:dyDescent="0.35"/>
    <row r="4538" ht="15" hidden="1" customHeight="1" x14ac:dyDescent="0.35"/>
    <row r="4539" ht="15" hidden="1" customHeight="1" x14ac:dyDescent="0.35"/>
    <row r="4540" ht="15" hidden="1" customHeight="1" x14ac:dyDescent="0.35"/>
    <row r="4541" ht="15" hidden="1" customHeight="1" x14ac:dyDescent="0.35"/>
    <row r="4542" ht="15" hidden="1" customHeight="1" x14ac:dyDescent="0.35"/>
    <row r="4543" ht="15" hidden="1" customHeight="1" x14ac:dyDescent="0.35"/>
    <row r="4544" ht="15" hidden="1" customHeight="1" x14ac:dyDescent="0.35"/>
    <row r="4545" ht="15" hidden="1" customHeight="1" x14ac:dyDescent="0.35"/>
    <row r="4546" ht="15" hidden="1" customHeight="1" x14ac:dyDescent="0.35"/>
    <row r="4547" ht="15" hidden="1" customHeight="1" x14ac:dyDescent="0.35"/>
    <row r="4548" ht="15" hidden="1" customHeight="1" x14ac:dyDescent="0.35"/>
    <row r="4549" ht="15" hidden="1" customHeight="1" x14ac:dyDescent="0.35"/>
    <row r="4550" ht="15" hidden="1" customHeight="1" x14ac:dyDescent="0.35"/>
    <row r="4551" ht="15" hidden="1" customHeight="1" x14ac:dyDescent="0.35"/>
    <row r="4552" ht="15" hidden="1" customHeight="1" x14ac:dyDescent="0.35"/>
    <row r="4553" ht="15" hidden="1" customHeight="1" x14ac:dyDescent="0.35"/>
    <row r="4554" ht="15" hidden="1" customHeight="1" x14ac:dyDescent="0.35"/>
    <row r="4555" ht="15" hidden="1" customHeight="1" x14ac:dyDescent="0.35"/>
    <row r="4556" ht="15" hidden="1" customHeight="1" x14ac:dyDescent="0.35"/>
    <row r="4557" ht="15" hidden="1" customHeight="1" x14ac:dyDescent="0.35"/>
    <row r="4558" ht="15" hidden="1" customHeight="1" x14ac:dyDescent="0.35"/>
    <row r="4559" ht="15" hidden="1" customHeight="1" x14ac:dyDescent="0.35"/>
    <row r="4560" ht="15" hidden="1" customHeight="1" x14ac:dyDescent="0.35"/>
    <row r="4561" ht="15" hidden="1" customHeight="1" x14ac:dyDescent="0.35"/>
    <row r="4562" ht="15" hidden="1" customHeight="1" x14ac:dyDescent="0.35"/>
    <row r="4563" ht="15" hidden="1" customHeight="1" x14ac:dyDescent="0.35"/>
    <row r="4564" ht="15" hidden="1" customHeight="1" x14ac:dyDescent="0.35"/>
    <row r="4565" ht="15" hidden="1" customHeight="1" x14ac:dyDescent="0.35"/>
    <row r="4566" ht="15" hidden="1" customHeight="1" x14ac:dyDescent="0.35"/>
    <row r="4567" ht="15" hidden="1" customHeight="1" x14ac:dyDescent="0.35"/>
    <row r="4568" ht="15" hidden="1" customHeight="1" x14ac:dyDescent="0.35"/>
    <row r="4569" ht="15" hidden="1" customHeight="1" x14ac:dyDescent="0.35"/>
    <row r="4570" ht="15" hidden="1" customHeight="1" x14ac:dyDescent="0.35"/>
    <row r="4571" ht="15" hidden="1" customHeight="1" x14ac:dyDescent="0.35"/>
    <row r="4572" ht="15" hidden="1" customHeight="1" x14ac:dyDescent="0.35"/>
    <row r="4573" ht="15" hidden="1" customHeight="1" x14ac:dyDescent="0.35"/>
    <row r="4574" ht="15" hidden="1" customHeight="1" x14ac:dyDescent="0.35"/>
    <row r="4575" ht="15" hidden="1" customHeight="1" x14ac:dyDescent="0.35"/>
    <row r="4576" ht="15" hidden="1" customHeight="1" x14ac:dyDescent="0.35"/>
    <row r="4577" ht="15" hidden="1" customHeight="1" x14ac:dyDescent="0.35"/>
    <row r="4578" ht="15" hidden="1" customHeight="1" x14ac:dyDescent="0.35"/>
    <row r="4579" ht="15" hidden="1" customHeight="1" x14ac:dyDescent="0.35"/>
    <row r="4580" ht="15" hidden="1" customHeight="1" x14ac:dyDescent="0.35"/>
    <row r="4581" ht="15" hidden="1" customHeight="1" x14ac:dyDescent="0.35"/>
    <row r="4582" ht="15" hidden="1" customHeight="1" x14ac:dyDescent="0.35"/>
    <row r="4583" ht="15" hidden="1" customHeight="1" x14ac:dyDescent="0.35"/>
    <row r="4584" ht="15" hidden="1" customHeight="1" x14ac:dyDescent="0.35"/>
    <row r="4585" ht="15" hidden="1" customHeight="1" x14ac:dyDescent="0.35"/>
    <row r="4586" ht="15" hidden="1" customHeight="1" x14ac:dyDescent="0.35"/>
    <row r="4587" ht="15" hidden="1" customHeight="1" x14ac:dyDescent="0.35"/>
    <row r="4588" ht="15" hidden="1" customHeight="1" x14ac:dyDescent="0.35"/>
    <row r="4589" ht="15" hidden="1" customHeight="1" x14ac:dyDescent="0.35"/>
    <row r="4590" ht="15" hidden="1" customHeight="1" x14ac:dyDescent="0.35"/>
    <row r="4591" ht="15" hidden="1" customHeight="1" x14ac:dyDescent="0.35"/>
    <row r="4592" ht="15" hidden="1" customHeight="1" x14ac:dyDescent="0.35"/>
    <row r="4593" ht="15" hidden="1" customHeight="1" x14ac:dyDescent="0.35"/>
    <row r="4594" ht="15" hidden="1" customHeight="1" x14ac:dyDescent="0.35"/>
    <row r="4595" ht="15" hidden="1" customHeight="1" x14ac:dyDescent="0.35"/>
    <row r="4596" ht="15" hidden="1" customHeight="1" x14ac:dyDescent="0.35"/>
    <row r="4597" ht="15" hidden="1" customHeight="1" x14ac:dyDescent="0.35"/>
    <row r="4598" ht="15" hidden="1" customHeight="1" x14ac:dyDescent="0.35"/>
    <row r="4599" ht="15" hidden="1" customHeight="1" x14ac:dyDescent="0.35"/>
    <row r="4600" ht="15" hidden="1" customHeight="1" x14ac:dyDescent="0.35"/>
    <row r="4601" ht="15" hidden="1" customHeight="1" x14ac:dyDescent="0.35"/>
    <row r="4602" ht="15" hidden="1" customHeight="1" x14ac:dyDescent="0.35"/>
    <row r="4603" ht="15" hidden="1" customHeight="1" x14ac:dyDescent="0.35"/>
    <row r="4604" ht="15" hidden="1" customHeight="1" x14ac:dyDescent="0.35"/>
    <row r="4605" ht="15" hidden="1" customHeight="1" x14ac:dyDescent="0.35"/>
    <row r="4606" ht="15" hidden="1" customHeight="1" x14ac:dyDescent="0.35"/>
    <row r="4607" ht="15" hidden="1" customHeight="1" x14ac:dyDescent="0.35"/>
    <row r="4608" ht="15" hidden="1" customHeight="1" x14ac:dyDescent="0.35"/>
    <row r="4609" ht="15" hidden="1" customHeight="1" x14ac:dyDescent="0.35"/>
    <row r="4610" ht="15" hidden="1" customHeight="1" x14ac:dyDescent="0.35"/>
    <row r="4611" ht="15" hidden="1" customHeight="1" x14ac:dyDescent="0.35"/>
    <row r="4612" ht="15" hidden="1" customHeight="1" x14ac:dyDescent="0.35"/>
    <row r="4613" ht="15" hidden="1" customHeight="1" x14ac:dyDescent="0.35"/>
    <row r="4614" ht="15" hidden="1" customHeight="1" x14ac:dyDescent="0.35"/>
    <row r="4615" ht="15" hidden="1" customHeight="1" x14ac:dyDescent="0.35"/>
    <row r="4616" ht="15" hidden="1" customHeight="1" x14ac:dyDescent="0.35"/>
    <row r="4617" ht="15" hidden="1" customHeight="1" x14ac:dyDescent="0.35"/>
    <row r="4618" ht="15" hidden="1" customHeight="1" x14ac:dyDescent="0.35"/>
    <row r="4619" ht="15" hidden="1" customHeight="1" x14ac:dyDescent="0.35"/>
    <row r="4620" ht="15" hidden="1" customHeight="1" x14ac:dyDescent="0.35"/>
    <row r="4621" ht="15" hidden="1" customHeight="1" x14ac:dyDescent="0.35"/>
    <row r="4622" ht="15" hidden="1" customHeight="1" x14ac:dyDescent="0.35"/>
    <row r="4623" ht="15" hidden="1" customHeight="1" x14ac:dyDescent="0.35"/>
    <row r="4624" ht="15" hidden="1" customHeight="1" x14ac:dyDescent="0.35"/>
    <row r="4625" ht="15" hidden="1" customHeight="1" x14ac:dyDescent="0.35"/>
    <row r="4626" ht="15" hidden="1" customHeight="1" x14ac:dyDescent="0.35"/>
    <row r="4627" ht="15" hidden="1" customHeight="1" x14ac:dyDescent="0.35"/>
    <row r="4628" ht="15" hidden="1" customHeight="1" x14ac:dyDescent="0.35"/>
    <row r="4629" ht="15" hidden="1" customHeight="1" x14ac:dyDescent="0.35"/>
    <row r="4630" ht="15" hidden="1" customHeight="1" x14ac:dyDescent="0.35"/>
    <row r="4631" ht="15" hidden="1" customHeight="1" x14ac:dyDescent="0.35"/>
    <row r="4632" ht="15" hidden="1" customHeight="1" x14ac:dyDescent="0.35"/>
    <row r="4633" ht="15" hidden="1" customHeight="1" x14ac:dyDescent="0.35"/>
    <row r="4634" ht="15" hidden="1" customHeight="1" x14ac:dyDescent="0.35"/>
    <row r="4635" ht="15" hidden="1" customHeight="1" x14ac:dyDescent="0.35"/>
    <row r="4636" ht="15" hidden="1" customHeight="1" x14ac:dyDescent="0.35"/>
    <row r="4637" ht="15" hidden="1" customHeight="1" x14ac:dyDescent="0.35"/>
    <row r="4638" ht="15" hidden="1" customHeight="1" x14ac:dyDescent="0.35"/>
    <row r="4639" ht="15" hidden="1" customHeight="1" x14ac:dyDescent="0.35"/>
    <row r="4640" ht="15" hidden="1" customHeight="1" x14ac:dyDescent="0.35"/>
    <row r="4641" ht="15" hidden="1" customHeight="1" x14ac:dyDescent="0.35"/>
    <row r="4642" ht="15" hidden="1" customHeight="1" x14ac:dyDescent="0.35"/>
    <row r="4643" ht="15" hidden="1" customHeight="1" x14ac:dyDescent="0.35"/>
    <row r="4644" ht="15" hidden="1" customHeight="1" x14ac:dyDescent="0.35"/>
    <row r="4645" ht="15" hidden="1" customHeight="1" x14ac:dyDescent="0.35"/>
    <row r="4646" ht="15" hidden="1" customHeight="1" x14ac:dyDescent="0.35"/>
    <row r="4647" ht="15" hidden="1" customHeight="1" x14ac:dyDescent="0.35"/>
    <row r="4648" ht="15" hidden="1" customHeight="1" x14ac:dyDescent="0.35"/>
    <row r="4649" ht="15" hidden="1" customHeight="1" x14ac:dyDescent="0.35"/>
    <row r="4650" ht="15" hidden="1" customHeight="1" x14ac:dyDescent="0.35"/>
    <row r="4651" ht="15" hidden="1" customHeight="1" x14ac:dyDescent="0.35"/>
    <row r="4652" ht="15" hidden="1" customHeight="1" x14ac:dyDescent="0.35"/>
    <row r="4653" ht="15" hidden="1" customHeight="1" x14ac:dyDescent="0.35"/>
    <row r="4654" ht="15" hidden="1" customHeight="1" x14ac:dyDescent="0.35"/>
    <row r="4655" ht="15" hidden="1" customHeight="1" x14ac:dyDescent="0.35"/>
    <row r="4656" ht="15" hidden="1" customHeight="1" x14ac:dyDescent="0.35"/>
    <row r="4657" ht="15" hidden="1" customHeight="1" x14ac:dyDescent="0.35"/>
    <row r="4658" ht="15" hidden="1" customHeight="1" x14ac:dyDescent="0.35"/>
    <row r="4659" ht="15" hidden="1" customHeight="1" x14ac:dyDescent="0.35"/>
    <row r="4660" ht="15" hidden="1" customHeight="1" x14ac:dyDescent="0.35"/>
    <row r="4661" ht="15" hidden="1" customHeight="1" x14ac:dyDescent="0.35"/>
    <row r="4662" ht="15" hidden="1" customHeight="1" x14ac:dyDescent="0.35"/>
    <row r="4663" ht="15" hidden="1" customHeight="1" x14ac:dyDescent="0.35"/>
    <row r="4664" ht="15" hidden="1" customHeight="1" x14ac:dyDescent="0.35"/>
    <row r="4665" ht="15" hidden="1" customHeight="1" x14ac:dyDescent="0.35"/>
    <row r="4666" ht="15" hidden="1" customHeight="1" x14ac:dyDescent="0.35"/>
    <row r="4667" ht="15" hidden="1" customHeight="1" x14ac:dyDescent="0.35"/>
    <row r="4668" ht="15" hidden="1" customHeight="1" x14ac:dyDescent="0.35"/>
    <row r="4669" ht="15" hidden="1" customHeight="1" x14ac:dyDescent="0.35"/>
    <row r="4670" ht="15" hidden="1" customHeight="1" x14ac:dyDescent="0.35"/>
    <row r="4671" ht="15" hidden="1" customHeight="1" x14ac:dyDescent="0.35"/>
    <row r="4672" ht="15" hidden="1" customHeight="1" x14ac:dyDescent="0.35"/>
    <row r="4673" ht="15" hidden="1" customHeight="1" x14ac:dyDescent="0.35"/>
    <row r="4674" ht="15" hidden="1" customHeight="1" x14ac:dyDescent="0.35"/>
    <row r="4675" ht="15" hidden="1" customHeight="1" x14ac:dyDescent="0.35"/>
    <row r="4676" ht="15" hidden="1" customHeight="1" x14ac:dyDescent="0.35"/>
    <row r="4677" ht="15" hidden="1" customHeight="1" x14ac:dyDescent="0.35"/>
    <row r="4678" ht="15" hidden="1" customHeight="1" x14ac:dyDescent="0.35"/>
    <row r="4679" ht="15" hidden="1" customHeight="1" x14ac:dyDescent="0.35"/>
    <row r="4680" ht="15" hidden="1" customHeight="1" x14ac:dyDescent="0.35"/>
    <row r="4681" ht="15" hidden="1" customHeight="1" x14ac:dyDescent="0.35"/>
    <row r="4682" ht="15" hidden="1" customHeight="1" x14ac:dyDescent="0.35"/>
    <row r="4683" ht="15" hidden="1" customHeight="1" x14ac:dyDescent="0.35"/>
    <row r="4684" ht="15" hidden="1" customHeight="1" x14ac:dyDescent="0.35"/>
    <row r="4685" ht="15" hidden="1" customHeight="1" x14ac:dyDescent="0.35"/>
    <row r="4686" ht="15" hidden="1" customHeight="1" x14ac:dyDescent="0.35"/>
    <row r="4687" ht="15" hidden="1" customHeight="1" x14ac:dyDescent="0.35"/>
    <row r="4688" ht="15" hidden="1" customHeight="1" x14ac:dyDescent="0.35"/>
    <row r="4689" ht="15" hidden="1" customHeight="1" x14ac:dyDescent="0.35"/>
    <row r="4690" ht="15" hidden="1" customHeight="1" x14ac:dyDescent="0.35"/>
    <row r="4691" ht="15" hidden="1" customHeight="1" x14ac:dyDescent="0.35"/>
    <row r="4692" ht="15" hidden="1" customHeight="1" x14ac:dyDescent="0.35"/>
    <row r="4693" ht="15" hidden="1" customHeight="1" x14ac:dyDescent="0.35"/>
    <row r="4694" ht="15" hidden="1" customHeight="1" x14ac:dyDescent="0.35"/>
    <row r="4695" ht="15" hidden="1" customHeight="1" x14ac:dyDescent="0.35"/>
    <row r="4696" ht="15" hidden="1" customHeight="1" x14ac:dyDescent="0.35"/>
    <row r="4697" ht="15" hidden="1" customHeight="1" x14ac:dyDescent="0.35"/>
    <row r="4698" ht="15" hidden="1" customHeight="1" x14ac:dyDescent="0.35"/>
    <row r="4699" ht="15" hidden="1" customHeight="1" x14ac:dyDescent="0.35"/>
    <row r="4700" ht="15" hidden="1" customHeight="1" x14ac:dyDescent="0.35"/>
    <row r="4701" ht="15" hidden="1" customHeight="1" x14ac:dyDescent="0.35"/>
    <row r="4702" ht="15" hidden="1" customHeight="1" x14ac:dyDescent="0.35"/>
    <row r="4703" ht="15" hidden="1" customHeight="1" x14ac:dyDescent="0.35"/>
    <row r="4704" ht="15" hidden="1" customHeight="1" x14ac:dyDescent="0.35"/>
    <row r="4705" ht="15" hidden="1" customHeight="1" x14ac:dyDescent="0.35"/>
    <row r="4706" ht="15" hidden="1" customHeight="1" x14ac:dyDescent="0.35"/>
    <row r="4707" ht="15" hidden="1" customHeight="1" x14ac:dyDescent="0.35"/>
    <row r="4708" ht="15" hidden="1" customHeight="1" x14ac:dyDescent="0.35"/>
    <row r="4709" ht="15" hidden="1" customHeight="1" x14ac:dyDescent="0.35"/>
    <row r="4710" ht="15" hidden="1" customHeight="1" x14ac:dyDescent="0.35"/>
    <row r="4711" ht="15" hidden="1" customHeight="1" x14ac:dyDescent="0.35"/>
    <row r="4712" ht="15" hidden="1" customHeight="1" x14ac:dyDescent="0.35"/>
    <row r="4713" ht="15" hidden="1" customHeight="1" x14ac:dyDescent="0.35"/>
    <row r="4714" ht="15" hidden="1" customHeight="1" x14ac:dyDescent="0.35"/>
    <row r="4715" ht="15" hidden="1" customHeight="1" x14ac:dyDescent="0.35"/>
    <row r="4716" ht="15" hidden="1" customHeight="1" x14ac:dyDescent="0.35"/>
    <row r="4717" ht="15" hidden="1" customHeight="1" x14ac:dyDescent="0.35"/>
    <row r="4718" ht="15" hidden="1" customHeight="1" x14ac:dyDescent="0.35"/>
    <row r="4719" ht="15" hidden="1" customHeight="1" x14ac:dyDescent="0.35"/>
    <row r="4720" ht="15" hidden="1" customHeight="1" x14ac:dyDescent="0.35"/>
    <row r="4721" ht="15" hidden="1" customHeight="1" x14ac:dyDescent="0.35"/>
    <row r="4722" ht="15" hidden="1" customHeight="1" x14ac:dyDescent="0.35"/>
    <row r="4723" ht="15" hidden="1" customHeight="1" x14ac:dyDescent="0.35"/>
    <row r="4724" ht="15" hidden="1" customHeight="1" x14ac:dyDescent="0.35"/>
    <row r="4725" ht="15" hidden="1" customHeight="1" x14ac:dyDescent="0.35"/>
    <row r="4726" ht="15" hidden="1" customHeight="1" x14ac:dyDescent="0.35"/>
    <row r="4727" ht="15" hidden="1" customHeight="1" x14ac:dyDescent="0.35"/>
    <row r="4728" ht="15" hidden="1" customHeight="1" x14ac:dyDescent="0.35"/>
    <row r="4729" ht="15" hidden="1" customHeight="1" x14ac:dyDescent="0.35"/>
    <row r="4730" ht="15" hidden="1" customHeight="1" x14ac:dyDescent="0.35"/>
    <row r="4731" ht="15" hidden="1" customHeight="1" x14ac:dyDescent="0.35"/>
    <row r="4732" ht="15" hidden="1" customHeight="1" x14ac:dyDescent="0.35"/>
    <row r="4733" ht="15" hidden="1" customHeight="1" x14ac:dyDescent="0.35"/>
    <row r="4734" ht="15" hidden="1" customHeight="1" x14ac:dyDescent="0.35"/>
    <row r="4735" ht="15" hidden="1" customHeight="1" x14ac:dyDescent="0.35"/>
    <row r="4736" ht="15" hidden="1" customHeight="1" x14ac:dyDescent="0.35"/>
    <row r="4737" ht="15" hidden="1" customHeight="1" x14ac:dyDescent="0.35"/>
    <row r="4738" ht="15" hidden="1" customHeight="1" x14ac:dyDescent="0.35"/>
    <row r="4739" ht="15" hidden="1" customHeight="1" x14ac:dyDescent="0.35"/>
    <row r="4740" ht="15" hidden="1" customHeight="1" x14ac:dyDescent="0.35"/>
    <row r="4741" ht="15" hidden="1" customHeight="1" x14ac:dyDescent="0.35"/>
    <row r="4742" ht="15" hidden="1" customHeight="1" x14ac:dyDescent="0.35"/>
    <row r="4743" ht="15" hidden="1" customHeight="1" x14ac:dyDescent="0.35"/>
    <row r="4744" ht="15" hidden="1" customHeight="1" x14ac:dyDescent="0.35"/>
    <row r="4745" ht="15" hidden="1" customHeight="1" x14ac:dyDescent="0.35"/>
    <row r="4746" ht="15" hidden="1" customHeight="1" x14ac:dyDescent="0.35"/>
    <row r="4747" ht="15" hidden="1" customHeight="1" x14ac:dyDescent="0.35"/>
    <row r="4748" ht="15" hidden="1" customHeight="1" x14ac:dyDescent="0.35"/>
    <row r="4749" ht="15" hidden="1" customHeight="1" x14ac:dyDescent="0.35"/>
    <row r="4750" ht="15" hidden="1" customHeight="1" x14ac:dyDescent="0.35"/>
    <row r="4751" ht="15" hidden="1" customHeight="1" x14ac:dyDescent="0.35"/>
    <row r="4752" ht="15" hidden="1" customHeight="1" x14ac:dyDescent="0.35"/>
    <row r="4753" ht="15" hidden="1" customHeight="1" x14ac:dyDescent="0.35"/>
    <row r="4754" ht="15" hidden="1" customHeight="1" x14ac:dyDescent="0.35"/>
    <row r="4755" ht="15" hidden="1" customHeight="1" x14ac:dyDescent="0.35"/>
    <row r="4756" ht="15" hidden="1" customHeight="1" x14ac:dyDescent="0.35"/>
    <row r="4757" ht="15" hidden="1" customHeight="1" x14ac:dyDescent="0.35"/>
    <row r="4758" ht="15" hidden="1" customHeight="1" x14ac:dyDescent="0.35"/>
    <row r="4759" ht="15" hidden="1" customHeight="1" x14ac:dyDescent="0.35"/>
    <row r="4760" ht="15" hidden="1" customHeight="1" x14ac:dyDescent="0.35"/>
    <row r="4761" ht="15" hidden="1" customHeight="1" x14ac:dyDescent="0.35"/>
    <row r="4762" ht="15" hidden="1" customHeight="1" x14ac:dyDescent="0.35"/>
    <row r="4763" ht="15" hidden="1" customHeight="1" x14ac:dyDescent="0.35"/>
    <row r="4764" ht="15" hidden="1" customHeight="1" x14ac:dyDescent="0.35"/>
    <row r="4765" ht="15" hidden="1" customHeight="1" x14ac:dyDescent="0.35"/>
    <row r="4766" ht="15" hidden="1" customHeight="1" x14ac:dyDescent="0.35"/>
    <row r="4767" ht="15" hidden="1" customHeight="1" x14ac:dyDescent="0.35"/>
    <row r="4768" ht="15" hidden="1" customHeight="1" x14ac:dyDescent="0.35"/>
    <row r="4769" ht="15" hidden="1" customHeight="1" x14ac:dyDescent="0.35"/>
    <row r="4770" ht="15" hidden="1" customHeight="1" x14ac:dyDescent="0.35"/>
    <row r="4771" ht="15" hidden="1" customHeight="1" x14ac:dyDescent="0.35"/>
    <row r="4772" ht="15" hidden="1" customHeight="1" x14ac:dyDescent="0.35"/>
    <row r="4773" ht="15" hidden="1" customHeight="1" x14ac:dyDescent="0.35"/>
    <row r="4774" ht="15" hidden="1" customHeight="1" x14ac:dyDescent="0.35"/>
    <row r="4775" ht="15" hidden="1" customHeight="1" x14ac:dyDescent="0.35"/>
    <row r="4776" ht="15" hidden="1" customHeight="1" x14ac:dyDescent="0.35"/>
    <row r="4777" ht="15" hidden="1" customHeight="1" x14ac:dyDescent="0.35"/>
    <row r="4778" ht="15" hidden="1" customHeight="1" x14ac:dyDescent="0.35"/>
    <row r="4779" ht="15" hidden="1" customHeight="1" x14ac:dyDescent="0.35"/>
    <row r="4780" ht="15" hidden="1" customHeight="1" x14ac:dyDescent="0.35"/>
    <row r="4781" ht="15" hidden="1" customHeight="1" x14ac:dyDescent="0.35"/>
    <row r="4782" ht="15" hidden="1" customHeight="1" x14ac:dyDescent="0.35"/>
    <row r="4783" ht="15" hidden="1" customHeight="1" x14ac:dyDescent="0.35"/>
    <row r="4784" ht="15" hidden="1" customHeight="1" x14ac:dyDescent="0.35"/>
    <row r="4785" ht="15" hidden="1" customHeight="1" x14ac:dyDescent="0.35"/>
    <row r="4786" ht="15" hidden="1" customHeight="1" x14ac:dyDescent="0.35"/>
    <row r="4787" ht="15" hidden="1" customHeight="1" x14ac:dyDescent="0.35"/>
    <row r="4788" ht="15" hidden="1" customHeight="1" x14ac:dyDescent="0.35"/>
    <row r="4789" ht="15" hidden="1" customHeight="1" x14ac:dyDescent="0.35"/>
    <row r="4790" ht="15" hidden="1" customHeight="1" x14ac:dyDescent="0.35"/>
    <row r="4791" ht="15" hidden="1" customHeight="1" x14ac:dyDescent="0.35"/>
    <row r="4792" ht="15" hidden="1" customHeight="1" x14ac:dyDescent="0.35"/>
    <row r="4793" ht="15" hidden="1" customHeight="1" x14ac:dyDescent="0.35"/>
    <row r="4794" ht="15" hidden="1" customHeight="1" x14ac:dyDescent="0.35"/>
    <row r="4795" ht="15" hidden="1" customHeight="1" x14ac:dyDescent="0.35"/>
    <row r="4796" ht="15" hidden="1" customHeight="1" x14ac:dyDescent="0.35"/>
    <row r="4797" ht="15" hidden="1" customHeight="1" x14ac:dyDescent="0.35"/>
    <row r="4798" ht="15" hidden="1" customHeight="1" x14ac:dyDescent="0.35"/>
    <row r="4799" ht="15" hidden="1" customHeight="1" x14ac:dyDescent="0.35"/>
    <row r="4800" ht="15" hidden="1" customHeight="1" x14ac:dyDescent="0.35"/>
    <row r="4801" ht="15" hidden="1" customHeight="1" x14ac:dyDescent="0.35"/>
    <row r="4802" ht="15" hidden="1" customHeight="1" x14ac:dyDescent="0.35"/>
    <row r="4803" ht="15" hidden="1" customHeight="1" x14ac:dyDescent="0.35"/>
    <row r="4804" ht="15" hidden="1" customHeight="1" x14ac:dyDescent="0.35"/>
    <row r="4805" ht="15" hidden="1" customHeight="1" x14ac:dyDescent="0.35"/>
    <row r="4806" ht="15" hidden="1" customHeight="1" x14ac:dyDescent="0.35"/>
    <row r="4807" ht="15" hidden="1" customHeight="1" x14ac:dyDescent="0.35"/>
    <row r="4808" ht="15" hidden="1" customHeight="1" x14ac:dyDescent="0.35"/>
    <row r="4809" ht="15" hidden="1" customHeight="1" x14ac:dyDescent="0.35"/>
    <row r="4810" ht="15" hidden="1" customHeight="1" x14ac:dyDescent="0.35"/>
    <row r="4811" ht="15" hidden="1" customHeight="1" x14ac:dyDescent="0.35"/>
    <row r="4812" ht="15" hidden="1" customHeight="1" x14ac:dyDescent="0.35"/>
    <row r="4813" ht="15" hidden="1" customHeight="1" x14ac:dyDescent="0.35"/>
    <row r="4814" ht="15" hidden="1" customHeight="1" x14ac:dyDescent="0.35"/>
    <row r="4815" ht="15" hidden="1" customHeight="1" x14ac:dyDescent="0.35"/>
    <row r="4816" ht="15" hidden="1" customHeight="1" x14ac:dyDescent="0.35"/>
    <row r="4817" ht="15" hidden="1" customHeight="1" x14ac:dyDescent="0.35"/>
    <row r="4818" ht="15" hidden="1" customHeight="1" x14ac:dyDescent="0.35"/>
    <row r="4819" ht="15" hidden="1" customHeight="1" x14ac:dyDescent="0.35"/>
    <row r="4820" ht="15" hidden="1" customHeight="1" x14ac:dyDescent="0.35"/>
    <row r="4821" ht="15" hidden="1" customHeight="1" x14ac:dyDescent="0.35"/>
    <row r="4822" ht="15" hidden="1" customHeight="1" x14ac:dyDescent="0.35"/>
    <row r="4823" ht="15" hidden="1" customHeight="1" x14ac:dyDescent="0.35"/>
    <row r="4824" ht="15" hidden="1" customHeight="1" x14ac:dyDescent="0.35"/>
    <row r="4825" ht="15" hidden="1" customHeight="1" x14ac:dyDescent="0.35"/>
    <row r="4826" ht="15" hidden="1" customHeight="1" x14ac:dyDescent="0.35"/>
    <row r="4827" ht="15" hidden="1" customHeight="1" x14ac:dyDescent="0.35"/>
    <row r="4828" ht="15" hidden="1" customHeight="1" x14ac:dyDescent="0.35"/>
    <row r="4829" ht="15" hidden="1" customHeight="1" x14ac:dyDescent="0.35"/>
    <row r="4830" ht="15" hidden="1" customHeight="1" x14ac:dyDescent="0.35"/>
    <row r="4831" ht="15" hidden="1" customHeight="1" x14ac:dyDescent="0.35"/>
    <row r="4832" ht="15" hidden="1" customHeight="1" x14ac:dyDescent="0.35"/>
    <row r="4833" ht="15" hidden="1" customHeight="1" x14ac:dyDescent="0.35"/>
    <row r="4834" ht="15" hidden="1" customHeight="1" x14ac:dyDescent="0.35"/>
    <row r="4835" ht="15" hidden="1" customHeight="1" x14ac:dyDescent="0.35"/>
    <row r="4836" ht="15" hidden="1" customHeight="1" x14ac:dyDescent="0.35"/>
    <row r="4837" ht="15" hidden="1" customHeight="1" x14ac:dyDescent="0.35"/>
    <row r="4838" ht="15" hidden="1" customHeight="1" x14ac:dyDescent="0.35"/>
    <row r="4839" ht="15" hidden="1" customHeight="1" x14ac:dyDescent="0.35"/>
    <row r="4840" ht="15" hidden="1" customHeight="1" x14ac:dyDescent="0.35"/>
    <row r="4841" ht="15" hidden="1" customHeight="1" x14ac:dyDescent="0.35"/>
    <row r="4842" ht="15" hidden="1" customHeight="1" x14ac:dyDescent="0.35"/>
    <row r="4843" ht="15" hidden="1" customHeight="1" x14ac:dyDescent="0.35"/>
    <row r="4844" ht="15" hidden="1" customHeight="1" x14ac:dyDescent="0.35"/>
    <row r="4845" ht="15" hidden="1" customHeight="1" x14ac:dyDescent="0.35"/>
    <row r="4846" ht="15" hidden="1" customHeight="1" x14ac:dyDescent="0.35"/>
    <row r="4847" ht="15" hidden="1" customHeight="1" x14ac:dyDescent="0.35"/>
    <row r="4848" ht="15" hidden="1" customHeight="1" x14ac:dyDescent="0.35"/>
    <row r="4849" ht="15" hidden="1" customHeight="1" x14ac:dyDescent="0.35"/>
    <row r="4850" ht="15" hidden="1" customHeight="1" x14ac:dyDescent="0.35"/>
    <row r="4851" ht="15" hidden="1" customHeight="1" x14ac:dyDescent="0.35"/>
    <row r="4852" ht="15" hidden="1" customHeight="1" x14ac:dyDescent="0.35"/>
    <row r="4853" ht="15" hidden="1" customHeight="1" x14ac:dyDescent="0.35"/>
    <row r="4854" ht="15" hidden="1" customHeight="1" x14ac:dyDescent="0.35"/>
    <row r="4855" ht="15" hidden="1" customHeight="1" x14ac:dyDescent="0.35"/>
    <row r="4856" ht="15" hidden="1" customHeight="1" x14ac:dyDescent="0.35"/>
    <row r="4857" ht="15" hidden="1" customHeight="1" x14ac:dyDescent="0.35"/>
    <row r="4858" ht="15" hidden="1" customHeight="1" x14ac:dyDescent="0.35"/>
    <row r="4859" ht="15" hidden="1" customHeight="1" x14ac:dyDescent="0.35"/>
    <row r="4860" ht="15" hidden="1" customHeight="1" x14ac:dyDescent="0.35"/>
    <row r="4861" ht="15" hidden="1" customHeight="1" x14ac:dyDescent="0.35"/>
    <row r="4862" ht="15" hidden="1" customHeight="1" x14ac:dyDescent="0.35"/>
    <row r="4863" ht="15" hidden="1" customHeight="1" x14ac:dyDescent="0.35"/>
    <row r="4864" ht="15" hidden="1" customHeight="1" x14ac:dyDescent="0.35"/>
    <row r="4865" ht="15" hidden="1" customHeight="1" x14ac:dyDescent="0.35"/>
    <row r="4866" ht="15" hidden="1" customHeight="1" x14ac:dyDescent="0.35"/>
    <row r="4867" ht="15" hidden="1" customHeight="1" x14ac:dyDescent="0.35"/>
    <row r="4868" ht="15" hidden="1" customHeight="1" x14ac:dyDescent="0.35"/>
    <row r="4869" ht="15" hidden="1" customHeight="1" x14ac:dyDescent="0.35"/>
    <row r="4870" ht="15" hidden="1" customHeight="1" x14ac:dyDescent="0.35"/>
    <row r="4871" ht="15" hidden="1" customHeight="1" x14ac:dyDescent="0.35"/>
    <row r="4872" ht="15" hidden="1" customHeight="1" x14ac:dyDescent="0.35"/>
    <row r="4873" ht="15" hidden="1" customHeight="1" x14ac:dyDescent="0.35"/>
    <row r="4874" ht="15" hidden="1" customHeight="1" x14ac:dyDescent="0.35"/>
    <row r="4875" ht="15" hidden="1" customHeight="1" x14ac:dyDescent="0.35"/>
    <row r="4876" ht="15" hidden="1" customHeight="1" x14ac:dyDescent="0.35"/>
    <row r="4877" ht="15" hidden="1" customHeight="1" x14ac:dyDescent="0.35"/>
    <row r="4878" ht="15" hidden="1" customHeight="1" x14ac:dyDescent="0.35"/>
    <row r="4879" ht="15" hidden="1" customHeight="1" x14ac:dyDescent="0.35"/>
    <row r="4880" ht="15" hidden="1" customHeight="1" x14ac:dyDescent="0.35"/>
    <row r="4881" ht="15" hidden="1" customHeight="1" x14ac:dyDescent="0.35"/>
    <row r="4882" ht="15" hidden="1" customHeight="1" x14ac:dyDescent="0.35"/>
    <row r="4883" ht="15" hidden="1" customHeight="1" x14ac:dyDescent="0.35"/>
    <row r="4884" ht="15" hidden="1" customHeight="1" x14ac:dyDescent="0.35"/>
    <row r="4885" ht="15" hidden="1" customHeight="1" x14ac:dyDescent="0.35"/>
    <row r="4886" ht="15" hidden="1" customHeight="1" x14ac:dyDescent="0.35"/>
    <row r="4887" ht="15" hidden="1" customHeight="1" x14ac:dyDescent="0.35"/>
    <row r="4888" ht="15" hidden="1" customHeight="1" x14ac:dyDescent="0.35"/>
    <row r="4889" ht="15" hidden="1" customHeight="1" x14ac:dyDescent="0.35"/>
    <row r="4890" ht="15" hidden="1" customHeight="1" x14ac:dyDescent="0.35"/>
    <row r="4891" ht="15" hidden="1" customHeight="1" x14ac:dyDescent="0.35"/>
    <row r="4892" ht="15" hidden="1" customHeight="1" x14ac:dyDescent="0.35"/>
    <row r="4893" ht="15" hidden="1" customHeight="1" x14ac:dyDescent="0.35"/>
    <row r="4894" ht="15" hidden="1" customHeight="1" x14ac:dyDescent="0.35"/>
    <row r="4895" ht="15" hidden="1" customHeight="1" x14ac:dyDescent="0.35"/>
    <row r="4896" ht="15" hidden="1" customHeight="1" x14ac:dyDescent="0.35"/>
    <row r="4897" ht="15" hidden="1" customHeight="1" x14ac:dyDescent="0.35"/>
    <row r="4898" ht="15" hidden="1" customHeight="1" x14ac:dyDescent="0.35"/>
    <row r="4899" ht="15" hidden="1" customHeight="1" x14ac:dyDescent="0.35"/>
    <row r="4900" ht="15" hidden="1" customHeight="1" x14ac:dyDescent="0.35"/>
    <row r="4901" ht="15" hidden="1" customHeight="1" x14ac:dyDescent="0.35"/>
    <row r="4902" ht="15" hidden="1" customHeight="1" x14ac:dyDescent="0.35"/>
    <row r="4903" ht="15" hidden="1" customHeight="1" x14ac:dyDescent="0.35"/>
    <row r="4904" ht="15" hidden="1" customHeight="1" x14ac:dyDescent="0.35"/>
    <row r="4905" ht="15" hidden="1" customHeight="1" x14ac:dyDescent="0.35"/>
    <row r="4906" ht="15" hidden="1" customHeight="1" x14ac:dyDescent="0.35"/>
    <row r="4907" ht="15" hidden="1" customHeight="1" x14ac:dyDescent="0.35"/>
    <row r="4908" ht="15" hidden="1" customHeight="1" x14ac:dyDescent="0.35"/>
    <row r="4909" ht="15" hidden="1" customHeight="1" x14ac:dyDescent="0.35"/>
    <row r="4910" ht="15" hidden="1" customHeight="1" x14ac:dyDescent="0.35"/>
    <row r="4911" ht="15" hidden="1" customHeight="1" x14ac:dyDescent="0.35"/>
    <row r="4912" ht="15" hidden="1" customHeight="1" x14ac:dyDescent="0.35"/>
    <row r="4913" ht="15" hidden="1" customHeight="1" x14ac:dyDescent="0.35"/>
    <row r="4914" ht="15" hidden="1" customHeight="1" x14ac:dyDescent="0.35"/>
    <row r="4915" ht="15" hidden="1" customHeight="1" x14ac:dyDescent="0.35"/>
    <row r="4916" ht="15" hidden="1" customHeight="1" x14ac:dyDescent="0.35"/>
    <row r="4917" ht="15" hidden="1" customHeight="1" x14ac:dyDescent="0.35"/>
    <row r="4918" ht="15" hidden="1" customHeight="1" x14ac:dyDescent="0.35"/>
    <row r="4919" ht="15" hidden="1" customHeight="1" x14ac:dyDescent="0.35"/>
    <row r="4920" ht="15" hidden="1" customHeight="1" x14ac:dyDescent="0.35"/>
    <row r="4921" ht="15" hidden="1" customHeight="1" x14ac:dyDescent="0.35"/>
    <row r="4922" ht="15" hidden="1" customHeight="1" x14ac:dyDescent="0.35"/>
    <row r="4923" ht="15" hidden="1" customHeight="1" x14ac:dyDescent="0.35"/>
    <row r="4924" ht="15" hidden="1" customHeight="1" x14ac:dyDescent="0.35"/>
    <row r="4925" ht="15" hidden="1" customHeight="1" x14ac:dyDescent="0.35"/>
    <row r="4926" ht="15" hidden="1" customHeight="1" x14ac:dyDescent="0.35"/>
    <row r="4927" ht="15" hidden="1" customHeight="1" x14ac:dyDescent="0.35"/>
    <row r="4928" ht="15" hidden="1" customHeight="1" x14ac:dyDescent="0.35"/>
    <row r="4929" ht="15" hidden="1" customHeight="1" x14ac:dyDescent="0.35"/>
    <row r="4930" ht="15" hidden="1" customHeight="1" x14ac:dyDescent="0.35"/>
    <row r="4931" ht="15" hidden="1" customHeight="1" x14ac:dyDescent="0.35"/>
    <row r="4932" ht="15" hidden="1" customHeight="1" x14ac:dyDescent="0.35"/>
    <row r="4933" ht="15" hidden="1" customHeight="1" x14ac:dyDescent="0.35"/>
    <row r="4934" ht="15" hidden="1" customHeight="1" x14ac:dyDescent="0.35"/>
    <row r="4935" ht="15" hidden="1" customHeight="1" x14ac:dyDescent="0.35"/>
    <row r="4936" ht="15" hidden="1" customHeight="1" x14ac:dyDescent="0.35"/>
    <row r="4937" ht="15" hidden="1" customHeight="1" x14ac:dyDescent="0.35"/>
    <row r="4938" ht="15" hidden="1" customHeight="1" x14ac:dyDescent="0.35"/>
    <row r="4939" ht="15" hidden="1" customHeight="1" x14ac:dyDescent="0.35"/>
    <row r="4940" ht="15" hidden="1" customHeight="1" x14ac:dyDescent="0.35"/>
    <row r="4941" ht="15" hidden="1" customHeight="1" x14ac:dyDescent="0.35"/>
    <row r="4942" ht="15" hidden="1" customHeight="1" x14ac:dyDescent="0.35"/>
    <row r="4943" ht="15" hidden="1" customHeight="1" x14ac:dyDescent="0.35"/>
    <row r="4944" ht="15" hidden="1" customHeight="1" x14ac:dyDescent="0.35"/>
    <row r="4945" ht="15" hidden="1" customHeight="1" x14ac:dyDescent="0.35"/>
    <row r="4946" ht="15" hidden="1" customHeight="1" x14ac:dyDescent="0.35"/>
    <row r="4947" ht="15" hidden="1" customHeight="1" x14ac:dyDescent="0.35"/>
    <row r="4948" ht="15" hidden="1" customHeight="1" x14ac:dyDescent="0.35"/>
    <row r="4949" ht="15" hidden="1" customHeight="1" x14ac:dyDescent="0.35"/>
    <row r="4950" ht="15" hidden="1" customHeight="1" x14ac:dyDescent="0.35"/>
    <row r="4951" ht="15" hidden="1" customHeight="1" x14ac:dyDescent="0.35"/>
    <row r="4952" ht="15" hidden="1" customHeight="1" x14ac:dyDescent="0.35"/>
    <row r="4953" ht="15" hidden="1" customHeight="1" x14ac:dyDescent="0.35"/>
    <row r="4954" ht="15" hidden="1" customHeight="1" x14ac:dyDescent="0.35"/>
    <row r="4955" ht="15" hidden="1" customHeight="1" x14ac:dyDescent="0.35"/>
    <row r="4956" ht="15" hidden="1" customHeight="1" x14ac:dyDescent="0.35"/>
    <row r="4957" ht="15" hidden="1" customHeight="1" x14ac:dyDescent="0.35"/>
    <row r="4958" ht="15" hidden="1" customHeight="1" x14ac:dyDescent="0.35"/>
    <row r="4959" ht="15" hidden="1" customHeight="1" x14ac:dyDescent="0.35"/>
    <row r="4960" ht="15" hidden="1" customHeight="1" x14ac:dyDescent="0.35"/>
    <row r="4961" ht="15" hidden="1" customHeight="1" x14ac:dyDescent="0.35"/>
    <row r="4962" ht="15" hidden="1" customHeight="1" x14ac:dyDescent="0.35"/>
    <row r="4963" ht="15" hidden="1" customHeight="1" x14ac:dyDescent="0.35"/>
    <row r="4964" ht="15" hidden="1" customHeight="1" x14ac:dyDescent="0.35"/>
    <row r="4965" ht="15" hidden="1" customHeight="1" x14ac:dyDescent="0.35"/>
    <row r="4966" ht="15" hidden="1" customHeight="1" x14ac:dyDescent="0.35"/>
    <row r="4967" ht="15" hidden="1" customHeight="1" x14ac:dyDescent="0.35"/>
    <row r="4968" ht="15" hidden="1" customHeight="1" x14ac:dyDescent="0.35"/>
    <row r="4969" ht="15" hidden="1" customHeight="1" x14ac:dyDescent="0.35"/>
    <row r="4970" ht="15" hidden="1" customHeight="1" x14ac:dyDescent="0.35"/>
    <row r="4971" ht="15" hidden="1" customHeight="1" x14ac:dyDescent="0.35"/>
    <row r="4972" ht="15" hidden="1" customHeight="1" x14ac:dyDescent="0.35"/>
    <row r="4973" ht="15" hidden="1" customHeight="1" x14ac:dyDescent="0.35"/>
    <row r="4974" ht="15" hidden="1" customHeight="1" x14ac:dyDescent="0.35"/>
    <row r="4975" ht="15" hidden="1" customHeight="1" x14ac:dyDescent="0.35"/>
    <row r="4976" ht="15" hidden="1" customHeight="1" x14ac:dyDescent="0.35"/>
    <row r="4977" ht="15" hidden="1" customHeight="1" x14ac:dyDescent="0.35"/>
    <row r="4978" ht="15" hidden="1" customHeight="1" x14ac:dyDescent="0.35"/>
    <row r="4979" ht="15" hidden="1" customHeight="1" x14ac:dyDescent="0.35"/>
    <row r="4980" ht="15" hidden="1" customHeight="1" x14ac:dyDescent="0.35"/>
    <row r="4981" ht="15" hidden="1" customHeight="1" x14ac:dyDescent="0.35"/>
    <row r="4982" ht="15" hidden="1" customHeight="1" x14ac:dyDescent="0.35"/>
    <row r="4983" ht="15" hidden="1" customHeight="1" x14ac:dyDescent="0.35"/>
    <row r="4984" ht="15" hidden="1" customHeight="1" x14ac:dyDescent="0.35"/>
    <row r="4985" ht="15" hidden="1" customHeight="1" x14ac:dyDescent="0.35"/>
    <row r="4986" ht="15" hidden="1" customHeight="1" x14ac:dyDescent="0.35"/>
    <row r="4987" ht="15" hidden="1" customHeight="1" x14ac:dyDescent="0.35"/>
    <row r="4988" ht="15" hidden="1" customHeight="1" x14ac:dyDescent="0.35"/>
    <row r="4989" ht="15" hidden="1" customHeight="1" x14ac:dyDescent="0.35"/>
    <row r="4990" ht="15" hidden="1" customHeight="1" x14ac:dyDescent="0.35"/>
    <row r="4991" ht="15" hidden="1" customHeight="1" x14ac:dyDescent="0.35"/>
    <row r="4992" ht="15" hidden="1" customHeight="1" x14ac:dyDescent="0.35"/>
    <row r="4993" ht="15" hidden="1" customHeight="1" x14ac:dyDescent="0.35"/>
    <row r="4994" ht="15" hidden="1" customHeight="1" x14ac:dyDescent="0.35"/>
    <row r="4995" ht="15" hidden="1" customHeight="1" x14ac:dyDescent="0.35"/>
    <row r="4996" ht="15" hidden="1" customHeight="1" x14ac:dyDescent="0.35"/>
    <row r="4997" ht="15" hidden="1" customHeight="1" x14ac:dyDescent="0.35"/>
    <row r="4998" ht="15" hidden="1" customHeight="1" x14ac:dyDescent="0.35"/>
    <row r="4999" ht="15" hidden="1" customHeight="1" x14ac:dyDescent="0.35"/>
    <row r="5000" ht="15" hidden="1" customHeight="1" x14ac:dyDescent="0.35"/>
    <row r="5001" ht="15" hidden="1" customHeight="1" x14ac:dyDescent="0.35"/>
    <row r="5002" ht="15" hidden="1" customHeight="1" x14ac:dyDescent="0.35"/>
    <row r="5003" ht="15" hidden="1" customHeight="1" x14ac:dyDescent="0.35"/>
    <row r="5004" ht="15" hidden="1" customHeight="1" x14ac:dyDescent="0.35"/>
    <row r="5005" ht="15" hidden="1" customHeight="1" x14ac:dyDescent="0.35"/>
    <row r="5006" ht="15" hidden="1" customHeight="1" x14ac:dyDescent="0.35"/>
    <row r="5007" ht="15" hidden="1" customHeight="1" x14ac:dyDescent="0.35"/>
    <row r="5008" ht="15" hidden="1" customHeight="1" x14ac:dyDescent="0.35"/>
    <row r="5009" ht="15" hidden="1" customHeight="1" x14ac:dyDescent="0.35"/>
    <row r="5010" ht="15" hidden="1" customHeight="1" x14ac:dyDescent="0.35"/>
    <row r="5011" ht="15" hidden="1" customHeight="1" x14ac:dyDescent="0.35"/>
    <row r="5012" ht="15" hidden="1" customHeight="1" x14ac:dyDescent="0.35"/>
    <row r="5013" ht="15" hidden="1" customHeight="1" x14ac:dyDescent="0.35"/>
    <row r="5014" ht="15" hidden="1" customHeight="1" x14ac:dyDescent="0.35"/>
    <row r="5015" ht="15" hidden="1" customHeight="1" x14ac:dyDescent="0.35"/>
    <row r="5016" ht="15" hidden="1" customHeight="1" x14ac:dyDescent="0.35"/>
    <row r="5017" ht="15" hidden="1" customHeight="1" x14ac:dyDescent="0.35"/>
    <row r="5018" ht="15" hidden="1" customHeight="1" x14ac:dyDescent="0.35"/>
    <row r="5019" ht="15" hidden="1" customHeight="1" x14ac:dyDescent="0.35"/>
    <row r="5020" ht="15" hidden="1" customHeight="1" x14ac:dyDescent="0.35"/>
    <row r="5021" ht="15" hidden="1" customHeight="1" x14ac:dyDescent="0.35"/>
    <row r="5022" ht="15" hidden="1" customHeight="1" x14ac:dyDescent="0.35"/>
    <row r="5023" ht="15" hidden="1" customHeight="1" x14ac:dyDescent="0.35"/>
    <row r="5024" ht="15" hidden="1" customHeight="1" x14ac:dyDescent="0.35"/>
    <row r="5025" ht="15" hidden="1" customHeight="1" x14ac:dyDescent="0.35"/>
    <row r="5026" ht="15" hidden="1" customHeight="1" x14ac:dyDescent="0.35"/>
    <row r="5027" ht="15" hidden="1" customHeight="1" x14ac:dyDescent="0.35"/>
    <row r="5028" ht="15" hidden="1" customHeight="1" x14ac:dyDescent="0.35"/>
    <row r="5029" ht="15" hidden="1" customHeight="1" x14ac:dyDescent="0.35"/>
    <row r="5030" ht="15" hidden="1" customHeight="1" x14ac:dyDescent="0.35"/>
    <row r="5031" ht="15" hidden="1" customHeight="1" x14ac:dyDescent="0.35"/>
    <row r="5032" ht="15" hidden="1" customHeight="1" x14ac:dyDescent="0.35"/>
    <row r="5033" ht="15" hidden="1" customHeight="1" x14ac:dyDescent="0.35"/>
    <row r="5034" ht="15" hidden="1" customHeight="1" x14ac:dyDescent="0.35"/>
    <row r="5035" ht="15" hidden="1" customHeight="1" x14ac:dyDescent="0.35"/>
    <row r="5036" ht="15" hidden="1" customHeight="1" x14ac:dyDescent="0.35"/>
    <row r="5037" ht="15" hidden="1" customHeight="1" x14ac:dyDescent="0.35"/>
    <row r="5038" ht="15" hidden="1" customHeight="1" x14ac:dyDescent="0.35"/>
    <row r="5039" ht="15" hidden="1" customHeight="1" x14ac:dyDescent="0.35"/>
    <row r="5040" ht="15" hidden="1" customHeight="1" x14ac:dyDescent="0.35"/>
    <row r="5041" ht="15" hidden="1" customHeight="1" x14ac:dyDescent="0.35"/>
    <row r="5042" ht="15" hidden="1" customHeight="1" x14ac:dyDescent="0.35"/>
    <row r="5043" ht="15" hidden="1" customHeight="1" x14ac:dyDescent="0.35"/>
    <row r="5044" ht="15" hidden="1" customHeight="1" x14ac:dyDescent="0.35"/>
    <row r="5045" ht="15" hidden="1" customHeight="1" x14ac:dyDescent="0.35"/>
    <row r="5046" ht="15" hidden="1" customHeight="1" x14ac:dyDescent="0.35"/>
    <row r="5047" ht="15" hidden="1" customHeight="1" x14ac:dyDescent="0.35"/>
    <row r="5048" ht="15" hidden="1" customHeight="1" x14ac:dyDescent="0.35"/>
    <row r="5049" ht="15" hidden="1" customHeight="1" x14ac:dyDescent="0.35"/>
    <row r="5050" ht="15" hidden="1" customHeight="1" x14ac:dyDescent="0.35"/>
    <row r="5051" ht="15" hidden="1" customHeight="1" x14ac:dyDescent="0.35"/>
    <row r="5052" ht="15" hidden="1" customHeight="1" x14ac:dyDescent="0.35"/>
    <row r="5053" ht="15" hidden="1" customHeight="1" x14ac:dyDescent="0.35"/>
    <row r="5054" ht="15" hidden="1" customHeight="1" x14ac:dyDescent="0.35"/>
    <row r="5055" ht="15" hidden="1" customHeight="1" x14ac:dyDescent="0.35"/>
    <row r="5056" ht="15" hidden="1" customHeight="1" x14ac:dyDescent="0.35"/>
    <row r="5057" ht="15" hidden="1" customHeight="1" x14ac:dyDescent="0.35"/>
    <row r="5058" ht="15" hidden="1" customHeight="1" x14ac:dyDescent="0.35"/>
    <row r="5059" ht="15" hidden="1" customHeight="1" x14ac:dyDescent="0.35"/>
    <row r="5060" ht="15" hidden="1" customHeight="1" x14ac:dyDescent="0.35"/>
    <row r="5061" ht="15" hidden="1" customHeight="1" x14ac:dyDescent="0.35"/>
    <row r="5062" ht="15" hidden="1" customHeight="1" x14ac:dyDescent="0.35"/>
    <row r="5063" ht="15" hidden="1" customHeight="1" x14ac:dyDescent="0.35"/>
    <row r="5064" ht="15" hidden="1" customHeight="1" x14ac:dyDescent="0.35"/>
    <row r="5065" ht="15" hidden="1" customHeight="1" x14ac:dyDescent="0.35"/>
    <row r="5066" ht="15" hidden="1" customHeight="1" x14ac:dyDescent="0.35"/>
    <row r="5067" ht="15" hidden="1" customHeight="1" x14ac:dyDescent="0.35"/>
    <row r="5068" ht="15" hidden="1" customHeight="1" x14ac:dyDescent="0.35"/>
    <row r="5069" ht="15" hidden="1" customHeight="1" x14ac:dyDescent="0.35"/>
    <row r="5070" ht="15" hidden="1" customHeight="1" x14ac:dyDescent="0.35"/>
    <row r="5071" ht="15" hidden="1" customHeight="1" x14ac:dyDescent="0.35"/>
    <row r="5072" ht="15" hidden="1" customHeight="1" x14ac:dyDescent="0.35"/>
    <row r="5073" ht="15" hidden="1" customHeight="1" x14ac:dyDescent="0.35"/>
    <row r="5074" ht="15" hidden="1" customHeight="1" x14ac:dyDescent="0.35"/>
    <row r="5075" ht="15" hidden="1" customHeight="1" x14ac:dyDescent="0.35"/>
    <row r="5076" ht="15" hidden="1" customHeight="1" x14ac:dyDescent="0.35"/>
    <row r="5077" ht="15" hidden="1" customHeight="1" x14ac:dyDescent="0.35"/>
    <row r="5078" ht="15" hidden="1" customHeight="1" x14ac:dyDescent="0.35"/>
    <row r="5079" ht="15" hidden="1" customHeight="1" x14ac:dyDescent="0.35"/>
    <row r="5080" ht="15" hidden="1" customHeight="1" x14ac:dyDescent="0.35"/>
    <row r="5081" ht="15" hidden="1" customHeight="1" x14ac:dyDescent="0.35"/>
    <row r="5082" ht="15" hidden="1" customHeight="1" x14ac:dyDescent="0.35"/>
    <row r="5083" ht="15" hidden="1" customHeight="1" x14ac:dyDescent="0.35"/>
    <row r="5084" ht="15" hidden="1" customHeight="1" x14ac:dyDescent="0.35"/>
    <row r="5085" ht="15" hidden="1" customHeight="1" x14ac:dyDescent="0.35"/>
    <row r="5086" ht="15" hidden="1" customHeight="1" x14ac:dyDescent="0.35"/>
    <row r="5087" ht="15" hidden="1" customHeight="1" x14ac:dyDescent="0.35"/>
    <row r="5088" ht="15" hidden="1" customHeight="1" x14ac:dyDescent="0.35"/>
    <row r="5089" ht="15" hidden="1" customHeight="1" x14ac:dyDescent="0.35"/>
    <row r="5090" ht="15" hidden="1" customHeight="1" x14ac:dyDescent="0.35"/>
    <row r="5091" ht="15" hidden="1" customHeight="1" x14ac:dyDescent="0.35"/>
    <row r="5092" ht="15" hidden="1" customHeight="1" x14ac:dyDescent="0.35"/>
    <row r="5093" ht="15" hidden="1" customHeight="1" x14ac:dyDescent="0.35"/>
    <row r="5094" ht="15" hidden="1" customHeight="1" x14ac:dyDescent="0.35"/>
    <row r="5095" ht="15" hidden="1" customHeight="1" x14ac:dyDescent="0.35"/>
    <row r="5096" ht="15" hidden="1" customHeight="1" x14ac:dyDescent="0.35"/>
    <row r="5097" ht="15" hidden="1" customHeight="1" x14ac:dyDescent="0.35"/>
    <row r="5098" ht="15" hidden="1" customHeight="1" x14ac:dyDescent="0.35"/>
    <row r="5099" ht="15" hidden="1" customHeight="1" x14ac:dyDescent="0.35"/>
    <row r="5100" ht="15" hidden="1" customHeight="1" x14ac:dyDescent="0.35"/>
    <row r="5101" ht="15" hidden="1" customHeight="1" x14ac:dyDescent="0.35"/>
    <row r="5102" ht="15" hidden="1" customHeight="1" x14ac:dyDescent="0.35"/>
    <row r="5103" ht="15" hidden="1" customHeight="1" x14ac:dyDescent="0.35"/>
    <row r="5104" ht="15" hidden="1" customHeight="1" x14ac:dyDescent="0.35"/>
    <row r="5105" ht="15" hidden="1" customHeight="1" x14ac:dyDescent="0.35"/>
    <row r="5106" ht="15" hidden="1" customHeight="1" x14ac:dyDescent="0.35"/>
    <row r="5107" ht="15" hidden="1" customHeight="1" x14ac:dyDescent="0.35"/>
    <row r="5108" ht="15" hidden="1" customHeight="1" x14ac:dyDescent="0.35"/>
    <row r="5109" ht="15" hidden="1" customHeight="1" x14ac:dyDescent="0.35"/>
    <row r="5110" ht="15" hidden="1" customHeight="1" x14ac:dyDescent="0.35"/>
    <row r="5111" ht="15" hidden="1" customHeight="1" x14ac:dyDescent="0.35"/>
    <row r="5112" ht="15" hidden="1" customHeight="1" x14ac:dyDescent="0.35"/>
    <row r="5113" ht="15" hidden="1" customHeight="1" x14ac:dyDescent="0.35"/>
    <row r="5114" ht="15" hidden="1" customHeight="1" x14ac:dyDescent="0.35"/>
    <row r="5115" ht="15" hidden="1" customHeight="1" x14ac:dyDescent="0.35"/>
    <row r="5116" ht="15" hidden="1" customHeight="1" x14ac:dyDescent="0.35"/>
    <row r="5117" ht="15" hidden="1" customHeight="1" x14ac:dyDescent="0.35"/>
    <row r="5118" ht="15" hidden="1" customHeight="1" x14ac:dyDescent="0.35"/>
    <row r="5119" ht="15" hidden="1" customHeight="1" x14ac:dyDescent="0.35"/>
    <row r="5120" ht="15" hidden="1" customHeight="1" x14ac:dyDescent="0.35"/>
    <row r="5121" ht="15" hidden="1" customHeight="1" x14ac:dyDescent="0.35"/>
    <row r="5122" ht="15" hidden="1" customHeight="1" x14ac:dyDescent="0.35"/>
    <row r="5123" ht="15" hidden="1" customHeight="1" x14ac:dyDescent="0.35"/>
    <row r="5124" ht="15" hidden="1" customHeight="1" x14ac:dyDescent="0.35"/>
    <row r="5125" ht="15" hidden="1" customHeight="1" x14ac:dyDescent="0.35"/>
    <row r="5126" ht="15" hidden="1" customHeight="1" x14ac:dyDescent="0.35"/>
    <row r="5127" ht="15" hidden="1" customHeight="1" x14ac:dyDescent="0.35"/>
    <row r="5128" ht="15" hidden="1" customHeight="1" x14ac:dyDescent="0.35"/>
    <row r="5129" ht="15" hidden="1" customHeight="1" x14ac:dyDescent="0.35"/>
    <row r="5130" ht="15" hidden="1" customHeight="1" x14ac:dyDescent="0.35"/>
    <row r="5131" ht="15" hidden="1" customHeight="1" x14ac:dyDescent="0.35"/>
    <row r="5132" ht="15" hidden="1" customHeight="1" x14ac:dyDescent="0.35"/>
    <row r="5133" ht="15" hidden="1" customHeight="1" x14ac:dyDescent="0.35"/>
    <row r="5134" ht="15" hidden="1" customHeight="1" x14ac:dyDescent="0.35"/>
    <row r="5135" ht="15" hidden="1" customHeight="1" x14ac:dyDescent="0.35"/>
    <row r="5136" ht="15" hidden="1" customHeight="1" x14ac:dyDescent="0.35"/>
    <row r="5137" ht="15" hidden="1" customHeight="1" x14ac:dyDescent="0.35"/>
    <row r="5138" ht="15" hidden="1" customHeight="1" x14ac:dyDescent="0.35"/>
    <row r="5139" ht="15" hidden="1" customHeight="1" x14ac:dyDescent="0.35"/>
    <row r="5140" ht="15" hidden="1" customHeight="1" x14ac:dyDescent="0.35"/>
    <row r="5141" ht="15" hidden="1" customHeight="1" x14ac:dyDescent="0.35"/>
    <row r="5142" ht="15" hidden="1" customHeight="1" x14ac:dyDescent="0.35"/>
    <row r="5143" ht="15" hidden="1" customHeight="1" x14ac:dyDescent="0.35"/>
    <row r="5144" ht="15" hidden="1" customHeight="1" x14ac:dyDescent="0.35"/>
    <row r="5145" ht="15" hidden="1" customHeight="1" x14ac:dyDescent="0.35"/>
    <row r="5146" ht="15" hidden="1" customHeight="1" x14ac:dyDescent="0.35"/>
    <row r="5147" ht="15" hidden="1" customHeight="1" x14ac:dyDescent="0.35"/>
    <row r="5148" ht="15" hidden="1" customHeight="1" x14ac:dyDescent="0.35"/>
    <row r="5149" ht="15" hidden="1" customHeight="1" x14ac:dyDescent="0.35"/>
    <row r="5150" ht="15" hidden="1" customHeight="1" x14ac:dyDescent="0.35"/>
    <row r="5151" ht="15" hidden="1" customHeight="1" x14ac:dyDescent="0.35"/>
    <row r="5152" ht="15" hidden="1" customHeight="1" x14ac:dyDescent="0.35"/>
    <row r="5153" ht="15" hidden="1" customHeight="1" x14ac:dyDescent="0.35"/>
    <row r="5154" ht="15" hidden="1" customHeight="1" x14ac:dyDescent="0.35"/>
    <row r="5155" ht="15" hidden="1" customHeight="1" x14ac:dyDescent="0.35"/>
    <row r="5156" ht="15" hidden="1" customHeight="1" x14ac:dyDescent="0.35"/>
    <row r="5157" ht="15" hidden="1" customHeight="1" x14ac:dyDescent="0.35"/>
    <row r="5158" ht="15" hidden="1" customHeight="1" x14ac:dyDescent="0.35"/>
    <row r="5159" ht="15" hidden="1" customHeight="1" x14ac:dyDescent="0.35"/>
    <row r="5160" ht="15" hidden="1" customHeight="1" x14ac:dyDescent="0.35"/>
    <row r="5161" ht="15" hidden="1" customHeight="1" x14ac:dyDescent="0.35"/>
    <row r="5162" ht="15" hidden="1" customHeight="1" x14ac:dyDescent="0.35"/>
    <row r="5163" ht="15" hidden="1" customHeight="1" x14ac:dyDescent="0.35"/>
    <row r="5164" ht="15" hidden="1" customHeight="1" x14ac:dyDescent="0.35"/>
    <row r="5165" ht="15" hidden="1" customHeight="1" x14ac:dyDescent="0.35"/>
    <row r="5166" ht="15" hidden="1" customHeight="1" x14ac:dyDescent="0.35"/>
    <row r="5167" ht="15" hidden="1" customHeight="1" x14ac:dyDescent="0.35"/>
    <row r="5168" ht="15" hidden="1" customHeight="1" x14ac:dyDescent="0.35"/>
    <row r="5169" ht="15" hidden="1" customHeight="1" x14ac:dyDescent="0.35"/>
    <row r="5170" ht="15" hidden="1" customHeight="1" x14ac:dyDescent="0.35"/>
    <row r="5171" ht="15" hidden="1" customHeight="1" x14ac:dyDescent="0.35"/>
    <row r="5172" ht="15" hidden="1" customHeight="1" x14ac:dyDescent="0.35"/>
    <row r="5173" ht="15" hidden="1" customHeight="1" x14ac:dyDescent="0.35"/>
    <row r="5174" ht="15" hidden="1" customHeight="1" x14ac:dyDescent="0.35"/>
    <row r="5175" ht="15" hidden="1" customHeight="1" x14ac:dyDescent="0.35"/>
    <row r="5176" ht="15" hidden="1" customHeight="1" x14ac:dyDescent="0.35"/>
    <row r="5177" ht="15" hidden="1" customHeight="1" x14ac:dyDescent="0.35"/>
    <row r="5178" ht="15" hidden="1" customHeight="1" x14ac:dyDescent="0.35"/>
    <row r="5179" ht="15" hidden="1" customHeight="1" x14ac:dyDescent="0.35"/>
    <row r="5180" ht="15" hidden="1" customHeight="1" x14ac:dyDescent="0.35"/>
    <row r="5181" ht="15" hidden="1" customHeight="1" x14ac:dyDescent="0.35"/>
    <row r="5182" ht="15" hidden="1" customHeight="1" x14ac:dyDescent="0.35"/>
    <row r="5183" ht="15" hidden="1" customHeight="1" x14ac:dyDescent="0.35"/>
    <row r="5184" ht="15" hidden="1" customHeight="1" x14ac:dyDescent="0.35"/>
    <row r="5185" ht="15" hidden="1" customHeight="1" x14ac:dyDescent="0.35"/>
    <row r="5186" ht="15" hidden="1" customHeight="1" x14ac:dyDescent="0.35"/>
    <row r="5187" ht="15" hidden="1" customHeight="1" x14ac:dyDescent="0.35"/>
    <row r="5188" ht="15" hidden="1" customHeight="1" x14ac:dyDescent="0.35"/>
    <row r="5189" ht="15" hidden="1" customHeight="1" x14ac:dyDescent="0.35"/>
    <row r="5190" ht="15" hidden="1" customHeight="1" x14ac:dyDescent="0.35"/>
    <row r="5191" ht="15" hidden="1" customHeight="1" x14ac:dyDescent="0.35"/>
    <row r="5192" ht="15" hidden="1" customHeight="1" x14ac:dyDescent="0.35"/>
    <row r="5193" ht="15" hidden="1" customHeight="1" x14ac:dyDescent="0.35"/>
    <row r="5194" ht="15" hidden="1" customHeight="1" x14ac:dyDescent="0.35"/>
    <row r="5195" ht="15" hidden="1" customHeight="1" x14ac:dyDescent="0.35"/>
    <row r="5196" ht="15" hidden="1" customHeight="1" x14ac:dyDescent="0.35"/>
    <row r="5197" ht="15" hidden="1" customHeight="1" x14ac:dyDescent="0.35"/>
    <row r="5198" ht="15" hidden="1" customHeight="1" x14ac:dyDescent="0.35"/>
    <row r="5199" ht="15" hidden="1" customHeight="1" x14ac:dyDescent="0.35"/>
    <row r="5200" ht="15" hidden="1" customHeight="1" x14ac:dyDescent="0.35"/>
    <row r="5201" ht="15" hidden="1" customHeight="1" x14ac:dyDescent="0.35"/>
    <row r="5202" ht="15" hidden="1" customHeight="1" x14ac:dyDescent="0.35"/>
    <row r="5203" ht="15" hidden="1" customHeight="1" x14ac:dyDescent="0.35"/>
    <row r="5204" ht="15" hidden="1" customHeight="1" x14ac:dyDescent="0.35"/>
    <row r="5205" ht="15" hidden="1" customHeight="1" x14ac:dyDescent="0.35"/>
    <row r="5206" ht="15" hidden="1" customHeight="1" x14ac:dyDescent="0.35"/>
    <row r="5207" ht="15" hidden="1" customHeight="1" x14ac:dyDescent="0.35"/>
    <row r="5208" ht="15" hidden="1" customHeight="1" x14ac:dyDescent="0.35"/>
    <row r="5209" ht="15" hidden="1" customHeight="1" x14ac:dyDescent="0.35"/>
    <row r="5210" ht="15" hidden="1" customHeight="1" x14ac:dyDescent="0.35"/>
    <row r="5211" ht="15" hidden="1" customHeight="1" x14ac:dyDescent="0.35"/>
    <row r="5212" ht="15" hidden="1" customHeight="1" x14ac:dyDescent="0.35"/>
    <row r="5213" ht="15" hidden="1" customHeight="1" x14ac:dyDescent="0.35"/>
    <row r="5214" ht="15" hidden="1" customHeight="1" x14ac:dyDescent="0.35"/>
    <row r="5215" ht="15" hidden="1" customHeight="1" x14ac:dyDescent="0.35"/>
    <row r="5216" ht="15" hidden="1" customHeight="1" x14ac:dyDescent="0.35"/>
    <row r="5217" ht="15" hidden="1" customHeight="1" x14ac:dyDescent="0.35"/>
    <row r="5218" ht="15" hidden="1" customHeight="1" x14ac:dyDescent="0.35"/>
    <row r="5219" ht="15" hidden="1" customHeight="1" x14ac:dyDescent="0.35"/>
    <row r="5220" ht="15" hidden="1" customHeight="1" x14ac:dyDescent="0.35"/>
    <row r="5221" ht="15" hidden="1" customHeight="1" x14ac:dyDescent="0.35"/>
    <row r="5222" ht="15" hidden="1" customHeight="1" x14ac:dyDescent="0.35"/>
    <row r="5223" ht="15" hidden="1" customHeight="1" x14ac:dyDescent="0.35"/>
    <row r="5224" ht="15" hidden="1" customHeight="1" x14ac:dyDescent="0.35"/>
    <row r="5225" ht="15" hidden="1" customHeight="1" x14ac:dyDescent="0.35"/>
    <row r="5226" ht="15" hidden="1" customHeight="1" x14ac:dyDescent="0.35"/>
    <row r="5227" ht="15" hidden="1" customHeight="1" x14ac:dyDescent="0.35"/>
    <row r="5228" ht="15" hidden="1" customHeight="1" x14ac:dyDescent="0.35"/>
    <row r="5229" ht="15" hidden="1" customHeight="1" x14ac:dyDescent="0.35"/>
    <row r="5230" ht="15" hidden="1" customHeight="1" x14ac:dyDescent="0.35"/>
    <row r="5231" ht="15" hidden="1" customHeight="1" x14ac:dyDescent="0.35"/>
    <row r="5232" ht="15" hidden="1" customHeight="1" x14ac:dyDescent="0.35"/>
    <row r="5233" ht="15" hidden="1" customHeight="1" x14ac:dyDescent="0.35"/>
    <row r="5234" ht="15" hidden="1" customHeight="1" x14ac:dyDescent="0.35"/>
    <row r="5235" ht="15" hidden="1" customHeight="1" x14ac:dyDescent="0.35"/>
    <row r="5236" ht="15" hidden="1" customHeight="1" x14ac:dyDescent="0.35"/>
    <row r="5237" ht="15" hidden="1" customHeight="1" x14ac:dyDescent="0.35"/>
    <row r="5238" ht="15" hidden="1" customHeight="1" x14ac:dyDescent="0.35"/>
    <row r="5239" ht="15" hidden="1" customHeight="1" x14ac:dyDescent="0.35"/>
    <row r="5240" ht="15" hidden="1" customHeight="1" x14ac:dyDescent="0.35"/>
    <row r="5241" ht="15" hidden="1" customHeight="1" x14ac:dyDescent="0.35"/>
    <row r="5242" ht="15" hidden="1" customHeight="1" x14ac:dyDescent="0.35"/>
    <row r="5243" ht="15" hidden="1" customHeight="1" x14ac:dyDescent="0.35"/>
    <row r="5244" ht="15" hidden="1" customHeight="1" x14ac:dyDescent="0.35"/>
    <row r="5245" ht="15" hidden="1" customHeight="1" x14ac:dyDescent="0.35"/>
    <row r="5246" ht="15" hidden="1" customHeight="1" x14ac:dyDescent="0.35"/>
    <row r="5247" ht="15" hidden="1" customHeight="1" x14ac:dyDescent="0.35"/>
    <row r="5248" ht="15" hidden="1" customHeight="1" x14ac:dyDescent="0.35"/>
    <row r="5249" ht="15" hidden="1" customHeight="1" x14ac:dyDescent="0.35"/>
    <row r="5250" ht="15" hidden="1" customHeight="1" x14ac:dyDescent="0.35"/>
    <row r="5251" ht="15" hidden="1" customHeight="1" x14ac:dyDescent="0.35"/>
    <row r="5252" ht="15" hidden="1" customHeight="1" x14ac:dyDescent="0.35"/>
    <row r="5253" ht="15" hidden="1" customHeight="1" x14ac:dyDescent="0.35"/>
    <row r="5254" ht="15" hidden="1" customHeight="1" x14ac:dyDescent="0.35"/>
    <row r="5255" ht="15" hidden="1" customHeight="1" x14ac:dyDescent="0.35"/>
    <row r="5256" ht="15" hidden="1" customHeight="1" x14ac:dyDescent="0.35"/>
    <row r="5257" ht="15" hidden="1" customHeight="1" x14ac:dyDescent="0.35"/>
    <row r="5258" ht="15" hidden="1" customHeight="1" x14ac:dyDescent="0.35"/>
    <row r="5259" ht="15" hidden="1" customHeight="1" x14ac:dyDescent="0.35"/>
    <row r="5260" ht="15" hidden="1" customHeight="1" x14ac:dyDescent="0.35"/>
    <row r="5261" ht="15" hidden="1" customHeight="1" x14ac:dyDescent="0.35"/>
    <row r="5262" ht="15" hidden="1" customHeight="1" x14ac:dyDescent="0.35"/>
    <row r="5263" ht="15" hidden="1" customHeight="1" x14ac:dyDescent="0.35"/>
    <row r="5264" ht="15" hidden="1" customHeight="1" x14ac:dyDescent="0.35"/>
    <row r="5265" ht="15" hidden="1" customHeight="1" x14ac:dyDescent="0.35"/>
    <row r="5266" ht="15" hidden="1" customHeight="1" x14ac:dyDescent="0.35"/>
    <row r="5267" ht="15" hidden="1" customHeight="1" x14ac:dyDescent="0.35"/>
    <row r="5268" ht="15" hidden="1" customHeight="1" x14ac:dyDescent="0.35"/>
    <row r="5269" ht="15" hidden="1" customHeight="1" x14ac:dyDescent="0.35"/>
    <row r="5270" ht="15" hidden="1" customHeight="1" x14ac:dyDescent="0.35"/>
    <row r="5271" ht="15" hidden="1" customHeight="1" x14ac:dyDescent="0.35"/>
    <row r="5272" ht="15" hidden="1" customHeight="1" x14ac:dyDescent="0.35"/>
    <row r="5273" ht="15" hidden="1" customHeight="1" x14ac:dyDescent="0.35"/>
    <row r="5274" ht="15" hidden="1" customHeight="1" x14ac:dyDescent="0.35"/>
    <row r="5275" ht="15" hidden="1" customHeight="1" x14ac:dyDescent="0.35"/>
    <row r="5276" ht="15" hidden="1" customHeight="1" x14ac:dyDescent="0.35"/>
    <row r="5277" ht="15" hidden="1" customHeight="1" x14ac:dyDescent="0.35"/>
    <row r="5278" ht="15" hidden="1" customHeight="1" x14ac:dyDescent="0.35"/>
    <row r="5279" ht="15" hidden="1" customHeight="1" x14ac:dyDescent="0.35"/>
    <row r="5280" ht="15" hidden="1" customHeight="1" x14ac:dyDescent="0.35"/>
    <row r="5281" ht="15" hidden="1" customHeight="1" x14ac:dyDescent="0.35"/>
    <row r="5282" ht="15" hidden="1" customHeight="1" x14ac:dyDescent="0.35"/>
    <row r="5283" ht="15" hidden="1" customHeight="1" x14ac:dyDescent="0.35"/>
    <row r="5284" ht="15" hidden="1" customHeight="1" x14ac:dyDescent="0.35"/>
    <row r="5285" ht="15" hidden="1" customHeight="1" x14ac:dyDescent="0.35"/>
    <row r="5286" ht="15" hidden="1" customHeight="1" x14ac:dyDescent="0.35"/>
    <row r="5287" ht="15" hidden="1" customHeight="1" x14ac:dyDescent="0.35"/>
    <row r="5288" ht="15" hidden="1" customHeight="1" x14ac:dyDescent="0.35"/>
    <row r="5289" ht="15" hidden="1" customHeight="1" x14ac:dyDescent="0.35"/>
    <row r="5290" ht="15" hidden="1" customHeight="1" x14ac:dyDescent="0.35"/>
    <row r="5291" ht="15" hidden="1" customHeight="1" x14ac:dyDescent="0.35"/>
    <row r="5292" ht="15" hidden="1" customHeight="1" x14ac:dyDescent="0.35"/>
    <row r="5293" ht="15" hidden="1" customHeight="1" x14ac:dyDescent="0.35"/>
    <row r="5294" ht="15" hidden="1" customHeight="1" x14ac:dyDescent="0.35"/>
    <row r="5295" ht="15" hidden="1" customHeight="1" x14ac:dyDescent="0.35"/>
    <row r="5296" ht="15" hidden="1" customHeight="1" x14ac:dyDescent="0.35"/>
    <row r="5297" ht="15" hidden="1" customHeight="1" x14ac:dyDescent="0.35"/>
    <row r="5298" ht="15" hidden="1" customHeight="1" x14ac:dyDescent="0.35"/>
    <row r="5299" ht="15" hidden="1" customHeight="1" x14ac:dyDescent="0.35"/>
    <row r="5300" ht="15" hidden="1" customHeight="1" x14ac:dyDescent="0.35"/>
    <row r="5301" ht="15" hidden="1" customHeight="1" x14ac:dyDescent="0.35"/>
    <row r="5302" ht="15" hidden="1" customHeight="1" x14ac:dyDescent="0.35"/>
    <row r="5303" ht="15" hidden="1" customHeight="1" x14ac:dyDescent="0.35"/>
    <row r="5304" ht="15" hidden="1" customHeight="1" x14ac:dyDescent="0.35"/>
    <row r="5305" ht="15" hidden="1" customHeight="1" x14ac:dyDescent="0.35"/>
    <row r="5306" ht="15" hidden="1" customHeight="1" x14ac:dyDescent="0.35"/>
    <row r="5307" ht="15" hidden="1" customHeight="1" x14ac:dyDescent="0.35"/>
    <row r="5308" ht="15" hidden="1" customHeight="1" x14ac:dyDescent="0.35"/>
    <row r="5309" ht="15" hidden="1" customHeight="1" x14ac:dyDescent="0.35"/>
    <row r="5310" ht="15" hidden="1" customHeight="1" x14ac:dyDescent="0.35"/>
    <row r="5311" ht="15" hidden="1" customHeight="1" x14ac:dyDescent="0.35"/>
    <row r="5312" ht="15" hidden="1" customHeight="1" x14ac:dyDescent="0.35"/>
    <row r="5313" ht="15" hidden="1" customHeight="1" x14ac:dyDescent="0.35"/>
    <row r="5314" ht="15" hidden="1" customHeight="1" x14ac:dyDescent="0.35"/>
    <row r="5315" ht="15" hidden="1" customHeight="1" x14ac:dyDescent="0.35"/>
    <row r="5316" ht="15" hidden="1" customHeight="1" x14ac:dyDescent="0.35"/>
    <row r="5317" ht="15" hidden="1" customHeight="1" x14ac:dyDescent="0.35"/>
    <row r="5318" ht="15" hidden="1" customHeight="1" x14ac:dyDescent="0.35"/>
    <row r="5319" ht="15" hidden="1" customHeight="1" x14ac:dyDescent="0.35"/>
    <row r="5320" ht="15" hidden="1" customHeight="1" x14ac:dyDescent="0.35"/>
    <row r="5321" ht="15" hidden="1" customHeight="1" x14ac:dyDescent="0.35"/>
    <row r="5322" ht="15" hidden="1" customHeight="1" x14ac:dyDescent="0.35"/>
    <row r="5323" ht="15" hidden="1" customHeight="1" x14ac:dyDescent="0.35"/>
    <row r="5324" ht="15" hidden="1" customHeight="1" x14ac:dyDescent="0.35"/>
    <row r="5325" ht="15" hidden="1" customHeight="1" x14ac:dyDescent="0.35"/>
    <row r="5326" ht="15" hidden="1" customHeight="1" x14ac:dyDescent="0.35"/>
    <row r="5327" ht="15" hidden="1" customHeight="1" x14ac:dyDescent="0.35"/>
    <row r="5328" ht="15" hidden="1" customHeight="1" x14ac:dyDescent="0.35"/>
    <row r="5329" ht="15" hidden="1" customHeight="1" x14ac:dyDescent="0.35"/>
    <row r="5330" ht="15" hidden="1" customHeight="1" x14ac:dyDescent="0.35"/>
    <row r="5331" ht="15" hidden="1" customHeight="1" x14ac:dyDescent="0.35"/>
    <row r="5332" ht="15" hidden="1" customHeight="1" x14ac:dyDescent="0.35"/>
    <row r="5333" ht="15" hidden="1" customHeight="1" x14ac:dyDescent="0.35"/>
    <row r="5334" ht="15" hidden="1" customHeight="1" x14ac:dyDescent="0.35"/>
    <row r="5335" ht="15" hidden="1" customHeight="1" x14ac:dyDescent="0.35"/>
    <row r="5336" ht="15" hidden="1" customHeight="1" x14ac:dyDescent="0.35"/>
    <row r="5337" ht="15" hidden="1" customHeight="1" x14ac:dyDescent="0.35"/>
    <row r="5338" ht="15" hidden="1" customHeight="1" x14ac:dyDescent="0.35"/>
    <row r="5339" ht="15" hidden="1" customHeight="1" x14ac:dyDescent="0.35"/>
    <row r="5340" ht="15" hidden="1" customHeight="1" x14ac:dyDescent="0.35"/>
    <row r="5341" ht="15" hidden="1" customHeight="1" x14ac:dyDescent="0.35"/>
    <row r="5342" ht="15" hidden="1" customHeight="1" x14ac:dyDescent="0.35"/>
    <row r="5343" ht="15" hidden="1" customHeight="1" x14ac:dyDescent="0.35"/>
    <row r="5344" ht="15" hidden="1" customHeight="1" x14ac:dyDescent="0.35"/>
    <row r="5345" ht="15" hidden="1" customHeight="1" x14ac:dyDescent="0.35"/>
    <row r="5346" ht="15" hidden="1" customHeight="1" x14ac:dyDescent="0.35"/>
    <row r="5347" ht="15" hidden="1" customHeight="1" x14ac:dyDescent="0.35"/>
    <row r="5348" ht="15" hidden="1" customHeight="1" x14ac:dyDescent="0.35"/>
    <row r="5349" ht="15" hidden="1" customHeight="1" x14ac:dyDescent="0.35"/>
    <row r="5350" ht="15" hidden="1" customHeight="1" x14ac:dyDescent="0.35"/>
    <row r="5351" ht="15" hidden="1" customHeight="1" x14ac:dyDescent="0.35"/>
    <row r="5352" ht="15" hidden="1" customHeight="1" x14ac:dyDescent="0.35"/>
    <row r="5353" ht="15" hidden="1" customHeight="1" x14ac:dyDescent="0.35"/>
    <row r="5354" ht="15" hidden="1" customHeight="1" x14ac:dyDescent="0.35"/>
    <row r="5355" ht="15" hidden="1" customHeight="1" x14ac:dyDescent="0.35"/>
    <row r="5356" ht="15" hidden="1" customHeight="1" x14ac:dyDescent="0.35"/>
    <row r="5357" ht="15" hidden="1" customHeight="1" x14ac:dyDescent="0.35"/>
    <row r="5358" ht="15" hidden="1" customHeight="1" x14ac:dyDescent="0.35"/>
    <row r="5359" ht="15" hidden="1" customHeight="1" x14ac:dyDescent="0.35"/>
    <row r="5360" ht="15" hidden="1" customHeight="1" x14ac:dyDescent="0.35"/>
    <row r="5361" ht="15" hidden="1" customHeight="1" x14ac:dyDescent="0.35"/>
    <row r="5362" ht="15" hidden="1" customHeight="1" x14ac:dyDescent="0.35"/>
    <row r="5363" ht="15" hidden="1" customHeight="1" x14ac:dyDescent="0.35"/>
    <row r="5364" ht="15" hidden="1" customHeight="1" x14ac:dyDescent="0.35"/>
    <row r="5365" ht="15" hidden="1" customHeight="1" x14ac:dyDescent="0.35"/>
    <row r="5366" ht="15" hidden="1" customHeight="1" x14ac:dyDescent="0.35"/>
    <row r="5367" ht="15" hidden="1" customHeight="1" x14ac:dyDescent="0.35"/>
    <row r="5368" ht="15" hidden="1" customHeight="1" x14ac:dyDescent="0.35"/>
    <row r="5369" ht="15" hidden="1" customHeight="1" x14ac:dyDescent="0.35"/>
    <row r="5370" ht="15" hidden="1" customHeight="1" x14ac:dyDescent="0.35"/>
    <row r="5371" ht="15" hidden="1" customHeight="1" x14ac:dyDescent="0.35"/>
    <row r="5372" ht="15" hidden="1" customHeight="1" x14ac:dyDescent="0.35"/>
    <row r="5373" ht="15" hidden="1" customHeight="1" x14ac:dyDescent="0.35"/>
    <row r="5374" ht="15" hidden="1" customHeight="1" x14ac:dyDescent="0.35"/>
    <row r="5375" ht="15" hidden="1" customHeight="1" x14ac:dyDescent="0.35"/>
    <row r="5376" ht="15" hidden="1" customHeight="1" x14ac:dyDescent="0.35"/>
    <row r="5377" ht="15" hidden="1" customHeight="1" x14ac:dyDescent="0.35"/>
    <row r="5378" ht="15" hidden="1" customHeight="1" x14ac:dyDescent="0.35"/>
    <row r="5379" ht="15" hidden="1" customHeight="1" x14ac:dyDescent="0.35"/>
    <row r="5380" ht="15" hidden="1" customHeight="1" x14ac:dyDescent="0.35"/>
    <row r="5381" ht="15" hidden="1" customHeight="1" x14ac:dyDescent="0.35"/>
    <row r="5382" ht="15" hidden="1" customHeight="1" x14ac:dyDescent="0.35"/>
    <row r="5383" ht="15" hidden="1" customHeight="1" x14ac:dyDescent="0.35"/>
    <row r="5384" ht="15" hidden="1" customHeight="1" x14ac:dyDescent="0.35"/>
    <row r="5385" ht="15" hidden="1" customHeight="1" x14ac:dyDescent="0.35"/>
    <row r="5386" ht="15" hidden="1" customHeight="1" x14ac:dyDescent="0.35"/>
    <row r="5387" ht="15" hidden="1" customHeight="1" x14ac:dyDescent="0.35"/>
    <row r="5388" ht="15" hidden="1" customHeight="1" x14ac:dyDescent="0.35"/>
    <row r="5389" ht="15" hidden="1" customHeight="1" x14ac:dyDescent="0.35"/>
    <row r="5390" ht="15" hidden="1" customHeight="1" x14ac:dyDescent="0.35"/>
    <row r="5391" ht="15" hidden="1" customHeight="1" x14ac:dyDescent="0.35"/>
    <row r="5392" ht="15" hidden="1" customHeight="1" x14ac:dyDescent="0.35"/>
    <row r="5393" ht="15" hidden="1" customHeight="1" x14ac:dyDescent="0.35"/>
    <row r="5394" ht="15" hidden="1" customHeight="1" x14ac:dyDescent="0.35"/>
    <row r="5395" ht="15" hidden="1" customHeight="1" x14ac:dyDescent="0.35"/>
    <row r="5396" ht="15" hidden="1" customHeight="1" x14ac:dyDescent="0.35"/>
    <row r="5397" ht="15" hidden="1" customHeight="1" x14ac:dyDescent="0.35"/>
    <row r="5398" ht="15" hidden="1" customHeight="1" x14ac:dyDescent="0.35"/>
    <row r="5399" ht="15" hidden="1" customHeight="1" x14ac:dyDescent="0.35"/>
    <row r="5400" ht="15" hidden="1" customHeight="1" x14ac:dyDescent="0.35"/>
    <row r="5401" ht="15" hidden="1" customHeight="1" x14ac:dyDescent="0.35"/>
    <row r="5402" ht="15" hidden="1" customHeight="1" x14ac:dyDescent="0.35"/>
    <row r="5403" ht="15" hidden="1" customHeight="1" x14ac:dyDescent="0.35"/>
    <row r="5404" ht="15" hidden="1" customHeight="1" x14ac:dyDescent="0.35"/>
    <row r="5405" ht="15" hidden="1" customHeight="1" x14ac:dyDescent="0.35"/>
    <row r="5406" ht="15" hidden="1" customHeight="1" x14ac:dyDescent="0.35"/>
    <row r="5407" ht="15" hidden="1" customHeight="1" x14ac:dyDescent="0.35"/>
    <row r="5408" ht="15" hidden="1" customHeight="1" x14ac:dyDescent="0.35"/>
    <row r="5409" ht="15" hidden="1" customHeight="1" x14ac:dyDescent="0.35"/>
    <row r="5410" ht="15" hidden="1" customHeight="1" x14ac:dyDescent="0.35"/>
    <row r="5411" ht="15" hidden="1" customHeight="1" x14ac:dyDescent="0.35"/>
    <row r="5412" ht="15" hidden="1" customHeight="1" x14ac:dyDescent="0.35"/>
    <row r="5413" ht="15" hidden="1" customHeight="1" x14ac:dyDescent="0.35"/>
    <row r="5414" ht="15" hidden="1" customHeight="1" x14ac:dyDescent="0.35"/>
    <row r="5415" ht="15" hidden="1" customHeight="1" x14ac:dyDescent="0.35"/>
    <row r="5416" ht="15" hidden="1" customHeight="1" x14ac:dyDescent="0.35"/>
    <row r="5417" ht="15" hidden="1" customHeight="1" x14ac:dyDescent="0.35"/>
    <row r="5418" ht="15" hidden="1" customHeight="1" x14ac:dyDescent="0.35"/>
    <row r="5419" ht="15" hidden="1" customHeight="1" x14ac:dyDescent="0.35"/>
    <row r="5420" ht="15" hidden="1" customHeight="1" x14ac:dyDescent="0.35"/>
    <row r="5421" ht="15" hidden="1" customHeight="1" x14ac:dyDescent="0.35"/>
    <row r="5422" ht="15" hidden="1" customHeight="1" x14ac:dyDescent="0.35"/>
    <row r="5423" ht="15" hidden="1" customHeight="1" x14ac:dyDescent="0.35"/>
    <row r="5424" ht="15" hidden="1" customHeight="1" x14ac:dyDescent="0.35"/>
    <row r="5425" ht="15" hidden="1" customHeight="1" x14ac:dyDescent="0.35"/>
    <row r="5426" ht="15" hidden="1" customHeight="1" x14ac:dyDescent="0.35"/>
    <row r="5427" ht="15" hidden="1" customHeight="1" x14ac:dyDescent="0.35"/>
    <row r="5428" ht="15" hidden="1" customHeight="1" x14ac:dyDescent="0.35"/>
    <row r="5429" ht="15" hidden="1" customHeight="1" x14ac:dyDescent="0.35"/>
    <row r="5430" ht="15" hidden="1" customHeight="1" x14ac:dyDescent="0.35"/>
    <row r="5431" ht="15" hidden="1" customHeight="1" x14ac:dyDescent="0.35"/>
    <row r="5432" ht="15" hidden="1" customHeight="1" x14ac:dyDescent="0.35"/>
    <row r="5433" ht="15" hidden="1" customHeight="1" x14ac:dyDescent="0.35"/>
    <row r="5434" ht="15" hidden="1" customHeight="1" x14ac:dyDescent="0.35"/>
    <row r="5435" ht="15" hidden="1" customHeight="1" x14ac:dyDescent="0.35"/>
    <row r="5436" ht="15" hidden="1" customHeight="1" x14ac:dyDescent="0.35"/>
    <row r="5437" ht="15" hidden="1" customHeight="1" x14ac:dyDescent="0.35"/>
    <row r="5438" ht="15" hidden="1" customHeight="1" x14ac:dyDescent="0.35"/>
    <row r="5439" ht="15" hidden="1" customHeight="1" x14ac:dyDescent="0.35"/>
    <row r="5440" ht="15" hidden="1" customHeight="1" x14ac:dyDescent="0.35"/>
    <row r="5441" ht="15" hidden="1" customHeight="1" x14ac:dyDescent="0.35"/>
    <row r="5442" ht="15" hidden="1" customHeight="1" x14ac:dyDescent="0.35"/>
    <row r="5443" ht="15" hidden="1" customHeight="1" x14ac:dyDescent="0.35"/>
    <row r="5444" ht="15" hidden="1" customHeight="1" x14ac:dyDescent="0.35"/>
    <row r="5445" ht="15" hidden="1" customHeight="1" x14ac:dyDescent="0.35"/>
    <row r="5446" ht="15" hidden="1" customHeight="1" x14ac:dyDescent="0.35"/>
    <row r="5447" ht="15" hidden="1" customHeight="1" x14ac:dyDescent="0.35"/>
    <row r="5448" ht="15" hidden="1" customHeight="1" x14ac:dyDescent="0.35"/>
    <row r="5449" ht="15" hidden="1" customHeight="1" x14ac:dyDescent="0.35"/>
    <row r="5450" ht="15" hidden="1" customHeight="1" x14ac:dyDescent="0.35"/>
    <row r="5451" ht="15" hidden="1" customHeight="1" x14ac:dyDescent="0.35"/>
    <row r="5452" ht="15" hidden="1" customHeight="1" x14ac:dyDescent="0.35"/>
    <row r="5453" ht="15" hidden="1" customHeight="1" x14ac:dyDescent="0.35"/>
    <row r="5454" ht="15" hidden="1" customHeight="1" x14ac:dyDescent="0.35"/>
    <row r="5455" ht="15" hidden="1" customHeight="1" x14ac:dyDescent="0.35"/>
    <row r="5456" ht="15" hidden="1" customHeight="1" x14ac:dyDescent="0.35"/>
    <row r="5457" ht="15" hidden="1" customHeight="1" x14ac:dyDescent="0.35"/>
    <row r="5458" ht="15" hidden="1" customHeight="1" x14ac:dyDescent="0.35"/>
    <row r="5459" ht="15" hidden="1" customHeight="1" x14ac:dyDescent="0.35"/>
    <row r="5460" ht="15" hidden="1" customHeight="1" x14ac:dyDescent="0.35"/>
    <row r="5461" ht="15" hidden="1" customHeight="1" x14ac:dyDescent="0.35"/>
    <row r="5462" ht="15" hidden="1" customHeight="1" x14ac:dyDescent="0.35"/>
    <row r="5463" ht="15" hidden="1" customHeight="1" x14ac:dyDescent="0.35"/>
    <row r="5464" ht="15" hidden="1" customHeight="1" x14ac:dyDescent="0.35"/>
    <row r="5465" ht="15" hidden="1" customHeight="1" x14ac:dyDescent="0.35"/>
    <row r="5466" ht="15" hidden="1" customHeight="1" x14ac:dyDescent="0.35"/>
    <row r="5467" ht="15" hidden="1" customHeight="1" x14ac:dyDescent="0.35"/>
    <row r="5468" ht="15" hidden="1" customHeight="1" x14ac:dyDescent="0.35"/>
    <row r="5469" ht="15" hidden="1" customHeight="1" x14ac:dyDescent="0.35"/>
    <row r="5470" ht="15" hidden="1" customHeight="1" x14ac:dyDescent="0.35"/>
    <row r="5471" ht="15" hidden="1" customHeight="1" x14ac:dyDescent="0.35"/>
    <row r="5472" ht="15" hidden="1" customHeight="1" x14ac:dyDescent="0.35"/>
    <row r="5473" ht="15" hidden="1" customHeight="1" x14ac:dyDescent="0.35"/>
    <row r="5474" ht="15" hidden="1" customHeight="1" x14ac:dyDescent="0.35"/>
    <row r="5475" ht="15" hidden="1" customHeight="1" x14ac:dyDescent="0.35"/>
    <row r="5476" ht="15" hidden="1" customHeight="1" x14ac:dyDescent="0.35"/>
    <row r="5477" ht="15" hidden="1" customHeight="1" x14ac:dyDescent="0.35"/>
    <row r="5478" ht="15" hidden="1" customHeight="1" x14ac:dyDescent="0.35"/>
    <row r="5479" ht="15" hidden="1" customHeight="1" x14ac:dyDescent="0.35"/>
    <row r="5480" ht="15" hidden="1" customHeight="1" x14ac:dyDescent="0.35"/>
    <row r="5481" ht="15" hidden="1" customHeight="1" x14ac:dyDescent="0.35"/>
    <row r="5482" ht="15" hidden="1" customHeight="1" x14ac:dyDescent="0.35"/>
    <row r="5483" ht="15" hidden="1" customHeight="1" x14ac:dyDescent="0.35"/>
    <row r="5484" ht="15" hidden="1" customHeight="1" x14ac:dyDescent="0.35"/>
    <row r="5485" ht="15" hidden="1" customHeight="1" x14ac:dyDescent="0.35"/>
    <row r="5486" ht="15" hidden="1" customHeight="1" x14ac:dyDescent="0.35"/>
    <row r="5487" ht="15" hidden="1" customHeight="1" x14ac:dyDescent="0.35"/>
    <row r="5488" ht="15" hidden="1" customHeight="1" x14ac:dyDescent="0.35"/>
    <row r="5489" ht="15" hidden="1" customHeight="1" x14ac:dyDescent="0.35"/>
    <row r="5490" ht="15" hidden="1" customHeight="1" x14ac:dyDescent="0.35"/>
    <row r="5491" ht="15" hidden="1" customHeight="1" x14ac:dyDescent="0.35"/>
    <row r="5492" ht="15" hidden="1" customHeight="1" x14ac:dyDescent="0.35"/>
    <row r="5493" ht="15" hidden="1" customHeight="1" x14ac:dyDescent="0.35"/>
    <row r="5494" ht="15" hidden="1" customHeight="1" x14ac:dyDescent="0.35"/>
    <row r="5495" ht="15" hidden="1" customHeight="1" x14ac:dyDescent="0.35"/>
    <row r="5496" ht="15" hidden="1" customHeight="1" x14ac:dyDescent="0.35"/>
    <row r="5497" ht="15" hidden="1" customHeight="1" x14ac:dyDescent="0.35"/>
    <row r="5498" ht="15" hidden="1" customHeight="1" x14ac:dyDescent="0.35"/>
    <row r="5499" ht="15" hidden="1" customHeight="1" x14ac:dyDescent="0.35"/>
    <row r="5500" ht="15" hidden="1" customHeight="1" x14ac:dyDescent="0.35"/>
    <row r="5501" ht="15" hidden="1" customHeight="1" x14ac:dyDescent="0.35"/>
    <row r="5502" ht="15" hidden="1" customHeight="1" x14ac:dyDescent="0.35"/>
    <row r="5503" ht="15" hidden="1" customHeight="1" x14ac:dyDescent="0.35"/>
    <row r="5504" ht="15" hidden="1" customHeight="1" x14ac:dyDescent="0.35"/>
    <row r="5505" ht="15" hidden="1" customHeight="1" x14ac:dyDescent="0.35"/>
    <row r="5506" ht="15" hidden="1" customHeight="1" x14ac:dyDescent="0.35"/>
    <row r="5507" ht="15" hidden="1" customHeight="1" x14ac:dyDescent="0.35"/>
    <row r="5508" ht="15" hidden="1" customHeight="1" x14ac:dyDescent="0.35"/>
    <row r="5509" ht="15" hidden="1" customHeight="1" x14ac:dyDescent="0.35"/>
    <row r="5510" ht="15" hidden="1" customHeight="1" x14ac:dyDescent="0.35"/>
    <row r="5511" ht="15" hidden="1" customHeight="1" x14ac:dyDescent="0.35"/>
    <row r="5512" ht="15" hidden="1" customHeight="1" x14ac:dyDescent="0.35"/>
    <row r="5513" ht="15" hidden="1" customHeight="1" x14ac:dyDescent="0.35"/>
    <row r="5514" ht="15" hidden="1" customHeight="1" x14ac:dyDescent="0.35"/>
    <row r="5515" ht="15" hidden="1" customHeight="1" x14ac:dyDescent="0.35"/>
    <row r="5516" ht="15" hidden="1" customHeight="1" x14ac:dyDescent="0.35"/>
    <row r="5517" ht="15" hidden="1" customHeight="1" x14ac:dyDescent="0.35"/>
    <row r="5518" ht="15" hidden="1" customHeight="1" x14ac:dyDescent="0.35"/>
    <row r="5519" ht="15" hidden="1" customHeight="1" x14ac:dyDescent="0.35"/>
    <row r="5520" ht="15" hidden="1" customHeight="1" x14ac:dyDescent="0.35"/>
    <row r="5521" ht="15" hidden="1" customHeight="1" x14ac:dyDescent="0.35"/>
    <row r="5522" ht="15" hidden="1" customHeight="1" x14ac:dyDescent="0.35"/>
    <row r="5523" ht="15" hidden="1" customHeight="1" x14ac:dyDescent="0.35"/>
    <row r="5524" ht="15" hidden="1" customHeight="1" x14ac:dyDescent="0.35"/>
    <row r="5525" ht="15" hidden="1" customHeight="1" x14ac:dyDescent="0.35"/>
    <row r="5526" ht="15" hidden="1" customHeight="1" x14ac:dyDescent="0.35"/>
    <row r="5527" ht="15" hidden="1" customHeight="1" x14ac:dyDescent="0.35"/>
    <row r="5528" ht="15" hidden="1" customHeight="1" x14ac:dyDescent="0.35"/>
    <row r="5529" ht="15" hidden="1" customHeight="1" x14ac:dyDescent="0.35"/>
    <row r="5530" ht="15" hidden="1" customHeight="1" x14ac:dyDescent="0.35"/>
    <row r="5531" ht="15" hidden="1" customHeight="1" x14ac:dyDescent="0.35"/>
    <row r="5532" ht="15" hidden="1" customHeight="1" x14ac:dyDescent="0.35"/>
    <row r="5533" ht="15" hidden="1" customHeight="1" x14ac:dyDescent="0.35"/>
    <row r="5534" ht="15" hidden="1" customHeight="1" x14ac:dyDescent="0.35"/>
    <row r="5535" ht="15" hidden="1" customHeight="1" x14ac:dyDescent="0.35"/>
    <row r="5536" ht="15" hidden="1" customHeight="1" x14ac:dyDescent="0.35"/>
    <row r="5537" ht="15" hidden="1" customHeight="1" x14ac:dyDescent="0.35"/>
    <row r="5538" ht="15" hidden="1" customHeight="1" x14ac:dyDescent="0.35"/>
    <row r="5539" ht="15" hidden="1" customHeight="1" x14ac:dyDescent="0.35"/>
    <row r="5540" ht="15" hidden="1" customHeight="1" x14ac:dyDescent="0.35"/>
    <row r="5541" ht="15" hidden="1" customHeight="1" x14ac:dyDescent="0.35"/>
    <row r="5542" ht="15" hidden="1" customHeight="1" x14ac:dyDescent="0.35"/>
    <row r="5543" ht="15" hidden="1" customHeight="1" x14ac:dyDescent="0.35"/>
    <row r="5544" ht="15" hidden="1" customHeight="1" x14ac:dyDescent="0.35"/>
    <row r="5545" ht="15" hidden="1" customHeight="1" x14ac:dyDescent="0.35"/>
    <row r="5546" ht="15" hidden="1" customHeight="1" x14ac:dyDescent="0.35"/>
    <row r="5547" ht="15" hidden="1" customHeight="1" x14ac:dyDescent="0.35"/>
    <row r="5548" ht="15" hidden="1" customHeight="1" x14ac:dyDescent="0.35"/>
    <row r="5549" ht="15" hidden="1" customHeight="1" x14ac:dyDescent="0.35"/>
    <row r="5550" ht="15" hidden="1" customHeight="1" x14ac:dyDescent="0.35"/>
    <row r="5551" ht="15" hidden="1" customHeight="1" x14ac:dyDescent="0.35"/>
    <row r="5552" ht="15" hidden="1" customHeight="1" x14ac:dyDescent="0.35"/>
    <row r="5553" ht="15" hidden="1" customHeight="1" x14ac:dyDescent="0.35"/>
    <row r="5554" ht="15" hidden="1" customHeight="1" x14ac:dyDescent="0.35"/>
    <row r="5555" ht="15" hidden="1" customHeight="1" x14ac:dyDescent="0.35"/>
    <row r="5556" ht="15" hidden="1" customHeight="1" x14ac:dyDescent="0.35"/>
    <row r="5557" ht="15" hidden="1" customHeight="1" x14ac:dyDescent="0.35"/>
    <row r="5558" ht="15" hidden="1" customHeight="1" x14ac:dyDescent="0.35"/>
    <row r="5559" ht="15" hidden="1" customHeight="1" x14ac:dyDescent="0.35"/>
    <row r="5560" ht="15" hidden="1" customHeight="1" x14ac:dyDescent="0.35"/>
    <row r="5561" ht="15" hidden="1" customHeight="1" x14ac:dyDescent="0.35"/>
    <row r="5562" ht="15" hidden="1" customHeight="1" x14ac:dyDescent="0.35"/>
    <row r="5563" ht="15" hidden="1" customHeight="1" x14ac:dyDescent="0.35"/>
    <row r="5564" ht="15" hidden="1" customHeight="1" x14ac:dyDescent="0.35"/>
    <row r="5565" ht="15" hidden="1" customHeight="1" x14ac:dyDescent="0.35"/>
    <row r="5566" ht="15" hidden="1" customHeight="1" x14ac:dyDescent="0.35"/>
    <row r="5567" ht="15" hidden="1" customHeight="1" x14ac:dyDescent="0.35"/>
    <row r="5568" ht="15" hidden="1" customHeight="1" x14ac:dyDescent="0.35"/>
    <row r="5569" ht="15" hidden="1" customHeight="1" x14ac:dyDescent="0.35"/>
    <row r="5570" ht="15" hidden="1" customHeight="1" x14ac:dyDescent="0.35"/>
    <row r="5571" ht="15" hidden="1" customHeight="1" x14ac:dyDescent="0.35"/>
    <row r="5572" ht="15" hidden="1" customHeight="1" x14ac:dyDescent="0.35"/>
    <row r="5573" ht="15" hidden="1" customHeight="1" x14ac:dyDescent="0.35"/>
    <row r="5574" ht="15" hidden="1" customHeight="1" x14ac:dyDescent="0.35"/>
    <row r="5575" ht="15" hidden="1" customHeight="1" x14ac:dyDescent="0.35"/>
    <row r="5576" ht="15" hidden="1" customHeight="1" x14ac:dyDescent="0.35"/>
    <row r="5577" ht="15" hidden="1" customHeight="1" x14ac:dyDescent="0.35"/>
    <row r="5578" ht="15" hidden="1" customHeight="1" x14ac:dyDescent="0.35"/>
    <row r="5579" ht="15" hidden="1" customHeight="1" x14ac:dyDescent="0.35"/>
    <row r="5580" ht="15" hidden="1" customHeight="1" x14ac:dyDescent="0.35"/>
    <row r="5581" ht="15" hidden="1" customHeight="1" x14ac:dyDescent="0.35"/>
    <row r="5582" ht="15" hidden="1" customHeight="1" x14ac:dyDescent="0.35"/>
    <row r="5583" ht="15" hidden="1" customHeight="1" x14ac:dyDescent="0.35"/>
    <row r="5584" ht="15" hidden="1" customHeight="1" x14ac:dyDescent="0.35"/>
    <row r="5585" ht="15" hidden="1" customHeight="1" x14ac:dyDescent="0.35"/>
    <row r="5586" ht="15" hidden="1" customHeight="1" x14ac:dyDescent="0.35"/>
    <row r="5587" ht="15" hidden="1" customHeight="1" x14ac:dyDescent="0.35"/>
    <row r="5588" ht="15" hidden="1" customHeight="1" x14ac:dyDescent="0.35"/>
    <row r="5589" ht="15" hidden="1" customHeight="1" x14ac:dyDescent="0.35"/>
    <row r="5590" ht="15" hidden="1" customHeight="1" x14ac:dyDescent="0.35"/>
    <row r="5591" ht="15" hidden="1" customHeight="1" x14ac:dyDescent="0.35"/>
    <row r="5592" ht="15" hidden="1" customHeight="1" x14ac:dyDescent="0.35"/>
    <row r="5593" ht="15" hidden="1" customHeight="1" x14ac:dyDescent="0.35"/>
    <row r="5594" ht="15" hidden="1" customHeight="1" x14ac:dyDescent="0.35"/>
    <row r="5595" ht="15" hidden="1" customHeight="1" x14ac:dyDescent="0.35"/>
    <row r="5596" ht="15" hidden="1" customHeight="1" x14ac:dyDescent="0.35"/>
    <row r="5597" ht="15" hidden="1" customHeight="1" x14ac:dyDescent="0.35"/>
    <row r="5598" ht="15" hidden="1" customHeight="1" x14ac:dyDescent="0.35"/>
    <row r="5599" ht="15" hidden="1" customHeight="1" x14ac:dyDescent="0.35"/>
    <row r="5600" ht="15" hidden="1" customHeight="1" x14ac:dyDescent="0.35"/>
    <row r="5601" ht="15" hidden="1" customHeight="1" x14ac:dyDescent="0.35"/>
    <row r="5602" ht="15" hidden="1" customHeight="1" x14ac:dyDescent="0.35"/>
    <row r="5603" ht="15" hidden="1" customHeight="1" x14ac:dyDescent="0.35"/>
    <row r="5604" ht="15" hidden="1" customHeight="1" x14ac:dyDescent="0.35"/>
    <row r="5605" ht="15" hidden="1" customHeight="1" x14ac:dyDescent="0.35"/>
    <row r="5606" ht="15" hidden="1" customHeight="1" x14ac:dyDescent="0.35"/>
    <row r="5607" ht="15" hidden="1" customHeight="1" x14ac:dyDescent="0.35"/>
    <row r="5608" ht="15" hidden="1" customHeight="1" x14ac:dyDescent="0.35"/>
    <row r="5609" ht="15" hidden="1" customHeight="1" x14ac:dyDescent="0.35"/>
    <row r="5610" ht="15" hidden="1" customHeight="1" x14ac:dyDescent="0.35"/>
    <row r="5611" ht="15" hidden="1" customHeight="1" x14ac:dyDescent="0.35"/>
    <row r="5612" ht="15" hidden="1" customHeight="1" x14ac:dyDescent="0.35"/>
    <row r="5613" ht="15" hidden="1" customHeight="1" x14ac:dyDescent="0.35"/>
    <row r="5614" ht="15" hidden="1" customHeight="1" x14ac:dyDescent="0.35"/>
    <row r="5615" ht="15" hidden="1" customHeight="1" x14ac:dyDescent="0.35"/>
    <row r="5616" ht="15" hidden="1" customHeight="1" x14ac:dyDescent="0.35"/>
    <row r="5617" ht="15" hidden="1" customHeight="1" x14ac:dyDescent="0.35"/>
    <row r="5618" ht="15" hidden="1" customHeight="1" x14ac:dyDescent="0.35"/>
    <row r="5619" ht="15" hidden="1" customHeight="1" x14ac:dyDescent="0.35"/>
    <row r="5620" ht="15" hidden="1" customHeight="1" x14ac:dyDescent="0.35"/>
    <row r="5621" ht="15" hidden="1" customHeight="1" x14ac:dyDescent="0.35"/>
    <row r="5622" ht="15" hidden="1" customHeight="1" x14ac:dyDescent="0.35"/>
    <row r="5623" ht="15" hidden="1" customHeight="1" x14ac:dyDescent="0.35"/>
    <row r="5624" ht="15" hidden="1" customHeight="1" x14ac:dyDescent="0.35"/>
    <row r="5625" ht="15" hidden="1" customHeight="1" x14ac:dyDescent="0.35"/>
    <row r="5626" ht="15" hidden="1" customHeight="1" x14ac:dyDescent="0.35"/>
    <row r="5627" ht="15" hidden="1" customHeight="1" x14ac:dyDescent="0.35"/>
    <row r="5628" ht="15" hidden="1" customHeight="1" x14ac:dyDescent="0.35"/>
    <row r="5629" ht="15" hidden="1" customHeight="1" x14ac:dyDescent="0.35"/>
    <row r="5630" ht="15" hidden="1" customHeight="1" x14ac:dyDescent="0.35"/>
    <row r="5631" ht="15" hidden="1" customHeight="1" x14ac:dyDescent="0.35"/>
    <row r="5632" ht="15" hidden="1" customHeight="1" x14ac:dyDescent="0.35"/>
    <row r="5633" ht="15" hidden="1" customHeight="1" x14ac:dyDescent="0.35"/>
    <row r="5634" ht="15" hidden="1" customHeight="1" x14ac:dyDescent="0.35"/>
    <row r="5635" ht="15" hidden="1" customHeight="1" x14ac:dyDescent="0.35"/>
    <row r="5636" ht="15" hidden="1" customHeight="1" x14ac:dyDescent="0.35"/>
    <row r="5637" ht="15" hidden="1" customHeight="1" x14ac:dyDescent="0.35"/>
    <row r="5638" ht="15" hidden="1" customHeight="1" x14ac:dyDescent="0.35"/>
    <row r="5639" ht="15" hidden="1" customHeight="1" x14ac:dyDescent="0.35"/>
    <row r="5640" ht="15" hidden="1" customHeight="1" x14ac:dyDescent="0.35"/>
    <row r="5641" ht="15" hidden="1" customHeight="1" x14ac:dyDescent="0.35"/>
    <row r="5642" ht="15" hidden="1" customHeight="1" x14ac:dyDescent="0.35"/>
    <row r="5643" ht="15" hidden="1" customHeight="1" x14ac:dyDescent="0.35"/>
    <row r="5644" ht="15" hidden="1" customHeight="1" x14ac:dyDescent="0.35"/>
    <row r="5645" ht="15" hidden="1" customHeight="1" x14ac:dyDescent="0.35"/>
    <row r="5646" ht="15" hidden="1" customHeight="1" x14ac:dyDescent="0.35"/>
    <row r="5647" ht="15" hidden="1" customHeight="1" x14ac:dyDescent="0.35"/>
    <row r="5648" ht="15" hidden="1" customHeight="1" x14ac:dyDescent="0.35"/>
    <row r="5649" ht="15" hidden="1" customHeight="1" x14ac:dyDescent="0.35"/>
    <row r="5650" ht="15" hidden="1" customHeight="1" x14ac:dyDescent="0.35"/>
    <row r="5651" ht="15" hidden="1" customHeight="1" x14ac:dyDescent="0.35"/>
    <row r="5652" ht="15" hidden="1" customHeight="1" x14ac:dyDescent="0.35"/>
    <row r="5653" ht="15" hidden="1" customHeight="1" x14ac:dyDescent="0.35"/>
    <row r="5654" ht="15" hidden="1" customHeight="1" x14ac:dyDescent="0.35"/>
    <row r="5655" ht="15" hidden="1" customHeight="1" x14ac:dyDescent="0.35"/>
    <row r="5656" ht="15" hidden="1" customHeight="1" x14ac:dyDescent="0.35"/>
    <row r="5657" ht="15" hidden="1" customHeight="1" x14ac:dyDescent="0.35"/>
    <row r="5658" ht="15" hidden="1" customHeight="1" x14ac:dyDescent="0.35"/>
    <row r="5659" ht="15" hidden="1" customHeight="1" x14ac:dyDescent="0.35"/>
    <row r="5660" ht="15" hidden="1" customHeight="1" x14ac:dyDescent="0.35"/>
    <row r="5661" ht="15" hidden="1" customHeight="1" x14ac:dyDescent="0.35"/>
    <row r="5662" ht="15" hidden="1" customHeight="1" x14ac:dyDescent="0.35"/>
    <row r="5663" ht="15" hidden="1" customHeight="1" x14ac:dyDescent="0.35"/>
    <row r="5664" ht="15" hidden="1" customHeight="1" x14ac:dyDescent="0.35"/>
    <row r="5665" ht="15" hidden="1" customHeight="1" x14ac:dyDescent="0.35"/>
    <row r="5666" ht="15" hidden="1" customHeight="1" x14ac:dyDescent="0.35"/>
    <row r="5667" ht="15" hidden="1" customHeight="1" x14ac:dyDescent="0.35"/>
    <row r="5668" ht="15" hidden="1" customHeight="1" x14ac:dyDescent="0.35"/>
    <row r="5669" ht="15" hidden="1" customHeight="1" x14ac:dyDescent="0.35"/>
    <row r="5670" ht="15" hidden="1" customHeight="1" x14ac:dyDescent="0.35"/>
    <row r="5671" ht="15" hidden="1" customHeight="1" x14ac:dyDescent="0.35"/>
    <row r="5672" ht="15" hidden="1" customHeight="1" x14ac:dyDescent="0.35"/>
    <row r="5673" ht="15" hidden="1" customHeight="1" x14ac:dyDescent="0.35"/>
    <row r="5674" ht="15" hidden="1" customHeight="1" x14ac:dyDescent="0.35"/>
    <row r="5675" ht="15" hidden="1" customHeight="1" x14ac:dyDescent="0.35"/>
    <row r="5676" ht="15" hidden="1" customHeight="1" x14ac:dyDescent="0.35"/>
    <row r="5677" ht="15" hidden="1" customHeight="1" x14ac:dyDescent="0.35"/>
    <row r="5678" ht="15" hidden="1" customHeight="1" x14ac:dyDescent="0.35"/>
    <row r="5679" ht="15" hidden="1" customHeight="1" x14ac:dyDescent="0.35"/>
    <row r="5680" ht="15" hidden="1" customHeight="1" x14ac:dyDescent="0.35"/>
    <row r="5681" ht="15" hidden="1" customHeight="1" x14ac:dyDescent="0.35"/>
    <row r="5682" ht="15" hidden="1" customHeight="1" x14ac:dyDescent="0.35"/>
    <row r="5683" ht="15" hidden="1" customHeight="1" x14ac:dyDescent="0.35"/>
    <row r="5684" ht="15" hidden="1" customHeight="1" x14ac:dyDescent="0.35"/>
    <row r="5685" ht="15" hidden="1" customHeight="1" x14ac:dyDescent="0.35"/>
    <row r="5686" ht="15" hidden="1" customHeight="1" x14ac:dyDescent="0.35"/>
    <row r="5687" ht="15" hidden="1" customHeight="1" x14ac:dyDescent="0.35"/>
    <row r="5688" ht="15" hidden="1" customHeight="1" x14ac:dyDescent="0.35"/>
    <row r="5689" ht="15" hidden="1" customHeight="1" x14ac:dyDescent="0.35"/>
    <row r="5690" ht="15" hidden="1" customHeight="1" x14ac:dyDescent="0.35"/>
    <row r="5691" ht="15" hidden="1" customHeight="1" x14ac:dyDescent="0.35"/>
    <row r="5692" ht="15" hidden="1" customHeight="1" x14ac:dyDescent="0.35"/>
    <row r="5693" ht="15" hidden="1" customHeight="1" x14ac:dyDescent="0.35"/>
    <row r="5694" ht="15" hidden="1" customHeight="1" x14ac:dyDescent="0.35"/>
    <row r="5695" ht="15" hidden="1" customHeight="1" x14ac:dyDescent="0.35"/>
    <row r="5696" ht="15" hidden="1" customHeight="1" x14ac:dyDescent="0.35"/>
    <row r="5697" ht="15" hidden="1" customHeight="1" x14ac:dyDescent="0.35"/>
    <row r="5698" ht="15" hidden="1" customHeight="1" x14ac:dyDescent="0.35"/>
    <row r="5699" ht="15" hidden="1" customHeight="1" x14ac:dyDescent="0.35"/>
    <row r="5700" ht="15" hidden="1" customHeight="1" x14ac:dyDescent="0.35"/>
    <row r="5701" ht="15" hidden="1" customHeight="1" x14ac:dyDescent="0.35"/>
    <row r="5702" ht="15" hidden="1" customHeight="1" x14ac:dyDescent="0.35"/>
    <row r="5703" ht="15" hidden="1" customHeight="1" x14ac:dyDescent="0.35"/>
    <row r="5704" ht="15" hidden="1" customHeight="1" x14ac:dyDescent="0.35"/>
    <row r="5705" ht="15" hidden="1" customHeight="1" x14ac:dyDescent="0.35"/>
    <row r="5706" ht="15" hidden="1" customHeight="1" x14ac:dyDescent="0.35"/>
    <row r="5707" ht="15" hidden="1" customHeight="1" x14ac:dyDescent="0.35"/>
    <row r="5708" ht="15" hidden="1" customHeight="1" x14ac:dyDescent="0.35"/>
    <row r="5709" ht="15" hidden="1" customHeight="1" x14ac:dyDescent="0.35"/>
    <row r="5710" ht="15" hidden="1" customHeight="1" x14ac:dyDescent="0.35"/>
    <row r="5711" ht="15" hidden="1" customHeight="1" x14ac:dyDescent="0.35"/>
    <row r="5712" ht="15" hidden="1" customHeight="1" x14ac:dyDescent="0.35"/>
    <row r="5713" ht="15" hidden="1" customHeight="1" x14ac:dyDescent="0.35"/>
    <row r="5714" ht="15" hidden="1" customHeight="1" x14ac:dyDescent="0.35"/>
    <row r="5715" ht="15" hidden="1" customHeight="1" x14ac:dyDescent="0.35"/>
    <row r="5716" ht="15" hidden="1" customHeight="1" x14ac:dyDescent="0.35"/>
    <row r="5717" ht="15" hidden="1" customHeight="1" x14ac:dyDescent="0.35"/>
    <row r="5718" ht="15" hidden="1" customHeight="1" x14ac:dyDescent="0.35"/>
    <row r="5719" ht="15" hidden="1" customHeight="1" x14ac:dyDescent="0.35"/>
    <row r="5720" ht="15" hidden="1" customHeight="1" x14ac:dyDescent="0.35"/>
    <row r="5721" ht="15" hidden="1" customHeight="1" x14ac:dyDescent="0.35"/>
    <row r="5722" ht="15" hidden="1" customHeight="1" x14ac:dyDescent="0.35"/>
    <row r="5723" ht="15" hidden="1" customHeight="1" x14ac:dyDescent="0.35"/>
    <row r="5724" ht="15" hidden="1" customHeight="1" x14ac:dyDescent="0.35"/>
    <row r="5725" ht="15" hidden="1" customHeight="1" x14ac:dyDescent="0.35"/>
    <row r="5726" ht="15" hidden="1" customHeight="1" x14ac:dyDescent="0.35"/>
    <row r="5727" ht="15" hidden="1" customHeight="1" x14ac:dyDescent="0.35"/>
    <row r="5728" ht="15" hidden="1" customHeight="1" x14ac:dyDescent="0.35"/>
    <row r="5729" ht="15" hidden="1" customHeight="1" x14ac:dyDescent="0.35"/>
    <row r="5730" ht="15" hidden="1" customHeight="1" x14ac:dyDescent="0.35"/>
    <row r="5731" ht="15" hidden="1" customHeight="1" x14ac:dyDescent="0.35"/>
    <row r="5732" ht="15" hidden="1" customHeight="1" x14ac:dyDescent="0.35"/>
    <row r="5733" ht="15" hidden="1" customHeight="1" x14ac:dyDescent="0.35"/>
    <row r="5734" ht="15" hidden="1" customHeight="1" x14ac:dyDescent="0.35"/>
    <row r="5735" ht="15" hidden="1" customHeight="1" x14ac:dyDescent="0.35"/>
    <row r="5736" ht="15" hidden="1" customHeight="1" x14ac:dyDescent="0.35"/>
    <row r="5737" ht="15" hidden="1" customHeight="1" x14ac:dyDescent="0.35"/>
    <row r="5738" ht="15" hidden="1" customHeight="1" x14ac:dyDescent="0.35"/>
    <row r="5739" ht="15" hidden="1" customHeight="1" x14ac:dyDescent="0.35"/>
    <row r="5740" ht="15" hidden="1" customHeight="1" x14ac:dyDescent="0.35"/>
    <row r="5741" ht="15" hidden="1" customHeight="1" x14ac:dyDescent="0.35"/>
    <row r="5742" ht="15" hidden="1" customHeight="1" x14ac:dyDescent="0.35"/>
    <row r="5743" ht="15" hidden="1" customHeight="1" x14ac:dyDescent="0.35"/>
    <row r="5744" ht="15" hidden="1" customHeight="1" x14ac:dyDescent="0.35"/>
    <row r="5745" ht="15" hidden="1" customHeight="1" x14ac:dyDescent="0.35"/>
    <row r="5746" ht="15" hidden="1" customHeight="1" x14ac:dyDescent="0.35"/>
    <row r="5747" ht="15" hidden="1" customHeight="1" x14ac:dyDescent="0.35"/>
    <row r="5748" ht="15" hidden="1" customHeight="1" x14ac:dyDescent="0.35"/>
    <row r="5749" ht="15" hidden="1" customHeight="1" x14ac:dyDescent="0.35"/>
    <row r="5750" ht="15" hidden="1" customHeight="1" x14ac:dyDescent="0.35"/>
    <row r="5751" ht="15" hidden="1" customHeight="1" x14ac:dyDescent="0.35"/>
    <row r="5752" ht="15" hidden="1" customHeight="1" x14ac:dyDescent="0.35"/>
    <row r="5753" ht="15" hidden="1" customHeight="1" x14ac:dyDescent="0.35"/>
    <row r="5754" ht="15" hidden="1" customHeight="1" x14ac:dyDescent="0.35"/>
    <row r="5755" ht="15" hidden="1" customHeight="1" x14ac:dyDescent="0.35"/>
    <row r="5756" ht="15" hidden="1" customHeight="1" x14ac:dyDescent="0.35"/>
    <row r="5757" ht="15" hidden="1" customHeight="1" x14ac:dyDescent="0.35"/>
    <row r="5758" ht="15" hidden="1" customHeight="1" x14ac:dyDescent="0.35"/>
    <row r="5759" ht="15" hidden="1" customHeight="1" x14ac:dyDescent="0.35"/>
    <row r="5760" ht="15" hidden="1" customHeight="1" x14ac:dyDescent="0.35"/>
    <row r="5761" ht="15" hidden="1" customHeight="1" x14ac:dyDescent="0.35"/>
    <row r="5762" ht="15" hidden="1" customHeight="1" x14ac:dyDescent="0.35"/>
    <row r="5763" ht="15" hidden="1" customHeight="1" x14ac:dyDescent="0.35"/>
    <row r="5764" ht="15" hidden="1" customHeight="1" x14ac:dyDescent="0.35"/>
    <row r="5765" ht="15" hidden="1" customHeight="1" x14ac:dyDescent="0.35"/>
    <row r="5766" ht="15" hidden="1" customHeight="1" x14ac:dyDescent="0.35"/>
    <row r="5767" ht="15" hidden="1" customHeight="1" x14ac:dyDescent="0.35"/>
    <row r="5768" ht="15" hidden="1" customHeight="1" x14ac:dyDescent="0.35"/>
    <row r="5769" ht="15" hidden="1" customHeight="1" x14ac:dyDescent="0.35"/>
    <row r="5770" ht="15" hidden="1" customHeight="1" x14ac:dyDescent="0.35"/>
    <row r="5771" ht="15" hidden="1" customHeight="1" x14ac:dyDescent="0.35"/>
    <row r="5772" ht="15" hidden="1" customHeight="1" x14ac:dyDescent="0.35"/>
    <row r="5773" ht="15" hidden="1" customHeight="1" x14ac:dyDescent="0.35"/>
    <row r="5774" ht="15" hidden="1" customHeight="1" x14ac:dyDescent="0.35"/>
    <row r="5775" ht="15" hidden="1" customHeight="1" x14ac:dyDescent="0.35"/>
    <row r="5776" ht="15" hidden="1" customHeight="1" x14ac:dyDescent="0.35"/>
    <row r="5777" ht="15" hidden="1" customHeight="1" x14ac:dyDescent="0.35"/>
    <row r="5778" ht="15" hidden="1" customHeight="1" x14ac:dyDescent="0.35"/>
    <row r="5779" ht="15" hidden="1" customHeight="1" x14ac:dyDescent="0.35"/>
    <row r="5780" ht="15" hidden="1" customHeight="1" x14ac:dyDescent="0.35"/>
    <row r="5781" ht="15" hidden="1" customHeight="1" x14ac:dyDescent="0.35"/>
    <row r="5782" ht="15" hidden="1" customHeight="1" x14ac:dyDescent="0.35"/>
    <row r="5783" ht="15" hidden="1" customHeight="1" x14ac:dyDescent="0.35"/>
    <row r="5784" ht="15" hidden="1" customHeight="1" x14ac:dyDescent="0.35"/>
    <row r="5785" ht="15" hidden="1" customHeight="1" x14ac:dyDescent="0.35"/>
    <row r="5786" ht="15" hidden="1" customHeight="1" x14ac:dyDescent="0.35"/>
    <row r="5787" ht="15" hidden="1" customHeight="1" x14ac:dyDescent="0.35"/>
    <row r="5788" ht="15" hidden="1" customHeight="1" x14ac:dyDescent="0.35"/>
    <row r="5789" ht="15" hidden="1" customHeight="1" x14ac:dyDescent="0.35"/>
    <row r="5790" ht="15" hidden="1" customHeight="1" x14ac:dyDescent="0.35"/>
    <row r="5791" ht="15" hidden="1" customHeight="1" x14ac:dyDescent="0.35"/>
    <row r="5792" ht="15" hidden="1" customHeight="1" x14ac:dyDescent="0.35"/>
    <row r="5793" ht="15" hidden="1" customHeight="1" x14ac:dyDescent="0.35"/>
    <row r="5794" ht="15" hidden="1" customHeight="1" x14ac:dyDescent="0.35"/>
    <row r="5795" ht="15" hidden="1" customHeight="1" x14ac:dyDescent="0.35"/>
    <row r="5796" ht="15" hidden="1" customHeight="1" x14ac:dyDescent="0.35"/>
    <row r="5797" ht="15" hidden="1" customHeight="1" x14ac:dyDescent="0.35"/>
    <row r="5798" ht="15" hidden="1" customHeight="1" x14ac:dyDescent="0.35"/>
    <row r="5799" ht="15" hidden="1" customHeight="1" x14ac:dyDescent="0.35"/>
    <row r="5800" ht="15" hidden="1" customHeight="1" x14ac:dyDescent="0.35"/>
    <row r="5801" ht="15" hidden="1" customHeight="1" x14ac:dyDescent="0.35"/>
    <row r="5802" ht="15" hidden="1" customHeight="1" x14ac:dyDescent="0.35"/>
    <row r="5803" ht="15" hidden="1" customHeight="1" x14ac:dyDescent="0.35"/>
    <row r="5804" ht="15" hidden="1" customHeight="1" x14ac:dyDescent="0.35"/>
    <row r="5805" ht="15" hidden="1" customHeight="1" x14ac:dyDescent="0.35"/>
    <row r="5806" ht="15" hidden="1" customHeight="1" x14ac:dyDescent="0.35"/>
    <row r="5807" ht="15" hidden="1" customHeight="1" x14ac:dyDescent="0.35"/>
    <row r="5808" ht="15" hidden="1" customHeight="1" x14ac:dyDescent="0.35"/>
    <row r="5809" ht="15" hidden="1" customHeight="1" x14ac:dyDescent="0.35"/>
    <row r="5810" ht="15" hidden="1" customHeight="1" x14ac:dyDescent="0.35"/>
    <row r="5811" ht="15" hidden="1" customHeight="1" x14ac:dyDescent="0.35"/>
    <row r="5812" ht="15" hidden="1" customHeight="1" x14ac:dyDescent="0.35"/>
    <row r="5813" ht="15" hidden="1" customHeight="1" x14ac:dyDescent="0.35"/>
    <row r="5814" ht="15" hidden="1" customHeight="1" x14ac:dyDescent="0.35"/>
    <row r="5815" ht="15" hidden="1" customHeight="1" x14ac:dyDescent="0.35"/>
    <row r="5816" ht="15" hidden="1" customHeight="1" x14ac:dyDescent="0.35"/>
    <row r="5817" ht="15" hidden="1" customHeight="1" x14ac:dyDescent="0.35"/>
    <row r="5818" ht="15" hidden="1" customHeight="1" x14ac:dyDescent="0.35"/>
    <row r="5819" ht="15" hidden="1" customHeight="1" x14ac:dyDescent="0.35"/>
    <row r="5820" ht="15" hidden="1" customHeight="1" x14ac:dyDescent="0.35"/>
    <row r="5821" ht="15" hidden="1" customHeight="1" x14ac:dyDescent="0.35"/>
    <row r="5822" ht="15" hidden="1" customHeight="1" x14ac:dyDescent="0.35"/>
    <row r="5823" ht="15" hidden="1" customHeight="1" x14ac:dyDescent="0.35"/>
    <row r="5824" ht="15" hidden="1" customHeight="1" x14ac:dyDescent="0.35"/>
    <row r="5825" ht="15" hidden="1" customHeight="1" x14ac:dyDescent="0.35"/>
    <row r="5826" ht="15" hidden="1" customHeight="1" x14ac:dyDescent="0.35"/>
    <row r="5827" ht="15" hidden="1" customHeight="1" x14ac:dyDescent="0.35"/>
    <row r="5828" ht="15" hidden="1" customHeight="1" x14ac:dyDescent="0.35"/>
    <row r="5829" ht="15" hidden="1" customHeight="1" x14ac:dyDescent="0.35"/>
    <row r="5830" ht="15" hidden="1" customHeight="1" x14ac:dyDescent="0.35"/>
    <row r="5831" ht="15" hidden="1" customHeight="1" x14ac:dyDescent="0.35"/>
    <row r="5832" ht="15" hidden="1" customHeight="1" x14ac:dyDescent="0.35"/>
    <row r="5833" ht="15" hidden="1" customHeight="1" x14ac:dyDescent="0.35"/>
    <row r="5834" ht="15" hidden="1" customHeight="1" x14ac:dyDescent="0.35"/>
    <row r="5835" ht="15" hidden="1" customHeight="1" x14ac:dyDescent="0.35"/>
    <row r="5836" ht="15" hidden="1" customHeight="1" x14ac:dyDescent="0.35"/>
    <row r="5837" ht="15" hidden="1" customHeight="1" x14ac:dyDescent="0.35"/>
    <row r="5838" ht="15" hidden="1" customHeight="1" x14ac:dyDescent="0.35"/>
    <row r="5839" ht="15" hidden="1" customHeight="1" x14ac:dyDescent="0.35"/>
    <row r="5840" ht="15" hidden="1" customHeight="1" x14ac:dyDescent="0.35"/>
    <row r="5841" ht="15" hidden="1" customHeight="1" x14ac:dyDescent="0.35"/>
    <row r="5842" ht="15" hidden="1" customHeight="1" x14ac:dyDescent="0.35"/>
    <row r="5843" ht="15" hidden="1" customHeight="1" x14ac:dyDescent="0.35"/>
    <row r="5844" ht="15" hidden="1" customHeight="1" x14ac:dyDescent="0.35"/>
    <row r="5845" ht="15" hidden="1" customHeight="1" x14ac:dyDescent="0.35"/>
    <row r="5846" ht="15" hidden="1" customHeight="1" x14ac:dyDescent="0.35"/>
    <row r="5847" ht="15" hidden="1" customHeight="1" x14ac:dyDescent="0.35"/>
    <row r="5848" ht="15" hidden="1" customHeight="1" x14ac:dyDescent="0.35"/>
    <row r="5849" ht="15" hidden="1" customHeight="1" x14ac:dyDescent="0.35"/>
    <row r="5850" ht="15" hidden="1" customHeight="1" x14ac:dyDescent="0.35"/>
    <row r="5851" ht="15" hidden="1" customHeight="1" x14ac:dyDescent="0.35"/>
    <row r="5852" ht="15" hidden="1" customHeight="1" x14ac:dyDescent="0.35"/>
    <row r="5853" ht="15" hidden="1" customHeight="1" x14ac:dyDescent="0.35"/>
    <row r="5854" ht="15" hidden="1" customHeight="1" x14ac:dyDescent="0.35"/>
    <row r="5855" ht="15" hidden="1" customHeight="1" x14ac:dyDescent="0.35"/>
    <row r="5856" ht="15" hidden="1" customHeight="1" x14ac:dyDescent="0.35"/>
    <row r="5857" ht="15" hidden="1" customHeight="1" x14ac:dyDescent="0.35"/>
    <row r="5858" ht="15" hidden="1" customHeight="1" x14ac:dyDescent="0.35"/>
    <row r="5859" ht="15" hidden="1" customHeight="1" x14ac:dyDescent="0.35"/>
    <row r="5860" ht="15" hidden="1" customHeight="1" x14ac:dyDescent="0.35"/>
    <row r="5861" ht="15" hidden="1" customHeight="1" x14ac:dyDescent="0.35"/>
    <row r="5862" ht="15" hidden="1" customHeight="1" x14ac:dyDescent="0.35"/>
    <row r="5863" ht="15" hidden="1" customHeight="1" x14ac:dyDescent="0.35"/>
    <row r="5864" ht="15" hidden="1" customHeight="1" x14ac:dyDescent="0.35"/>
    <row r="5865" ht="15" hidden="1" customHeight="1" x14ac:dyDescent="0.35"/>
    <row r="5866" ht="15" hidden="1" customHeight="1" x14ac:dyDescent="0.35"/>
    <row r="5867" ht="15" hidden="1" customHeight="1" x14ac:dyDescent="0.35"/>
    <row r="5868" ht="15" hidden="1" customHeight="1" x14ac:dyDescent="0.35"/>
    <row r="5869" ht="15" hidden="1" customHeight="1" x14ac:dyDescent="0.35"/>
    <row r="5870" ht="15" hidden="1" customHeight="1" x14ac:dyDescent="0.35"/>
    <row r="5871" ht="15" hidden="1" customHeight="1" x14ac:dyDescent="0.35"/>
    <row r="5872" ht="15" hidden="1" customHeight="1" x14ac:dyDescent="0.35"/>
    <row r="5873" ht="15" hidden="1" customHeight="1" x14ac:dyDescent="0.35"/>
    <row r="5874" ht="15" hidden="1" customHeight="1" x14ac:dyDescent="0.35"/>
    <row r="5875" ht="15" hidden="1" customHeight="1" x14ac:dyDescent="0.35"/>
    <row r="5876" ht="15" hidden="1" customHeight="1" x14ac:dyDescent="0.35"/>
    <row r="5877" ht="15" hidden="1" customHeight="1" x14ac:dyDescent="0.35"/>
    <row r="5878" ht="15" hidden="1" customHeight="1" x14ac:dyDescent="0.35"/>
    <row r="5879" ht="15" hidden="1" customHeight="1" x14ac:dyDescent="0.35"/>
    <row r="5880" ht="15" hidden="1" customHeight="1" x14ac:dyDescent="0.35"/>
    <row r="5881" ht="15" hidden="1" customHeight="1" x14ac:dyDescent="0.35"/>
    <row r="5882" ht="15" hidden="1" customHeight="1" x14ac:dyDescent="0.35"/>
    <row r="5883" ht="15" hidden="1" customHeight="1" x14ac:dyDescent="0.35"/>
    <row r="5884" ht="15" hidden="1" customHeight="1" x14ac:dyDescent="0.35"/>
    <row r="5885" ht="15" hidden="1" customHeight="1" x14ac:dyDescent="0.35"/>
    <row r="5886" ht="15" hidden="1" customHeight="1" x14ac:dyDescent="0.35"/>
    <row r="5887" ht="15" hidden="1" customHeight="1" x14ac:dyDescent="0.35"/>
    <row r="5888" ht="15" hidden="1" customHeight="1" x14ac:dyDescent="0.35"/>
    <row r="5889" ht="15" hidden="1" customHeight="1" x14ac:dyDescent="0.35"/>
    <row r="5890" ht="15" hidden="1" customHeight="1" x14ac:dyDescent="0.35"/>
    <row r="5891" ht="15" hidden="1" customHeight="1" x14ac:dyDescent="0.35"/>
    <row r="5892" ht="15" hidden="1" customHeight="1" x14ac:dyDescent="0.35"/>
    <row r="5893" ht="15" hidden="1" customHeight="1" x14ac:dyDescent="0.35"/>
    <row r="5894" ht="15" hidden="1" customHeight="1" x14ac:dyDescent="0.35"/>
    <row r="5895" ht="15" hidden="1" customHeight="1" x14ac:dyDescent="0.35"/>
    <row r="5896" ht="15" hidden="1" customHeight="1" x14ac:dyDescent="0.35"/>
    <row r="5897" ht="15" hidden="1" customHeight="1" x14ac:dyDescent="0.35"/>
    <row r="5898" ht="15" hidden="1" customHeight="1" x14ac:dyDescent="0.35"/>
    <row r="5899" ht="15" hidden="1" customHeight="1" x14ac:dyDescent="0.35"/>
    <row r="5900" ht="15" hidden="1" customHeight="1" x14ac:dyDescent="0.35"/>
    <row r="5901" ht="15" hidden="1" customHeight="1" x14ac:dyDescent="0.35"/>
    <row r="5902" ht="15" hidden="1" customHeight="1" x14ac:dyDescent="0.35"/>
    <row r="5903" ht="15" hidden="1" customHeight="1" x14ac:dyDescent="0.35"/>
    <row r="5904" ht="15" hidden="1" customHeight="1" x14ac:dyDescent="0.35"/>
    <row r="5905" ht="15" hidden="1" customHeight="1" x14ac:dyDescent="0.35"/>
    <row r="5906" ht="15" hidden="1" customHeight="1" x14ac:dyDescent="0.35"/>
    <row r="5907" ht="15" hidden="1" customHeight="1" x14ac:dyDescent="0.35"/>
    <row r="5908" ht="15" hidden="1" customHeight="1" x14ac:dyDescent="0.35"/>
    <row r="5909" ht="15" hidden="1" customHeight="1" x14ac:dyDescent="0.35"/>
    <row r="5910" ht="15" hidden="1" customHeight="1" x14ac:dyDescent="0.35"/>
    <row r="5911" ht="15" hidden="1" customHeight="1" x14ac:dyDescent="0.35"/>
    <row r="5912" ht="15" hidden="1" customHeight="1" x14ac:dyDescent="0.35"/>
    <row r="5913" ht="15" hidden="1" customHeight="1" x14ac:dyDescent="0.35"/>
    <row r="5914" ht="15" hidden="1" customHeight="1" x14ac:dyDescent="0.35"/>
    <row r="5915" ht="15" hidden="1" customHeight="1" x14ac:dyDescent="0.35"/>
    <row r="5916" ht="15" hidden="1" customHeight="1" x14ac:dyDescent="0.35"/>
    <row r="5917" ht="15" hidden="1" customHeight="1" x14ac:dyDescent="0.35"/>
    <row r="5918" ht="15" hidden="1" customHeight="1" x14ac:dyDescent="0.35"/>
    <row r="5919" ht="15" hidden="1" customHeight="1" x14ac:dyDescent="0.35"/>
    <row r="5920" ht="15" hidden="1" customHeight="1" x14ac:dyDescent="0.35"/>
    <row r="5921" ht="15" hidden="1" customHeight="1" x14ac:dyDescent="0.35"/>
    <row r="5922" ht="15" hidden="1" customHeight="1" x14ac:dyDescent="0.35"/>
    <row r="5923" ht="15" hidden="1" customHeight="1" x14ac:dyDescent="0.35"/>
    <row r="5924" ht="15" hidden="1" customHeight="1" x14ac:dyDescent="0.35"/>
    <row r="5925" ht="15" hidden="1" customHeight="1" x14ac:dyDescent="0.35"/>
    <row r="5926" ht="15" hidden="1" customHeight="1" x14ac:dyDescent="0.35"/>
    <row r="5927" ht="15" hidden="1" customHeight="1" x14ac:dyDescent="0.35"/>
    <row r="5928" ht="15" hidden="1" customHeight="1" x14ac:dyDescent="0.35"/>
    <row r="5929" ht="15" hidden="1" customHeight="1" x14ac:dyDescent="0.35"/>
    <row r="5930" ht="15" hidden="1" customHeight="1" x14ac:dyDescent="0.35"/>
    <row r="5931" ht="15" hidden="1" customHeight="1" x14ac:dyDescent="0.35"/>
    <row r="5932" ht="15" hidden="1" customHeight="1" x14ac:dyDescent="0.35"/>
    <row r="5933" ht="15" hidden="1" customHeight="1" x14ac:dyDescent="0.35"/>
    <row r="5934" ht="15" hidden="1" customHeight="1" x14ac:dyDescent="0.35"/>
    <row r="5935" ht="15" hidden="1" customHeight="1" x14ac:dyDescent="0.35"/>
    <row r="5936" ht="15" hidden="1" customHeight="1" x14ac:dyDescent="0.35"/>
    <row r="5937" ht="15" hidden="1" customHeight="1" x14ac:dyDescent="0.35"/>
    <row r="5938" ht="15" hidden="1" customHeight="1" x14ac:dyDescent="0.35"/>
    <row r="5939" ht="15" hidden="1" customHeight="1" x14ac:dyDescent="0.35"/>
    <row r="5940" ht="15" hidden="1" customHeight="1" x14ac:dyDescent="0.35"/>
    <row r="5941" ht="15" hidden="1" customHeight="1" x14ac:dyDescent="0.35"/>
    <row r="5942" ht="15" hidden="1" customHeight="1" x14ac:dyDescent="0.35"/>
    <row r="5943" ht="15" hidden="1" customHeight="1" x14ac:dyDescent="0.35"/>
    <row r="5944" ht="15" hidden="1" customHeight="1" x14ac:dyDescent="0.35"/>
    <row r="5945" ht="15" hidden="1" customHeight="1" x14ac:dyDescent="0.35"/>
    <row r="5946" ht="15" hidden="1" customHeight="1" x14ac:dyDescent="0.35"/>
    <row r="5947" ht="15" hidden="1" customHeight="1" x14ac:dyDescent="0.35"/>
    <row r="5948" ht="15" hidden="1" customHeight="1" x14ac:dyDescent="0.35"/>
    <row r="5949" ht="15" hidden="1" customHeight="1" x14ac:dyDescent="0.35"/>
    <row r="5950" ht="15" hidden="1" customHeight="1" x14ac:dyDescent="0.35"/>
    <row r="5951" ht="15" hidden="1" customHeight="1" x14ac:dyDescent="0.35"/>
    <row r="5952" ht="15" hidden="1" customHeight="1" x14ac:dyDescent="0.35"/>
    <row r="5953" ht="15" hidden="1" customHeight="1" x14ac:dyDescent="0.35"/>
    <row r="5954" ht="15" hidden="1" customHeight="1" x14ac:dyDescent="0.35"/>
    <row r="5955" ht="15" hidden="1" customHeight="1" x14ac:dyDescent="0.35"/>
    <row r="5956" ht="15" hidden="1" customHeight="1" x14ac:dyDescent="0.35"/>
    <row r="5957" ht="15" hidden="1" customHeight="1" x14ac:dyDescent="0.35"/>
    <row r="5958" ht="15" hidden="1" customHeight="1" x14ac:dyDescent="0.35"/>
    <row r="5959" ht="15" hidden="1" customHeight="1" x14ac:dyDescent="0.35"/>
    <row r="5960" ht="15" hidden="1" customHeight="1" x14ac:dyDescent="0.35"/>
    <row r="5961" ht="15" hidden="1" customHeight="1" x14ac:dyDescent="0.35"/>
    <row r="5962" ht="15" hidden="1" customHeight="1" x14ac:dyDescent="0.35"/>
    <row r="5963" ht="15" hidden="1" customHeight="1" x14ac:dyDescent="0.35"/>
    <row r="5964" ht="15" hidden="1" customHeight="1" x14ac:dyDescent="0.35"/>
    <row r="5965" ht="15" hidden="1" customHeight="1" x14ac:dyDescent="0.35"/>
    <row r="5966" ht="15" hidden="1" customHeight="1" x14ac:dyDescent="0.35"/>
    <row r="5967" ht="15" hidden="1" customHeight="1" x14ac:dyDescent="0.35"/>
    <row r="5968" ht="15" hidden="1" customHeight="1" x14ac:dyDescent="0.35"/>
    <row r="5969" ht="15" hidden="1" customHeight="1" x14ac:dyDescent="0.35"/>
    <row r="5970" ht="15" hidden="1" customHeight="1" x14ac:dyDescent="0.35"/>
    <row r="5971" ht="15" hidden="1" customHeight="1" x14ac:dyDescent="0.35"/>
    <row r="5972" ht="15" hidden="1" customHeight="1" x14ac:dyDescent="0.35"/>
    <row r="5973" ht="15" hidden="1" customHeight="1" x14ac:dyDescent="0.35"/>
    <row r="5974" ht="15" hidden="1" customHeight="1" x14ac:dyDescent="0.35"/>
    <row r="5975" ht="15" hidden="1" customHeight="1" x14ac:dyDescent="0.35"/>
    <row r="5976" ht="15" hidden="1" customHeight="1" x14ac:dyDescent="0.35"/>
    <row r="5977" ht="15" hidden="1" customHeight="1" x14ac:dyDescent="0.35"/>
    <row r="5978" ht="15" hidden="1" customHeight="1" x14ac:dyDescent="0.35"/>
    <row r="5979" ht="15" hidden="1" customHeight="1" x14ac:dyDescent="0.35"/>
    <row r="5980" ht="15" hidden="1" customHeight="1" x14ac:dyDescent="0.35"/>
    <row r="5981" ht="15" hidden="1" customHeight="1" x14ac:dyDescent="0.35"/>
    <row r="5982" ht="15" hidden="1" customHeight="1" x14ac:dyDescent="0.35"/>
    <row r="5983" ht="15" hidden="1" customHeight="1" x14ac:dyDescent="0.35"/>
    <row r="5984" ht="15" hidden="1" customHeight="1" x14ac:dyDescent="0.35"/>
    <row r="5985" ht="15" hidden="1" customHeight="1" x14ac:dyDescent="0.35"/>
    <row r="5986" ht="15" hidden="1" customHeight="1" x14ac:dyDescent="0.35"/>
    <row r="5987" ht="15" hidden="1" customHeight="1" x14ac:dyDescent="0.35"/>
    <row r="5988" ht="15" hidden="1" customHeight="1" x14ac:dyDescent="0.35"/>
    <row r="5989" ht="15" hidden="1" customHeight="1" x14ac:dyDescent="0.35"/>
    <row r="5990" ht="15" hidden="1" customHeight="1" x14ac:dyDescent="0.35"/>
    <row r="5991" ht="15" hidden="1" customHeight="1" x14ac:dyDescent="0.35"/>
    <row r="5992" ht="15" hidden="1" customHeight="1" x14ac:dyDescent="0.35"/>
    <row r="5993" ht="15" hidden="1" customHeight="1" x14ac:dyDescent="0.35"/>
    <row r="5994" ht="15" hidden="1" customHeight="1" x14ac:dyDescent="0.35"/>
    <row r="5995" ht="15" hidden="1" customHeight="1" x14ac:dyDescent="0.35"/>
    <row r="5996" ht="15" hidden="1" customHeight="1" x14ac:dyDescent="0.35"/>
    <row r="5997" ht="15" hidden="1" customHeight="1" x14ac:dyDescent="0.35"/>
    <row r="5998" ht="15" hidden="1" customHeight="1" x14ac:dyDescent="0.35"/>
    <row r="5999" ht="15" hidden="1" customHeight="1" x14ac:dyDescent="0.35"/>
    <row r="6000" ht="15" hidden="1" customHeight="1" x14ac:dyDescent="0.35"/>
    <row r="6001" ht="15" hidden="1" customHeight="1" x14ac:dyDescent="0.35"/>
    <row r="6002" ht="15" hidden="1" customHeight="1" x14ac:dyDescent="0.35"/>
    <row r="6003" ht="15" hidden="1" customHeight="1" x14ac:dyDescent="0.35"/>
    <row r="6004" ht="15" hidden="1" customHeight="1" x14ac:dyDescent="0.35"/>
    <row r="6005" ht="15" hidden="1" customHeight="1" x14ac:dyDescent="0.35"/>
    <row r="6006" ht="15" hidden="1" customHeight="1" x14ac:dyDescent="0.35"/>
    <row r="6007" ht="15" hidden="1" customHeight="1" x14ac:dyDescent="0.35"/>
    <row r="6008" ht="15" hidden="1" customHeight="1" x14ac:dyDescent="0.35"/>
    <row r="6009" ht="15" hidden="1" customHeight="1" x14ac:dyDescent="0.35"/>
    <row r="6010" ht="15" hidden="1" customHeight="1" x14ac:dyDescent="0.35"/>
    <row r="6011" ht="15" hidden="1" customHeight="1" x14ac:dyDescent="0.35"/>
    <row r="6012" ht="15" hidden="1" customHeight="1" x14ac:dyDescent="0.35"/>
    <row r="6013" ht="15" hidden="1" customHeight="1" x14ac:dyDescent="0.35"/>
    <row r="6014" ht="15" hidden="1" customHeight="1" x14ac:dyDescent="0.35"/>
    <row r="6015" ht="15" hidden="1" customHeight="1" x14ac:dyDescent="0.35"/>
    <row r="6016" ht="15" hidden="1" customHeight="1" x14ac:dyDescent="0.35"/>
    <row r="6017" ht="15" hidden="1" customHeight="1" x14ac:dyDescent="0.35"/>
    <row r="6018" ht="15" hidden="1" customHeight="1" x14ac:dyDescent="0.35"/>
    <row r="6019" ht="15" hidden="1" customHeight="1" x14ac:dyDescent="0.35"/>
    <row r="6020" ht="15" hidden="1" customHeight="1" x14ac:dyDescent="0.35"/>
    <row r="6021" ht="15" hidden="1" customHeight="1" x14ac:dyDescent="0.35"/>
    <row r="6022" ht="15" hidden="1" customHeight="1" x14ac:dyDescent="0.35"/>
    <row r="6023" ht="15" hidden="1" customHeight="1" x14ac:dyDescent="0.35"/>
    <row r="6024" ht="15" hidden="1" customHeight="1" x14ac:dyDescent="0.35"/>
    <row r="6025" ht="15" hidden="1" customHeight="1" x14ac:dyDescent="0.35"/>
    <row r="6026" ht="15" hidden="1" customHeight="1" x14ac:dyDescent="0.35"/>
    <row r="6027" ht="15" hidden="1" customHeight="1" x14ac:dyDescent="0.35"/>
    <row r="6028" ht="15" hidden="1" customHeight="1" x14ac:dyDescent="0.35"/>
    <row r="6029" ht="15" hidden="1" customHeight="1" x14ac:dyDescent="0.35"/>
    <row r="6030" ht="15" hidden="1" customHeight="1" x14ac:dyDescent="0.35"/>
    <row r="6031" ht="15" hidden="1" customHeight="1" x14ac:dyDescent="0.35"/>
    <row r="6032" ht="15" hidden="1" customHeight="1" x14ac:dyDescent="0.35"/>
    <row r="6033" ht="15" hidden="1" customHeight="1" x14ac:dyDescent="0.35"/>
    <row r="6034" ht="15" hidden="1" customHeight="1" x14ac:dyDescent="0.35"/>
    <row r="6035" ht="15" hidden="1" customHeight="1" x14ac:dyDescent="0.35"/>
    <row r="6036" ht="15" hidden="1" customHeight="1" x14ac:dyDescent="0.35"/>
    <row r="6037" ht="15" hidden="1" customHeight="1" x14ac:dyDescent="0.35"/>
    <row r="6038" ht="15" hidden="1" customHeight="1" x14ac:dyDescent="0.35"/>
    <row r="6039" ht="15" hidden="1" customHeight="1" x14ac:dyDescent="0.35"/>
    <row r="6040" ht="15" hidden="1" customHeight="1" x14ac:dyDescent="0.35"/>
    <row r="6041" ht="15" hidden="1" customHeight="1" x14ac:dyDescent="0.35"/>
    <row r="6042" ht="15" hidden="1" customHeight="1" x14ac:dyDescent="0.35"/>
    <row r="6043" ht="15" hidden="1" customHeight="1" x14ac:dyDescent="0.35"/>
    <row r="6044" ht="15" hidden="1" customHeight="1" x14ac:dyDescent="0.35"/>
    <row r="6045" ht="15" hidden="1" customHeight="1" x14ac:dyDescent="0.35"/>
    <row r="6046" ht="15" hidden="1" customHeight="1" x14ac:dyDescent="0.35"/>
    <row r="6047" ht="15" hidden="1" customHeight="1" x14ac:dyDescent="0.35"/>
    <row r="6048" ht="15" hidden="1" customHeight="1" x14ac:dyDescent="0.35"/>
    <row r="6049" ht="15" hidden="1" customHeight="1" x14ac:dyDescent="0.35"/>
    <row r="6050" ht="15" hidden="1" customHeight="1" x14ac:dyDescent="0.35"/>
    <row r="6051" ht="15" hidden="1" customHeight="1" x14ac:dyDescent="0.35"/>
    <row r="6052" ht="15" hidden="1" customHeight="1" x14ac:dyDescent="0.35"/>
    <row r="6053" ht="15" hidden="1" customHeight="1" x14ac:dyDescent="0.35"/>
    <row r="6054" ht="15" hidden="1" customHeight="1" x14ac:dyDescent="0.35"/>
    <row r="6055" ht="15" hidden="1" customHeight="1" x14ac:dyDescent="0.35"/>
    <row r="6056" ht="15" hidden="1" customHeight="1" x14ac:dyDescent="0.35"/>
    <row r="6057" ht="15" hidden="1" customHeight="1" x14ac:dyDescent="0.35"/>
    <row r="6058" ht="15" hidden="1" customHeight="1" x14ac:dyDescent="0.35"/>
    <row r="6059" ht="15" hidden="1" customHeight="1" x14ac:dyDescent="0.35"/>
    <row r="6060" ht="15" hidden="1" customHeight="1" x14ac:dyDescent="0.35"/>
    <row r="6061" ht="15" hidden="1" customHeight="1" x14ac:dyDescent="0.35"/>
    <row r="6062" ht="15" hidden="1" customHeight="1" x14ac:dyDescent="0.35"/>
    <row r="6063" ht="15" hidden="1" customHeight="1" x14ac:dyDescent="0.35"/>
    <row r="6064" ht="15" hidden="1" customHeight="1" x14ac:dyDescent="0.35"/>
    <row r="6065" ht="15" hidden="1" customHeight="1" x14ac:dyDescent="0.35"/>
    <row r="6066" ht="15" hidden="1" customHeight="1" x14ac:dyDescent="0.35"/>
    <row r="6067" ht="15" hidden="1" customHeight="1" x14ac:dyDescent="0.35"/>
    <row r="6068" ht="15" hidden="1" customHeight="1" x14ac:dyDescent="0.35"/>
    <row r="6069" ht="15" hidden="1" customHeight="1" x14ac:dyDescent="0.35"/>
    <row r="6070" ht="15" hidden="1" customHeight="1" x14ac:dyDescent="0.35"/>
    <row r="6071" ht="15" hidden="1" customHeight="1" x14ac:dyDescent="0.35"/>
    <row r="6072" ht="15" hidden="1" customHeight="1" x14ac:dyDescent="0.35"/>
    <row r="6073" ht="15" hidden="1" customHeight="1" x14ac:dyDescent="0.35"/>
    <row r="6074" ht="15" hidden="1" customHeight="1" x14ac:dyDescent="0.35"/>
    <row r="6075" ht="15" hidden="1" customHeight="1" x14ac:dyDescent="0.35"/>
    <row r="6076" ht="15" hidden="1" customHeight="1" x14ac:dyDescent="0.35"/>
    <row r="6077" ht="15" hidden="1" customHeight="1" x14ac:dyDescent="0.35"/>
    <row r="6078" ht="15" hidden="1" customHeight="1" x14ac:dyDescent="0.35"/>
    <row r="6079" ht="15" hidden="1" customHeight="1" x14ac:dyDescent="0.35"/>
    <row r="6080" ht="15" hidden="1" customHeight="1" x14ac:dyDescent="0.35"/>
    <row r="6081" ht="15" hidden="1" customHeight="1" x14ac:dyDescent="0.35"/>
    <row r="6082" ht="15" hidden="1" customHeight="1" x14ac:dyDescent="0.35"/>
    <row r="6083" ht="15" hidden="1" customHeight="1" x14ac:dyDescent="0.35"/>
    <row r="6084" ht="15" hidden="1" customHeight="1" x14ac:dyDescent="0.35"/>
    <row r="6085" ht="15" hidden="1" customHeight="1" x14ac:dyDescent="0.35"/>
    <row r="6086" ht="15" hidden="1" customHeight="1" x14ac:dyDescent="0.35"/>
    <row r="6087" ht="15" hidden="1" customHeight="1" x14ac:dyDescent="0.35"/>
    <row r="6088" ht="15" hidden="1" customHeight="1" x14ac:dyDescent="0.35"/>
    <row r="6089" ht="15" hidden="1" customHeight="1" x14ac:dyDescent="0.35"/>
    <row r="6090" ht="15" hidden="1" customHeight="1" x14ac:dyDescent="0.35"/>
    <row r="6091" ht="15" hidden="1" customHeight="1" x14ac:dyDescent="0.35"/>
    <row r="6092" ht="15" hidden="1" customHeight="1" x14ac:dyDescent="0.35"/>
    <row r="6093" ht="15" hidden="1" customHeight="1" x14ac:dyDescent="0.35"/>
    <row r="6094" ht="15" hidden="1" customHeight="1" x14ac:dyDescent="0.35"/>
    <row r="6095" ht="15" hidden="1" customHeight="1" x14ac:dyDescent="0.35"/>
    <row r="6096" ht="15" hidden="1" customHeight="1" x14ac:dyDescent="0.35"/>
    <row r="6097" ht="15" hidden="1" customHeight="1" x14ac:dyDescent="0.35"/>
    <row r="6098" ht="15" hidden="1" customHeight="1" x14ac:dyDescent="0.35"/>
    <row r="6099" ht="15" hidden="1" customHeight="1" x14ac:dyDescent="0.35"/>
    <row r="6100" ht="15" hidden="1" customHeight="1" x14ac:dyDescent="0.35"/>
    <row r="6101" ht="15" hidden="1" customHeight="1" x14ac:dyDescent="0.35"/>
    <row r="6102" ht="15" hidden="1" customHeight="1" x14ac:dyDescent="0.35"/>
    <row r="6103" ht="15" hidden="1" customHeight="1" x14ac:dyDescent="0.35"/>
    <row r="6104" ht="15" hidden="1" customHeight="1" x14ac:dyDescent="0.35"/>
    <row r="6105" ht="15" hidden="1" customHeight="1" x14ac:dyDescent="0.35"/>
    <row r="6106" ht="15" hidden="1" customHeight="1" x14ac:dyDescent="0.35"/>
    <row r="6107" ht="15" hidden="1" customHeight="1" x14ac:dyDescent="0.35"/>
    <row r="6108" ht="15" hidden="1" customHeight="1" x14ac:dyDescent="0.35"/>
    <row r="6109" ht="15" hidden="1" customHeight="1" x14ac:dyDescent="0.35"/>
    <row r="6110" ht="15" hidden="1" customHeight="1" x14ac:dyDescent="0.35"/>
    <row r="6111" ht="15" hidden="1" customHeight="1" x14ac:dyDescent="0.35"/>
    <row r="6112" ht="15" hidden="1" customHeight="1" x14ac:dyDescent="0.35"/>
    <row r="6113" ht="15" hidden="1" customHeight="1" x14ac:dyDescent="0.35"/>
    <row r="6114" ht="15" hidden="1" customHeight="1" x14ac:dyDescent="0.35"/>
    <row r="6115" ht="15" hidden="1" customHeight="1" x14ac:dyDescent="0.35"/>
    <row r="6116" ht="15" hidden="1" customHeight="1" x14ac:dyDescent="0.35"/>
    <row r="6117" ht="15" hidden="1" customHeight="1" x14ac:dyDescent="0.35"/>
    <row r="6118" ht="15" hidden="1" customHeight="1" x14ac:dyDescent="0.35"/>
    <row r="6119" ht="15" hidden="1" customHeight="1" x14ac:dyDescent="0.35"/>
    <row r="6120" ht="15" hidden="1" customHeight="1" x14ac:dyDescent="0.35"/>
    <row r="6121" ht="15" hidden="1" customHeight="1" x14ac:dyDescent="0.35"/>
    <row r="6122" ht="15" hidden="1" customHeight="1" x14ac:dyDescent="0.35"/>
    <row r="6123" ht="15" hidden="1" customHeight="1" x14ac:dyDescent="0.35"/>
    <row r="6124" ht="15" hidden="1" customHeight="1" x14ac:dyDescent="0.35"/>
    <row r="6125" ht="15" hidden="1" customHeight="1" x14ac:dyDescent="0.35"/>
    <row r="6126" ht="15" hidden="1" customHeight="1" x14ac:dyDescent="0.35"/>
    <row r="6127" ht="15" hidden="1" customHeight="1" x14ac:dyDescent="0.35"/>
    <row r="6128" ht="15" hidden="1" customHeight="1" x14ac:dyDescent="0.35"/>
    <row r="6129" ht="15" hidden="1" customHeight="1" x14ac:dyDescent="0.35"/>
    <row r="6130" ht="15" hidden="1" customHeight="1" x14ac:dyDescent="0.35"/>
    <row r="6131" ht="15" hidden="1" customHeight="1" x14ac:dyDescent="0.35"/>
    <row r="6132" ht="15" hidden="1" customHeight="1" x14ac:dyDescent="0.35"/>
    <row r="6133" ht="15" hidden="1" customHeight="1" x14ac:dyDescent="0.35"/>
    <row r="6134" ht="15" hidden="1" customHeight="1" x14ac:dyDescent="0.35"/>
    <row r="6135" ht="15" hidden="1" customHeight="1" x14ac:dyDescent="0.35"/>
    <row r="6136" ht="15" hidden="1" customHeight="1" x14ac:dyDescent="0.35"/>
    <row r="6137" ht="15" hidden="1" customHeight="1" x14ac:dyDescent="0.35"/>
    <row r="6138" ht="15" hidden="1" customHeight="1" x14ac:dyDescent="0.35"/>
    <row r="6139" ht="15" hidden="1" customHeight="1" x14ac:dyDescent="0.35"/>
    <row r="6140" ht="15" hidden="1" customHeight="1" x14ac:dyDescent="0.35"/>
    <row r="6141" ht="15" hidden="1" customHeight="1" x14ac:dyDescent="0.35"/>
    <row r="6142" ht="15" hidden="1" customHeight="1" x14ac:dyDescent="0.35"/>
    <row r="6143" ht="15" hidden="1" customHeight="1" x14ac:dyDescent="0.35"/>
    <row r="6144" ht="15" hidden="1" customHeight="1" x14ac:dyDescent="0.35"/>
    <row r="6145" ht="15" hidden="1" customHeight="1" x14ac:dyDescent="0.35"/>
    <row r="6146" ht="15" hidden="1" customHeight="1" x14ac:dyDescent="0.35"/>
    <row r="6147" ht="15" hidden="1" customHeight="1" x14ac:dyDescent="0.35"/>
    <row r="6148" ht="15" hidden="1" customHeight="1" x14ac:dyDescent="0.35"/>
    <row r="6149" ht="15" hidden="1" customHeight="1" x14ac:dyDescent="0.35"/>
    <row r="6150" ht="15" hidden="1" customHeight="1" x14ac:dyDescent="0.35"/>
    <row r="6151" ht="15" hidden="1" customHeight="1" x14ac:dyDescent="0.35"/>
    <row r="6152" ht="15" hidden="1" customHeight="1" x14ac:dyDescent="0.35"/>
    <row r="6153" ht="15" hidden="1" customHeight="1" x14ac:dyDescent="0.35"/>
    <row r="6154" ht="15" hidden="1" customHeight="1" x14ac:dyDescent="0.35"/>
    <row r="6155" ht="15" hidden="1" customHeight="1" x14ac:dyDescent="0.35"/>
    <row r="6156" ht="15" hidden="1" customHeight="1" x14ac:dyDescent="0.35"/>
    <row r="6157" ht="15" hidden="1" customHeight="1" x14ac:dyDescent="0.35"/>
    <row r="6158" ht="15" hidden="1" customHeight="1" x14ac:dyDescent="0.35"/>
    <row r="6159" ht="15" hidden="1" customHeight="1" x14ac:dyDescent="0.35"/>
    <row r="6160" ht="15" hidden="1" customHeight="1" x14ac:dyDescent="0.35"/>
    <row r="6161" ht="15" hidden="1" customHeight="1" x14ac:dyDescent="0.35"/>
    <row r="6162" ht="15" hidden="1" customHeight="1" x14ac:dyDescent="0.35"/>
    <row r="6163" ht="15" hidden="1" customHeight="1" x14ac:dyDescent="0.35"/>
    <row r="6164" ht="15" hidden="1" customHeight="1" x14ac:dyDescent="0.35"/>
    <row r="6165" ht="15" hidden="1" customHeight="1" x14ac:dyDescent="0.35"/>
    <row r="6166" ht="15" hidden="1" customHeight="1" x14ac:dyDescent="0.35"/>
    <row r="6167" ht="15" hidden="1" customHeight="1" x14ac:dyDescent="0.35"/>
    <row r="6168" ht="15" hidden="1" customHeight="1" x14ac:dyDescent="0.35"/>
    <row r="6169" ht="15" hidden="1" customHeight="1" x14ac:dyDescent="0.35"/>
    <row r="6170" ht="15" hidden="1" customHeight="1" x14ac:dyDescent="0.35"/>
    <row r="6171" ht="15" hidden="1" customHeight="1" x14ac:dyDescent="0.35"/>
    <row r="6172" ht="15" hidden="1" customHeight="1" x14ac:dyDescent="0.35"/>
    <row r="6173" ht="15" hidden="1" customHeight="1" x14ac:dyDescent="0.35"/>
    <row r="6174" ht="15" hidden="1" customHeight="1" x14ac:dyDescent="0.35"/>
    <row r="6175" ht="15" hidden="1" customHeight="1" x14ac:dyDescent="0.35"/>
    <row r="6176" ht="15" hidden="1" customHeight="1" x14ac:dyDescent="0.35"/>
    <row r="6177" ht="15" hidden="1" customHeight="1" x14ac:dyDescent="0.35"/>
    <row r="6178" ht="15" hidden="1" customHeight="1" x14ac:dyDescent="0.35"/>
    <row r="6179" ht="15" hidden="1" customHeight="1" x14ac:dyDescent="0.35"/>
    <row r="6180" ht="15" hidden="1" customHeight="1" x14ac:dyDescent="0.35"/>
    <row r="6181" ht="15" hidden="1" customHeight="1" x14ac:dyDescent="0.35"/>
    <row r="6182" ht="15" hidden="1" customHeight="1" x14ac:dyDescent="0.35"/>
    <row r="6183" ht="15" hidden="1" customHeight="1" x14ac:dyDescent="0.35"/>
    <row r="6184" ht="15" hidden="1" customHeight="1" x14ac:dyDescent="0.35"/>
    <row r="6185" ht="15" hidden="1" customHeight="1" x14ac:dyDescent="0.35"/>
    <row r="6186" ht="15" hidden="1" customHeight="1" x14ac:dyDescent="0.35"/>
    <row r="6187" ht="15" hidden="1" customHeight="1" x14ac:dyDescent="0.35"/>
    <row r="6188" ht="15" hidden="1" customHeight="1" x14ac:dyDescent="0.35"/>
    <row r="6189" ht="15" hidden="1" customHeight="1" x14ac:dyDescent="0.35"/>
    <row r="6190" ht="15" hidden="1" customHeight="1" x14ac:dyDescent="0.35"/>
    <row r="6191" ht="15" hidden="1" customHeight="1" x14ac:dyDescent="0.35"/>
    <row r="6192" ht="15" hidden="1" customHeight="1" x14ac:dyDescent="0.35"/>
    <row r="6193" ht="15" hidden="1" customHeight="1" x14ac:dyDescent="0.35"/>
    <row r="6194" ht="15" hidden="1" customHeight="1" x14ac:dyDescent="0.35"/>
    <row r="6195" ht="15" hidden="1" customHeight="1" x14ac:dyDescent="0.35"/>
    <row r="6196" ht="15" hidden="1" customHeight="1" x14ac:dyDescent="0.35"/>
    <row r="6197" ht="15" hidden="1" customHeight="1" x14ac:dyDescent="0.35"/>
    <row r="6198" ht="15" hidden="1" customHeight="1" x14ac:dyDescent="0.35"/>
    <row r="6199" ht="15" hidden="1" customHeight="1" x14ac:dyDescent="0.35"/>
    <row r="6200" ht="15" hidden="1" customHeight="1" x14ac:dyDescent="0.35"/>
    <row r="6201" ht="15" hidden="1" customHeight="1" x14ac:dyDescent="0.35"/>
    <row r="6202" ht="15" hidden="1" customHeight="1" x14ac:dyDescent="0.35"/>
    <row r="6203" ht="15" hidden="1" customHeight="1" x14ac:dyDescent="0.35"/>
    <row r="6204" ht="15" hidden="1" customHeight="1" x14ac:dyDescent="0.35"/>
    <row r="6205" ht="15" hidden="1" customHeight="1" x14ac:dyDescent="0.35"/>
    <row r="6206" ht="15" hidden="1" customHeight="1" x14ac:dyDescent="0.35"/>
    <row r="6207" ht="15" hidden="1" customHeight="1" x14ac:dyDescent="0.35"/>
    <row r="6208" ht="15" hidden="1" customHeight="1" x14ac:dyDescent="0.35"/>
    <row r="6209" ht="15" hidden="1" customHeight="1" x14ac:dyDescent="0.35"/>
    <row r="6210" ht="15" hidden="1" customHeight="1" x14ac:dyDescent="0.35"/>
    <row r="6211" ht="15" hidden="1" customHeight="1" x14ac:dyDescent="0.35"/>
    <row r="6212" ht="15" hidden="1" customHeight="1" x14ac:dyDescent="0.35"/>
    <row r="6213" ht="15" hidden="1" customHeight="1" x14ac:dyDescent="0.35"/>
    <row r="6214" ht="15" hidden="1" customHeight="1" x14ac:dyDescent="0.35"/>
    <row r="6215" ht="15" hidden="1" customHeight="1" x14ac:dyDescent="0.35"/>
    <row r="6216" ht="15" hidden="1" customHeight="1" x14ac:dyDescent="0.35"/>
    <row r="6217" ht="15" hidden="1" customHeight="1" x14ac:dyDescent="0.35"/>
    <row r="6218" ht="15" hidden="1" customHeight="1" x14ac:dyDescent="0.35"/>
    <row r="6219" ht="15" hidden="1" customHeight="1" x14ac:dyDescent="0.35"/>
    <row r="6220" ht="15" hidden="1" customHeight="1" x14ac:dyDescent="0.35"/>
    <row r="6221" ht="15" hidden="1" customHeight="1" x14ac:dyDescent="0.35"/>
    <row r="6222" ht="15" hidden="1" customHeight="1" x14ac:dyDescent="0.35"/>
    <row r="6223" ht="15" hidden="1" customHeight="1" x14ac:dyDescent="0.35"/>
    <row r="6224" ht="15" hidden="1" customHeight="1" x14ac:dyDescent="0.35"/>
    <row r="6225" ht="15" hidden="1" customHeight="1" x14ac:dyDescent="0.35"/>
    <row r="6226" ht="15" hidden="1" customHeight="1" x14ac:dyDescent="0.35"/>
    <row r="6227" ht="15" hidden="1" customHeight="1" x14ac:dyDescent="0.35"/>
    <row r="6228" ht="15" hidden="1" customHeight="1" x14ac:dyDescent="0.35"/>
    <row r="6229" ht="15" hidden="1" customHeight="1" x14ac:dyDescent="0.35"/>
    <row r="6230" ht="15" hidden="1" customHeight="1" x14ac:dyDescent="0.35"/>
    <row r="6231" ht="15" hidden="1" customHeight="1" x14ac:dyDescent="0.35"/>
    <row r="6232" ht="15" hidden="1" customHeight="1" x14ac:dyDescent="0.35"/>
    <row r="6233" ht="15" hidden="1" customHeight="1" x14ac:dyDescent="0.35"/>
    <row r="6234" ht="15" hidden="1" customHeight="1" x14ac:dyDescent="0.35"/>
    <row r="6235" ht="15" hidden="1" customHeight="1" x14ac:dyDescent="0.35"/>
    <row r="6236" ht="15" hidden="1" customHeight="1" x14ac:dyDescent="0.35"/>
    <row r="6237" ht="15" hidden="1" customHeight="1" x14ac:dyDescent="0.35"/>
    <row r="6238" ht="15" hidden="1" customHeight="1" x14ac:dyDescent="0.35"/>
    <row r="6239" ht="15" hidden="1" customHeight="1" x14ac:dyDescent="0.35"/>
    <row r="6240" ht="15" hidden="1" customHeight="1" x14ac:dyDescent="0.35"/>
    <row r="6241" ht="15" hidden="1" customHeight="1" x14ac:dyDescent="0.35"/>
    <row r="6242" ht="15" hidden="1" customHeight="1" x14ac:dyDescent="0.35"/>
    <row r="6243" ht="15" hidden="1" customHeight="1" x14ac:dyDescent="0.35"/>
    <row r="6244" ht="15" hidden="1" customHeight="1" x14ac:dyDescent="0.35"/>
    <row r="6245" ht="15" hidden="1" customHeight="1" x14ac:dyDescent="0.35"/>
    <row r="6246" ht="15" hidden="1" customHeight="1" x14ac:dyDescent="0.35"/>
    <row r="6247" ht="15" hidden="1" customHeight="1" x14ac:dyDescent="0.35"/>
    <row r="6248" ht="15" hidden="1" customHeight="1" x14ac:dyDescent="0.35"/>
    <row r="6249" ht="15" hidden="1" customHeight="1" x14ac:dyDescent="0.35"/>
    <row r="6250" ht="15" hidden="1" customHeight="1" x14ac:dyDescent="0.35"/>
    <row r="6251" ht="15" hidden="1" customHeight="1" x14ac:dyDescent="0.35"/>
    <row r="6252" ht="15" hidden="1" customHeight="1" x14ac:dyDescent="0.35"/>
    <row r="6253" ht="15" hidden="1" customHeight="1" x14ac:dyDescent="0.35"/>
    <row r="6254" ht="15" hidden="1" customHeight="1" x14ac:dyDescent="0.35"/>
    <row r="6255" ht="15" hidden="1" customHeight="1" x14ac:dyDescent="0.35"/>
    <row r="6256" ht="15" hidden="1" customHeight="1" x14ac:dyDescent="0.35"/>
    <row r="6257" ht="15" hidden="1" customHeight="1" x14ac:dyDescent="0.35"/>
    <row r="6258" ht="15" hidden="1" customHeight="1" x14ac:dyDescent="0.35"/>
    <row r="6259" ht="15" hidden="1" customHeight="1" x14ac:dyDescent="0.35"/>
    <row r="6260" ht="15" hidden="1" customHeight="1" x14ac:dyDescent="0.35"/>
    <row r="6261" ht="15" hidden="1" customHeight="1" x14ac:dyDescent="0.35"/>
    <row r="6262" ht="15" hidden="1" customHeight="1" x14ac:dyDescent="0.35"/>
    <row r="6263" ht="15" hidden="1" customHeight="1" x14ac:dyDescent="0.35"/>
    <row r="6264" ht="15" hidden="1" customHeight="1" x14ac:dyDescent="0.35"/>
    <row r="6265" ht="15" hidden="1" customHeight="1" x14ac:dyDescent="0.35"/>
    <row r="6266" ht="15" hidden="1" customHeight="1" x14ac:dyDescent="0.35"/>
    <row r="6267" ht="15" hidden="1" customHeight="1" x14ac:dyDescent="0.35"/>
    <row r="6268" ht="15" hidden="1" customHeight="1" x14ac:dyDescent="0.35"/>
    <row r="6269" ht="15" hidden="1" customHeight="1" x14ac:dyDescent="0.35"/>
    <row r="6270" ht="15" hidden="1" customHeight="1" x14ac:dyDescent="0.35"/>
    <row r="6271" ht="15" hidden="1" customHeight="1" x14ac:dyDescent="0.35"/>
    <row r="6272" ht="15" hidden="1" customHeight="1" x14ac:dyDescent="0.35"/>
    <row r="6273" ht="15" hidden="1" customHeight="1" x14ac:dyDescent="0.35"/>
    <row r="6274" ht="15" hidden="1" customHeight="1" x14ac:dyDescent="0.35"/>
    <row r="6275" ht="15" hidden="1" customHeight="1" x14ac:dyDescent="0.35"/>
    <row r="6276" ht="15" hidden="1" customHeight="1" x14ac:dyDescent="0.35"/>
    <row r="6277" ht="15" hidden="1" customHeight="1" x14ac:dyDescent="0.35"/>
    <row r="6278" ht="15" hidden="1" customHeight="1" x14ac:dyDescent="0.35"/>
    <row r="6279" ht="15" hidden="1" customHeight="1" x14ac:dyDescent="0.35"/>
    <row r="6280" ht="15" hidden="1" customHeight="1" x14ac:dyDescent="0.35"/>
    <row r="6281" ht="15" hidden="1" customHeight="1" x14ac:dyDescent="0.35"/>
    <row r="6282" ht="15" hidden="1" customHeight="1" x14ac:dyDescent="0.35"/>
    <row r="6283" ht="15" hidden="1" customHeight="1" x14ac:dyDescent="0.35"/>
    <row r="6284" ht="15" hidden="1" customHeight="1" x14ac:dyDescent="0.35"/>
    <row r="6285" ht="15" hidden="1" customHeight="1" x14ac:dyDescent="0.35"/>
    <row r="6286" ht="15" hidden="1" customHeight="1" x14ac:dyDescent="0.35"/>
    <row r="6287" ht="15" hidden="1" customHeight="1" x14ac:dyDescent="0.35"/>
    <row r="6288" ht="15" hidden="1" customHeight="1" x14ac:dyDescent="0.35"/>
    <row r="6289" ht="15" hidden="1" customHeight="1" x14ac:dyDescent="0.35"/>
    <row r="6290" ht="15" hidden="1" customHeight="1" x14ac:dyDescent="0.35"/>
    <row r="6291" ht="15" hidden="1" customHeight="1" x14ac:dyDescent="0.35"/>
    <row r="6292" ht="15" hidden="1" customHeight="1" x14ac:dyDescent="0.35"/>
    <row r="6293" ht="15" hidden="1" customHeight="1" x14ac:dyDescent="0.35"/>
    <row r="6294" ht="15" hidden="1" customHeight="1" x14ac:dyDescent="0.35"/>
    <row r="6295" ht="15" hidden="1" customHeight="1" x14ac:dyDescent="0.35"/>
    <row r="6296" ht="15" hidden="1" customHeight="1" x14ac:dyDescent="0.35"/>
    <row r="6297" ht="15" hidden="1" customHeight="1" x14ac:dyDescent="0.35"/>
    <row r="6298" ht="15" hidden="1" customHeight="1" x14ac:dyDescent="0.35"/>
    <row r="6299" ht="15" hidden="1" customHeight="1" x14ac:dyDescent="0.35"/>
    <row r="6300" ht="15" hidden="1" customHeight="1" x14ac:dyDescent="0.35"/>
    <row r="6301" ht="15" hidden="1" customHeight="1" x14ac:dyDescent="0.35"/>
    <row r="6302" ht="15" hidden="1" customHeight="1" x14ac:dyDescent="0.35"/>
    <row r="6303" ht="15" hidden="1" customHeight="1" x14ac:dyDescent="0.35"/>
    <row r="6304" ht="15" hidden="1" customHeight="1" x14ac:dyDescent="0.35"/>
    <row r="6305" ht="15" hidden="1" customHeight="1" x14ac:dyDescent="0.35"/>
    <row r="6306" ht="15" hidden="1" customHeight="1" x14ac:dyDescent="0.35"/>
    <row r="6307" ht="15" hidden="1" customHeight="1" x14ac:dyDescent="0.35"/>
    <row r="6308" ht="15" hidden="1" customHeight="1" x14ac:dyDescent="0.35"/>
    <row r="6309" ht="15" hidden="1" customHeight="1" x14ac:dyDescent="0.35"/>
    <row r="6310" ht="15" hidden="1" customHeight="1" x14ac:dyDescent="0.35"/>
    <row r="6311" ht="15" hidden="1" customHeight="1" x14ac:dyDescent="0.35"/>
    <row r="6312" ht="15" hidden="1" customHeight="1" x14ac:dyDescent="0.35"/>
    <row r="6313" ht="15" hidden="1" customHeight="1" x14ac:dyDescent="0.35"/>
    <row r="6314" ht="15" hidden="1" customHeight="1" x14ac:dyDescent="0.35"/>
    <row r="6315" ht="15" hidden="1" customHeight="1" x14ac:dyDescent="0.35"/>
    <row r="6316" ht="15" hidden="1" customHeight="1" x14ac:dyDescent="0.35"/>
    <row r="6317" ht="15" hidden="1" customHeight="1" x14ac:dyDescent="0.35"/>
    <row r="6318" ht="15" hidden="1" customHeight="1" x14ac:dyDescent="0.35"/>
    <row r="6319" ht="15" hidden="1" customHeight="1" x14ac:dyDescent="0.35"/>
    <row r="6320" ht="15" hidden="1" customHeight="1" x14ac:dyDescent="0.35"/>
    <row r="6321" ht="15" hidden="1" customHeight="1" x14ac:dyDescent="0.35"/>
    <row r="6322" ht="15" hidden="1" customHeight="1" x14ac:dyDescent="0.35"/>
    <row r="6323" ht="15" hidden="1" customHeight="1" x14ac:dyDescent="0.35"/>
    <row r="6324" ht="15" hidden="1" customHeight="1" x14ac:dyDescent="0.35"/>
    <row r="6325" ht="15" hidden="1" customHeight="1" x14ac:dyDescent="0.35"/>
    <row r="6326" ht="15" hidden="1" customHeight="1" x14ac:dyDescent="0.35"/>
    <row r="6327" ht="15" hidden="1" customHeight="1" x14ac:dyDescent="0.35"/>
    <row r="6328" ht="15" hidden="1" customHeight="1" x14ac:dyDescent="0.35"/>
    <row r="6329" ht="15" hidden="1" customHeight="1" x14ac:dyDescent="0.35"/>
    <row r="6330" ht="15" hidden="1" customHeight="1" x14ac:dyDescent="0.35"/>
    <row r="6331" ht="15" hidden="1" customHeight="1" x14ac:dyDescent="0.35"/>
    <row r="6332" ht="15" hidden="1" customHeight="1" x14ac:dyDescent="0.35"/>
    <row r="6333" ht="15" hidden="1" customHeight="1" x14ac:dyDescent="0.35"/>
    <row r="6334" ht="15" hidden="1" customHeight="1" x14ac:dyDescent="0.35"/>
    <row r="6335" ht="15" hidden="1" customHeight="1" x14ac:dyDescent="0.35"/>
    <row r="6336" ht="15" hidden="1" customHeight="1" x14ac:dyDescent="0.35"/>
    <row r="6337" ht="15" hidden="1" customHeight="1" x14ac:dyDescent="0.35"/>
    <row r="6338" ht="15" hidden="1" customHeight="1" x14ac:dyDescent="0.35"/>
    <row r="6339" ht="15" hidden="1" customHeight="1" x14ac:dyDescent="0.35"/>
    <row r="6340" ht="15" hidden="1" customHeight="1" x14ac:dyDescent="0.35"/>
    <row r="6341" ht="15" hidden="1" customHeight="1" x14ac:dyDescent="0.35"/>
    <row r="6342" ht="15" hidden="1" customHeight="1" x14ac:dyDescent="0.35"/>
    <row r="6343" ht="15" hidden="1" customHeight="1" x14ac:dyDescent="0.35"/>
    <row r="6344" ht="15" hidden="1" customHeight="1" x14ac:dyDescent="0.35"/>
    <row r="6345" ht="15" hidden="1" customHeight="1" x14ac:dyDescent="0.35"/>
    <row r="6346" ht="15" hidden="1" customHeight="1" x14ac:dyDescent="0.35"/>
    <row r="6347" ht="15" hidden="1" customHeight="1" x14ac:dyDescent="0.35"/>
    <row r="6348" ht="15" hidden="1" customHeight="1" x14ac:dyDescent="0.35"/>
    <row r="6349" ht="15" hidden="1" customHeight="1" x14ac:dyDescent="0.35"/>
    <row r="6350" ht="15" hidden="1" customHeight="1" x14ac:dyDescent="0.35"/>
    <row r="6351" ht="15" hidden="1" customHeight="1" x14ac:dyDescent="0.35"/>
    <row r="6352" ht="15" hidden="1" customHeight="1" x14ac:dyDescent="0.35"/>
    <row r="6353" ht="15" hidden="1" customHeight="1" x14ac:dyDescent="0.35"/>
    <row r="6354" ht="15" hidden="1" customHeight="1" x14ac:dyDescent="0.35"/>
    <row r="6355" ht="15" hidden="1" customHeight="1" x14ac:dyDescent="0.35"/>
    <row r="6356" ht="15" hidden="1" customHeight="1" x14ac:dyDescent="0.35"/>
    <row r="6357" ht="15" hidden="1" customHeight="1" x14ac:dyDescent="0.35"/>
    <row r="6358" ht="15" hidden="1" customHeight="1" x14ac:dyDescent="0.35"/>
    <row r="6359" ht="15" hidden="1" customHeight="1" x14ac:dyDescent="0.35"/>
    <row r="6360" ht="15" hidden="1" customHeight="1" x14ac:dyDescent="0.35"/>
    <row r="6361" ht="15" hidden="1" customHeight="1" x14ac:dyDescent="0.35"/>
    <row r="6362" ht="15" hidden="1" customHeight="1" x14ac:dyDescent="0.35"/>
    <row r="6363" ht="15" hidden="1" customHeight="1" x14ac:dyDescent="0.35"/>
    <row r="6364" ht="15" hidden="1" customHeight="1" x14ac:dyDescent="0.35"/>
    <row r="6365" ht="15" hidden="1" customHeight="1" x14ac:dyDescent="0.35"/>
    <row r="6366" ht="15" hidden="1" customHeight="1" x14ac:dyDescent="0.35"/>
    <row r="6367" ht="15" hidden="1" customHeight="1" x14ac:dyDescent="0.35"/>
    <row r="6368" ht="15" hidden="1" customHeight="1" x14ac:dyDescent="0.35"/>
    <row r="6369" ht="15" hidden="1" customHeight="1" x14ac:dyDescent="0.35"/>
    <row r="6370" ht="15" hidden="1" customHeight="1" x14ac:dyDescent="0.35"/>
    <row r="6371" ht="15" hidden="1" customHeight="1" x14ac:dyDescent="0.35"/>
    <row r="6372" ht="15" hidden="1" customHeight="1" x14ac:dyDescent="0.35"/>
    <row r="6373" ht="15" hidden="1" customHeight="1" x14ac:dyDescent="0.35"/>
    <row r="6374" ht="15" hidden="1" customHeight="1" x14ac:dyDescent="0.35"/>
    <row r="6375" ht="15" hidden="1" customHeight="1" x14ac:dyDescent="0.35"/>
    <row r="6376" ht="15" hidden="1" customHeight="1" x14ac:dyDescent="0.35"/>
    <row r="6377" ht="15" hidden="1" customHeight="1" x14ac:dyDescent="0.35"/>
    <row r="6378" ht="15" hidden="1" customHeight="1" x14ac:dyDescent="0.35"/>
    <row r="6379" ht="15" hidden="1" customHeight="1" x14ac:dyDescent="0.35"/>
    <row r="6380" ht="15" hidden="1" customHeight="1" x14ac:dyDescent="0.35"/>
    <row r="6381" ht="15" hidden="1" customHeight="1" x14ac:dyDescent="0.35"/>
    <row r="6382" ht="15" hidden="1" customHeight="1" x14ac:dyDescent="0.35"/>
    <row r="6383" ht="15" hidden="1" customHeight="1" x14ac:dyDescent="0.35"/>
    <row r="6384" ht="15" hidden="1" customHeight="1" x14ac:dyDescent="0.35"/>
    <row r="6385" ht="15" hidden="1" customHeight="1" x14ac:dyDescent="0.35"/>
    <row r="6386" ht="15" hidden="1" customHeight="1" x14ac:dyDescent="0.35"/>
    <row r="6387" ht="15" hidden="1" customHeight="1" x14ac:dyDescent="0.35"/>
    <row r="6388" ht="15" hidden="1" customHeight="1" x14ac:dyDescent="0.35"/>
    <row r="6389" ht="15" hidden="1" customHeight="1" x14ac:dyDescent="0.35"/>
    <row r="6390" ht="15" hidden="1" customHeight="1" x14ac:dyDescent="0.35"/>
    <row r="6391" ht="15" hidden="1" customHeight="1" x14ac:dyDescent="0.35"/>
    <row r="6392" ht="15" hidden="1" customHeight="1" x14ac:dyDescent="0.35"/>
    <row r="6393" ht="15" hidden="1" customHeight="1" x14ac:dyDescent="0.35"/>
    <row r="6394" ht="15" hidden="1" customHeight="1" x14ac:dyDescent="0.35"/>
    <row r="6395" ht="15" hidden="1" customHeight="1" x14ac:dyDescent="0.35"/>
    <row r="6396" ht="15" hidden="1" customHeight="1" x14ac:dyDescent="0.35"/>
    <row r="6397" ht="15" hidden="1" customHeight="1" x14ac:dyDescent="0.35"/>
    <row r="6398" ht="15" hidden="1" customHeight="1" x14ac:dyDescent="0.35"/>
    <row r="6399" ht="15" hidden="1" customHeight="1" x14ac:dyDescent="0.35"/>
    <row r="6400" ht="15" hidden="1" customHeight="1" x14ac:dyDescent="0.35"/>
    <row r="6401" ht="15" hidden="1" customHeight="1" x14ac:dyDescent="0.35"/>
    <row r="6402" ht="15" hidden="1" customHeight="1" x14ac:dyDescent="0.35"/>
    <row r="6403" ht="15" hidden="1" customHeight="1" x14ac:dyDescent="0.35"/>
    <row r="6404" ht="15" hidden="1" customHeight="1" x14ac:dyDescent="0.35"/>
    <row r="6405" ht="15" hidden="1" customHeight="1" x14ac:dyDescent="0.35"/>
    <row r="6406" ht="15" hidden="1" customHeight="1" x14ac:dyDescent="0.35"/>
    <row r="6407" ht="15" hidden="1" customHeight="1" x14ac:dyDescent="0.35"/>
    <row r="6408" ht="15" hidden="1" customHeight="1" x14ac:dyDescent="0.35"/>
    <row r="6409" ht="15" hidden="1" customHeight="1" x14ac:dyDescent="0.35"/>
    <row r="6410" ht="15" hidden="1" customHeight="1" x14ac:dyDescent="0.35"/>
    <row r="6411" ht="15" hidden="1" customHeight="1" x14ac:dyDescent="0.35"/>
    <row r="6412" ht="15" hidden="1" customHeight="1" x14ac:dyDescent="0.35"/>
    <row r="6413" ht="15" hidden="1" customHeight="1" x14ac:dyDescent="0.35"/>
    <row r="6414" ht="15" hidden="1" customHeight="1" x14ac:dyDescent="0.35"/>
    <row r="6415" ht="15" hidden="1" customHeight="1" x14ac:dyDescent="0.35"/>
    <row r="6416" ht="15" hidden="1" customHeight="1" x14ac:dyDescent="0.35"/>
    <row r="6417" ht="15" hidden="1" customHeight="1" x14ac:dyDescent="0.35"/>
    <row r="6418" ht="15" hidden="1" customHeight="1" x14ac:dyDescent="0.35"/>
    <row r="6419" ht="15" hidden="1" customHeight="1" x14ac:dyDescent="0.35"/>
    <row r="6420" ht="15" hidden="1" customHeight="1" x14ac:dyDescent="0.35"/>
    <row r="6421" ht="15" hidden="1" customHeight="1" x14ac:dyDescent="0.35"/>
    <row r="6422" ht="15" hidden="1" customHeight="1" x14ac:dyDescent="0.35"/>
    <row r="6423" ht="15" hidden="1" customHeight="1" x14ac:dyDescent="0.35"/>
    <row r="6424" ht="15" hidden="1" customHeight="1" x14ac:dyDescent="0.35"/>
    <row r="6425" ht="15" hidden="1" customHeight="1" x14ac:dyDescent="0.35"/>
    <row r="6426" ht="15" hidden="1" customHeight="1" x14ac:dyDescent="0.35"/>
    <row r="6427" ht="15" hidden="1" customHeight="1" x14ac:dyDescent="0.35"/>
    <row r="6428" ht="15" hidden="1" customHeight="1" x14ac:dyDescent="0.35"/>
    <row r="6429" ht="15" hidden="1" customHeight="1" x14ac:dyDescent="0.35"/>
    <row r="6430" ht="15" hidden="1" customHeight="1" x14ac:dyDescent="0.35"/>
    <row r="6431" ht="15" hidden="1" customHeight="1" x14ac:dyDescent="0.35"/>
    <row r="6432" ht="15" hidden="1" customHeight="1" x14ac:dyDescent="0.35"/>
    <row r="6433" ht="15" hidden="1" customHeight="1" x14ac:dyDescent="0.35"/>
    <row r="6434" ht="15" hidden="1" customHeight="1" x14ac:dyDescent="0.35"/>
    <row r="6435" ht="15" hidden="1" customHeight="1" x14ac:dyDescent="0.35"/>
    <row r="6436" ht="15" hidden="1" customHeight="1" x14ac:dyDescent="0.35"/>
    <row r="6437" ht="15" hidden="1" customHeight="1" x14ac:dyDescent="0.35"/>
    <row r="6438" ht="15" hidden="1" customHeight="1" x14ac:dyDescent="0.35"/>
    <row r="6439" ht="15" hidden="1" customHeight="1" x14ac:dyDescent="0.35"/>
    <row r="6440" ht="15" hidden="1" customHeight="1" x14ac:dyDescent="0.35"/>
    <row r="6441" ht="15" hidden="1" customHeight="1" x14ac:dyDescent="0.35"/>
    <row r="6442" ht="15" hidden="1" customHeight="1" x14ac:dyDescent="0.35"/>
    <row r="6443" ht="15" hidden="1" customHeight="1" x14ac:dyDescent="0.35"/>
    <row r="6444" ht="15" hidden="1" customHeight="1" x14ac:dyDescent="0.35"/>
    <row r="6445" ht="15" hidden="1" customHeight="1" x14ac:dyDescent="0.35"/>
    <row r="6446" ht="15" hidden="1" customHeight="1" x14ac:dyDescent="0.35"/>
    <row r="6447" ht="15" hidden="1" customHeight="1" x14ac:dyDescent="0.35"/>
    <row r="6448" ht="15" hidden="1" customHeight="1" x14ac:dyDescent="0.35"/>
    <row r="6449" ht="15" hidden="1" customHeight="1" x14ac:dyDescent="0.35"/>
    <row r="6450" ht="15" hidden="1" customHeight="1" x14ac:dyDescent="0.35"/>
    <row r="6451" ht="15" hidden="1" customHeight="1" x14ac:dyDescent="0.35"/>
    <row r="6452" ht="15" hidden="1" customHeight="1" x14ac:dyDescent="0.35"/>
    <row r="6453" ht="15" hidden="1" customHeight="1" x14ac:dyDescent="0.35"/>
    <row r="6454" ht="15" hidden="1" customHeight="1" x14ac:dyDescent="0.35"/>
    <row r="6455" ht="15" hidden="1" customHeight="1" x14ac:dyDescent="0.35"/>
    <row r="6456" ht="15" hidden="1" customHeight="1" x14ac:dyDescent="0.35"/>
    <row r="6457" ht="15" hidden="1" customHeight="1" x14ac:dyDescent="0.35"/>
    <row r="6458" ht="15" hidden="1" customHeight="1" x14ac:dyDescent="0.35"/>
    <row r="6459" ht="15" hidden="1" customHeight="1" x14ac:dyDescent="0.35"/>
    <row r="6460" ht="15" hidden="1" customHeight="1" x14ac:dyDescent="0.35"/>
    <row r="6461" ht="15" hidden="1" customHeight="1" x14ac:dyDescent="0.35"/>
    <row r="6462" ht="15" hidden="1" customHeight="1" x14ac:dyDescent="0.35"/>
    <row r="6463" ht="15" hidden="1" customHeight="1" x14ac:dyDescent="0.35"/>
    <row r="6464" ht="15" hidden="1" customHeight="1" x14ac:dyDescent="0.35"/>
    <row r="6465" ht="15" hidden="1" customHeight="1" x14ac:dyDescent="0.35"/>
    <row r="6466" ht="15" hidden="1" customHeight="1" x14ac:dyDescent="0.35"/>
    <row r="6467" ht="15" hidden="1" customHeight="1" x14ac:dyDescent="0.35"/>
    <row r="6468" ht="15" hidden="1" customHeight="1" x14ac:dyDescent="0.35"/>
    <row r="6469" ht="15" hidden="1" customHeight="1" x14ac:dyDescent="0.35"/>
    <row r="6470" ht="15" hidden="1" customHeight="1" x14ac:dyDescent="0.35"/>
    <row r="6471" ht="15" hidden="1" customHeight="1" x14ac:dyDescent="0.35"/>
    <row r="6472" ht="15" hidden="1" customHeight="1" x14ac:dyDescent="0.35"/>
    <row r="6473" ht="15" hidden="1" customHeight="1" x14ac:dyDescent="0.35"/>
    <row r="6474" ht="15" hidden="1" customHeight="1" x14ac:dyDescent="0.35"/>
    <row r="6475" ht="15" hidden="1" customHeight="1" x14ac:dyDescent="0.35"/>
    <row r="6476" ht="15" hidden="1" customHeight="1" x14ac:dyDescent="0.35"/>
    <row r="6477" ht="15" hidden="1" customHeight="1" x14ac:dyDescent="0.35"/>
    <row r="6478" ht="15" hidden="1" customHeight="1" x14ac:dyDescent="0.35"/>
    <row r="6479" ht="15" hidden="1" customHeight="1" x14ac:dyDescent="0.35"/>
    <row r="6480" ht="15" hidden="1" customHeight="1" x14ac:dyDescent="0.35"/>
    <row r="6481" ht="15" hidden="1" customHeight="1" x14ac:dyDescent="0.35"/>
    <row r="6482" ht="15" hidden="1" customHeight="1" x14ac:dyDescent="0.35"/>
    <row r="6483" ht="15" hidden="1" customHeight="1" x14ac:dyDescent="0.35"/>
    <row r="6484" ht="15" hidden="1" customHeight="1" x14ac:dyDescent="0.35"/>
    <row r="6485" ht="15" hidden="1" customHeight="1" x14ac:dyDescent="0.35"/>
    <row r="6486" ht="15" hidden="1" customHeight="1" x14ac:dyDescent="0.35"/>
    <row r="6487" ht="15" hidden="1" customHeight="1" x14ac:dyDescent="0.35"/>
    <row r="6488" ht="15" hidden="1" customHeight="1" x14ac:dyDescent="0.35"/>
    <row r="6489" ht="15" hidden="1" customHeight="1" x14ac:dyDescent="0.35"/>
    <row r="6490" ht="15" hidden="1" customHeight="1" x14ac:dyDescent="0.35"/>
    <row r="6491" ht="15" hidden="1" customHeight="1" x14ac:dyDescent="0.35"/>
    <row r="6492" ht="15" hidden="1" customHeight="1" x14ac:dyDescent="0.35"/>
    <row r="6493" ht="15" hidden="1" customHeight="1" x14ac:dyDescent="0.35"/>
    <row r="6494" ht="15" hidden="1" customHeight="1" x14ac:dyDescent="0.35"/>
    <row r="6495" ht="15" hidden="1" customHeight="1" x14ac:dyDescent="0.35"/>
    <row r="6496" ht="15" hidden="1" customHeight="1" x14ac:dyDescent="0.35"/>
    <row r="6497" ht="15" hidden="1" customHeight="1" x14ac:dyDescent="0.35"/>
    <row r="6498" ht="15" hidden="1" customHeight="1" x14ac:dyDescent="0.35"/>
    <row r="6499" ht="15" hidden="1" customHeight="1" x14ac:dyDescent="0.35"/>
    <row r="6500" ht="15" hidden="1" customHeight="1" x14ac:dyDescent="0.35"/>
    <row r="6501" ht="15" hidden="1" customHeight="1" x14ac:dyDescent="0.35"/>
    <row r="6502" ht="15" hidden="1" customHeight="1" x14ac:dyDescent="0.35"/>
    <row r="6503" ht="15" hidden="1" customHeight="1" x14ac:dyDescent="0.35"/>
    <row r="6504" ht="15" hidden="1" customHeight="1" x14ac:dyDescent="0.35"/>
    <row r="6505" ht="15" hidden="1" customHeight="1" x14ac:dyDescent="0.35"/>
    <row r="6506" ht="15" hidden="1" customHeight="1" x14ac:dyDescent="0.35"/>
    <row r="6507" ht="15" hidden="1" customHeight="1" x14ac:dyDescent="0.35"/>
    <row r="6508" ht="15" hidden="1" customHeight="1" x14ac:dyDescent="0.35"/>
    <row r="6509" ht="15" hidden="1" customHeight="1" x14ac:dyDescent="0.35"/>
    <row r="6510" ht="15" hidden="1" customHeight="1" x14ac:dyDescent="0.35"/>
    <row r="6511" ht="15" hidden="1" customHeight="1" x14ac:dyDescent="0.35"/>
    <row r="6512" ht="15" hidden="1" customHeight="1" x14ac:dyDescent="0.35"/>
    <row r="6513" ht="15" hidden="1" customHeight="1" x14ac:dyDescent="0.35"/>
    <row r="6514" ht="15" hidden="1" customHeight="1" x14ac:dyDescent="0.35"/>
    <row r="6515" ht="15" hidden="1" customHeight="1" x14ac:dyDescent="0.35"/>
    <row r="6516" ht="15" hidden="1" customHeight="1" x14ac:dyDescent="0.35"/>
    <row r="6517" ht="15" hidden="1" customHeight="1" x14ac:dyDescent="0.35"/>
    <row r="6518" ht="15" hidden="1" customHeight="1" x14ac:dyDescent="0.35"/>
    <row r="6519" ht="15" hidden="1" customHeight="1" x14ac:dyDescent="0.35"/>
    <row r="6520" ht="15" hidden="1" customHeight="1" x14ac:dyDescent="0.35"/>
    <row r="6521" ht="15" hidden="1" customHeight="1" x14ac:dyDescent="0.35"/>
    <row r="6522" ht="15" hidden="1" customHeight="1" x14ac:dyDescent="0.35"/>
    <row r="6523" ht="15" hidden="1" customHeight="1" x14ac:dyDescent="0.35"/>
    <row r="6524" ht="15" hidden="1" customHeight="1" x14ac:dyDescent="0.35"/>
    <row r="6525" ht="15" hidden="1" customHeight="1" x14ac:dyDescent="0.35"/>
    <row r="6526" ht="15" hidden="1" customHeight="1" x14ac:dyDescent="0.35"/>
    <row r="6527" ht="15" hidden="1" customHeight="1" x14ac:dyDescent="0.35"/>
    <row r="6528" ht="15" hidden="1" customHeight="1" x14ac:dyDescent="0.35"/>
    <row r="6529" ht="15" hidden="1" customHeight="1" x14ac:dyDescent="0.35"/>
    <row r="6530" ht="15" hidden="1" customHeight="1" x14ac:dyDescent="0.35"/>
    <row r="6531" ht="15" hidden="1" customHeight="1" x14ac:dyDescent="0.35"/>
    <row r="6532" ht="15" hidden="1" customHeight="1" x14ac:dyDescent="0.35"/>
    <row r="6533" ht="15" hidden="1" customHeight="1" x14ac:dyDescent="0.35"/>
    <row r="6534" ht="15" hidden="1" customHeight="1" x14ac:dyDescent="0.35"/>
    <row r="6535" ht="15" hidden="1" customHeight="1" x14ac:dyDescent="0.35"/>
    <row r="6536" ht="15" hidden="1" customHeight="1" x14ac:dyDescent="0.35"/>
    <row r="6537" ht="15" hidden="1" customHeight="1" x14ac:dyDescent="0.35"/>
    <row r="6538" ht="15" hidden="1" customHeight="1" x14ac:dyDescent="0.35"/>
    <row r="6539" ht="15" hidden="1" customHeight="1" x14ac:dyDescent="0.35"/>
    <row r="6540" ht="15" hidden="1" customHeight="1" x14ac:dyDescent="0.35"/>
    <row r="6541" ht="15" hidden="1" customHeight="1" x14ac:dyDescent="0.35"/>
    <row r="6542" ht="15" hidden="1" customHeight="1" x14ac:dyDescent="0.35"/>
    <row r="6543" ht="15" hidden="1" customHeight="1" x14ac:dyDescent="0.35"/>
    <row r="6544" ht="15" hidden="1" customHeight="1" x14ac:dyDescent="0.35"/>
    <row r="6545" ht="15" hidden="1" customHeight="1" x14ac:dyDescent="0.35"/>
    <row r="6546" ht="15" hidden="1" customHeight="1" x14ac:dyDescent="0.35"/>
    <row r="6547" ht="15" hidden="1" customHeight="1" x14ac:dyDescent="0.35"/>
    <row r="6548" ht="15" hidden="1" customHeight="1" x14ac:dyDescent="0.35"/>
    <row r="6549" ht="15" hidden="1" customHeight="1" x14ac:dyDescent="0.35"/>
    <row r="6550" ht="15" hidden="1" customHeight="1" x14ac:dyDescent="0.35"/>
    <row r="6551" ht="15" hidden="1" customHeight="1" x14ac:dyDescent="0.35"/>
    <row r="6552" ht="15" hidden="1" customHeight="1" x14ac:dyDescent="0.35"/>
    <row r="6553" ht="15" hidden="1" customHeight="1" x14ac:dyDescent="0.35"/>
    <row r="6554" ht="15" hidden="1" customHeight="1" x14ac:dyDescent="0.35"/>
    <row r="6555" ht="15" hidden="1" customHeight="1" x14ac:dyDescent="0.35"/>
    <row r="6556" ht="15" hidden="1" customHeight="1" x14ac:dyDescent="0.35"/>
    <row r="6557" ht="15" hidden="1" customHeight="1" x14ac:dyDescent="0.35"/>
    <row r="6558" ht="15" hidden="1" customHeight="1" x14ac:dyDescent="0.35"/>
    <row r="6559" ht="15" hidden="1" customHeight="1" x14ac:dyDescent="0.35"/>
    <row r="6560" ht="15" hidden="1" customHeight="1" x14ac:dyDescent="0.35"/>
    <row r="6561" ht="15" hidden="1" customHeight="1" x14ac:dyDescent="0.35"/>
    <row r="6562" ht="15" hidden="1" customHeight="1" x14ac:dyDescent="0.35"/>
    <row r="6563" ht="15" hidden="1" customHeight="1" x14ac:dyDescent="0.35"/>
    <row r="6564" ht="15" hidden="1" customHeight="1" x14ac:dyDescent="0.35"/>
    <row r="6565" ht="15" hidden="1" customHeight="1" x14ac:dyDescent="0.35"/>
    <row r="6566" ht="15" hidden="1" customHeight="1" x14ac:dyDescent="0.35"/>
    <row r="6567" ht="15" hidden="1" customHeight="1" x14ac:dyDescent="0.35"/>
    <row r="6568" ht="15" hidden="1" customHeight="1" x14ac:dyDescent="0.35"/>
    <row r="6569" ht="15" hidden="1" customHeight="1" x14ac:dyDescent="0.35"/>
    <row r="6570" ht="15" hidden="1" customHeight="1" x14ac:dyDescent="0.35"/>
    <row r="6571" ht="15" hidden="1" customHeight="1" x14ac:dyDescent="0.35"/>
    <row r="6572" ht="15" hidden="1" customHeight="1" x14ac:dyDescent="0.35"/>
    <row r="6573" ht="15" hidden="1" customHeight="1" x14ac:dyDescent="0.35"/>
    <row r="6574" ht="15" hidden="1" customHeight="1" x14ac:dyDescent="0.35"/>
    <row r="6575" ht="15" hidden="1" customHeight="1" x14ac:dyDescent="0.35"/>
    <row r="6576" ht="15" hidden="1" customHeight="1" x14ac:dyDescent="0.35"/>
    <row r="6577" ht="15" hidden="1" customHeight="1" x14ac:dyDescent="0.35"/>
    <row r="6578" ht="15" hidden="1" customHeight="1" x14ac:dyDescent="0.35"/>
    <row r="6579" ht="15" hidden="1" customHeight="1" x14ac:dyDescent="0.35"/>
    <row r="6580" ht="15" hidden="1" customHeight="1" x14ac:dyDescent="0.35"/>
    <row r="6581" ht="15" hidden="1" customHeight="1" x14ac:dyDescent="0.35"/>
    <row r="6582" ht="15" hidden="1" customHeight="1" x14ac:dyDescent="0.35"/>
    <row r="6583" ht="15" hidden="1" customHeight="1" x14ac:dyDescent="0.35"/>
    <row r="6584" ht="15" hidden="1" customHeight="1" x14ac:dyDescent="0.35"/>
    <row r="6585" ht="15" hidden="1" customHeight="1" x14ac:dyDescent="0.35"/>
    <row r="6586" ht="15" hidden="1" customHeight="1" x14ac:dyDescent="0.35"/>
    <row r="6587" ht="15" hidden="1" customHeight="1" x14ac:dyDescent="0.35"/>
    <row r="6588" ht="15" hidden="1" customHeight="1" x14ac:dyDescent="0.35"/>
    <row r="6589" ht="15" hidden="1" customHeight="1" x14ac:dyDescent="0.35"/>
    <row r="6590" ht="15" hidden="1" customHeight="1" x14ac:dyDescent="0.35"/>
    <row r="6591" ht="15" hidden="1" customHeight="1" x14ac:dyDescent="0.35"/>
    <row r="6592" ht="15" hidden="1" customHeight="1" x14ac:dyDescent="0.35"/>
    <row r="6593" ht="15" hidden="1" customHeight="1" x14ac:dyDescent="0.35"/>
    <row r="6594" ht="15" hidden="1" customHeight="1" x14ac:dyDescent="0.35"/>
    <row r="6595" ht="15" hidden="1" customHeight="1" x14ac:dyDescent="0.35"/>
    <row r="6596" ht="15" hidden="1" customHeight="1" x14ac:dyDescent="0.35"/>
    <row r="6597" ht="15" hidden="1" customHeight="1" x14ac:dyDescent="0.35"/>
    <row r="6598" ht="15" hidden="1" customHeight="1" x14ac:dyDescent="0.35"/>
    <row r="6599" ht="15" hidden="1" customHeight="1" x14ac:dyDescent="0.35"/>
    <row r="6600" ht="15" hidden="1" customHeight="1" x14ac:dyDescent="0.35"/>
    <row r="6601" ht="15" hidden="1" customHeight="1" x14ac:dyDescent="0.35"/>
    <row r="6602" ht="15" hidden="1" customHeight="1" x14ac:dyDescent="0.35"/>
    <row r="6603" ht="15" hidden="1" customHeight="1" x14ac:dyDescent="0.35"/>
    <row r="6604" ht="15" hidden="1" customHeight="1" x14ac:dyDescent="0.35"/>
    <row r="6605" ht="15" hidden="1" customHeight="1" x14ac:dyDescent="0.35"/>
    <row r="6606" ht="15" hidden="1" customHeight="1" x14ac:dyDescent="0.35"/>
    <row r="6607" ht="15" hidden="1" customHeight="1" x14ac:dyDescent="0.35"/>
    <row r="6608" ht="15" hidden="1" customHeight="1" x14ac:dyDescent="0.35"/>
    <row r="6609" ht="15" hidden="1" customHeight="1" x14ac:dyDescent="0.35"/>
    <row r="6610" ht="15" hidden="1" customHeight="1" x14ac:dyDescent="0.35"/>
    <row r="6611" ht="15" hidden="1" customHeight="1" x14ac:dyDescent="0.35"/>
    <row r="6612" ht="15" hidden="1" customHeight="1" x14ac:dyDescent="0.35"/>
    <row r="6613" ht="15" hidden="1" customHeight="1" x14ac:dyDescent="0.35"/>
    <row r="6614" ht="15" hidden="1" customHeight="1" x14ac:dyDescent="0.35"/>
    <row r="6615" ht="15" hidden="1" customHeight="1" x14ac:dyDescent="0.35"/>
    <row r="6616" ht="15" hidden="1" customHeight="1" x14ac:dyDescent="0.35"/>
    <row r="6617" ht="15" hidden="1" customHeight="1" x14ac:dyDescent="0.35"/>
    <row r="6618" ht="15" hidden="1" customHeight="1" x14ac:dyDescent="0.35"/>
    <row r="6619" ht="15" hidden="1" customHeight="1" x14ac:dyDescent="0.35"/>
    <row r="6620" ht="15" hidden="1" customHeight="1" x14ac:dyDescent="0.35"/>
    <row r="6621" ht="15" hidden="1" customHeight="1" x14ac:dyDescent="0.35"/>
    <row r="6622" ht="15" hidden="1" customHeight="1" x14ac:dyDescent="0.35"/>
    <row r="6623" ht="15" hidden="1" customHeight="1" x14ac:dyDescent="0.35"/>
    <row r="6624" ht="15" hidden="1" customHeight="1" x14ac:dyDescent="0.35"/>
    <row r="6625" ht="15" hidden="1" customHeight="1" x14ac:dyDescent="0.35"/>
    <row r="6626" ht="15" hidden="1" customHeight="1" x14ac:dyDescent="0.35"/>
    <row r="6627" ht="15" hidden="1" customHeight="1" x14ac:dyDescent="0.35"/>
    <row r="6628" ht="15" hidden="1" customHeight="1" x14ac:dyDescent="0.35"/>
    <row r="6629" ht="15" hidden="1" customHeight="1" x14ac:dyDescent="0.35"/>
    <row r="6630" ht="15" hidden="1" customHeight="1" x14ac:dyDescent="0.35"/>
    <row r="6631" ht="15" hidden="1" customHeight="1" x14ac:dyDescent="0.35"/>
    <row r="6632" ht="15" hidden="1" customHeight="1" x14ac:dyDescent="0.35"/>
    <row r="6633" ht="15" hidden="1" customHeight="1" x14ac:dyDescent="0.35"/>
    <row r="6634" ht="15" hidden="1" customHeight="1" x14ac:dyDescent="0.35"/>
    <row r="6635" ht="15" hidden="1" customHeight="1" x14ac:dyDescent="0.35"/>
    <row r="6636" ht="15" hidden="1" customHeight="1" x14ac:dyDescent="0.35"/>
    <row r="6637" ht="15" hidden="1" customHeight="1" x14ac:dyDescent="0.35"/>
    <row r="6638" ht="15" hidden="1" customHeight="1" x14ac:dyDescent="0.35"/>
    <row r="6639" ht="15" hidden="1" customHeight="1" x14ac:dyDescent="0.35"/>
    <row r="6640" ht="15" hidden="1" customHeight="1" x14ac:dyDescent="0.35"/>
    <row r="6641" ht="15" hidden="1" customHeight="1" x14ac:dyDescent="0.35"/>
    <row r="6642" ht="15" hidden="1" customHeight="1" x14ac:dyDescent="0.35"/>
    <row r="6643" ht="15" hidden="1" customHeight="1" x14ac:dyDescent="0.35"/>
    <row r="6644" ht="15" hidden="1" customHeight="1" x14ac:dyDescent="0.35"/>
    <row r="6645" ht="15" hidden="1" customHeight="1" x14ac:dyDescent="0.35"/>
    <row r="6646" ht="15" hidden="1" customHeight="1" x14ac:dyDescent="0.35"/>
    <row r="6647" ht="15" hidden="1" customHeight="1" x14ac:dyDescent="0.35"/>
    <row r="6648" ht="15" hidden="1" customHeight="1" x14ac:dyDescent="0.35"/>
    <row r="6649" ht="15" hidden="1" customHeight="1" x14ac:dyDescent="0.35"/>
    <row r="6650" ht="15" hidden="1" customHeight="1" x14ac:dyDescent="0.35"/>
    <row r="6651" ht="15" hidden="1" customHeight="1" x14ac:dyDescent="0.35"/>
    <row r="6652" ht="15" hidden="1" customHeight="1" x14ac:dyDescent="0.35"/>
    <row r="6653" ht="15" hidden="1" customHeight="1" x14ac:dyDescent="0.35"/>
    <row r="6654" ht="15" hidden="1" customHeight="1" x14ac:dyDescent="0.35"/>
    <row r="6655" ht="15" hidden="1" customHeight="1" x14ac:dyDescent="0.35"/>
    <row r="6656" ht="15" hidden="1" customHeight="1" x14ac:dyDescent="0.35"/>
    <row r="6657" ht="15" hidden="1" customHeight="1" x14ac:dyDescent="0.35"/>
    <row r="6658" ht="15" hidden="1" customHeight="1" x14ac:dyDescent="0.35"/>
    <row r="6659" ht="15" hidden="1" customHeight="1" x14ac:dyDescent="0.35"/>
    <row r="6660" ht="15" hidden="1" customHeight="1" x14ac:dyDescent="0.35"/>
    <row r="6661" ht="15" hidden="1" customHeight="1" x14ac:dyDescent="0.35"/>
    <row r="6662" ht="15" hidden="1" customHeight="1" x14ac:dyDescent="0.35"/>
    <row r="6663" ht="15" hidden="1" customHeight="1" x14ac:dyDescent="0.35"/>
    <row r="6664" ht="15" hidden="1" customHeight="1" x14ac:dyDescent="0.35"/>
    <row r="6665" ht="15" hidden="1" customHeight="1" x14ac:dyDescent="0.35"/>
    <row r="6666" ht="15" hidden="1" customHeight="1" x14ac:dyDescent="0.35"/>
    <row r="6667" ht="15" hidden="1" customHeight="1" x14ac:dyDescent="0.35"/>
    <row r="6668" ht="15" hidden="1" customHeight="1" x14ac:dyDescent="0.35"/>
    <row r="6669" ht="15" hidden="1" customHeight="1" x14ac:dyDescent="0.35"/>
    <row r="6670" ht="15" hidden="1" customHeight="1" x14ac:dyDescent="0.35"/>
    <row r="6671" ht="15" hidden="1" customHeight="1" x14ac:dyDescent="0.35"/>
    <row r="6672" ht="15" hidden="1" customHeight="1" x14ac:dyDescent="0.35"/>
    <row r="6673" ht="15" hidden="1" customHeight="1" x14ac:dyDescent="0.35"/>
    <row r="6674" ht="15" hidden="1" customHeight="1" x14ac:dyDescent="0.35"/>
    <row r="6675" ht="15" hidden="1" customHeight="1" x14ac:dyDescent="0.35"/>
    <row r="6676" ht="15" hidden="1" customHeight="1" x14ac:dyDescent="0.35"/>
    <row r="6677" ht="15" hidden="1" customHeight="1" x14ac:dyDescent="0.35"/>
    <row r="6678" ht="15" hidden="1" customHeight="1" x14ac:dyDescent="0.35"/>
    <row r="6679" ht="15" hidden="1" customHeight="1" x14ac:dyDescent="0.35"/>
    <row r="6680" ht="15" hidden="1" customHeight="1" x14ac:dyDescent="0.35"/>
    <row r="6681" ht="15" hidden="1" customHeight="1" x14ac:dyDescent="0.35"/>
    <row r="6682" ht="15" hidden="1" customHeight="1" x14ac:dyDescent="0.35"/>
    <row r="6683" ht="15" hidden="1" customHeight="1" x14ac:dyDescent="0.35"/>
    <row r="6684" ht="15" hidden="1" customHeight="1" x14ac:dyDescent="0.35"/>
    <row r="6685" ht="15" hidden="1" customHeight="1" x14ac:dyDescent="0.35"/>
    <row r="6686" ht="15" hidden="1" customHeight="1" x14ac:dyDescent="0.35"/>
    <row r="6687" ht="15" hidden="1" customHeight="1" x14ac:dyDescent="0.35"/>
    <row r="6688" ht="15" hidden="1" customHeight="1" x14ac:dyDescent="0.35"/>
    <row r="6689" ht="15" hidden="1" customHeight="1" x14ac:dyDescent="0.35"/>
    <row r="6690" ht="15" hidden="1" customHeight="1" x14ac:dyDescent="0.35"/>
    <row r="6691" ht="15" hidden="1" customHeight="1" x14ac:dyDescent="0.35"/>
    <row r="6692" ht="15" hidden="1" customHeight="1" x14ac:dyDescent="0.35"/>
    <row r="6693" ht="15" hidden="1" customHeight="1" x14ac:dyDescent="0.35"/>
    <row r="6694" ht="15" hidden="1" customHeight="1" x14ac:dyDescent="0.35"/>
    <row r="6695" ht="15" hidden="1" customHeight="1" x14ac:dyDescent="0.35"/>
    <row r="6696" ht="15" hidden="1" customHeight="1" x14ac:dyDescent="0.35"/>
    <row r="6697" ht="15" hidden="1" customHeight="1" x14ac:dyDescent="0.35"/>
    <row r="6698" ht="15" hidden="1" customHeight="1" x14ac:dyDescent="0.35"/>
    <row r="6699" ht="15" hidden="1" customHeight="1" x14ac:dyDescent="0.35"/>
    <row r="6700" ht="15" hidden="1" customHeight="1" x14ac:dyDescent="0.35"/>
    <row r="6701" ht="15" hidden="1" customHeight="1" x14ac:dyDescent="0.35"/>
    <row r="6702" ht="15" hidden="1" customHeight="1" x14ac:dyDescent="0.35"/>
    <row r="6703" ht="15" hidden="1" customHeight="1" x14ac:dyDescent="0.35"/>
    <row r="6704" ht="15" hidden="1" customHeight="1" x14ac:dyDescent="0.35"/>
    <row r="6705" ht="15" hidden="1" customHeight="1" x14ac:dyDescent="0.35"/>
    <row r="6706" ht="15" hidden="1" customHeight="1" x14ac:dyDescent="0.35"/>
    <row r="6707" ht="15" hidden="1" customHeight="1" x14ac:dyDescent="0.35"/>
    <row r="6708" ht="15" hidden="1" customHeight="1" x14ac:dyDescent="0.35"/>
    <row r="6709" ht="15" hidden="1" customHeight="1" x14ac:dyDescent="0.35"/>
    <row r="6710" ht="15" hidden="1" customHeight="1" x14ac:dyDescent="0.35"/>
    <row r="6711" ht="15" hidden="1" customHeight="1" x14ac:dyDescent="0.35"/>
    <row r="6712" ht="15" hidden="1" customHeight="1" x14ac:dyDescent="0.35"/>
    <row r="6713" ht="15" hidden="1" customHeight="1" x14ac:dyDescent="0.35"/>
    <row r="6714" ht="15" hidden="1" customHeight="1" x14ac:dyDescent="0.35"/>
    <row r="6715" ht="15" hidden="1" customHeight="1" x14ac:dyDescent="0.35"/>
    <row r="6716" ht="15" hidden="1" customHeight="1" x14ac:dyDescent="0.35"/>
    <row r="6717" ht="15" hidden="1" customHeight="1" x14ac:dyDescent="0.35"/>
    <row r="6718" ht="15" hidden="1" customHeight="1" x14ac:dyDescent="0.35"/>
    <row r="6719" ht="15" hidden="1" customHeight="1" x14ac:dyDescent="0.35"/>
    <row r="6720" ht="15" hidden="1" customHeight="1" x14ac:dyDescent="0.35"/>
    <row r="6721" ht="15" hidden="1" customHeight="1" x14ac:dyDescent="0.35"/>
    <row r="6722" ht="15" hidden="1" customHeight="1" x14ac:dyDescent="0.35"/>
    <row r="6723" ht="15" hidden="1" customHeight="1" x14ac:dyDescent="0.35"/>
    <row r="6724" ht="15" hidden="1" customHeight="1" x14ac:dyDescent="0.35"/>
    <row r="6725" ht="15" hidden="1" customHeight="1" x14ac:dyDescent="0.35"/>
    <row r="6726" ht="15" hidden="1" customHeight="1" x14ac:dyDescent="0.35"/>
    <row r="6727" ht="15" hidden="1" customHeight="1" x14ac:dyDescent="0.35"/>
    <row r="6728" ht="15" hidden="1" customHeight="1" x14ac:dyDescent="0.35"/>
    <row r="6729" ht="15" hidden="1" customHeight="1" x14ac:dyDescent="0.35"/>
    <row r="6730" ht="15" hidden="1" customHeight="1" x14ac:dyDescent="0.35"/>
    <row r="6731" ht="15" hidden="1" customHeight="1" x14ac:dyDescent="0.35"/>
    <row r="6732" ht="15" hidden="1" customHeight="1" x14ac:dyDescent="0.35"/>
    <row r="6733" ht="15" hidden="1" customHeight="1" x14ac:dyDescent="0.35"/>
    <row r="6734" ht="15" hidden="1" customHeight="1" x14ac:dyDescent="0.35"/>
    <row r="6735" ht="15" hidden="1" customHeight="1" x14ac:dyDescent="0.35"/>
    <row r="6736" ht="15" hidden="1" customHeight="1" x14ac:dyDescent="0.35"/>
    <row r="6737" ht="15" hidden="1" customHeight="1" x14ac:dyDescent="0.35"/>
    <row r="6738" ht="15" hidden="1" customHeight="1" x14ac:dyDescent="0.35"/>
    <row r="6739" ht="15" hidden="1" customHeight="1" x14ac:dyDescent="0.35"/>
    <row r="6740" ht="15" hidden="1" customHeight="1" x14ac:dyDescent="0.35"/>
    <row r="6741" ht="15" hidden="1" customHeight="1" x14ac:dyDescent="0.35"/>
    <row r="6742" ht="15" hidden="1" customHeight="1" x14ac:dyDescent="0.35"/>
    <row r="6743" ht="15" hidden="1" customHeight="1" x14ac:dyDescent="0.35"/>
    <row r="6744" ht="15" hidden="1" customHeight="1" x14ac:dyDescent="0.35"/>
    <row r="6745" ht="15" hidden="1" customHeight="1" x14ac:dyDescent="0.35"/>
    <row r="6746" ht="15" hidden="1" customHeight="1" x14ac:dyDescent="0.35"/>
    <row r="6747" ht="15" hidden="1" customHeight="1" x14ac:dyDescent="0.35"/>
    <row r="6748" ht="15" hidden="1" customHeight="1" x14ac:dyDescent="0.35"/>
    <row r="6749" ht="15" hidden="1" customHeight="1" x14ac:dyDescent="0.35"/>
    <row r="6750" ht="15" hidden="1" customHeight="1" x14ac:dyDescent="0.35"/>
    <row r="6751" ht="15" hidden="1" customHeight="1" x14ac:dyDescent="0.35"/>
    <row r="6752" ht="15" hidden="1" customHeight="1" x14ac:dyDescent="0.35"/>
    <row r="6753" ht="15" hidden="1" customHeight="1" x14ac:dyDescent="0.35"/>
    <row r="6754" ht="15" hidden="1" customHeight="1" x14ac:dyDescent="0.35"/>
    <row r="6755" ht="15" hidden="1" customHeight="1" x14ac:dyDescent="0.35"/>
    <row r="6756" ht="15" hidden="1" customHeight="1" x14ac:dyDescent="0.35"/>
    <row r="6757" ht="15" hidden="1" customHeight="1" x14ac:dyDescent="0.35"/>
    <row r="6758" ht="15" hidden="1" customHeight="1" x14ac:dyDescent="0.35"/>
    <row r="6759" ht="15" hidden="1" customHeight="1" x14ac:dyDescent="0.35"/>
    <row r="6760" ht="15" hidden="1" customHeight="1" x14ac:dyDescent="0.35"/>
    <row r="6761" ht="15" hidden="1" customHeight="1" x14ac:dyDescent="0.35"/>
    <row r="6762" ht="15" hidden="1" customHeight="1" x14ac:dyDescent="0.35"/>
    <row r="6763" ht="15" hidden="1" customHeight="1" x14ac:dyDescent="0.35"/>
    <row r="6764" ht="15" hidden="1" customHeight="1" x14ac:dyDescent="0.35"/>
    <row r="6765" ht="15" hidden="1" customHeight="1" x14ac:dyDescent="0.35"/>
    <row r="6766" ht="15" hidden="1" customHeight="1" x14ac:dyDescent="0.35"/>
    <row r="6767" ht="15" hidden="1" customHeight="1" x14ac:dyDescent="0.35"/>
    <row r="6768" ht="15" hidden="1" customHeight="1" x14ac:dyDescent="0.35"/>
    <row r="6769" ht="15" hidden="1" customHeight="1" x14ac:dyDescent="0.35"/>
    <row r="6770" ht="15" hidden="1" customHeight="1" x14ac:dyDescent="0.35"/>
    <row r="6771" ht="15" hidden="1" customHeight="1" x14ac:dyDescent="0.35"/>
    <row r="6772" ht="15" hidden="1" customHeight="1" x14ac:dyDescent="0.35"/>
    <row r="6773" ht="15" hidden="1" customHeight="1" x14ac:dyDescent="0.35"/>
    <row r="6774" ht="15" hidden="1" customHeight="1" x14ac:dyDescent="0.35"/>
    <row r="6775" ht="15" hidden="1" customHeight="1" x14ac:dyDescent="0.35"/>
    <row r="6776" ht="15" hidden="1" customHeight="1" x14ac:dyDescent="0.35"/>
    <row r="6777" ht="15" hidden="1" customHeight="1" x14ac:dyDescent="0.35"/>
    <row r="6778" ht="15" hidden="1" customHeight="1" x14ac:dyDescent="0.35"/>
    <row r="6779" ht="15" hidden="1" customHeight="1" x14ac:dyDescent="0.35"/>
    <row r="6780" ht="15" hidden="1" customHeight="1" x14ac:dyDescent="0.35"/>
    <row r="6781" ht="15" hidden="1" customHeight="1" x14ac:dyDescent="0.35"/>
    <row r="6782" ht="15" hidden="1" customHeight="1" x14ac:dyDescent="0.35"/>
    <row r="6783" ht="15" hidden="1" customHeight="1" x14ac:dyDescent="0.35"/>
    <row r="6784" ht="15" hidden="1" customHeight="1" x14ac:dyDescent="0.35"/>
    <row r="6785" ht="15" hidden="1" customHeight="1" x14ac:dyDescent="0.35"/>
    <row r="6786" ht="15" hidden="1" customHeight="1" x14ac:dyDescent="0.35"/>
    <row r="6787" ht="15" hidden="1" customHeight="1" x14ac:dyDescent="0.35"/>
    <row r="6788" ht="15" hidden="1" customHeight="1" x14ac:dyDescent="0.35"/>
    <row r="6789" ht="15" hidden="1" customHeight="1" x14ac:dyDescent="0.35"/>
    <row r="6790" ht="15" hidden="1" customHeight="1" x14ac:dyDescent="0.35"/>
    <row r="6791" ht="15" hidden="1" customHeight="1" x14ac:dyDescent="0.35"/>
    <row r="6792" ht="15" hidden="1" customHeight="1" x14ac:dyDescent="0.35"/>
    <row r="6793" ht="15" hidden="1" customHeight="1" x14ac:dyDescent="0.35"/>
    <row r="6794" ht="15" hidden="1" customHeight="1" x14ac:dyDescent="0.35"/>
    <row r="6795" ht="15" hidden="1" customHeight="1" x14ac:dyDescent="0.35"/>
    <row r="6796" ht="15" hidden="1" customHeight="1" x14ac:dyDescent="0.35"/>
    <row r="6797" ht="15" hidden="1" customHeight="1" x14ac:dyDescent="0.35"/>
    <row r="6798" ht="15" hidden="1" customHeight="1" x14ac:dyDescent="0.35"/>
    <row r="6799" ht="15" hidden="1" customHeight="1" x14ac:dyDescent="0.35"/>
    <row r="6800" ht="15" hidden="1" customHeight="1" x14ac:dyDescent="0.35"/>
    <row r="6801" ht="15" hidden="1" customHeight="1" x14ac:dyDescent="0.35"/>
    <row r="6802" ht="15" hidden="1" customHeight="1" x14ac:dyDescent="0.35"/>
    <row r="6803" ht="15" hidden="1" customHeight="1" x14ac:dyDescent="0.35"/>
    <row r="6804" ht="15" hidden="1" customHeight="1" x14ac:dyDescent="0.35"/>
    <row r="6805" ht="15" hidden="1" customHeight="1" x14ac:dyDescent="0.35"/>
    <row r="6806" ht="15" hidden="1" customHeight="1" x14ac:dyDescent="0.35"/>
    <row r="6807" ht="15" hidden="1" customHeight="1" x14ac:dyDescent="0.35"/>
    <row r="6808" ht="15" hidden="1" customHeight="1" x14ac:dyDescent="0.35"/>
    <row r="6809" ht="15" hidden="1" customHeight="1" x14ac:dyDescent="0.35"/>
    <row r="6810" ht="15" hidden="1" customHeight="1" x14ac:dyDescent="0.35"/>
    <row r="6811" ht="15" hidden="1" customHeight="1" x14ac:dyDescent="0.35"/>
    <row r="6812" ht="15" hidden="1" customHeight="1" x14ac:dyDescent="0.35"/>
    <row r="6813" ht="15" hidden="1" customHeight="1" x14ac:dyDescent="0.35"/>
    <row r="6814" ht="15" hidden="1" customHeight="1" x14ac:dyDescent="0.35"/>
    <row r="6815" ht="15" hidden="1" customHeight="1" x14ac:dyDescent="0.35"/>
    <row r="6816" ht="15" hidden="1" customHeight="1" x14ac:dyDescent="0.35"/>
    <row r="6817" ht="15" hidden="1" customHeight="1" x14ac:dyDescent="0.35"/>
    <row r="6818" ht="15" hidden="1" customHeight="1" x14ac:dyDescent="0.35"/>
    <row r="6819" ht="15" hidden="1" customHeight="1" x14ac:dyDescent="0.35"/>
    <row r="6820" ht="15" hidden="1" customHeight="1" x14ac:dyDescent="0.35"/>
    <row r="6821" ht="15" hidden="1" customHeight="1" x14ac:dyDescent="0.35"/>
    <row r="6822" ht="15" hidden="1" customHeight="1" x14ac:dyDescent="0.35"/>
    <row r="6823" ht="15" hidden="1" customHeight="1" x14ac:dyDescent="0.35"/>
    <row r="6824" ht="15" hidden="1" customHeight="1" x14ac:dyDescent="0.35"/>
    <row r="6825" ht="15" hidden="1" customHeight="1" x14ac:dyDescent="0.35"/>
    <row r="6826" ht="15" hidden="1" customHeight="1" x14ac:dyDescent="0.35"/>
    <row r="6827" ht="15" hidden="1" customHeight="1" x14ac:dyDescent="0.35"/>
    <row r="6828" ht="15" hidden="1" customHeight="1" x14ac:dyDescent="0.35"/>
    <row r="6829" ht="15" hidden="1" customHeight="1" x14ac:dyDescent="0.35"/>
    <row r="6830" ht="15" hidden="1" customHeight="1" x14ac:dyDescent="0.35"/>
    <row r="6831" ht="15" hidden="1" customHeight="1" x14ac:dyDescent="0.35"/>
    <row r="6832" ht="15" hidden="1" customHeight="1" x14ac:dyDescent="0.35"/>
    <row r="6833" ht="15" hidden="1" customHeight="1" x14ac:dyDescent="0.35"/>
    <row r="6834" ht="15" hidden="1" customHeight="1" x14ac:dyDescent="0.35"/>
    <row r="6835" ht="15" hidden="1" customHeight="1" x14ac:dyDescent="0.35"/>
    <row r="6836" ht="15" hidden="1" customHeight="1" x14ac:dyDescent="0.35"/>
    <row r="6837" ht="15" hidden="1" customHeight="1" x14ac:dyDescent="0.35"/>
    <row r="6838" ht="15" hidden="1" customHeight="1" x14ac:dyDescent="0.35"/>
    <row r="6839" ht="15" hidden="1" customHeight="1" x14ac:dyDescent="0.35"/>
    <row r="6840" ht="15" hidden="1" customHeight="1" x14ac:dyDescent="0.35"/>
    <row r="6841" ht="15" hidden="1" customHeight="1" x14ac:dyDescent="0.35"/>
    <row r="6842" ht="15" hidden="1" customHeight="1" x14ac:dyDescent="0.35"/>
    <row r="6843" ht="15" hidden="1" customHeight="1" x14ac:dyDescent="0.35"/>
    <row r="6844" ht="15" hidden="1" customHeight="1" x14ac:dyDescent="0.35"/>
    <row r="6845" ht="15" hidden="1" customHeight="1" x14ac:dyDescent="0.35"/>
    <row r="6846" ht="15" hidden="1" customHeight="1" x14ac:dyDescent="0.35"/>
    <row r="6847" ht="15" hidden="1" customHeight="1" x14ac:dyDescent="0.35"/>
    <row r="6848" ht="15" hidden="1" customHeight="1" x14ac:dyDescent="0.35"/>
    <row r="6849" ht="15" hidden="1" customHeight="1" x14ac:dyDescent="0.35"/>
    <row r="6850" ht="15" hidden="1" customHeight="1" x14ac:dyDescent="0.35"/>
    <row r="6851" ht="15" hidden="1" customHeight="1" x14ac:dyDescent="0.35"/>
    <row r="6852" ht="15" hidden="1" customHeight="1" x14ac:dyDescent="0.35"/>
    <row r="6853" ht="15" hidden="1" customHeight="1" x14ac:dyDescent="0.35"/>
    <row r="6854" ht="15" hidden="1" customHeight="1" x14ac:dyDescent="0.35"/>
    <row r="6855" ht="15" hidden="1" customHeight="1" x14ac:dyDescent="0.35"/>
    <row r="6856" ht="15" hidden="1" customHeight="1" x14ac:dyDescent="0.35"/>
    <row r="6857" ht="15" hidden="1" customHeight="1" x14ac:dyDescent="0.35"/>
    <row r="6858" ht="15" hidden="1" customHeight="1" x14ac:dyDescent="0.35"/>
    <row r="6859" ht="15" hidden="1" customHeight="1" x14ac:dyDescent="0.35"/>
    <row r="6860" ht="15" hidden="1" customHeight="1" x14ac:dyDescent="0.35"/>
    <row r="6861" ht="15" hidden="1" customHeight="1" x14ac:dyDescent="0.35"/>
    <row r="6862" ht="15" hidden="1" customHeight="1" x14ac:dyDescent="0.35"/>
    <row r="6863" ht="15" hidden="1" customHeight="1" x14ac:dyDescent="0.35"/>
    <row r="6864" ht="15" hidden="1" customHeight="1" x14ac:dyDescent="0.35"/>
    <row r="6865" ht="15" hidden="1" customHeight="1" x14ac:dyDescent="0.35"/>
    <row r="6866" ht="15" hidden="1" customHeight="1" x14ac:dyDescent="0.35"/>
    <row r="6867" ht="15" hidden="1" customHeight="1" x14ac:dyDescent="0.35"/>
    <row r="6868" ht="15" hidden="1" customHeight="1" x14ac:dyDescent="0.35"/>
    <row r="6869" ht="15" hidden="1" customHeight="1" x14ac:dyDescent="0.35"/>
    <row r="6870" ht="15" hidden="1" customHeight="1" x14ac:dyDescent="0.35"/>
    <row r="6871" ht="15" hidden="1" customHeight="1" x14ac:dyDescent="0.35"/>
    <row r="6872" ht="15" hidden="1" customHeight="1" x14ac:dyDescent="0.35"/>
    <row r="6873" ht="15" hidden="1" customHeight="1" x14ac:dyDescent="0.35"/>
    <row r="6874" ht="15" hidden="1" customHeight="1" x14ac:dyDescent="0.35"/>
    <row r="6875" ht="15" hidden="1" customHeight="1" x14ac:dyDescent="0.35"/>
    <row r="6876" ht="15" hidden="1" customHeight="1" x14ac:dyDescent="0.35"/>
    <row r="6877" ht="15" hidden="1" customHeight="1" x14ac:dyDescent="0.35"/>
    <row r="6878" ht="15" hidden="1" customHeight="1" x14ac:dyDescent="0.35"/>
    <row r="6879" ht="15" hidden="1" customHeight="1" x14ac:dyDescent="0.35"/>
    <row r="6880" ht="15" hidden="1" customHeight="1" x14ac:dyDescent="0.35"/>
    <row r="6881" ht="15" hidden="1" customHeight="1" x14ac:dyDescent="0.35"/>
    <row r="6882" ht="15" hidden="1" customHeight="1" x14ac:dyDescent="0.35"/>
    <row r="6883" ht="15" hidden="1" customHeight="1" x14ac:dyDescent="0.35"/>
    <row r="6884" ht="15" hidden="1" customHeight="1" x14ac:dyDescent="0.35"/>
    <row r="6885" ht="15" hidden="1" customHeight="1" x14ac:dyDescent="0.35"/>
    <row r="6886" ht="15" hidden="1" customHeight="1" x14ac:dyDescent="0.35"/>
    <row r="6887" ht="15" hidden="1" customHeight="1" x14ac:dyDescent="0.35"/>
    <row r="6888" ht="15" hidden="1" customHeight="1" x14ac:dyDescent="0.35"/>
    <row r="6889" ht="15" hidden="1" customHeight="1" x14ac:dyDescent="0.35"/>
    <row r="6890" ht="15" hidden="1" customHeight="1" x14ac:dyDescent="0.35"/>
    <row r="6891" ht="15" hidden="1" customHeight="1" x14ac:dyDescent="0.35"/>
    <row r="6892" ht="15" hidden="1" customHeight="1" x14ac:dyDescent="0.35"/>
    <row r="6893" ht="15" hidden="1" customHeight="1" x14ac:dyDescent="0.35"/>
    <row r="6894" ht="15" hidden="1" customHeight="1" x14ac:dyDescent="0.35"/>
    <row r="6895" ht="15" hidden="1" customHeight="1" x14ac:dyDescent="0.35"/>
    <row r="6896" ht="15" hidden="1" customHeight="1" x14ac:dyDescent="0.35"/>
    <row r="6897" ht="15" hidden="1" customHeight="1" x14ac:dyDescent="0.35"/>
    <row r="6898" ht="15" hidden="1" customHeight="1" x14ac:dyDescent="0.35"/>
    <row r="6899" ht="15" hidden="1" customHeight="1" x14ac:dyDescent="0.35"/>
    <row r="6900" ht="15" hidden="1" customHeight="1" x14ac:dyDescent="0.35"/>
    <row r="6901" ht="15" hidden="1" customHeight="1" x14ac:dyDescent="0.35"/>
    <row r="6902" ht="15" hidden="1" customHeight="1" x14ac:dyDescent="0.35"/>
    <row r="6903" ht="15" hidden="1" customHeight="1" x14ac:dyDescent="0.35"/>
    <row r="6904" ht="15" hidden="1" customHeight="1" x14ac:dyDescent="0.35"/>
    <row r="6905" ht="15" hidden="1" customHeight="1" x14ac:dyDescent="0.35"/>
    <row r="6906" ht="15" hidden="1" customHeight="1" x14ac:dyDescent="0.35"/>
    <row r="6907" ht="15" hidden="1" customHeight="1" x14ac:dyDescent="0.35"/>
    <row r="6908" ht="15" hidden="1" customHeight="1" x14ac:dyDescent="0.35"/>
    <row r="6909" ht="15" hidden="1" customHeight="1" x14ac:dyDescent="0.35"/>
    <row r="6910" ht="15" hidden="1" customHeight="1" x14ac:dyDescent="0.35"/>
    <row r="6911" ht="15" hidden="1" customHeight="1" x14ac:dyDescent="0.35"/>
    <row r="6912" ht="15" hidden="1" customHeight="1" x14ac:dyDescent="0.35"/>
    <row r="6913" ht="15" hidden="1" customHeight="1" x14ac:dyDescent="0.35"/>
    <row r="6914" ht="15" hidden="1" customHeight="1" x14ac:dyDescent="0.35"/>
    <row r="6915" ht="15" hidden="1" customHeight="1" x14ac:dyDescent="0.35"/>
    <row r="6916" ht="15" hidden="1" customHeight="1" x14ac:dyDescent="0.35"/>
    <row r="6917" ht="15" hidden="1" customHeight="1" x14ac:dyDescent="0.35"/>
    <row r="6918" ht="15" hidden="1" customHeight="1" x14ac:dyDescent="0.35"/>
    <row r="6919" ht="15" hidden="1" customHeight="1" x14ac:dyDescent="0.35"/>
    <row r="6920" ht="15" hidden="1" customHeight="1" x14ac:dyDescent="0.35"/>
    <row r="6921" ht="15" hidden="1" customHeight="1" x14ac:dyDescent="0.35"/>
    <row r="6922" ht="15" hidden="1" customHeight="1" x14ac:dyDescent="0.35"/>
    <row r="6923" ht="15" hidden="1" customHeight="1" x14ac:dyDescent="0.35"/>
    <row r="6924" ht="15" hidden="1" customHeight="1" x14ac:dyDescent="0.35"/>
    <row r="6925" ht="15" hidden="1" customHeight="1" x14ac:dyDescent="0.35"/>
    <row r="6926" ht="15" hidden="1" customHeight="1" x14ac:dyDescent="0.35"/>
    <row r="6927" ht="15" hidden="1" customHeight="1" x14ac:dyDescent="0.35"/>
    <row r="6928" ht="15" hidden="1" customHeight="1" x14ac:dyDescent="0.35"/>
    <row r="6929" ht="15" hidden="1" customHeight="1" x14ac:dyDescent="0.35"/>
    <row r="6930" ht="15" hidden="1" customHeight="1" x14ac:dyDescent="0.35"/>
    <row r="6931" ht="15" hidden="1" customHeight="1" x14ac:dyDescent="0.35"/>
    <row r="6932" ht="15" hidden="1" customHeight="1" x14ac:dyDescent="0.35"/>
    <row r="6933" ht="15" hidden="1" customHeight="1" x14ac:dyDescent="0.35"/>
    <row r="6934" ht="15" hidden="1" customHeight="1" x14ac:dyDescent="0.35"/>
    <row r="6935" ht="15" hidden="1" customHeight="1" x14ac:dyDescent="0.35"/>
    <row r="6936" ht="15" hidden="1" customHeight="1" x14ac:dyDescent="0.35"/>
    <row r="6937" ht="15" hidden="1" customHeight="1" x14ac:dyDescent="0.35"/>
    <row r="6938" ht="15" hidden="1" customHeight="1" x14ac:dyDescent="0.35"/>
    <row r="6939" ht="15" hidden="1" customHeight="1" x14ac:dyDescent="0.35"/>
    <row r="6940" ht="15" hidden="1" customHeight="1" x14ac:dyDescent="0.35"/>
    <row r="6941" ht="15" hidden="1" customHeight="1" x14ac:dyDescent="0.35"/>
    <row r="6942" ht="15" hidden="1" customHeight="1" x14ac:dyDescent="0.35"/>
    <row r="6943" ht="15" hidden="1" customHeight="1" x14ac:dyDescent="0.35"/>
    <row r="6944" ht="15" hidden="1" customHeight="1" x14ac:dyDescent="0.35"/>
    <row r="6945" ht="15" hidden="1" customHeight="1" x14ac:dyDescent="0.35"/>
    <row r="6946" ht="15" hidden="1" customHeight="1" x14ac:dyDescent="0.35"/>
    <row r="6947" ht="15" hidden="1" customHeight="1" x14ac:dyDescent="0.35"/>
    <row r="6948" ht="15" hidden="1" customHeight="1" x14ac:dyDescent="0.35"/>
    <row r="6949" ht="15" hidden="1" customHeight="1" x14ac:dyDescent="0.35"/>
    <row r="6950" ht="15" hidden="1" customHeight="1" x14ac:dyDescent="0.35"/>
    <row r="6951" ht="15" hidden="1" customHeight="1" x14ac:dyDescent="0.35"/>
    <row r="6952" ht="15" hidden="1" customHeight="1" x14ac:dyDescent="0.35"/>
    <row r="6953" ht="15" hidden="1" customHeight="1" x14ac:dyDescent="0.35"/>
    <row r="6954" ht="15" hidden="1" customHeight="1" x14ac:dyDescent="0.35"/>
    <row r="6955" ht="15" hidden="1" customHeight="1" x14ac:dyDescent="0.35"/>
    <row r="6956" ht="15" hidden="1" customHeight="1" x14ac:dyDescent="0.35"/>
    <row r="6957" ht="15" hidden="1" customHeight="1" x14ac:dyDescent="0.35"/>
    <row r="6958" ht="15" hidden="1" customHeight="1" x14ac:dyDescent="0.35"/>
    <row r="6959" ht="15" hidden="1" customHeight="1" x14ac:dyDescent="0.35"/>
    <row r="6960" ht="15" hidden="1" customHeight="1" x14ac:dyDescent="0.35"/>
    <row r="6961" ht="15" hidden="1" customHeight="1" x14ac:dyDescent="0.35"/>
    <row r="6962" ht="15" hidden="1" customHeight="1" x14ac:dyDescent="0.35"/>
    <row r="6963" ht="15" hidden="1" customHeight="1" x14ac:dyDescent="0.35"/>
    <row r="6964" ht="15" hidden="1" customHeight="1" x14ac:dyDescent="0.35"/>
    <row r="6965" ht="15" hidden="1" customHeight="1" x14ac:dyDescent="0.35"/>
    <row r="6966" ht="15" hidden="1" customHeight="1" x14ac:dyDescent="0.35"/>
    <row r="6967" ht="15" hidden="1" customHeight="1" x14ac:dyDescent="0.35"/>
    <row r="6968" ht="15" hidden="1" customHeight="1" x14ac:dyDescent="0.35"/>
    <row r="6969" ht="15" hidden="1" customHeight="1" x14ac:dyDescent="0.35"/>
    <row r="6970" ht="15" hidden="1" customHeight="1" x14ac:dyDescent="0.35"/>
    <row r="6971" ht="15" hidden="1" customHeight="1" x14ac:dyDescent="0.35"/>
    <row r="6972" ht="15" hidden="1" customHeight="1" x14ac:dyDescent="0.35"/>
    <row r="6973" ht="15" hidden="1" customHeight="1" x14ac:dyDescent="0.35"/>
    <row r="6974" ht="15" hidden="1" customHeight="1" x14ac:dyDescent="0.35"/>
    <row r="6975" ht="15" hidden="1" customHeight="1" x14ac:dyDescent="0.35"/>
    <row r="6976" ht="15" hidden="1" customHeight="1" x14ac:dyDescent="0.35"/>
    <row r="6977" ht="15" hidden="1" customHeight="1" x14ac:dyDescent="0.35"/>
    <row r="6978" ht="15" hidden="1" customHeight="1" x14ac:dyDescent="0.35"/>
    <row r="6979" ht="15" hidden="1" customHeight="1" x14ac:dyDescent="0.35"/>
    <row r="6980" ht="15" hidden="1" customHeight="1" x14ac:dyDescent="0.35"/>
    <row r="6981" ht="15" hidden="1" customHeight="1" x14ac:dyDescent="0.35"/>
    <row r="6982" ht="15" hidden="1" customHeight="1" x14ac:dyDescent="0.35"/>
    <row r="6983" ht="15" hidden="1" customHeight="1" x14ac:dyDescent="0.35"/>
    <row r="6984" ht="15" hidden="1" customHeight="1" x14ac:dyDescent="0.35"/>
    <row r="6985" ht="15" hidden="1" customHeight="1" x14ac:dyDescent="0.35"/>
    <row r="6986" ht="15" hidden="1" customHeight="1" x14ac:dyDescent="0.35"/>
    <row r="6987" ht="15" hidden="1" customHeight="1" x14ac:dyDescent="0.35"/>
    <row r="6988" ht="15" hidden="1" customHeight="1" x14ac:dyDescent="0.35"/>
    <row r="6989" ht="15" hidden="1" customHeight="1" x14ac:dyDescent="0.35"/>
    <row r="6990" ht="15" hidden="1" customHeight="1" x14ac:dyDescent="0.35"/>
    <row r="6991" ht="15" hidden="1" customHeight="1" x14ac:dyDescent="0.35"/>
    <row r="6992" ht="15" hidden="1" customHeight="1" x14ac:dyDescent="0.35"/>
    <row r="6993" ht="15" hidden="1" customHeight="1" x14ac:dyDescent="0.35"/>
    <row r="6994" ht="15" hidden="1" customHeight="1" x14ac:dyDescent="0.35"/>
    <row r="6995" ht="15" hidden="1" customHeight="1" x14ac:dyDescent="0.35"/>
    <row r="6996" ht="15" hidden="1" customHeight="1" x14ac:dyDescent="0.35"/>
    <row r="6997" ht="15" hidden="1" customHeight="1" x14ac:dyDescent="0.35"/>
    <row r="6998" ht="15" hidden="1" customHeight="1" x14ac:dyDescent="0.35"/>
    <row r="6999" ht="15" hidden="1" customHeight="1" x14ac:dyDescent="0.35"/>
    <row r="7000" ht="15" hidden="1" customHeight="1" x14ac:dyDescent="0.35"/>
    <row r="7001" ht="15" hidden="1" customHeight="1" x14ac:dyDescent="0.35"/>
    <row r="7002" ht="15" hidden="1" customHeight="1" x14ac:dyDescent="0.35"/>
    <row r="7003" ht="15" hidden="1" customHeight="1" x14ac:dyDescent="0.35"/>
    <row r="7004" ht="15" hidden="1" customHeight="1" x14ac:dyDescent="0.35"/>
    <row r="7005" ht="15" hidden="1" customHeight="1" x14ac:dyDescent="0.35"/>
    <row r="7006" ht="15" hidden="1" customHeight="1" x14ac:dyDescent="0.35"/>
    <row r="7007" ht="15" hidden="1" customHeight="1" x14ac:dyDescent="0.35"/>
    <row r="7008" ht="15" hidden="1" customHeight="1" x14ac:dyDescent="0.35"/>
    <row r="7009" ht="15" hidden="1" customHeight="1" x14ac:dyDescent="0.35"/>
    <row r="7010" ht="15" hidden="1" customHeight="1" x14ac:dyDescent="0.35"/>
    <row r="7011" ht="15" hidden="1" customHeight="1" x14ac:dyDescent="0.35"/>
    <row r="7012" ht="15" hidden="1" customHeight="1" x14ac:dyDescent="0.35"/>
    <row r="7013" ht="15" hidden="1" customHeight="1" x14ac:dyDescent="0.35"/>
    <row r="7014" ht="15" hidden="1" customHeight="1" x14ac:dyDescent="0.35"/>
    <row r="7015" ht="15" hidden="1" customHeight="1" x14ac:dyDescent="0.35"/>
    <row r="7016" ht="15" hidden="1" customHeight="1" x14ac:dyDescent="0.35"/>
    <row r="7017" ht="15" hidden="1" customHeight="1" x14ac:dyDescent="0.35"/>
    <row r="7018" ht="15" hidden="1" customHeight="1" x14ac:dyDescent="0.35"/>
    <row r="7019" ht="15" hidden="1" customHeight="1" x14ac:dyDescent="0.35"/>
    <row r="7020" ht="15" hidden="1" customHeight="1" x14ac:dyDescent="0.35"/>
    <row r="7021" ht="15" hidden="1" customHeight="1" x14ac:dyDescent="0.35"/>
    <row r="7022" ht="15" hidden="1" customHeight="1" x14ac:dyDescent="0.35"/>
    <row r="7023" ht="15" hidden="1" customHeight="1" x14ac:dyDescent="0.35"/>
    <row r="7024" ht="15" hidden="1" customHeight="1" x14ac:dyDescent="0.35"/>
    <row r="7025" ht="15" hidden="1" customHeight="1" x14ac:dyDescent="0.35"/>
    <row r="7026" ht="15" hidden="1" customHeight="1" x14ac:dyDescent="0.35"/>
    <row r="7027" ht="15" hidden="1" customHeight="1" x14ac:dyDescent="0.35"/>
    <row r="7028" ht="15" hidden="1" customHeight="1" x14ac:dyDescent="0.35"/>
    <row r="7029" ht="15" hidden="1" customHeight="1" x14ac:dyDescent="0.35"/>
    <row r="7030" ht="15" hidden="1" customHeight="1" x14ac:dyDescent="0.35"/>
    <row r="7031" ht="15" hidden="1" customHeight="1" x14ac:dyDescent="0.35"/>
    <row r="7032" ht="15" hidden="1" customHeight="1" x14ac:dyDescent="0.35"/>
    <row r="7033" ht="15" hidden="1" customHeight="1" x14ac:dyDescent="0.35"/>
    <row r="7034" ht="15" hidden="1" customHeight="1" x14ac:dyDescent="0.35"/>
    <row r="7035" ht="15" hidden="1" customHeight="1" x14ac:dyDescent="0.35"/>
    <row r="7036" ht="15" hidden="1" customHeight="1" x14ac:dyDescent="0.35"/>
    <row r="7037" ht="15" hidden="1" customHeight="1" x14ac:dyDescent="0.35"/>
    <row r="7038" ht="15" hidden="1" customHeight="1" x14ac:dyDescent="0.35"/>
    <row r="7039" ht="15" hidden="1" customHeight="1" x14ac:dyDescent="0.35"/>
    <row r="7040" ht="15" hidden="1" customHeight="1" x14ac:dyDescent="0.35"/>
    <row r="7041" ht="15" hidden="1" customHeight="1" x14ac:dyDescent="0.35"/>
    <row r="7042" ht="15" hidden="1" customHeight="1" x14ac:dyDescent="0.35"/>
    <row r="7043" ht="15" hidden="1" customHeight="1" x14ac:dyDescent="0.35"/>
    <row r="7044" ht="15" hidden="1" customHeight="1" x14ac:dyDescent="0.35"/>
    <row r="7045" ht="15" hidden="1" customHeight="1" x14ac:dyDescent="0.35"/>
    <row r="7046" ht="15" hidden="1" customHeight="1" x14ac:dyDescent="0.35"/>
    <row r="7047" ht="15" hidden="1" customHeight="1" x14ac:dyDescent="0.35"/>
    <row r="7048" ht="15" hidden="1" customHeight="1" x14ac:dyDescent="0.35"/>
    <row r="7049" ht="15" hidden="1" customHeight="1" x14ac:dyDescent="0.35"/>
    <row r="7050" ht="15" hidden="1" customHeight="1" x14ac:dyDescent="0.35"/>
    <row r="7051" ht="15" hidden="1" customHeight="1" x14ac:dyDescent="0.35"/>
    <row r="7052" ht="15" hidden="1" customHeight="1" x14ac:dyDescent="0.35"/>
    <row r="7053" ht="15" hidden="1" customHeight="1" x14ac:dyDescent="0.35"/>
    <row r="7054" ht="15" hidden="1" customHeight="1" x14ac:dyDescent="0.35"/>
    <row r="7055" ht="15" hidden="1" customHeight="1" x14ac:dyDescent="0.35"/>
    <row r="7056" ht="15" hidden="1" customHeight="1" x14ac:dyDescent="0.35"/>
    <row r="7057" ht="15" hidden="1" customHeight="1" x14ac:dyDescent="0.35"/>
    <row r="7058" ht="15" hidden="1" customHeight="1" x14ac:dyDescent="0.35"/>
    <row r="7059" ht="15" hidden="1" customHeight="1" x14ac:dyDescent="0.35"/>
    <row r="7060" ht="15" hidden="1" customHeight="1" x14ac:dyDescent="0.35"/>
    <row r="7061" ht="15" hidden="1" customHeight="1" x14ac:dyDescent="0.35"/>
    <row r="7062" ht="15" hidden="1" customHeight="1" x14ac:dyDescent="0.35"/>
    <row r="7063" ht="15" hidden="1" customHeight="1" x14ac:dyDescent="0.35"/>
    <row r="7064" ht="15" hidden="1" customHeight="1" x14ac:dyDescent="0.35"/>
    <row r="7065" ht="15" hidden="1" customHeight="1" x14ac:dyDescent="0.35"/>
    <row r="7066" ht="15" hidden="1" customHeight="1" x14ac:dyDescent="0.35"/>
    <row r="7067" ht="15" hidden="1" customHeight="1" x14ac:dyDescent="0.35"/>
    <row r="7068" ht="15" hidden="1" customHeight="1" x14ac:dyDescent="0.35"/>
    <row r="7069" ht="15" hidden="1" customHeight="1" x14ac:dyDescent="0.35"/>
    <row r="7070" ht="15" hidden="1" customHeight="1" x14ac:dyDescent="0.35"/>
    <row r="7071" ht="15" hidden="1" customHeight="1" x14ac:dyDescent="0.35"/>
    <row r="7072" ht="15" hidden="1" customHeight="1" x14ac:dyDescent="0.35"/>
    <row r="7073" ht="15" hidden="1" customHeight="1" x14ac:dyDescent="0.35"/>
    <row r="7074" ht="15" hidden="1" customHeight="1" x14ac:dyDescent="0.35"/>
    <row r="7075" ht="15" hidden="1" customHeight="1" x14ac:dyDescent="0.35"/>
    <row r="7076" ht="15" hidden="1" customHeight="1" x14ac:dyDescent="0.35"/>
    <row r="7077" ht="15" hidden="1" customHeight="1" x14ac:dyDescent="0.35"/>
    <row r="7078" ht="15" hidden="1" customHeight="1" x14ac:dyDescent="0.35"/>
    <row r="7079" ht="15" hidden="1" customHeight="1" x14ac:dyDescent="0.35"/>
    <row r="7080" ht="15" hidden="1" customHeight="1" x14ac:dyDescent="0.35"/>
    <row r="7081" ht="15" hidden="1" customHeight="1" x14ac:dyDescent="0.35"/>
    <row r="7082" ht="15" hidden="1" customHeight="1" x14ac:dyDescent="0.35"/>
    <row r="7083" ht="15" hidden="1" customHeight="1" x14ac:dyDescent="0.35"/>
    <row r="7084" ht="15" hidden="1" customHeight="1" x14ac:dyDescent="0.35"/>
    <row r="7085" ht="15" hidden="1" customHeight="1" x14ac:dyDescent="0.35"/>
    <row r="7086" ht="15" hidden="1" customHeight="1" x14ac:dyDescent="0.35"/>
    <row r="7087" ht="15" hidden="1" customHeight="1" x14ac:dyDescent="0.35"/>
    <row r="7088" ht="15" hidden="1" customHeight="1" x14ac:dyDescent="0.35"/>
    <row r="7089" ht="15" hidden="1" customHeight="1" x14ac:dyDescent="0.35"/>
    <row r="7090" ht="15" hidden="1" customHeight="1" x14ac:dyDescent="0.35"/>
    <row r="7091" ht="15" hidden="1" customHeight="1" x14ac:dyDescent="0.35"/>
    <row r="7092" ht="15" hidden="1" customHeight="1" x14ac:dyDescent="0.35"/>
    <row r="7093" ht="15" hidden="1" customHeight="1" x14ac:dyDescent="0.35"/>
    <row r="7094" ht="15" hidden="1" customHeight="1" x14ac:dyDescent="0.35"/>
    <row r="7095" ht="15" hidden="1" customHeight="1" x14ac:dyDescent="0.35"/>
    <row r="7096" ht="15" hidden="1" customHeight="1" x14ac:dyDescent="0.35"/>
    <row r="7097" ht="15" hidden="1" customHeight="1" x14ac:dyDescent="0.35"/>
    <row r="7098" ht="15" hidden="1" customHeight="1" x14ac:dyDescent="0.35"/>
    <row r="7099" ht="15" hidden="1" customHeight="1" x14ac:dyDescent="0.35"/>
    <row r="7100" ht="15" hidden="1" customHeight="1" x14ac:dyDescent="0.35"/>
    <row r="7101" ht="15" hidden="1" customHeight="1" x14ac:dyDescent="0.35"/>
    <row r="7102" ht="15" hidden="1" customHeight="1" x14ac:dyDescent="0.35"/>
    <row r="7103" ht="15" hidden="1" customHeight="1" x14ac:dyDescent="0.35"/>
    <row r="7104" ht="15" hidden="1" customHeight="1" x14ac:dyDescent="0.35"/>
    <row r="7105" ht="15" hidden="1" customHeight="1" x14ac:dyDescent="0.35"/>
    <row r="7106" ht="15" hidden="1" customHeight="1" x14ac:dyDescent="0.35"/>
    <row r="7107" ht="15" hidden="1" customHeight="1" x14ac:dyDescent="0.35"/>
    <row r="7108" ht="15" hidden="1" customHeight="1" x14ac:dyDescent="0.35"/>
    <row r="7109" ht="15" hidden="1" customHeight="1" x14ac:dyDescent="0.35"/>
    <row r="7110" ht="15" hidden="1" customHeight="1" x14ac:dyDescent="0.35"/>
    <row r="7111" ht="15" hidden="1" customHeight="1" x14ac:dyDescent="0.35"/>
    <row r="7112" ht="15" hidden="1" customHeight="1" x14ac:dyDescent="0.35"/>
    <row r="7113" ht="15" hidden="1" customHeight="1" x14ac:dyDescent="0.35"/>
    <row r="7114" ht="15" hidden="1" customHeight="1" x14ac:dyDescent="0.35"/>
    <row r="7115" ht="15" hidden="1" customHeight="1" x14ac:dyDescent="0.35"/>
    <row r="7116" ht="15" hidden="1" customHeight="1" x14ac:dyDescent="0.35"/>
    <row r="7117" ht="15" hidden="1" customHeight="1" x14ac:dyDescent="0.35"/>
    <row r="7118" ht="15" hidden="1" customHeight="1" x14ac:dyDescent="0.35"/>
    <row r="7119" ht="15" hidden="1" customHeight="1" x14ac:dyDescent="0.35"/>
    <row r="7120" ht="15" hidden="1" customHeight="1" x14ac:dyDescent="0.35"/>
    <row r="7121" ht="15" hidden="1" customHeight="1" x14ac:dyDescent="0.35"/>
    <row r="7122" ht="15" hidden="1" customHeight="1" x14ac:dyDescent="0.35"/>
    <row r="7123" ht="15" hidden="1" customHeight="1" x14ac:dyDescent="0.35"/>
    <row r="7124" ht="15" hidden="1" customHeight="1" x14ac:dyDescent="0.35"/>
    <row r="7125" ht="15" hidden="1" customHeight="1" x14ac:dyDescent="0.35"/>
    <row r="7126" ht="15" hidden="1" customHeight="1" x14ac:dyDescent="0.35"/>
    <row r="7127" ht="15" hidden="1" customHeight="1" x14ac:dyDescent="0.35"/>
    <row r="7128" ht="15" hidden="1" customHeight="1" x14ac:dyDescent="0.35"/>
    <row r="7129" ht="15" hidden="1" customHeight="1" x14ac:dyDescent="0.35"/>
    <row r="7130" ht="15" hidden="1" customHeight="1" x14ac:dyDescent="0.35"/>
    <row r="7131" ht="15" hidden="1" customHeight="1" x14ac:dyDescent="0.35"/>
    <row r="7132" ht="15" hidden="1" customHeight="1" x14ac:dyDescent="0.35"/>
    <row r="7133" ht="15" hidden="1" customHeight="1" x14ac:dyDescent="0.35"/>
    <row r="7134" ht="15" hidden="1" customHeight="1" x14ac:dyDescent="0.35"/>
    <row r="7135" ht="15" hidden="1" customHeight="1" x14ac:dyDescent="0.35"/>
    <row r="7136" ht="15" hidden="1" customHeight="1" x14ac:dyDescent="0.35"/>
    <row r="7137" ht="15" hidden="1" customHeight="1" x14ac:dyDescent="0.35"/>
    <row r="7138" ht="15" hidden="1" customHeight="1" x14ac:dyDescent="0.35"/>
    <row r="7139" ht="15" hidden="1" customHeight="1" x14ac:dyDescent="0.35"/>
    <row r="7140" ht="15" hidden="1" customHeight="1" x14ac:dyDescent="0.35"/>
    <row r="7141" ht="15" hidden="1" customHeight="1" x14ac:dyDescent="0.35"/>
    <row r="7142" ht="15" hidden="1" customHeight="1" x14ac:dyDescent="0.35"/>
    <row r="7143" ht="15" hidden="1" customHeight="1" x14ac:dyDescent="0.35"/>
    <row r="7144" ht="15" hidden="1" customHeight="1" x14ac:dyDescent="0.35"/>
    <row r="7145" ht="15" hidden="1" customHeight="1" x14ac:dyDescent="0.35"/>
    <row r="7146" ht="15" hidden="1" customHeight="1" x14ac:dyDescent="0.35"/>
    <row r="7147" ht="15" hidden="1" customHeight="1" x14ac:dyDescent="0.35"/>
    <row r="7148" ht="15" hidden="1" customHeight="1" x14ac:dyDescent="0.35"/>
    <row r="7149" ht="15" hidden="1" customHeight="1" x14ac:dyDescent="0.35"/>
    <row r="7150" ht="15" hidden="1" customHeight="1" x14ac:dyDescent="0.35"/>
    <row r="7151" ht="15" hidden="1" customHeight="1" x14ac:dyDescent="0.35"/>
    <row r="7152" ht="15" hidden="1" customHeight="1" x14ac:dyDescent="0.35"/>
    <row r="7153" ht="15" hidden="1" customHeight="1" x14ac:dyDescent="0.35"/>
    <row r="7154" ht="15" hidden="1" customHeight="1" x14ac:dyDescent="0.35"/>
    <row r="7155" ht="15" hidden="1" customHeight="1" x14ac:dyDescent="0.35"/>
    <row r="7156" ht="15" hidden="1" customHeight="1" x14ac:dyDescent="0.35"/>
    <row r="7157" ht="15" hidden="1" customHeight="1" x14ac:dyDescent="0.35"/>
    <row r="7158" ht="15" hidden="1" customHeight="1" x14ac:dyDescent="0.35"/>
    <row r="7159" ht="15" hidden="1" customHeight="1" x14ac:dyDescent="0.35"/>
    <row r="7160" ht="15" hidden="1" customHeight="1" x14ac:dyDescent="0.35"/>
    <row r="7161" ht="15" hidden="1" customHeight="1" x14ac:dyDescent="0.35"/>
    <row r="7162" ht="15" hidden="1" customHeight="1" x14ac:dyDescent="0.35"/>
    <row r="7163" ht="15" hidden="1" customHeight="1" x14ac:dyDescent="0.35"/>
    <row r="7164" ht="15" hidden="1" customHeight="1" x14ac:dyDescent="0.35"/>
    <row r="7165" ht="15" hidden="1" customHeight="1" x14ac:dyDescent="0.35"/>
    <row r="7166" ht="15" hidden="1" customHeight="1" x14ac:dyDescent="0.35"/>
    <row r="7167" ht="15" hidden="1" customHeight="1" x14ac:dyDescent="0.35"/>
    <row r="7168" ht="15" hidden="1" customHeight="1" x14ac:dyDescent="0.35"/>
    <row r="7169" ht="15" hidden="1" customHeight="1" x14ac:dyDescent="0.35"/>
    <row r="7170" ht="15" hidden="1" customHeight="1" x14ac:dyDescent="0.35"/>
    <row r="7171" ht="15" hidden="1" customHeight="1" x14ac:dyDescent="0.35"/>
    <row r="7172" ht="15" hidden="1" customHeight="1" x14ac:dyDescent="0.35"/>
    <row r="7173" ht="15" hidden="1" customHeight="1" x14ac:dyDescent="0.35"/>
    <row r="7174" ht="15" hidden="1" customHeight="1" x14ac:dyDescent="0.35"/>
    <row r="7175" ht="15" hidden="1" customHeight="1" x14ac:dyDescent="0.35"/>
    <row r="7176" ht="15" hidden="1" customHeight="1" x14ac:dyDescent="0.35"/>
    <row r="7177" ht="15" hidden="1" customHeight="1" x14ac:dyDescent="0.35"/>
    <row r="7178" ht="15" hidden="1" customHeight="1" x14ac:dyDescent="0.35"/>
    <row r="7179" ht="15" hidden="1" customHeight="1" x14ac:dyDescent="0.35"/>
    <row r="7180" ht="15" hidden="1" customHeight="1" x14ac:dyDescent="0.35"/>
    <row r="7181" ht="15" hidden="1" customHeight="1" x14ac:dyDescent="0.35"/>
    <row r="7182" ht="15" hidden="1" customHeight="1" x14ac:dyDescent="0.35"/>
    <row r="7183" ht="15" hidden="1" customHeight="1" x14ac:dyDescent="0.35"/>
    <row r="7184" ht="15" hidden="1" customHeight="1" x14ac:dyDescent="0.35"/>
    <row r="7185" ht="15" hidden="1" customHeight="1" x14ac:dyDescent="0.35"/>
    <row r="7186" ht="15" hidden="1" customHeight="1" x14ac:dyDescent="0.35"/>
    <row r="7187" ht="15" hidden="1" customHeight="1" x14ac:dyDescent="0.35"/>
    <row r="7188" ht="15" hidden="1" customHeight="1" x14ac:dyDescent="0.35"/>
    <row r="7189" ht="15" hidden="1" customHeight="1" x14ac:dyDescent="0.35"/>
    <row r="7190" ht="15" hidden="1" customHeight="1" x14ac:dyDescent="0.35"/>
    <row r="7191" ht="15" hidden="1" customHeight="1" x14ac:dyDescent="0.35"/>
    <row r="7192" ht="15" hidden="1" customHeight="1" x14ac:dyDescent="0.35"/>
    <row r="7193" ht="15" hidden="1" customHeight="1" x14ac:dyDescent="0.35"/>
    <row r="7194" ht="15" hidden="1" customHeight="1" x14ac:dyDescent="0.35"/>
    <row r="7195" ht="15" hidden="1" customHeight="1" x14ac:dyDescent="0.35"/>
    <row r="7196" ht="15" hidden="1" customHeight="1" x14ac:dyDescent="0.35"/>
    <row r="7197" ht="15" hidden="1" customHeight="1" x14ac:dyDescent="0.35"/>
    <row r="7198" ht="15" hidden="1" customHeight="1" x14ac:dyDescent="0.35"/>
    <row r="7199" ht="15" hidden="1" customHeight="1" x14ac:dyDescent="0.35"/>
    <row r="7200" ht="15" hidden="1" customHeight="1" x14ac:dyDescent="0.35"/>
    <row r="7201" ht="15" hidden="1" customHeight="1" x14ac:dyDescent="0.35"/>
    <row r="7202" ht="15" hidden="1" customHeight="1" x14ac:dyDescent="0.35"/>
    <row r="7203" ht="15" hidden="1" customHeight="1" x14ac:dyDescent="0.35"/>
    <row r="7204" ht="15" hidden="1" customHeight="1" x14ac:dyDescent="0.35"/>
    <row r="7205" ht="15" hidden="1" customHeight="1" x14ac:dyDescent="0.35"/>
    <row r="7206" ht="15" hidden="1" customHeight="1" x14ac:dyDescent="0.35"/>
    <row r="7207" ht="15" hidden="1" customHeight="1" x14ac:dyDescent="0.35"/>
    <row r="7208" ht="15" hidden="1" customHeight="1" x14ac:dyDescent="0.35"/>
    <row r="7209" ht="15" hidden="1" customHeight="1" x14ac:dyDescent="0.35"/>
    <row r="7210" ht="15" hidden="1" customHeight="1" x14ac:dyDescent="0.35"/>
    <row r="7211" ht="15" hidden="1" customHeight="1" x14ac:dyDescent="0.35"/>
    <row r="7212" ht="15" hidden="1" customHeight="1" x14ac:dyDescent="0.35"/>
    <row r="7213" ht="15" hidden="1" customHeight="1" x14ac:dyDescent="0.35"/>
    <row r="7214" ht="15" hidden="1" customHeight="1" x14ac:dyDescent="0.35"/>
    <row r="7215" ht="15" hidden="1" customHeight="1" x14ac:dyDescent="0.35"/>
    <row r="7216" ht="15" hidden="1" customHeight="1" x14ac:dyDescent="0.35"/>
    <row r="7217" ht="15" hidden="1" customHeight="1" x14ac:dyDescent="0.35"/>
    <row r="7218" ht="15" hidden="1" customHeight="1" x14ac:dyDescent="0.35"/>
    <row r="7219" ht="15" hidden="1" customHeight="1" x14ac:dyDescent="0.35"/>
    <row r="7220" ht="15" hidden="1" customHeight="1" x14ac:dyDescent="0.35"/>
    <row r="7221" ht="15" hidden="1" customHeight="1" x14ac:dyDescent="0.35"/>
    <row r="7222" ht="15" hidden="1" customHeight="1" x14ac:dyDescent="0.35"/>
    <row r="7223" ht="15" hidden="1" customHeight="1" x14ac:dyDescent="0.35"/>
    <row r="7224" ht="15" hidden="1" customHeight="1" x14ac:dyDescent="0.35"/>
    <row r="7225" ht="15" hidden="1" customHeight="1" x14ac:dyDescent="0.35"/>
    <row r="7226" ht="15" hidden="1" customHeight="1" x14ac:dyDescent="0.35"/>
    <row r="7227" ht="15" hidden="1" customHeight="1" x14ac:dyDescent="0.35"/>
    <row r="7228" ht="15" hidden="1" customHeight="1" x14ac:dyDescent="0.35"/>
    <row r="7229" ht="15" hidden="1" customHeight="1" x14ac:dyDescent="0.35"/>
    <row r="7230" ht="15" hidden="1" customHeight="1" x14ac:dyDescent="0.35"/>
    <row r="7231" ht="15" hidden="1" customHeight="1" x14ac:dyDescent="0.35"/>
    <row r="7232" ht="15" hidden="1" customHeight="1" x14ac:dyDescent="0.35"/>
    <row r="7233" ht="15" hidden="1" customHeight="1" x14ac:dyDescent="0.35"/>
    <row r="7234" ht="15" hidden="1" customHeight="1" x14ac:dyDescent="0.35"/>
    <row r="7235" ht="15" hidden="1" customHeight="1" x14ac:dyDescent="0.35"/>
    <row r="7236" ht="15" hidden="1" customHeight="1" x14ac:dyDescent="0.35"/>
    <row r="7237" ht="15" hidden="1" customHeight="1" x14ac:dyDescent="0.35"/>
    <row r="7238" ht="15" hidden="1" customHeight="1" x14ac:dyDescent="0.35"/>
    <row r="7239" ht="15" hidden="1" customHeight="1" x14ac:dyDescent="0.35"/>
    <row r="7240" ht="15" hidden="1" customHeight="1" x14ac:dyDescent="0.35"/>
    <row r="7241" ht="15" hidden="1" customHeight="1" x14ac:dyDescent="0.35"/>
    <row r="7242" ht="15" hidden="1" customHeight="1" x14ac:dyDescent="0.35"/>
    <row r="7243" ht="15" hidden="1" customHeight="1" x14ac:dyDescent="0.35"/>
    <row r="7244" ht="15" hidden="1" customHeight="1" x14ac:dyDescent="0.35"/>
    <row r="7245" ht="15" hidden="1" customHeight="1" x14ac:dyDescent="0.35"/>
    <row r="7246" ht="15" hidden="1" customHeight="1" x14ac:dyDescent="0.35"/>
    <row r="7247" ht="15" hidden="1" customHeight="1" x14ac:dyDescent="0.35"/>
    <row r="7248" ht="15" hidden="1" customHeight="1" x14ac:dyDescent="0.35"/>
    <row r="7249" ht="15" hidden="1" customHeight="1" x14ac:dyDescent="0.35"/>
    <row r="7250" ht="15" hidden="1" customHeight="1" x14ac:dyDescent="0.35"/>
    <row r="7251" ht="15" hidden="1" customHeight="1" x14ac:dyDescent="0.35"/>
    <row r="7252" ht="15" hidden="1" customHeight="1" x14ac:dyDescent="0.35"/>
    <row r="7253" ht="15" hidden="1" customHeight="1" x14ac:dyDescent="0.35"/>
    <row r="7254" ht="15" hidden="1" customHeight="1" x14ac:dyDescent="0.35"/>
    <row r="7255" ht="15" hidden="1" customHeight="1" x14ac:dyDescent="0.35"/>
    <row r="7256" ht="15" hidden="1" customHeight="1" x14ac:dyDescent="0.35"/>
    <row r="7257" ht="15" hidden="1" customHeight="1" x14ac:dyDescent="0.35"/>
    <row r="7258" ht="15" hidden="1" customHeight="1" x14ac:dyDescent="0.35"/>
    <row r="7259" ht="15" hidden="1" customHeight="1" x14ac:dyDescent="0.35"/>
    <row r="7260" ht="15" hidden="1" customHeight="1" x14ac:dyDescent="0.35"/>
    <row r="7261" ht="15" hidden="1" customHeight="1" x14ac:dyDescent="0.35"/>
    <row r="7262" ht="15" hidden="1" customHeight="1" x14ac:dyDescent="0.35"/>
    <row r="7263" ht="15" hidden="1" customHeight="1" x14ac:dyDescent="0.35"/>
    <row r="7264" ht="15" hidden="1" customHeight="1" x14ac:dyDescent="0.35"/>
    <row r="7265" ht="15" hidden="1" customHeight="1" x14ac:dyDescent="0.35"/>
    <row r="7266" ht="15" hidden="1" customHeight="1" x14ac:dyDescent="0.35"/>
    <row r="7267" ht="15" hidden="1" customHeight="1" x14ac:dyDescent="0.35"/>
    <row r="7268" ht="15" hidden="1" customHeight="1" x14ac:dyDescent="0.35"/>
    <row r="7269" ht="15" hidden="1" customHeight="1" x14ac:dyDescent="0.35"/>
    <row r="7270" ht="15" hidden="1" customHeight="1" x14ac:dyDescent="0.35"/>
    <row r="7271" ht="15" hidden="1" customHeight="1" x14ac:dyDescent="0.35"/>
    <row r="7272" ht="15" hidden="1" customHeight="1" x14ac:dyDescent="0.35"/>
    <row r="7273" ht="15" hidden="1" customHeight="1" x14ac:dyDescent="0.35"/>
    <row r="7274" ht="15" hidden="1" customHeight="1" x14ac:dyDescent="0.35"/>
    <row r="7275" ht="15" hidden="1" customHeight="1" x14ac:dyDescent="0.35"/>
    <row r="7276" ht="15" hidden="1" customHeight="1" x14ac:dyDescent="0.35"/>
    <row r="7277" ht="15" hidden="1" customHeight="1" x14ac:dyDescent="0.35"/>
    <row r="7278" ht="15" hidden="1" customHeight="1" x14ac:dyDescent="0.35"/>
    <row r="7279" ht="15" hidden="1" customHeight="1" x14ac:dyDescent="0.35"/>
    <row r="7280" ht="15" hidden="1" customHeight="1" x14ac:dyDescent="0.35"/>
    <row r="7281" ht="15" hidden="1" customHeight="1" x14ac:dyDescent="0.35"/>
    <row r="7282" ht="15" hidden="1" customHeight="1" x14ac:dyDescent="0.35"/>
    <row r="7283" ht="15" hidden="1" customHeight="1" x14ac:dyDescent="0.35"/>
    <row r="7284" ht="15" hidden="1" customHeight="1" x14ac:dyDescent="0.35"/>
    <row r="7285" ht="15" hidden="1" customHeight="1" x14ac:dyDescent="0.35"/>
    <row r="7286" ht="15" hidden="1" customHeight="1" x14ac:dyDescent="0.35"/>
    <row r="7287" ht="15" hidden="1" customHeight="1" x14ac:dyDescent="0.35"/>
    <row r="7288" ht="15" hidden="1" customHeight="1" x14ac:dyDescent="0.35"/>
    <row r="7289" ht="15" hidden="1" customHeight="1" x14ac:dyDescent="0.35"/>
    <row r="7290" ht="15" hidden="1" customHeight="1" x14ac:dyDescent="0.35"/>
    <row r="7291" ht="15" hidden="1" customHeight="1" x14ac:dyDescent="0.35"/>
    <row r="7292" ht="15" hidden="1" customHeight="1" x14ac:dyDescent="0.35"/>
    <row r="7293" ht="15" hidden="1" customHeight="1" x14ac:dyDescent="0.35"/>
    <row r="7294" ht="15" hidden="1" customHeight="1" x14ac:dyDescent="0.35"/>
    <row r="7295" ht="15" hidden="1" customHeight="1" x14ac:dyDescent="0.35"/>
    <row r="7296" ht="15" hidden="1" customHeight="1" x14ac:dyDescent="0.35"/>
    <row r="7297" ht="15" hidden="1" customHeight="1" x14ac:dyDescent="0.35"/>
    <row r="7298" ht="15" hidden="1" customHeight="1" x14ac:dyDescent="0.35"/>
    <row r="7299" ht="15" hidden="1" customHeight="1" x14ac:dyDescent="0.35"/>
    <row r="7300" ht="15" hidden="1" customHeight="1" x14ac:dyDescent="0.35"/>
    <row r="7301" ht="15" hidden="1" customHeight="1" x14ac:dyDescent="0.35"/>
    <row r="7302" ht="15" hidden="1" customHeight="1" x14ac:dyDescent="0.35"/>
    <row r="7303" ht="15" hidden="1" customHeight="1" x14ac:dyDescent="0.35"/>
    <row r="7304" ht="15" hidden="1" customHeight="1" x14ac:dyDescent="0.35"/>
    <row r="7305" ht="15" hidden="1" customHeight="1" x14ac:dyDescent="0.35"/>
    <row r="7306" ht="15" hidden="1" customHeight="1" x14ac:dyDescent="0.35"/>
    <row r="7307" ht="15" hidden="1" customHeight="1" x14ac:dyDescent="0.35"/>
    <row r="7308" ht="15" hidden="1" customHeight="1" x14ac:dyDescent="0.35"/>
    <row r="7309" ht="15" hidden="1" customHeight="1" x14ac:dyDescent="0.35"/>
    <row r="7310" ht="15" hidden="1" customHeight="1" x14ac:dyDescent="0.35"/>
    <row r="7311" ht="15" hidden="1" customHeight="1" x14ac:dyDescent="0.35"/>
    <row r="7312" ht="15" hidden="1" customHeight="1" x14ac:dyDescent="0.35"/>
    <row r="7313" ht="15" hidden="1" customHeight="1" x14ac:dyDescent="0.35"/>
    <row r="7314" ht="15" hidden="1" customHeight="1" x14ac:dyDescent="0.35"/>
    <row r="7315" ht="15" hidden="1" customHeight="1" x14ac:dyDescent="0.35"/>
    <row r="7316" ht="15" hidden="1" customHeight="1" x14ac:dyDescent="0.35"/>
    <row r="7317" ht="15" hidden="1" customHeight="1" x14ac:dyDescent="0.35"/>
    <row r="7318" ht="15" hidden="1" customHeight="1" x14ac:dyDescent="0.35"/>
    <row r="7319" ht="15" hidden="1" customHeight="1" x14ac:dyDescent="0.35"/>
    <row r="7320" ht="15" hidden="1" customHeight="1" x14ac:dyDescent="0.35"/>
    <row r="7321" ht="15" hidden="1" customHeight="1" x14ac:dyDescent="0.35"/>
    <row r="7322" ht="15" hidden="1" customHeight="1" x14ac:dyDescent="0.35"/>
    <row r="7323" ht="15" hidden="1" customHeight="1" x14ac:dyDescent="0.35"/>
    <row r="7324" ht="15" hidden="1" customHeight="1" x14ac:dyDescent="0.35"/>
    <row r="7325" ht="15" hidden="1" customHeight="1" x14ac:dyDescent="0.35"/>
    <row r="7326" ht="15" hidden="1" customHeight="1" x14ac:dyDescent="0.35"/>
    <row r="7327" ht="15" hidden="1" customHeight="1" x14ac:dyDescent="0.35"/>
    <row r="7328" ht="15" hidden="1" customHeight="1" x14ac:dyDescent="0.35"/>
    <row r="7329" ht="15" hidden="1" customHeight="1" x14ac:dyDescent="0.35"/>
    <row r="7330" ht="15" hidden="1" customHeight="1" x14ac:dyDescent="0.35"/>
    <row r="7331" ht="15" hidden="1" customHeight="1" x14ac:dyDescent="0.35"/>
    <row r="7332" ht="15" hidden="1" customHeight="1" x14ac:dyDescent="0.35"/>
    <row r="7333" ht="15" hidden="1" customHeight="1" x14ac:dyDescent="0.35"/>
    <row r="7334" ht="15" hidden="1" customHeight="1" x14ac:dyDescent="0.35"/>
    <row r="7335" ht="15" hidden="1" customHeight="1" x14ac:dyDescent="0.35"/>
    <row r="7336" ht="15" hidden="1" customHeight="1" x14ac:dyDescent="0.35"/>
    <row r="7337" ht="15" hidden="1" customHeight="1" x14ac:dyDescent="0.35"/>
    <row r="7338" ht="15" hidden="1" customHeight="1" x14ac:dyDescent="0.35"/>
    <row r="7339" ht="15" hidden="1" customHeight="1" x14ac:dyDescent="0.35"/>
    <row r="7340" ht="15" hidden="1" customHeight="1" x14ac:dyDescent="0.35"/>
    <row r="7341" ht="15" hidden="1" customHeight="1" x14ac:dyDescent="0.35"/>
    <row r="7342" ht="15" hidden="1" customHeight="1" x14ac:dyDescent="0.35"/>
    <row r="7343" ht="15" hidden="1" customHeight="1" x14ac:dyDescent="0.35"/>
    <row r="7344" ht="15" hidden="1" customHeight="1" x14ac:dyDescent="0.35"/>
    <row r="7345" ht="15" hidden="1" customHeight="1" x14ac:dyDescent="0.35"/>
    <row r="7346" ht="15" hidden="1" customHeight="1" x14ac:dyDescent="0.35"/>
    <row r="7347" ht="15" hidden="1" customHeight="1" x14ac:dyDescent="0.35"/>
    <row r="7348" ht="15" hidden="1" customHeight="1" x14ac:dyDescent="0.35"/>
    <row r="7349" ht="15" hidden="1" customHeight="1" x14ac:dyDescent="0.35"/>
    <row r="7350" ht="15" hidden="1" customHeight="1" x14ac:dyDescent="0.35"/>
    <row r="7351" ht="15" hidden="1" customHeight="1" x14ac:dyDescent="0.35"/>
    <row r="7352" ht="15" hidden="1" customHeight="1" x14ac:dyDescent="0.35"/>
    <row r="7353" ht="15" hidden="1" customHeight="1" x14ac:dyDescent="0.35"/>
    <row r="7354" ht="15" hidden="1" customHeight="1" x14ac:dyDescent="0.35"/>
    <row r="7355" ht="15" hidden="1" customHeight="1" x14ac:dyDescent="0.35"/>
    <row r="7356" ht="15" hidden="1" customHeight="1" x14ac:dyDescent="0.35"/>
    <row r="7357" ht="15" hidden="1" customHeight="1" x14ac:dyDescent="0.35"/>
    <row r="7358" ht="15" hidden="1" customHeight="1" x14ac:dyDescent="0.35"/>
    <row r="7359" ht="15" hidden="1" customHeight="1" x14ac:dyDescent="0.35"/>
    <row r="7360" ht="15" hidden="1" customHeight="1" x14ac:dyDescent="0.35"/>
    <row r="7361" ht="15" hidden="1" customHeight="1" x14ac:dyDescent="0.35"/>
    <row r="7362" ht="15" hidden="1" customHeight="1" x14ac:dyDescent="0.35"/>
    <row r="7363" ht="15" hidden="1" customHeight="1" x14ac:dyDescent="0.35"/>
    <row r="7364" ht="15" hidden="1" customHeight="1" x14ac:dyDescent="0.35"/>
    <row r="7365" ht="15" hidden="1" customHeight="1" x14ac:dyDescent="0.35"/>
    <row r="7366" ht="15" hidden="1" customHeight="1" x14ac:dyDescent="0.35"/>
    <row r="7367" ht="15" hidden="1" customHeight="1" x14ac:dyDescent="0.35"/>
    <row r="7368" ht="15" hidden="1" customHeight="1" x14ac:dyDescent="0.35"/>
    <row r="7369" ht="15" hidden="1" customHeight="1" x14ac:dyDescent="0.35"/>
    <row r="7370" ht="15" hidden="1" customHeight="1" x14ac:dyDescent="0.35"/>
    <row r="7371" ht="15" hidden="1" customHeight="1" x14ac:dyDescent="0.35"/>
    <row r="7372" ht="15" hidden="1" customHeight="1" x14ac:dyDescent="0.35"/>
    <row r="7373" ht="15" hidden="1" customHeight="1" x14ac:dyDescent="0.35"/>
    <row r="7374" ht="15" hidden="1" customHeight="1" x14ac:dyDescent="0.35"/>
    <row r="7375" ht="15" hidden="1" customHeight="1" x14ac:dyDescent="0.35"/>
    <row r="7376" ht="15" hidden="1" customHeight="1" x14ac:dyDescent="0.35"/>
    <row r="7377" ht="15" hidden="1" customHeight="1" x14ac:dyDescent="0.35"/>
    <row r="7378" ht="15" hidden="1" customHeight="1" x14ac:dyDescent="0.35"/>
    <row r="7379" ht="15" hidden="1" customHeight="1" x14ac:dyDescent="0.35"/>
    <row r="7380" ht="15" hidden="1" customHeight="1" x14ac:dyDescent="0.35"/>
    <row r="7381" ht="15" hidden="1" customHeight="1" x14ac:dyDescent="0.35"/>
    <row r="7382" ht="15" hidden="1" customHeight="1" x14ac:dyDescent="0.35"/>
    <row r="7383" ht="15" hidden="1" customHeight="1" x14ac:dyDescent="0.35"/>
    <row r="7384" ht="15" hidden="1" customHeight="1" x14ac:dyDescent="0.35"/>
    <row r="7385" ht="15" hidden="1" customHeight="1" x14ac:dyDescent="0.35"/>
    <row r="7386" ht="15" hidden="1" customHeight="1" x14ac:dyDescent="0.35"/>
    <row r="7387" ht="15" hidden="1" customHeight="1" x14ac:dyDescent="0.35"/>
    <row r="7388" ht="15" hidden="1" customHeight="1" x14ac:dyDescent="0.35"/>
    <row r="7389" ht="15" hidden="1" customHeight="1" x14ac:dyDescent="0.35"/>
    <row r="7390" ht="15" hidden="1" customHeight="1" x14ac:dyDescent="0.35"/>
    <row r="7391" ht="15" hidden="1" customHeight="1" x14ac:dyDescent="0.35"/>
    <row r="7392" ht="15" hidden="1" customHeight="1" x14ac:dyDescent="0.35"/>
    <row r="7393" ht="15" hidden="1" customHeight="1" x14ac:dyDescent="0.35"/>
    <row r="7394" ht="15" hidden="1" customHeight="1" x14ac:dyDescent="0.35"/>
    <row r="7395" ht="15" hidden="1" customHeight="1" x14ac:dyDescent="0.35"/>
    <row r="7396" ht="15" hidden="1" customHeight="1" x14ac:dyDescent="0.35"/>
    <row r="7397" ht="15" hidden="1" customHeight="1" x14ac:dyDescent="0.35"/>
    <row r="7398" ht="15" hidden="1" customHeight="1" x14ac:dyDescent="0.35"/>
    <row r="7399" ht="15" hidden="1" customHeight="1" x14ac:dyDescent="0.35"/>
    <row r="7400" ht="15" hidden="1" customHeight="1" x14ac:dyDescent="0.35"/>
    <row r="7401" ht="15" hidden="1" customHeight="1" x14ac:dyDescent="0.35"/>
    <row r="7402" ht="15" hidden="1" customHeight="1" x14ac:dyDescent="0.35"/>
    <row r="7403" ht="15" hidden="1" customHeight="1" x14ac:dyDescent="0.35"/>
    <row r="7404" ht="15" hidden="1" customHeight="1" x14ac:dyDescent="0.35"/>
    <row r="7405" ht="15" hidden="1" customHeight="1" x14ac:dyDescent="0.35"/>
    <row r="7406" ht="15" hidden="1" customHeight="1" x14ac:dyDescent="0.35"/>
    <row r="7407" ht="15" hidden="1" customHeight="1" x14ac:dyDescent="0.35"/>
    <row r="7408" ht="15" hidden="1" customHeight="1" x14ac:dyDescent="0.35"/>
    <row r="7409" ht="15" hidden="1" customHeight="1" x14ac:dyDescent="0.35"/>
    <row r="7410" ht="15" hidden="1" customHeight="1" x14ac:dyDescent="0.35"/>
    <row r="7411" ht="15" hidden="1" customHeight="1" x14ac:dyDescent="0.35"/>
    <row r="7412" ht="15" hidden="1" customHeight="1" x14ac:dyDescent="0.35"/>
    <row r="7413" ht="15" hidden="1" customHeight="1" x14ac:dyDescent="0.35"/>
    <row r="7414" ht="15" hidden="1" customHeight="1" x14ac:dyDescent="0.35"/>
    <row r="7415" ht="15" hidden="1" customHeight="1" x14ac:dyDescent="0.35"/>
    <row r="7416" ht="15" hidden="1" customHeight="1" x14ac:dyDescent="0.35"/>
    <row r="7417" ht="15" hidden="1" customHeight="1" x14ac:dyDescent="0.35"/>
    <row r="7418" ht="15" hidden="1" customHeight="1" x14ac:dyDescent="0.35"/>
    <row r="7419" ht="15" hidden="1" customHeight="1" x14ac:dyDescent="0.35"/>
    <row r="7420" ht="15" hidden="1" customHeight="1" x14ac:dyDescent="0.35"/>
    <row r="7421" ht="15" hidden="1" customHeight="1" x14ac:dyDescent="0.35"/>
    <row r="7422" ht="15" hidden="1" customHeight="1" x14ac:dyDescent="0.35"/>
    <row r="7423" ht="15" hidden="1" customHeight="1" x14ac:dyDescent="0.35"/>
    <row r="7424" ht="15" hidden="1" customHeight="1" x14ac:dyDescent="0.35"/>
    <row r="7425" ht="15" hidden="1" customHeight="1" x14ac:dyDescent="0.35"/>
    <row r="7426" ht="15" hidden="1" customHeight="1" x14ac:dyDescent="0.35"/>
    <row r="7427" ht="15" hidden="1" customHeight="1" x14ac:dyDescent="0.35"/>
    <row r="7428" ht="15" hidden="1" customHeight="1" x14ac:dyDescent="0.35"/>
    <row r="7429" ht="15" hidden="1" customHeight="1" x14ac:dyDescent="0.35"/>
    <row r="7430" ht="15" hidden="1" customHeight="1" x14ac:dyDescent="0.35"/>
    <row r="7431" ht="15" hidden="1" customHeight="1" x14ac:dyDescent="0.35"/>
    <row r="7432" ht="15" hidden="1" customHeight="1" x14ac:dyDescent="0.35"/>
    <row r="7433" ht="15" hidden="1" customHeight="1" x14ac:dyDescent="0.35"/>
    <row r="7434" ht="15" hidden="1" customHeight="1" x14ac:dyDescent="0.35"/>
    <row r="7435" ht="15" hidden="1" customHeight="1" x14ac:dyDescent="0.35"/>
    <row r="7436" ht="15" hidden="1" customHeight="1" x14ac:dyDescent="0.35"/>
    <row r="7437" ht="15" hidden="1" customHeight="1" x14ac:dyDescent="0.35"/>
    <row r="7438" ht="15" hidden="1" customHeight="1" x14ac:dyDescent="0.35"/>
    <row r="7439" ht="15" hidden="1" customHeight="1" x14ac:dyDescent="0.35"/>
    <row r="7440" ht="15" hidden="1" customHeight="1" x14ac:dyDescent="0.35"/>
    <row r="7441" ht="15" hidden="1" customHeight="1" x14ac:dyDescent="0.35"/>
    <row r="7442" ht="15" hidden="1" customHeight="1" x14ac:dyDescent="0.35"/>
    <row r="7443" ht="15" hidden="1" customHeight="1" x14ac:dyDescent="0.35"/>
    <row r="7444" ht="15" hidden="1" customHeight="1" x14ac:dyDescent="0.35"/>
    <row r="7445" ht="15" hidden="1" customHeight="1" x14ac:dyDescent="0.35"/>
    <row r="7446" ht="15" hidden="1" customHeight="1" x14ac:dyDescent="0.35"/>
    <row r="7447" ht="15" hidden="1" customHeight="1" x14ac:dyDescent="0.35"/>
    <row r="7448" ht="15" hidden="1" customHeight="1" x14ac:dyDescent="0.35"/>
    <row r="7449" ht="15" hidden="1" customHeight="1" x14ac:dyDescent="0.35"/>
    <row r="7450" ht="15" hidden="1" customHeight="1" x14ac:dyDescent="0.35"/>
    <row r="7451" ht="15" hidden="1" customHeight="1" x14ac:dyDescent="0.35"/>
    <row r="7452" ht="15" hidden="1" customHeight="1" x14ac:dyDescent="0.35"/>
    <row r="7453" ht="15" hidden="1" customHeight="1" x14ac:dyDescent="0.35"/>
    <row r="7454" ht="15" hidden="1" customHeight="1" x14ac:dyDescent="0.35"/>
    <row r="7455" ht="15" hidden="1" customHeight="1" x14ac:dyDescent="0.35"/>
    <row r="7456" ht="15" hidden="1" customHeight="1" x14ac:dyDescent="0.35"/>
    <row r="7457" ht="15" hidden="1" customHeight="1" x14ac:dyDescent="0.35"/>
    <row r="7458" ht="15" hidden="1" customHeight="1" x14ac:dyDescent="0.35"/>
    <row r="7459" ht="15" hidden="1" customHeight="1" x14ac:dyDescent="0.35"/>
    <row r="7460" ht="15" hidden="1" customHeight="1" x14ac:dyDescent="0.35"/>
    <row r="7461" ht="15" hidden="1" customHeight="1" x14ac:dyDescent="0.35"/>
    <row r="7462" ht="15" hidden="1" customHeight="1" x14ac:dyDescent="0.35"/>
    <row r="7463" ht="15" hidden="1" customHeight="1" x14ac:dyDescent="0.35"/>
    <row r="7464" ht="15" hidden="1" customHeight="1" x14ac:dyDescent="0.35"/>
    <row r="7465" ht="15" hidden="1" customHeight="1" x14ac:dyDescent="0.35"/>
    <row r="7466" ht="15" hidden="1" customHeight="1" x14ac:dyDescent="0.35"/>
    <row r="7467" ht="15" hidden="1" customHeight="1" x14ac:dyDescent="0.35"/>
    <row r="7468" ht="15" hidden="1" customHeight="1" x14ac:dyDescent="0.35"/>
    <row r="7469" ht="15" hidden="1" customHeight="1" x14ac:dyDescent="0.35"/>
    <row r="7470" ht="15" hidden="1" customHeight="1" x14ac:dyDescent="0.35"/>
    <row r="7471" ht="15" hidden="1" customHeight="1" x14ac:dyDescent="0.35"/>
    <row r="7472" ht="15" hidden="1" customHeight="1" x14ac:dyDescent="0.35"/>
    <row r="7473" ht="15" hidden="1" customHeight="1" x14ac:dyDescent="0.35"/>
    <row r="7474" ht="15" hidden="1" customHeight="1" x14ac:dyDescent="0.35"/>
    <row r="7475" ht="15" hidden="1" customHeight="1" x14ac:dyDescent="0.35"/>
    <row r="7476" ht="15" hidden="1" customHeight="1" x14ac:dyDescent="0.35"/>
    <row r="7477" ht="15" hidden="1" customHeight="1" x14ac:dyDescent="0.35"/>
    <row r="7478" ht="15" hidden="1" customHeight="1" x14ac:dyDescent="0.35"/>
    <row r="7479" ht="15" hidden="1" customHeight="1" x14ac:dyDescent="0.35"/>
    <row r="7480" ht="15" hidden="1" customHeight="1" x14ac:dyDescent="0.35"/>
    <row r="7481" ht="15" hidden="1" customHeight="1" x14ac:dyDescent="0.35"/>
    <row r="7482" ht="15" hidden="1" customHeight="1" x14ac:dyDescent="0.35"/>
    <row r="7483" ht="15" hidden="1" customHeight="1" x14ac:dyDescent="0.35"/>
    <row r="7484" ht="15" hidden="1" customHeight="1" x14ac:dyDescent="0.35"/>
    <row r="7485" ht="15" hidden="1" customHeight="1" x14ac:dyDescent="0.35"/>
    <row r="7486" ht="15" hidden="1" customHeight="1" x14ac:dyDescent="0.35"/>
    <row r="7487" ht="15" hidden="1" customHeight="1" x14ac:dyDescent="0.35"/>
    <row r="7488" ht="15" hidden="1" customHeight="1" x14ac:dyDescent="0.35"/>
    <row r="7489" ht="15" hidden="1" customHeight="1" x14ac:dyDescent="0.35"/>
    <row r="7490" ht="15" hidden="1" customHeight="1" x14ac:dyDescent="0.35"/>
    <row r="7491" ht="15" hidden="1" customHeight="1" x14ac:dyDescent="0.35"/>
    <row r="7492" ht="15" hidden="1" customHeight="1" x14ac:dyDescent="0.35"/>
    <row r="7493" ht="15" hidden="1" customHeight="1" x14ac:dyDescent="0.35"/>
    <row r="7494" ht="15" hidden="1" customHeight="1" x14ac:dyDescent="0.35"/>
    <row r="7495" ht="15" hidden="1" customHeight="1" x14ac:dyDescent="0.35"/>
    <row r="7496" ht="15" hidden="1" customHeight="1" x14ac:dyDescent="0.35"/>
    <row r="7497" ht="15" hidden="1" customHeight="1" x14ac:dyDescent="0.35"/>
    <row r="7498" ht="15" hidden="1" customHeight="1" x14ac:dyDescent="0.35"/>
    <row r="7499" ht="15" hidden="1" customHeight="1" x14ac:dyDescent="0.35"/>
    <row r="7500" ht="15" hidden="1" customHeight="1" x14ac:dyDescent="0.35"/>
    <row r="7501" ht="15" hidden="1" customHeight="1" x14ac:dyDescent="0.35"/>
    <row r="7502" ht="15" hidden="1" customHeight="1" x14ac:dyDescent="0.35"/>
    <row r="7503" ht="15" hidden="1" customHeight="1" x14ac:dyDescent="0.35"/>
    <row r="7504" ht="15" hidden="1" customHeight="1" x14ac:dyDescent="0.35"/>
    <row r="7505" ht="15" hidden="1" customHeight="1" x14ac:dyDescent="0.35"/>
    <row r="7506" ht="15" hidden="1" customHeight="1" x14ac:dyDescent="0.35"/>
    <row r="7507" ht="15" hidden="1" customHeight="1" x14ac:dyDescent="0.35"/>
    <row r="7508" ht="15" hidden="1" customHeight="1" x14ac:dyDescent="0.35"/>
    <row r="7509" ht="15" hidden="1" customHeight="1" x14ac:dyDescent="0.35"/>
    <row r="7510" ht="15" hidden="1" customHeight="1" x14ac:dyDescent="0.35"/>
    <row r="7511" ht="15" hidden="1" customHeight="1" x14ac:dyDescent="0.35"/>
    <row r="7512" ht="15" hidden="1" customHeight="1" x14ac:dyDescent="0.35"/>
    <row r="7513" ht="15" hidden="1" customHeight="1" x14ac:dyDescent="0.35"/>
    <row r="7514" ht="15" hidden="1" customHeight="1" x14ac:dyDescent="0.35"/>
    <row r="7515" ht="15" hidden="1" customHeight="1" x14ac:dyDescent="0.35"/>
    <row r="7516" ht="15" hidden="1" customHeight="1" x14ac:dyDescent="0.35"/>
    <row r="7517" ht="15" hidden="1" customHeight="1" x14ac:dyDescent="0.35"/>
    <row r="7518" ht="15" hidden="1" customHeight="1" x14ac:dyDescent="0.35"/>
    <row r="7519" ht="15" hidden="1" customHeight="1" x14ac:dyDescent="0.35"/>
    <row r="7520" ht="15" hidden="1" customHeight="1" x14ac:dyDescent="0.35"/>
    <row r="7521" ht="15" hidden="1" customHeight="1" x14ac:dyDescent="0.35"/>
    <row r="7522" ht="15" hidden="1" customHeight="1" x14ac:dyDescent="0.35"/>
    <row r="7523" ht="15" hidden="1" customHeight="1" x14ac:dyDescent="0.35"/>
    <row r="7524" ht="15" hidden="1" customHeight="1" x14ac:dyDescent="0.35"/>
    <row r="7525" ht="15" hidden="1" customHeight="1" x14ac:dyDescent="0.35"/>
    <row r="7526" ht="15" hidden="1" customHeight="1" x14ac:dyDescent="0.35"/>
    <row r="7527" ht="15" hidden="1" customHeight="1" x14ac:dyDescent="0.35"/>
    <row r="7528" ht="15" hidden="1" customHeight="1" x14ac:dyDescent="0.35"/>
    <row r="7529" ht="15" hidden="1" customHeight="1" x14ac:dyDescent="0.35"/>
    <row r="7530" ht="15" hidden="1" customHeight="1" x14ac:dyDescent="0.35"/>
    <row r="7531" ht="15" hidden="1" customHeight="1" x14ac:dyDescent="0.35"/>
    <row r="7532" ht="15" hidden="1" customHeight="1" x14ac:dyDescent="0.35"/>
    <row r="7533" ht="15" hidden="1" customHeight="1" x14ac:dyDescent="0.35"/>
    <row r="7534" ht="15" hidden="1" customHeight="1" x14ac:dyDescent="0.35"/>
    <row r="7535" ht="15" hidden="1" customHeight="1" x14ac:dyDescent="0.35"/>
    <row r="7536" ht="15" hidden="1" customHeight="1" x14ac:dyDescent="0.35"/>
    <row r="7537" ht="15" hidden="1" customHeight="1" x14ac:dyDescent="0.35"/>
    <row r="7538" ht="15" hidden="1" customHeight="1" x14ac:dyDescent="0.35"/>
    <row r="7539" ht="15" hidden="1" customHeight="1" x14ac:dyDescent="0.35"/>
    <row r="7540" ht="15" hidden="1" customHeight="1" x14ac:dyDescent="0.35"/>
    <row r="7541" ht="15" hidden="1" customHeight="1" x14ac:dyDescent="0.35"/>
    <row r="7542" ht="15" hidden="1" customHeight="1" x14ac:dyDescent="0.35"/>
    <row r="7543" ht="15" hidden="1" customHeight="1" x14ac:dyDescent="0.35"/>
    <row r="7544" ht="15" hidden="1" customHeight="1" x14ac:dyDescent="0.35"/>
    <row r="7545" ht="15" hidden="1" customHeight="1" x14ac:dyDescent="0.35"/>
    <row r="7546" ht="15" hidden="1" customHeight="1" x14ac:dyDescent="0.35"/>
    <row r="7547" ht="15" hidden="1" customHeight="1" x14ac:dyDescent="0.35"/>
    <row r="7548" ht="15" hidden="1" customHeight="1" x14ac:dyDescent="0.35"/>
    <row r="7549" ht="15" hidden="1" customHeight="1" x14ac:dyDescent="0.35"/>
    <row r="7550" ht="15" hidden="1" customHeight="1" x14ac:dyDescent="0.35"/>
    <row r="7551" ht="15" hidden="1" customHeight="1" x14ac:dyDescent="0.35"/>
    <row r="7552" ht="15" hidden="1" customHeight="1" x14ac:dyDescent="0.35"/>
    <row r="7553" ht="15" hidden="1" customHeight="1" x14ac:dyDescent="0.35"/>
    <row r="7554" ht="15" hidden="1" customHeight="1" x14ac:dyDescent="0.35"/>
    <row r="7555" ht="15" hidden="1" customHeight="1" x14ac:dyDescent="0.35"/>
    <row r="7556" ht="15" hidden="1" customHeight="1" x14ac:dyDescent="0.35"/>
    <row r="7557" ht="15" hidden="1" customHeight="1" x14ac:dyDescent="0.35"/>
    <row r="7558" ht="15" hidden="1" customHeight="1" x14ac:dyDescent="0.35"/>
    <row r="7559" ht="15" hidden="1" customHeight="1" x14ac:dyDescent="0.35"/>
    <row r="7560" ht="15" hidden="1" customHeight="1" x14ac:dyDescent="0.35"/>
    <row r="7561" ht="15" hidden="1" customHeight="1" x14ac:dyDescent="0.35"/>
    <row r="7562" ht="15" hidden="1" customHeight="1" x14ac:dyDescent="0.35"/>
    <row r="7563" ht="15" hidden="1" customHeight="1" x14ac:dyDescent="0.35"/>
    <row r="7564" ht="15" hidden="1" customHeight="1" x14ac:dyDescent="0.35"/>
    <row r="7565" ht="15" hidden="1" customHeight="1" x14ac:dyDescent="0.35"/>
    <row r="7566" ht="15" hidden="1" customHeight="1" x14ac:dyDescent="0.35"/>
    <row r="7567" ht="15" hidden="1" customHeight="1" x14ac:dyDescent="0.35"/>
    <row r="7568" ht="15" hidden="1" customHeight="1" x14ac:dyDescent="0.35"/>
    <row r="7569" ht="15" hidden="1" customHeight="1" x14ac:dyDescent="0.35"/>
    <row r="7570" ht="15" hidden="1" customHeight="1" x14ac:dyDescent="0.35"/>
    <row r="7571" ht="15" hidden="1" customHeight="1" x14ac:dyDescent="0.35"/>
    <row r="7572" ht="15" hidden="1" customHeight="1" x14ac:dyDescent="0.35"/>
    <row r="7573" ht="15" hidden="1" customHeight="1" x14ac:dyDescent="0.35"/>
    <row r="7574" ht="15" hidden="1" customHeight="1" x14ac:dyDescent="0.35"/>
    <row r="7575" ht="15" hidden="1" customHeight="1" x14ac:dyDescent="0.35"/>
    <row r="7576" ht="15" hidden="1" customHeight="1" x14ac:dyDescent="0.35"/>
    <row r="7577" ht="15" hidden="1" customHeight="1" x14ac:dyDescent="0.35"/>
    <row r="7578" ht="15" hidden="1" customHeight="1" x14ac:dyDescent="0.35"/>
    <row r="7579" ht="15" hidden="1" customHeight="1" x14ac:dyDescent="0.35"/>
    <row r="7580" ht="15" hidden="1" customHeight="1" x14ac:dyDescent="0.35"/>
    <row r="7581" ht="15" hidden="1" customHeight="1" x14ac:dyDescent="0.35"/>
    <row r="7582" ht="15" hidden="1" customHeight="1" x14ac:dyDescent="0.35"/>
    <row r="7583" ht="15" hidden="1" customHeight="1" x14ac:dyDescent="0.35"/>
    <row r="7584" ht="15" hidden="1" customHeight="1" x14ac:dyDescent="0.35"/>
    <row r="7585" ht="15" hidden="1" customHeight="1" x14ac:dyDescent="0.35"/>
    <row r="7586" ht="15" hidden="1" customHeight="1" x14ac:dyDescent="0.35"/>
    <row r="7587" ht="15" hidden="1" customHeight="1" x14ac:dyDescent="0.35"/>
    <row r="7588" ht="15" hidden="1" customHeight="1" x14ac:dyDescent="0.35"/>
    <row r="7589" ht="15" hidden="1" customHeight="1" x14ac:dyDescent="0.35"/>
    <row r="7590" ht="15" hidden="1" customHeight="1" x14ac:dyDescent="0.35"/>
    <row r="7591" ht="15" hidden="1" customHeight="1" x14ac:dyDescent="0.35"/>
    <row r="7592" ht="15" hidden="1" customHeight="1" x14ac:dyDescent="0.35"/>
    <row r="7593" ht="15" hidden="1" customHeight="1" x14ac:dyDescent="0.35"/>
    <row r="7594" ht="15" hidden="1" customHeight="1" x14ac:dyDescent="0.35"/>
    <row r="7595" ht="15" hidden="1" customHeight="1" x14ac:dyDescent="0.35"/>
    <row r="7596" ht="15" hidden="1" customHeight="1" x14ac:dyDescent="0.35"/>
    <row r="7597" ht="15" hidden="1" customHeight="1" x14ac:dyDescent="0.35"/>
    <row r="7598" ht="15" hidden="1" customHeight="1" x14ac:dyDescent="0.35"/>
    <row r="7599" ht="15" hidden="1" customHeight="1" x14ac:dyDescent="0.35"/>
    <row r="7600" ht="15" hidden="1" customHeight="1" x14ac:dyDescent="0.35"/>
    <row r="7601" ht="15" hidden="1" customHeight="1" x14ac:dyDescent="0.35"/>
    <row r="7602" ht="15" hidden="1" customHeight="1" x14ac:dyDescent="0.35"/>
    <row r="7603" ht="15" hidden="1" customHeight="1" x14ac:dyDescent="0.35"/>
    <row r="7604" ht="15" hidden="1" customHeight="1" x14ac:dyDescent="0.35"/>
    <row r="7605" ht="15" hidden="1" customHeight="1" x14ac:dyDescent="0.35"/>
    <row r="7606" ht="15" hidden="1" customHeight="1" x14ac:dyDescent="0.35"/>
    <row r="7607" ht="15" hidden="1" customHeight="1" x14ac:dyDescent="0.35"/>
    <row r="7608" ht="15" hidden="1" customHeight="1" x14ac:dyDescent="0.35"/>
    <row r="7609" ht="15" hidden="1" customHeight="1" x14ac:dyDescent="0.35"/>
    <row r="7610" ht="15" hidden="1" customHeight="1" x14ac:dyDescent="0.35"/>
    <row r="7611" ht="15" hidden="1" customHeight="1" x14ac:dyDescent="0.35"/>
    <row r="7612" ht="15" hidden="1" customHeight="1" x14ac:dyDescent="0.35"/>
    <row r="7613" ht="15" hidden="1" customHeight="1" x14ac:dyDescent="0.35"/>
    <row r="7614" ht="15" hidden="1" customHeight="1" x14ac:dyDescent="0.35"/>
    <row r="7615" ht="15" hidden="1" customHeight="1" x14ac:dyDescent="0.35"/>
    <row r="7616" ht="15" hidden="1" customHeight="1" x14ac:dyDescent="0.35"/>
    <row r="7617" ht="15" hidden="1" customHeight="1" x14ac:dyDescent="0.35"/>
    <row r="7618" ht="15" hidden="1" customHeight="1" x14ac:dyDescent="0.35"/>
    <row r="7619" ht="15" hidden="1" customHeight="1" x14ac:dyDescent="0.35"/>
    <row r="7620" ht="15" hidden="1" customHeight="1" x14ac:dyDescent="0.35"/>
    <row r="7621" ht="15" hidden="1" customHeight="1" x14ac:dyDescent="0.35"/>
    <row r="7622" ht="15" hidden="1" customHeight="1" x14ac:dyDescent="0.35"/>
    <row r="7623" ht="15" hidden="1" customHeight="1" x14ac:dyDescent="0.35"/>
    <row r="7624" ht="15" hidden="1" customHeight="1" x14ac:dyDescent="0.35"/>
    <row r="7625" ht="15" hidden="1" customHeight="1" x14ac:dyDescent="0.35"/>
    <row r="7626" ht="15" hidden="1" customHeight="1" x14ac:dyDescent="0.35"/>
    <row r="7627" ht="15" hidden="1" customHeight="1" x14ac:dyDescent="0.35"/>
    <row r="7628" ht="15" hidden="1" customHeight="1" x14ac:dyDescent="0.35"/>
    <row r="7629" ht="15" hidden="1" customHeight="1" x14ac:dyDescent="0.35"/>
    <row r="7630" ht="15" hidden="1" customHeight="1" x14ac:dyDescent="0.35"/>
    <row r="7631" ht="15" hidden="1" customHeight="1" x14ac:dyDescent="0.35"/>
    <row r="7632" ht="15" hidden="1" customHeight="1" x14ac:dyDescent="0.35"/>
    <row r="7633" ht="15" hidden="1" customHeight="1" x14ac:dyDescent="0.35"/>
    <row r="7634" ht="15" hidden="1" customHeight="1" x14ac:dyDescent="0.35"/>
    <row r="7635" ht="15" hidden="1" customHeight="1" x14ac:dyDescent="0.35"/>
    <row r="7636" ht="15" hidden="1" customHeight="1" x14ac:dyDescent="0.35"/>
    <row r="7637" ht="15" hidden="1" customHeight="1" x14ac:dyDescent="0.35"/>
    <row r="7638" ht="15" hidden="1" customHeight="1" x14ac:dyDescent="0.35"/>
    <row r="7639" ht="15" hidden="1" customHeight="1" x14ac:dyDescent="0.35"/>
    <row r="7640" ht="15" hidden="1" customHeight="1" x14ac:dyDescent="0.35"/>
    <row r="7641" ht="15" hidden="1" customHeight="1" x14ac:dyDescent="0.35"/>
    <row r="7642" ht="15" hidden="1" customHeight="1" x14ac:dyDescent="0.35"/>
    <row r="7643" ht="15" hidden="1" customHeight="1" x14ac:dyDescent="0.35"/>
    <row r="7644" ht="15" hidden="1" customHeight="1" x14ac:dyDescent="0.35"/>
    <row r="7645" ht="15" hidden="1" customHeight="1" x14ac:dyDescent="0.35"/>
    <row r="7646" ht="15" hidden="1" customHeight="1" x14ac:dyDescent="0.35"/>
    <row r="7647" ht="15" hidden="1" customHeight="1" x14ac:dyDescent="0.35"/>
    <row r="7648" ht="15" hidden="1" customHeight="1" x14ac:dyDescent="0.35"/>
    <row r="7649" ht="15" hidden="1" customHeight="1" x14ac:dyDescent="0.35"/>
    <row r="7650" ht="15" hidden="1" customHeight="1" x14ac:dyDescent="0.35"/>
    <row r="7651" ht="15" hidden="1" customHeight="1" x14ac:dyDescent="0.35"/>
    <row r="7652" ht="15" hidden="1" customHeight="1" x14ac:dyDescent="0.35"/>
    <row r="7653" ht="15" hidden="1" customHeight="1" x14ac:dyDescent="0.35"/>
    <row r="7654" ht="15" hidden="1" customHeight="1" x14ac:dyDescent="0.35"/>
    <row r="7655" ht="15" hidden="1" customHeight="1" x14ac:dyDescent="0.35"/>
    <row r="7656" ht="15" hidden="1" customHeight="1" x14ac:dyDescent="0.35"/>
    <row r="7657" ht="15" hidden="1" customHeight="1" x14ac:dyDescent="0.35"/>
    <row r="7658" ht="15" hidden="1" customHeight="1" x14ac:dyDescent="0.35"/>
    <row r="7659" ht="15" hidden="1" customHeight="1" x14ac:dyDescent="0.35"/>
    <row r="7660" ht="15" hidden="1" customHeight="1" x14ac:dyDescent="0.35"/>
    <row r="7661" ht="15" hidden="1" customHeight="1" x14ac:dyDescent="0.35"/>
    <row r="7662" ht="15" hidden="1" customHeight="1" x14ac:dyDescent="0.35"/>
    <row r="7663" ht="15" hidden="1" customHeight="1" x14ac:dyDescent="0.35"/>
    <row r="7664" ht="15" hidden="1" customHeight="1" x14ac:dyDescent="0.35"/>
    <row r="7665" ht="15" hidden="1" customHeight="1" x14ac:dyDescent="0.35"/>
    <row r="7666" ht="15" hidden="1" customHeight="1" x14ac:dyDescent="0.35"/>
    <row r="7667" ht="15" hidden="1" customHeight="1" x14ac:dyDescent="0.35"/>
    <row r="7668" ht="15" hidden="1" customHeight="1" x14ac:dyDescent="0.35"/>
    <row r="7669" ht="15" hidden="1" customHeight="1" x14ac:dyDescent="0.35"/>
    <row r="7670" ht="15" hidden="1" customHeight="1" x14ac:dyDescent="0.35"/>
    <row r="7671" ht="15" hidden="1" customHeight="1" x14ac:dyDescent="0.35"/>
    <row r="7672" ht="15" hidden="1" customHeight="1" x14ac:dyDescent="0.35"/>
    <row r="7673" ht="15" hidden="1" customHeight="1" x14ac:dyDescent="0.35"/>
    <row r="7674" ht="15" hidden="1" customHeight="1" x14ac:dyDescent="0.35"/>
    <row r="7675" ht="15" hidden="1" customHeight="1" x14ac:dyDescent="0.35"/>
    <row r="7676" ht="15" hidden="1" customHeight="1" x14ac:dyDescent="0.35"/>
    <row r="7677" ht="15" hidden="1" customHeight="1" x14ac:dyDescent="0.35"/>
    <row r="7678" ht="15" hidden="1" customHeight="1" x14ac:dyDescent="0.35"/>
    <row r="7679" ht="15" hidden="1" customHeight="1" x14ac:dyDescent="0.35"/>
    <row r="7680" ht="15" hidden="1" customHeight="1" x14ac:dyDescent="0.35"/>
    <row r="7681" ht="15" hidden="1" customHeight="1" x14ac:dyDescent="0.35"/>
    <row r="7682" ht="15" hidden="1" customHeight="1" x14ac:dyDescent="0.35"/>
    <row r="7683" ht="15" hidden="1" customHeight="1" x14ac:dyDescent="0.35"/>
    <row r="7684" ht="15" hidden="1" customHeight="1" x14ac:dyDescent="0.35"/>
    <row r="7685" ht="15" hidden="1" customHeight="1" x14ac:dyDescent="0.35"/>
    <row r="7686" ht="15" hidden="1" customHeight="1" x14ac:dyDescent="0.35"/>
    <row r="7687" ht="15" hidden="1" customHeight="1" x14ac:dyDescent="0.35"/>
    <row r="7688" ht="15" hidden="1" customHeight="1" x14ac:dyDescent="0.35"/>
    <row r="7689" ht="15" hidden="1" customHeight="1" x14ac:dyDescent="0.35"/>
    <row r="7690" ht="15" hidden="1" customHeight="1" x14ac:dyDescent="0.35"/>
    <row r="7691" ht="15" hidden="1" customHeight="1" x14ac:dyDescent="0.35"/>
    <row r="7692" ht="15" hidden="1" customHeight="1" x14ac:dyDescent="0.35"/>
    <row r="7693" ht="15" hidden="1" customHeight="1" x14ac:dyDescent="0.35"/>
    <row r="7694" ht="15" hidden="1" customHeight="1" x14ac:dyDescent="0.35"/>
    <row r="7695" ht="15" hidden="1" customHeight="1" x14ac:dyDescent="0.35"/>
    <row r="7696" ht="15" hidden="1" customHeight="1" x14ac:dyDescent="0.35"/>
    <row r="7697" ht="15" hidden="1" customHeight="1" x14ac:dyDescent="0.35"/>
    <row r="7698" ht="15" hidden="1" customHeight="1" x14ac:dyDescent="0.35"/>
    <row r="7699" ht="15" hidden="1" customHeight="1" x14ac:dyDescent="0.35"/>
    <row r="7700" ht="15" hidden="1" customHeight="1" x14ac:dyDescent="0.35"/>
    <row r="7701" ht="15" hidden="1" customHeight="1" x14ac:dyDescent="0.35"/>
    <row r="7702" ht="15" hidden="1" customHeight="1" x14ac:dyDescent="0.35"/>
    <row r="7703" ht="15" hidden="1" customHeight="1" x14ac:dyDescent="0.35"/>
    <row r="7704" ht="15" hidden="1" customHeight="1" x14ac:dyDescent="0.35"/>
    <row r="7705" ht="15" hidden="1" customHeight="1" x14ac:dyDescent="0.35"/>
    <row r="7706" ht="15" hidden="1" customHeight="1" x14ac:dyDescent="0.35"/>
    <row r="7707" ht="15" hidden="1" customHeight="1" x14ac:dyDescent="0.35"/>
    <row r="7708" ht="15" hidden="1" customHeight="1" x14ac:dyDescent="0.35"/>
    <row r="7709" ht="15" hidden="1" customHeight="1" x14ac:dyDescent="0.35"/>
    <row r="7710" ht="15" hidden="1" customHeight="1" x14ac:dyDescent="0.35"/>
    <row r="7711" ht="15" hidden="1" customHeight="1" x14ac:dyDescent="0.35"/>
    <row r="7712" ht="15" hidden="1" customHeight="1" x14ac:dyDescent="0.35"/>
    <row r="7713" ht="15" hidden="1" customHeight="1" x14ac:dyDescent="0.35"/>
    <row r="7714" ht="15" hidden="1" customHeight="1" x14ac:dyDescent="0.35"/>
    <row r="7715" ht="15" hidden="1" customHeight="1" x14ac:dyDescent="0.35"/>
    <row r="7716" ht="15" hidden="1" customHeight="1" x14ac:dyDescent="0.35"/>
    <row r="7717" ht="15" hidden="1" customHeight="1" x14ac:dyDescent="0.35"/>
    <row r="7718" ht="15" hidden="1" customHeight="1" x14ac:dyDescent="0.35"/>
    <row r="7719" ht="15" hidden="1" customHeight="1" x14ac:dyDescent="0.35"/>
    <row r="7720" ht="15" hidden="1" customHeight="1" x14ac:dyDescent="0.35"/>
    <row r="7721" ht="15" hidden="1" customHeight="1" x14ac:dyDescent="0.35"/>
    <row r="7722" ht="15" hidden="1" customHeight="1" x14ac:dyDescent="0.35"/>
    <row r="7723" ht="15" hidden="1" customHeight="1" x14ac:dyDescent="0.35"/>
    <row r="7724" ht="15" hidden="1" customHeight="1" x14ac:dyDescent="0.35"/>
    <row r="7725" ht="15" hidden="1" customHeight="1" x14ac:dyDescent="0.35"/>
    <row r="7726" ht="15" hidden="1" customHeight="1" x14ac:dyDescent="0.35"/>
    <row r="7727" ht="15" hidden="1" customHeight="1" x14ac:dyDescent="0.35"/>
    <row r="7728" ht="15" hidden="1" customHeight="1" x14ac:dyDescent="0.35"/>
    <row r="7729" ht="15" hidden="1" customHeight="1" x14ac:dyDescent="0.35"/>
    <row r="7730" ht="15" hidden="1" customHeight="1" x14ac:dyDescent="0.35"/>
    <row r="7731" ht="15" hidden="1" customHeight="1" x14ac:dyDescent="0.35"/>
    <row r="7732" ht="15" hidden="1" customHeight="1" x14ac:dyDescent="0.35"/>
    <row r="7733" ht="15" hidden="1" customHeight="1" x14ac:dyDescent="0.35"/>
    <row r="7734" ht="15" hidden="1" customHeight="1" x14ac:dyDescent="0.35"/>
    <row r="7735" ht="15" hidden="1" customHeight="1" x14ac:dyDescent="0.35"/>
    <row r="7736" ht="15" hidden="1" customHeight="1" x14ac:dyDescent="0.35"/>
    <row r="7737" ht="15" hidden="1" customHeight="1" x14ac:dyDescent="0.35"/>
    <row r="7738" ht="15" hidden="1" customHeight="1" x14ac:dyDescent="0.35"/>
    <row r="7739" ht="15" hidden="1" customHeight="1" x14ac:dyDescent="0.35"/>
    <row r="7740" ht="15" hidden="1" customHeight="1" x14ac:dyDescent="0.35"/>
    <row r="7741" ht="15" hidden="1" customHeight="1" x14ac:dyDescent="0.35"/>
    <row r="7742" ht="15" hidden="1" customHeight="1" x14ac:dyDescent="0.35"/>
    <row r="7743" ht="15" hidden="1" customHeight="1" x14ac:dyDescent="0.35"/>
    <row r="7744" ht="15" hidden="1" customHeight="1" x14ac:dyDescent="0.35"/>
    <row r="7745" ht="15" hidden="1" customHeight="1" x14ac:dyDescent="0.35"/>
    <row r="7746" ht="15" hidden="1" customHeight="1" x14ac:dyDescent="0.35"/>
    <row r="7747" ht="15" hidden="1" customHeight="1" x14ac:dyDescent="0.35"/>
    <row r="7748" ht="15" hidden="1" customHeight="1" x14ac:dyDescent="0.35"/>
    <row r="7749" ht="15" hidden="1" customHeight="1" x14ac:dyDescent="0.35"/>
    <row r="7750" ht="15" hidden="1" customHeight="1" x14ac:dyDescent="0.35"/>
    <row r="7751" ht="15" hidden="1" customHeight="1" x14ac:dyDescent="0.35"/>
    <row r="7752" ht="15" hidden="1" customHeight="1" x14ac:dyDescent="0.35"/>
    <row r="7753" ht="15" hidden="1" customHeight="1" x14ac:dyDescent="0.35"/>
    <row r="7754" ht="15" hidden="1" customHeight="1" x14ac:dyDescent="0.35"/>
    <row r="7755" ht="15" hidden="1" customHeight="1" x14ac:dyDescent="0.35"/>
    <row r="7756" ht="15" hidden="1" customHeight="1" x14ac:dyDescent="0.35"/>
    <row r="7757" ht="15" hidden="1" customHeight="1" x14ac:dyDescent="0.35"/>
    <row r="7758" ht="15" hidden="1" customHeight="1" x14ac:dyDescent="0.35"/>
    <row r="7759" ht="15" hidden="1" customHeight="1" x14ac:dyDescent="0.35"/>
    <row r="7760" ht="15" hidden="1" customHeight="1" x14ac:dyDescent="0.35"/>
    <row r="7761" ht="15" hidden="1" customHeight="1" x14ac:dyDescent="0.35"/>
    <row r="7762" ht="15" hidden="1" customHeight="1" x14ac:dyDescent="0.35"/>
    <row r="7763" ht="15" hidden="1" customHeight="1" x14ac:dyDescent="0.35"/>
    <row r="7764" ht="15" hidden="1" customHeight="1" x14ac:dyDescent="0.35"/>
    <row r="7765" ht="15" hidden="1" customHeight="1" x14ac:dyDescent="0.35"/>
    <row r="7766" ht="15" hidden="1" customHeight="1" x14ac:dyDescent="0.35"/>
    <row r="7767" ht="15" hidden="1" customHeight="1" x14ac:dyDescent="0.35"/>
    <row r="7768" ht="15" hidden="1" customHeight="1" x14ac:dyDescent="0.35"/>
    <row r="7769" ht="15" hidden="1" customHeight="1" x14ac:dyDescent="0.35"/>
    <row r="7770" ht="15" hidden="1" customHeight="1" x14ac:dyDescent="0.35"/>
    <row r="7771" ht="15" hidden="1" customHeight="1" x14ac:dyDescent="0.35"/>
    <row r="7772" ht="15" hidden="1" customHeight="1" x14ac:dyDescent="0.35"/>
    <row r="7773" ht="15" hidden="1" customHeight="1" x14ac:dyDescent="0.35"/>
    <row r="7774" ht="15" hidden="1" customHeight="1" x14ac:dyDescent="0.35"/>
    <row r="7775" ht="15" hidden="1" customHeight="1" x14ac:dyDescent="0.35"/>
    <row r="7776" ht="15" hidden="1" customHeight="1" x14ac:dyDescent="0.35"/>
    <row r="7777" ht="15" hidden="1" customHeight="1" x14ac:dyDescent="0.35"/>
    <row r="7778" ht="15" hidden="1" customHeight="1" x14ac:dyDescent="0.35"/>
    <row r="7779" ht="15" hidden="1" customHeight="1" x14ac:dyDescent="0.35"/>
    <row r="7780" ht="15" hidden="1" customHeight="1" x14ac:dyDescent="0.35"/>
    <row r="7781" ht="15" hidden="1" customHeight="1" x14ac:dyDescent="0.35"/>
    <row r="7782" ht="15" hidden="1" customHeight="1" x14ac:dyDescent="0.35"/>
    <row r="7783" ht="15" hidden="1" customHeight="1" x14ac:dyDescent="0.35"/>
    <row r="7784" ht="15" hidden="1" customHeight="1" x14ac:dyDescent="0.35"/>
    <row r="7785" ht="15" hidden="1" customHeight="1" x14ac:dyDescent="0.35"/>
    <row r="7786" ht="15" hidden="1" customHeight="1" x14ac:dyDescent="0.35"/>
    <row r="7787" ht="15" hidden="1" customHeight="1" x14ac:dyDescent="0.35"/>
    <row r="7788" ht="15" hidden="1" customHeight="1" x14ac:dyDescent="0.35"/>
    <row r="7789" ht="15" hidden="1" customHeight="1" x14ac:dyDescent="0.35"/>
    <row r="7790" ht="15" hidden="1" customHeight="1" x14ac:dyDescent="0.35"/>
    <row r="7791" ht="15" hidden="1" customHeight="1" x14ac:dyDescent="0.35"/>
    <row r="7792" ht="15" hidden="1" customHeight="1" x14ac:dyDescent="0.35"/>
    <row r="7793" ht="15" hidden="1" customHeight="1" x14ac:dyDescent="0.35"/>
    <row r="7794" ht="15" hidden="1" customHeight="1" x14ac:dyDescent="0.35"/>
    <row r="7795" ht="15" hidden="1" customHeight="1" x14ac:dyDescent="0.35"/>
    <row r="7796" ht="15" hidden="1" customHeight="1" x14ac:dyDescent="0.35"/>
    <row r="7797" ht="15" hidden="1" customHeight="1" x14ac:dyDescent="0.35"/>
    <row r="7798" ht="15" hidden="1" customHeight="1" x14ac:dyDescent="0.35"/>
    <row r="7799" ht="15" hidden="1" customHeight="1" x14ac:dyDescent="0.35"/>
    <row r="7800" ht="15" hidden="1" customHeight="1" x14ac:dyDescent="0.35"/>
    <row r="7801" ht="15" hidden="1" customHeight="1" x14ac:dyDescent="0.35"/>
    <row r="7802" ht="15" hidden="1" customHeight="1" x14ac:dyDescent="0.35"/>
    <row r="7803" ht="15" hidden="1" customHeight="1" x14ac:dyDescent="0.35"/>
    <row r="7804" ht="15" hidden="1" customHeight="1" x14ac:dyDescent="0.35"/>
    <row r="7805" ht="15" hidden="1" customHeight="1" x14ac:dyDescent="0.35"/>
    <row r="7806" ht="15" hidden="1" customHeight="1" x14ac:dyDescent="0.35"/>
    <row r="7807" ht="15" hidden="1" customHeight="1" x14ac:dyDescent="0.35"/>
    <row r="7808" ht="15" hidden="1" customHeight="1" x14ac:dyDescent="0.35"/>
    <row r="7809" ht="15" hidden="1" customHeight="1" x14ac:dyDescent="0.35"/>
    <row r="7810" ht="15" hidden="1" customHeight="1" x14ac:dyDescent="0.35"/>
    <row r="7811" ht="15" hidden="1" customHeight="1" x14ac:dyDescent="0.35"/>
    <row r="7812" ht="15" hidden="1" customHeight="1" x14ac:dyDescent="0.35"/>
    <row r="7813" ht="15" hidden="1" customHeight="1" x14ac:dyDescent="0.35"/>
    <row r="7814" ht="15" hidden="1" customHeight="1" x14ac:dyDescent="0.35"/>
    <row r="7815" ht="15" hidden="1" customHeight="1" x14ac:dyDescent="0.35"/>
    <row r="7816" ht="15" hidden="1" customHeight="1" x14ac:dyDescent="0.35"/>
    <row r="7817" ht="15" hidden="1" customHeight="1" x14ac:dyDescent="0.35"/>
    <row r="7818" ht="15" hidden="1" customHeight="1" x14ac:dyDescent="0.35"/>
    <row r="7819" ht="15" hidden="1" customHeight="1" x14ac:dyDescent="0.35"/>
    <row r="7820" ht="15" hidden="1" customHeight="1" x14ac:dyDescent="0.35"/>
    <row r="7821" ht="15" hidden="1" customHeight="1" x14ac:dyDescent="0.35"/>
    <row r="7822" ht="15" hidden="1" customHeight="1" x14ac:dyDescent="0.35"/>
    <row r="7823" ht="15" hidden="1" customHeight="1" x14ac:dyDescent="0.35"/>
    <row r="7824" ht="15" hidden="1" customHeight="1" x14ac:dyDescent="0.35"/>
    <row r="7825" ht="15" hidden="1" customHeight="1" x14ac:dyDescent="0.35"/>
    <row r="7826" ht="15" hidden="1" customHeight="1" x14ac:dyDescent="0.35"/>
    <row r="7827" ht="15" hidden="1" customHeight="1" x14ac:dyDescent="0.35"/>
    <row r="7828" ht="15" hidden="1" customHeight="1" x14ac:dyDescent="0.35"/>
    <row r="7829" ht="15" hidden="1" customHeight="1" x14ac:dyDescent="0.35"/>
    <row r="7830" ht="15" hidden="1" customHeight="1" x14ac:dyDescent="0.35"/>
    <row r="7831" ht="15" hidden="1" customHeight="1" x14ac:dyDescent="0.35"/>
    <row r="7832" ht="15" hidden="1" customHeight="1" x14ac:dyDescent="0.35"/>
    <row r="7833" ht="15" hidden="1" customHeight="1" x14ac:dyDescent="0.35"/>
    <row r="7834" ht="15" hidden="1" customHeight="1" x14ac:dyDescent="0.35"/>
    <row r="7835" ht="15" hidden="1" customHeight="1" x14ac:dyDescent="0.35"/>
    <row r="7836" ht="15" hidden="1" customHeight="1" x14ac:dyDescent="0.35"/>
    <row r="7837" ht="15" hidden="1" customHeight="1" x14ac:dyDescent="0.35"/>
    <row r="7838" ht="15" hidden="1" customHeight="1" x14ac:dyDescent="0.35"/>
    <row r="7839" ht="15" hidden="1" customHeight="1" x14ac:dyDescent="0.35"/>
    <row r="7840" ht="15" hidden="1" customHeight="1" x14ac:dyDescent="0.35"/>
    <row r="7841" ht="15" hidden="1" customHeight="1" x14ac:dyDescent="0.35"/>
    <row r="7842" ht="15" hidden="1" customHeight="1" x14ac:dyDescent="0.35"/>
    <row r="7843" ht="15" hidden="1" customHeight="1" x14ac:dyDescent="0.35"/>
    <row r="7844" ht="15" hidden="1" customHeight="1" x14ac:dyDescent="0.35"/>
    <row r="7845" ht="15" hidden="1" customHeight="1" x14ac:dyDescent="0.35"/>
    <row r="7846" ht="15" hidden="1" customHeight="1" x14ac:dyDescent="0.35"/>
    <row r="7847" ht="15" hidden="1" customHeight="1" x14ac:dyDescent="0.35"/>
    <row r="7848" ht="15" hidden="1" customHeight="1" x14ac:dyDescent="0.35"/>
    <row r="7849" ht="15" hidden="1" customHeight="1" x14ac:dyDescent="0.35"/>
    <row r="7850" ht="15" hidden="1" customHeight="1" x14ac:dyDescent="0.35"/>
    <row r="7851" ht="15" hidden="1" customHeight="1" x14ac:dyDescent="0.35"/>
    <row r="7852" ht="15" hidden="1" customHeight="1" x14ac:dyDescent="0.35"/>
    <row r="7853" ht="15" hidden="1" customHeight="1" x14ac:dyDescent="0.35"/>
    <row r="7854" ht="15" hidden="1" customHeight="1" x14ac:dyDescent="0.35"/>
    <row r="7855" ht="15" hidden="1" customHeight="1" x14ac:dyDescent="0.35"/>
    <row r="7856" ht="15" hidden="1" customHeight="1" x14ac:dyDescent="0.35"/>
    <row r="7857" ht="15" hidden="1" customHeight="1" x14ac:dyDescent="0.35"/>
    <row r="7858" ht="15" hidden="1" customHeight="1" x14ac:dyDescent="0.35"/>
    <row r="7859" ht="15" hidden="1" customHeight="1" x14ac:dyDescent="0.35"/>
    <row r="7860" ht="15" hidden="1" customHeight="1" x14ac:dyDescent="0.35"/>
    <row r="7861" ht="15" hidden="1" customHeight="1" x14ac:dyDescent="0.35"/>
    <row r="7862" ht="15" hidden="1" customHeight="1" x14ac:dyDescent="0.35"/>
    <row r="7863" ht="15" hidden="1" customHeight="1" x14ac:dyDescent="0.35"/>
    <row r="7864" ht="15" hidden="1" customHeight="1" x14ac:dyDescent="0.35"/>
    <row r="7865" ht="15" hidden="1" customHeight="1" x14ac:dyDescent="0.35"/>
    <row r="7866" ht="15" hidden="1" customHeight="1" x14ac:dyDescent="0.35"/>
    <row r="7867" ht="15" hidden="1" customHeight="1" x14ac:dyDescent="0.35"/>
    <row r="7868" ht="15" hidden="1" customHeight="1" x14ac:dyDescent="0.35"/>
    <row r="7869" ht="15" hidden="1" customHeight="1" x14ac:dyDescent="0.35"/>
    <row r="7870" ht="15" hidden="1" customHeight="1" x14ac:dyDescent="0.35"/>
    <row r="7871" ht="15" hidden="1" customHeight="1" x14ac:dyDescent="0.35"/>
    <row r="7872" ht="15" hidden="1" customHeight="1" x14ac:dyDescent="0.35"/>
    <row r="7873" ht="15" hidden="1" customHeight="1" x14ac:dyDescent="0.35"/>
    <row r="7874" ht="15" hidden="1" customHeight="1" x14ac:dyDescent="0.35"/>
    <row r="7875" ht="15" hidden="1" customHeight="1" x14ac:dyDescent="0.35"/>
    <row r="7876" ht="15" hidden="1" customHeight="1" x14ac:dyDescent="0.35"/>
    <row r="7877" ht="15" hidden="1" customHeight="1" x14ac:dyDescent="0.35"/>
    <row r="7878" ht="15" hidden="1" customHeight="1" x14ac:dyDescent="0.35"/>
    <row r="7879" ht="15" hidden="1" customHeight="1" x14ac:dyDescent="0.35"/>
    <row r="7880" ht="15" hidden="1" customHeight="1" x14ac:dyDescent="0.35"/>
    <row r="7881" ht="15" hidden="1" customHeight="1" x14ac:dyDescent="0.35"/>
    <row r="7882" ht="15" hidden="1" customHeight="1" x14ac:dyDescent="0.35"/>
    <row r="7883" ht="15" hidden="1" customHeight="1" x14ac:dyDescent="0.35"/>
    <row r="7884" ht="15" hidden="1" customHeight="1" x14ac:dyDescent="0.35"/>
    <row r="7885" ht="15" hidden="1" customHeight="1" x14ac:dyDescent="0.35"/>
    <row r="7886" ht="15" hidden="1" customHeight="1" x14ac:dyDescent="0.35"/>
    <row r="7887" ht="15" hidden="1" customHeight="1" x14ac:dyDescent="0.35"/>
    <row r="7888" ht="15" hidden="1" customHeight="1" x14ac:dyDescent="0.35"/>
    <row r="7889" ht="15" hidden="1" customHeight="1" x14ac:dyDescent="0.35"/>
    <row r="7890" ht="15" hidden="1" customHeight="1" x14ac:dyDescent="0.35"/>
    <row r="7891" ht="15" hidden="1" customHeight="1" x14ac:dyDescent="0.35"/>
    <row r="7892" ht="15" hidden="1" customHeight="1" x14ac:dyDescent="0.35"/>
    <row r="7893" ht="15" hidden="1" customHeight="1" x14ac:dyDescent="0.35"/>
    <row r="7894" ht="15" hidden="1" customHeight="1" x14ac:dyDescent="0.35"/>
    <row r="7895" ht="15" hidden="1" customHeight="1" x14ac:dyDescent="0.35"/>
    <row r="7896" ht="15" hidden="1" customHeight="1" x14ac:dyDescent="0.35"/>
    <row r="7897" ht="15" hidden="1" customHeight="1" x14ac:dyDescent="0.35"/>
    <row r="7898" ht="15" hidden="1" customHeight="1" x14ac:dyDescent="0.35"/>
    <row r="7899" ht="15" hidden="1" customHeight="1" x14ac:dyDescent="0.35"/>
    <row r="7900" ht="15" hidden="1" customHeight="1" x14ac:dyDescent="0.35"/>
    <row r="7901" ht="15" hidden="1" customHeight="1" x14ac:dyDescent="0.35"/>
    <row r="7902" ht="15" hidden="1" customHeight="1" x14ac:dyDescent="0.35"/>
    <row r="7903" ht="15" hidden="1" customHeight="1" x14ac:dyDescent="0.35"/>
    <row r="7904" ht="15" hidden="1" customHeight="1" x14ac:dyDescent="0.35"/>
    <row r="7905" ht="15" hidden="1" customHeight="1" x14ac:dyDescent="0.35"/>
    <row r="7906" ht="15" hidden="1" customHeight="1" x14ac:dyDescent="0.35"/>
    <row r="7907" ht="15" hidden="1" customHeight="1" x14ac:dyDescent="0.35"/>
    <row r="7908" ht="15" hidden="1" customHeight="1" x14ac:dyDescent="0.35"/>
    <row r="7909" ht="15" hidden="1" customHeight="1" x14ac:dyDescent="0.35"/>
    <row r="7910" ht="15" hidden="1" customHeight="1" x14ac:dyDescent="0.35"/>
    <row r="7911" ht="15" hidden="1" customHeight="1" x14ac:dyDescent="0.35"/>
    <row r="7912" ht="15" hidden="1" customHeight="1" x14ac:dyDescent="0.35"/>
    <row r="7913" ht="15" hidden="1" customHeight="1" x14ac:dyDescent="0.35"/>
    <row r="7914" ht="15" hidden="1" customHeight="1" x14ac:dyDescent="0.35"/>
    <row r="7915" ht="15" hidden="1" customHeight="1" x14ac:dyDescent="0.35"/>
    <row r="7916" ht="15" hidden="1" customHeight="1" x14ac:dyDescent="0.35"/>
    <row r="7917" ht="15" hidden="1" customHeight="1" x14ac:dyDescent="0.35"/>
    <row r="7918" ht="15" hidden="1" customHeight="1" x14ac:dyDescent="0.35"/>
    <row r="7919" ht="15" hidden="1" customHeight="1" x14ac:dyDescent="0.35"/>
    <row r="7920" ht="15" hidden="1" customHeight="1" x14ac:dyDescent="0.35"/>
    <row r="7921" ht="15" hidden="1" customHeight="1" x14ac:dyDescent="0.35"/>
    <row r="7922" ht="15" hidden="1" customHeight="1" x14ac:dyDescent="0.35"/>
    <row r="7923" ht="15" hidden="1" customHeight="1" x14ac:dyDescent="0.35"/>
    <row r="7924" ht="15" hidden="1" customHeight="1" x14ac:dyDescent="0.35"/>
    <row r="7925" ht="15" hidden="1" customHeight="1" x14ac:dyDescent="0.35"/>
    <row r="7926" ht="15" hidden="1" customHeight="1" x14ac:dyDescent="0.35"/>
    <row r="7927" ht="15" hidden="1" customHeight="1" x14ac:dyDescent="0.35"/>
    <row r="7928" ht="15" hidden="1" customHeight="1" x14ac:dyDescent="0.35"/>
    <row r="7929" ht="15" hidden="1" customHeight="1" x14ac:dyDescent="0.35"/>
    <row r="7930" ht="15" hidden="1" customHeight="1" x14ac:dyDescent="0.35"/>
    <row r="7931" ht="15" hidden="1" customHeight="1" x14ac:dyDescent="0.35"/>
    <row r="7932" ht="15" hidden="1" customHeight="1" x14ac:dyDescent="0.35"/>
    <row r="7933" ht="15" hidden="1" customHeight="1" x14ac:dyDescent="0.35"/>
    <row r="7934" ht="15" hidden="1" customHeight="1" x14ac:dyDescent="0.35"/>
    <row r="7935" ht="15" hidden="1" customHeight="1" x14ac:dyDescent="0.35"/>
    <row r="7936" ht="15" hidden="1" customHeight="1" x14ac:dyDescent="0.35"/>
    <row r="7937" ht="15" hidden="1" customHeight="1" x14ac:dyDescent="0.35"/>
    <row r="7938" ht="15" hidden="1" customHeight="1" x14ac:dyDescent="0.35"/>
    <row r="7939" ht="15" hidden="1" customHeight="1" x14ac:dyDescent="0.35"/>
    <row r="7940" ht="15" hidden="1" customHeight="1" x14ac:dyDescent="0.35"/>
    <row r="7941" ht="15" hidden="1" customHeight="1" x14ac:dyDescent="0.35"/>
    <row r="7942" ht="15" hidden="1" customHeight="1" x14ac:dyDescent="0.35"/>
    <row r="7943" ht="15" hidden="1" customHeight="1" x14ac:dyDescent="0.35"/>
    <row r="7944" ht="15" hidden="1" customHeight="1" x14ac:dyDescent="0.35"/>
    <row r="7945" ht="15" hidden="1" customHeight="1" x14ac:dyDescent="0.35"/>
    <row r="7946" ht="15" hidden="1" customHeight="1" x14ac:dyDescent="0.35"/>
    <row r="7947" ht="15" hidden="1" customHeight="1" x14ac:dyDescent="0.35"/>
    <row r="7948" ht="15" hidden="1" customHeight="1" x14ac:dyDescent="0.35"/>
    <row r="7949" ht="15" hidden="1" customHeight="1" x14ac:dyDescent="0.35"/>
    <row r="7950" ht="15" hidden="1" customHeight="1" x14ac:dyDescent="0.35"/>
    <row r="7951" ht="15" hidden="1" customHeight="1" x14ac:dyDescent="0.35"/>
    <row r="7952" ht="15" hidden="1" customHeight="1" x14ac:dyDescent="0.35"/>
    <row r="7953" ht="15" hidden="1" customHeight="1" x14ac:dyDescent="0.35"/>
    <row r="7954" ht="15" hidden="1" customHeight="1" x14ac:dyDescent="0.35"/>
    <row r="7955" ht="15" hidden="1" customHeight="1" x14ac:dyDescent="0.35"/>
    <row r="7956" ht="15" hidden="1" customHeight="1" x14ac:dyDescent="0.35"/>
    <row r="7957" ht="15" hidden="1" customHeight="1" x14ac:dyDescent="0.35"/>
    <row r="7958" ht="15" hidden="1" customHeight="1" x14ac:dyDescent="0.35"/>
    <row r="7959" ht="15" hidden="1" customHeight="1" x14ac:dyDescent="0.35"/>
    <row r="7960" ht="15" hidden="1" customHeight="1" x14ac:dyDescent="0.35"/>
    <row r="7961" ht="15" hidden="1" customHeight="1" x14ac:dyDescent="0.35"/>
    <row r="7962" ht="15" hidden="1" customHeight="1" x14ac:dyDescent="0.35"/>
    <row r="7963" ht="15" hidden="1" customHeight="1" x14ac:dyDescent="0.35"/>
    <row r="7964" ht="15" hidden="1" customHeight="1" x14ac:dyDescent="0.35"/>
    <row r="7965" ht="15" hidden="1" customHeight="1" x14ac:dyDescent="0.35"/>
    <row r="7966" ht="15" hidden="1" customHeight="1" x14ac:dyDescent="0.35"/>
    <row r="7967" ht="15" hidden="1" customHeight="1" x14ac:dyDescent="0.35"/>
    <row r="7968" ht="15" hidden="1" customHeight="1" x14ac:dyDescent="0.35"/>
    <row r="7969" ht="15" hidden="1" customHeight="1" x14ac:dyDescent="0.35"/>
    <row r="7970" ht="15" hidden="1" customHeight="1" x14ac:dyDescent="0.35"/>
    <row r="7971" ht="15" hidden="1" customHeight="1" x14ac:dyDescent="0.35"/>
    <row r="7972" ht="15" hidden="1" customHeight="1" x14ac:dyDescent="0.35"/>
    <row r="7973" ht="15" hidden="1" customHeight="1" x14ac:dyDescent="0.35"/>
    <row r="7974" ht="15" hidden="1" customHeight="1" x14ac:dyDescent="0.35"/>
    <row r="7975" ht="15" hidden="1" customHeight="1" x14ac:dyDescent="0.35"/>
    <row r="7976" ht="15" hidden="1" customHeight="1" x14ac:dyDescent="0.35"/>
    <row r="7977" ht="15" hidden="1" customHeight="1" x14ac:dyDescent="0.35"/>
    <row r="7978" ht="15" hidden="1" customHeight="1" x14ac:dyDescent="0.35"/>
    <row r="7979" ht="15" hidden="1" customHeight="1" x14ac:dyDescent="0.35"/>
    <row r="7980" ht="15" hidden="1" customHeight="1" x14ac:dyDescent="0.35"/>
    <row r="7981" ht="15" hidden="1" customHeight="1" x14ac:dyDescent="0.35"/>
    <row r="7982" ht="15" hidden="1" customHeight="1" x14ac:dyDescent="0.35"/>
    <row r="7983" ht="15" hidden="1" customHeight="1" x14ac:dyDescent="0.35"/>
    <row r="7984" ht="15" hidden="1" customHeight="1" x14ac:dyDescent="0.35"/>
    <row r="7985" ht="15" hidden="1" customHeight="1" x14ac:dyDescent="0.35"/>
    <row r="7986" ht="15" hidden="1" customHeight="1" x14ac:dyDescent="0.35"/>
    <row r="7987" ht="15" hidden="1" customHeight="1" x14ac:dyDescent="0.35"/>
    <row r="7988" ht="15" hidden="1" customHeight="1" x14ac:dyDescent="0.35"/>
    <row r="7989" ht="15" hidden="1" customHeight="1" x14ac:dyDescent="0.35"/>
    <row r="7990" ht="15" hidden="1" customHeight="1" x14ac:dyDescent="0.35"/>
    <row r="7991" ht="15" hidden="1" customHeight="1" x14ac:dyDescent="0.35"/>
    <row r="7992" ht="15" hidden="1" customHeight="1" x14ac:dyDescent="0.35"/>
    <row r="7993" ht="15" hidden="1" customHeight="1" x14ac:dyDescent="0.35"/>
    <row r="7994" ht="15" hidden="1" customHeight="1" x14ac:dyDescent="0.35"/>
    <row r="7995" ht="15" hidden="1" customHeight="1" x14ac:dyDescent="0.35"/>
    <row r="7996" ht="15" hidden="1" customHeight="1" x14ac:dyDescent="0.35"/>
    <row r="7997" ht="15" hidden="1" customHeight="1" x14ac:dyDescent="0.35"/>
    <row r="7998" ht="15" hidden="1" customHeight="1" x14ac:dyDescent="0.35"/>
    <row r="7999" ht="15" hidden="1" customHeight="1" x14ac:dyDescent="0.35"/>
    <row r="8000" ht="15" hidden="1" customHeight="1" x14ac:dyDescent="0.35"/>
    <row r="8001" ht="15" hidden="1" customHeight="1" x14ac:dyDescent="0.35"/>
    <row r="8002" ht="15" hidden="1" customHeight="1" x14ac:dyDescent="0.35"/>
    <row r="8003" ht="15" hidden="1" customHeight="1" x14ac:dyDescent="0.35"/>
    <row r="8004" ht="15" hidden="1" customHeight="1" x14ac:dyDescent="0.35"/>
    <row r="8005" ht="15" hidden="1" customHeight="1" x14ac:dyDescent="0.35"/>
    <row r="8006" ht="15" hidden="1" customHeight="1" x14ac:dyDescent="0.35"/>
    <row r="8007" ht="15" hidden="1" customHeight="1" x14ac:dyDescent="0.35"/>
    <row r="8008" ht="15" hidden="1" customHeight="1" x14ac:dyDescent="0.35"/>
    <row r="8009" ht="15" hidden="1" customHeight="1" x14ac:dyDescent="0.35"/>
    <row r="8010" ht="15" hidden="1" customHeight="1" x14ac:dyDescent="0.35"/>
    <row r="8011" ht="15" hidden="1" customHeight="1" x14ac:dyDescent="0.35"/>
    <row r="8012" ht="15" hidden="1" customHeight="1" x14ac:dyDescent="0.35"/>
    <row r="8013" ht="15" hidden="1" customHeight="1" x14ac:dyDescent="0.35"/>
    <row r="8014" ht="15" hidden="1" customHeight="1" x14ac:dyDescent="0.35"/>
    <row r="8015" ht="15" hidden="1" customHeight="1" x14ac:dyDescent="0.35"/>
    <row r="8016" ht="15" hidden="1" customHeight="1" x14ac:dyDescent="0.35"/>
    <row r="8017" ht="15" hidden="1" customHeight="1" x14ac:dyDescent="0.35"/>
    <row r="8018" ht="15" hidden="1" customHeight="1" x14ac:dyDescent="0.35"/>
    <row r="8019" ht="15" hidden="1" customHeight="1" x14ac:dyDescent="0.35"/>
    <row r="8020" ht="15" hidden="1" customHeight="1" x14ac:dyDescent="0.35"/>
    <row r="8021" ht="15" hidden="1" customHeight="1" x14ac:dyDescent="0.35"/>
    <row r="8022" ht="15" hidden="1" customHeight="1" x14ac:dyDescent="0.35"/>
    <row r="8023" ht="15" hidden="1" customHeight="1" x14ac:dyDescent="0.35"/>
    <row r="8024" ht="15" hidden="1" customHeight="1" x14ac:dyDescent="0.35"/>
    <row r="8025" ht="15" hidden="1" customHeight="1" x14ac:dyDescent="0.35"/>
    <row r="8026" ht="15" hidden="1" customHeight="1" x14ac:dyDescent="0.35"/>
    <row r="8027" ht="15" hidden="1" customHeight="1" x14ac:dyDescent="0.35"/>
    <row r="8028" ht="15" hidden="1" customHeight="1" x14ac:dyDescent="0.35"/>
    <row r="8029" ht="15" hidden="1" customHeight="1" x14ac:dyDescent="0.35"/>
    <row r="8030" ht="15" hidden="1" customHeight="1" x14ac:dyDescent="0.35"/>
    <row r="8031" ht="15" hidden="1" customHeight="1" x14ac:dyDescent="0.35"/>
    <row r="8032" ht="15" hidden="1" customHeight="1" x14ac:dyDescent="0.35"/>
    <row r="8033" ht="15" hidden="1" customHeight="1" x14ac:dyDescent="0.35"/>
    <row r="8034" ht="15" hidden="1" customHeight="1" x14ac:dyDescent="0.35"/>
    <row r="8035" ht="15" hidden="1" customHeight="1" x14ac:dyDescent="0.35"/>
    <row r="8036" ht="15" hidden="1" customHeight="1" x14ac:dyDescent="0.35"/>
    <row r="8037" ht="15" hidden="1" customHeight="1" x14ac:dyDescent="0.35"/>
    <row r="8038" ht="15" hidden="1" customHeight="1" x14ac:dyDescent="0.35"/>
    <row r="8039" ht="15" hidden="1" customHeight="1" x14ac:dyDescent="0.35"/>
    <row r="8040" ht="15" hidden="1" customHeight="1" x14ac:dyDescent="0.35"/>
    <row r="8041" ht="15" hidden="1" customHeight="1" x14ac:dyDescent="0.35"/>
    <row r="8042" ht="15" hidden="1" customHeight="1" x14ac:dyDescent="0.35"/>
    <row r="8043" ht="15" hidden="1" customHeight="1" x14ac:dyDescent="0.35"/>
    <row r="8044" ht="15" hidden="1" customHeight="1" x14ac:dyDescent="0.35"/>
    <row r="8045" ht="15" hidden="1" customHeight="1" x14ac:dyDescent="0.35"/>
    <row r="8046" ht="15" hidden="1" customHeight="1" x14ac:dyDescent="0.35"/>
    <row r="8047" ht="15" hidden="1" customHeight="1" x14ac:dyDescent="0.35"/>
    <row r="8048" ht="15" hidden="1" customHeight="1" x14ac:dyDescent="0.35"/>
    <row r="8049" ht="15" hidden="1" customHeight="1" x14ac:dyDescent="0.35"/>
    <row r="8050" ht="15" hidden="1" customHeight="1" x14ac:dyDescent="0.35"/>
    <row r="8051" ht="15" hidden="1" customHeight="1" x14ac:dyDescent="0.35"/>
    <row r="8052" ht="15" hidden="1" customHeight="1" x14ac:dyDescent="0.35"/>
    <row r="8053" ht="15" hidden="1" customHeight="1" x14ac:dyDescent="0.35"/>
    <row r="8054" ht="15" hidden="1" customHeight="1" x14ac:dyDescent="0.35"/>
    <row r="8055" ht="15" hidden="1" customHeight="1" x14ac:dyDescent="0.35"/>
    <row r="8056" ht="15" hidden="1" customHeight="1" x14ac:dyDescent="0.35"/>
    <row r="8057" ht="15" hidden="1" customHeight="1" x14ac:dyDescent="0.35"/>
    <row r="8058" ht="15" hidden="1" customHeight="1" x14ac:dyDescent="0.35"/>
    <row r="8059" ht="15" hidden="1" customHeight="1" x14ac:dyDescent="0.35"/>
    <row r="8060" ht="15" hidden="1" customHeight="1" x14ac:dyDescent="0.35"/>
    <row r="8061" ht="15" hidden="1" customHeight="1" x14ac:dyDescent="0.35"/>
    <row r="8062" ht="15" hidden="1" customHeight="1" x14ac:dyDescent="0.35"/>
    <row r="8063" ht="15" hidden="1" customHeight="1" x14ac:dyDescent="0.35"/>
    <row r="8064" ht="15" hidden="1" customHeight="1" x14ac:dyDescent="0.35"/>
    <row r="8065" ht="15" hidden="1" customHeight="1" x14ac:dyDescent="0.35"/>
    <row r="8066" ht="15" hidden="1" customHeight="1" x14ac:dyDescent="0.35"/>
    <row r="8067" ht="15" hidden="1" customHeight="1" x14ac:dyDescent="0.35"/>
    <row r="8068" ht="15" hidden="1" customHeight="1" x14ac:dyDescent="0.35"/>
    <row r="8069" ht="15" hidden="1" customHeight="1" x14ac:dyDescent="0.35"/>
    <row r="8070" ht="15" hidden="1" customHeight="1" x14ac:dyDescent="0.35"/>
    <row r="8071" ht="15" hidden="1" customHeight="1" x14ac:dyDescent="0.35"/>
    <row r="8072" ht="15" hidden="1" customHeight="1" x14ac:dyDescent="0.35"/>
    <row r="8073" ht="15" hidden="1" customHeight="1" x14ac:dyDescent="0.35"/>
    <row r="8074" ht="15" hidden="1" customHeight="1" x14ac:dyDescent="0.35"/>
    <row r="8075" ht="15" hidden="1" customHeight="1" x14ac:dyDescent="0.35"/>
    <row r="8076" ht="15" hidden="1" customHeight="1" x14ac:dyDescent="0.35"/>
    <row r="8077" ht="15" hidden="1" customHeight="1" x14ac:dyDescent="0.35"/>
    <row r="8078" ht="15" hidden="1" customHeight="1" x14ac:dyDescent="0.35"/>
    <row r="8079" ht="15" hidden="1" customHeight="1" x14ac:dyDescent="0.35"/>
    <row r="8080" ht="15" hidden="1" customHeight="1" x14ac:dyDescent="0.35"/>
    <row r="8081" ht="15" hidden="1" customHeight="1" x14ac:dyDescent="0.35"/>
    <row r="8082" ht="15" hidden="1" customHeight="1" x14ac:dyDescent="0.35"/>
    <row r="8083" ht="15" hidden="1" customHeight="1" x14ac:dyDescent="0.35"/>
    <row r="8084" ht="15" hidden="1" customHeight="1" x14ac:dyDescent="0.35"/>
    <row r="8085" ht="15" hidden="1" customHeight="1" x14ac:dyDescent="0.35"/>
    <row r="8086" ht="15" hidden="1" customHeight="1" x14ac:dyDescent="0.35"/>
    <row r="8087" ht="15" hidden="1" customHeight="1" x14ac:dyDescent="0.35"/>
    <row r="8088" ht="15" hidden="1" customHeight="1" x14ac:dyDescent="0.35"/>
    <row r="8089" ht="15" hidden="1" customHeight="1" x14ac:dyDescent="0.35"/>
    <row r="8090" ht="15" hidden="1" customHeight="1" x14ac:dyDescent="0.35"/>
    <row r="8091" ht="15" hidden="1" customHeight="1" x14ac:dyDescent="0.35"/>
    <row r="8092" ht="15" hidden="1" customHeight="1" x14ac:dyDescent="0.35"/>
    <row r="8093" ht="15" hidden="1" customHeight="1" x14ac:dyDescent="0.35"/>
    <row r="8094" ht="15" hidden="1" customHeight="1" x14ac:dyDescent="0.35"/>
    <row r="8095" ht="15" hidden="1" customHeight="1" x14ac:dyDescent="0.35"/>
    <row r="8096" ht="15" hidden="1" customHeight="1" x14ac:dyDescent="0.35"/>
    <row r="8097" ht="15" hidden="1" customHeight="1" x14ac:dyDescent="0.35"/>
    <row r="8098" ht="15" hidden="1" customHeight="1" x14ac:dyDescent="0.35"/>
    <row r="8099" ht="15" hidden="1" customHeight="1" x14ac:dyDescent="0.35"/>
    <row r="8100" ht="15" hidden="1" customHeight="1" x14ac:dyDescent="0.35"/>
    <row r="8101" ht="15" hidden="1" customHeight="1" x14ac:dyDescent="0.35"/>
    <row r="8102" ht="15" hidden="1" customHeight="1" x14ac:dyDescent="0.35"/>
    <row r="8103" ht="15" hidden="1" customHeight="1" x14ac:dyDescent="0.35"/>
    <row r="8104" ht="15" hidden="1" customHeight="1" x14ac:dyDescent="0.35"/>
    <row r="8105" ht="15" hidden="1" customHeight="1" x14ac:dyDescent="0.35"/>
    <row r="8106" ht="15" hidden="1" customHeight="1" x14ac:dyDescent="0.35"/>
    <row r="8107" ht="15" hidden="1" customHeight="1" x14ac:dyDescent="0.35"/>
    <row r="8108" ht="15" hidden="1" customHeight="1" x14ac:dyDescent="0.35"/>
    <row r="8109" ht="15" hidden="1" customHeight="1" x14ac:dyDescent="0.35"/>
    <row r="8110" ht="15" hidden="1" customHeight="1" x14ac:dyDescent="0.35"/>
    <row r="8111" ht="15" hidden="1" customHeight="1" x14ac:dyDescent="0.35"/>
    <row r="8112" ht="15" hidden="1" customHeight="1" x14ac:dyDescent="0.35"/>
    <row r="8113" ht="15" hidden="1" customHeight="1" x14ac:dyDescent="0.35"/>
    <row r="8114" ht="15" hidden="1" customHeight="1" x14ac:dyDescent="0.35"/>
    <row r="8115" ht="15" hidden="1" customHeight="1" x14ac:dyDescent="0.35"/>
    <row r="8116" ht="15" hidden="1" customHeight="1" x14ac:dyDescent="0.35"/>
    <row r="8117" ht="15" hidden="1" customHeight="1" x14ac:dyDescent="0.35"/>
    <row r="8118" ht="15" hidden="1" customHeight="1" x14ac:dyDescent="0.35"/>
    <row r="8119" ht="15" hidden="1" customHeight="1" x14ac:dyDescent="0.35"/>
    <row r="8120" ht="15" hidden="1" customHeight="1" x14ac:dyDescent="0.35"/>
    <row r="8121" ht="15" hidden="1" customHeight="1" x14ac:dyDescent="0.35"/>
    <row r="8122" ht="15" hidden="1" customHeight="1" x14ac:dyDescent="0.35"/>
    <row r="8123" ht="15" hidden="1" customHeight="1" x14ac:dyDescent="0.35"/>
    <row r="8124" ht="15" hidden="1" customHeight="1" x14ac:dyDescent="0.35"/>
    <row r="8125" ht="15" hidden="1" customHeight="1" x14ac:dyDescent="0.35"/>
    <row r="8126" ht="15" hidden="1" customHeight="1" x14ac:dyDescent="0.35"/>
    <row r="8127" ht="15" hidden="1" customHeight="1" x14ac:dyDescent="0.35"/>
    <row r="8128" ht="15" hidden="1" customHeight="1" x14ac:dyDescent="0.35"/>
    <row r="8129" ht="15" hidden="1" customHeight="1" x14ac:dyDescent="0.35"/>
    <row r="8130" ht="15" hidden="1" customHeight="1" x14ac:dyDescent="0.35"/>
    <row r="8131" ht="15" hidden="1" customHeight="1" x14ac:dyDescent="0.35"/>
    <row r="8132" ht="15" hidden="1" customHeight="1" x14ac:dyDescent="0.35"/>
    <row r="8133" ht="15" hidden="1" customHeight="1" x14ac:dyDescent="0.35"/>
    <row r="8134" ht="15" hidden="1" customHeight="1" x14ac:dyDescent="0.35"/>
    <row r="8135" ht="15" hidden="1" customHeight="1" x14ac:dyDescent="0.35"/>
    <row r="8136" ht="15" hidden="1" customHeight="1" x14ac:dyDescent="0.35"/>
    <row r="8137" ht="15" hidden="1" customHeight="1" x14ac:dyDescent="0.35"/>
    <row r="8138" ht="15" hidden="1" customHeight="1" x14ac:dyDescent="0.35"/>
    <row r="8139" ht="15" hidden="1" customHeight="1" x14ac:dyDescent="0.35"/>
    <row r="8140" ht="15" hidden="1" customHeight="1" x14ac:dyDescent="0.35"/>
    <row r="8141" ht="15" hidden="1" customHeight="1" x14ac:dyDescent="0.35"/>
    <row r="8142" ht="15" hidden="1" customHeight="1" x14ac:dyDescent="0.35"/>
    <row r="8143" ht="15" hidden="1" customHeight="1" x14ac:dyDescent="0.35"/>
    <row r="8144" ht="15" hidden="1" customHeight="1" x14ac:dyDescent="0.35"/>
    <row r="8145" ht="15" hidden="1" customHeight="1" x14ac:dyDescent="0.35"/>
    <row r="8146" ht="15" hidden="1" customHeight="1" x14ac:dyDescent="0.35"/>
    <row r="8147" ht="15" hidden="1" customHeight="1" x14ac:dyDescent="0.35"/>
    <row r="8148" ht="15" hidden="1" customHeight="1" x14ac:dyDescent="0.35"/>
    <row r="8149" ht="15" hidden="1" customHeight="1" x14ac:dyDescent="0.35"/>
    <row r="8150" ht="15" hidden="1" customHeight="1" x14ac:dyDescent="0.35"/>
    <row r="8151" ht="15" hidden="1" customHeight="1" x14ac:dyDescent="0.35"/>
    <row r="8152" ht="15" hidden="1" customHeight="1" x14ac:dyDescent="0.35"/>
    <row r="8153" ht="15" hidden="1" customHeight="1" x14ac:dyDescent="0.35"/>
    <row r="8154" ht="15" hidden="1" customHeight="1" x14ac:dyDescent="0.35"/>
    <row r="8155" ht="15" hidden="1" customHeight="1" x14ac:dyDescent="0.35"/>
    <row r="8156" ht="15" hidden="1" customHeight="1" x14ac:dyDescent="0.35"/>
    <row r="8157" ht="15" hidden="1" customHeight="1" x14ac:dyDescent="0.35"/>
    <row r="8158" ht="15" hidden="1" customHeight="1" x14ac:dyDescent="0.35"/>
    <row r="8159" ht="15" hidden="1" customHeight="1" x14ac:dyDescent="0.35"/>
    <row r="8160" ht="15" hidden="1" customHeight="1" x14ac:dyDescent="0.35"/>
    <row r="8161" ht="15" hidden="1" customHeight="1" x14ac:dyDescent="0.35"/>
    <row r="8162" ht="15" hidden="1" customHeight="1" x14ac:dyDescent="0.35"/>
    <row r="8163" ht="15" hidden="1" customHeight="1" x14ac:dyDescent="0.35"/>
    <row r="8164" ht="15" hidden="1" customHeight="1" x14ac:dyDescent="0.35"/>
    <row r="8165" ht="15" hidden="1" customHeight="1" x14ac:dyDescent="0.35"/>
    <row r="8166" ht="15" hidden="1" customHeight="1" x14ac:dyDescent="0.35"/>
    <row r="8167" ht="15" hidden="1" customHeight="1" x14ac:dyDescent="0.35"/>
    <row r="8168" ht="15" hidden="1" customHeight="1" x14ac:dyDescent="0.35"/>
    <row r="8169" ht="15" hidden="1" customHeight="1" x14ac:dyDescent="0.35"/>
    <row r="8170" ht="15" hidden="1" customHeight="1" x14ac:dyDescent="0.35"/>
    <row r="8171" ht="15" hidden="1" customHeight="1" x14ac:dyDescent="0.35"/>
    <row r="8172" ht="15" hidden="1" customHeight="1" x14ac:dyDescent="0.35"/>
    <row r="8173" ht="15" hidden="1" customHeight="1" x14ac:dyDescent="0.35"/>
    <row r="8174" ht="15" hidden="1" customHeight="1" x14ac:dyDescent="0.35"/>
    <row r="8175" ht="15" hidden="1" customHeight="1" x14ac:dyDescent="0.35"/>
    <row r="8176" ht="15" hidden="1" customHeight="1" x14ac:dyDescent="0.35"/>
    <row r="8177" ht="15" hidden="1" customHeight="1" x14ac:dyDescent="0.35"/>
    <row r="8178" ht="15" hidden="1" customHeight="1" x14ac:dyDescent="0.35"/>
    <row r="8179" ht="15" hidden="1" customHeight="1" x14ac:dyDescent="0.35"/>
    <row r="8180" ht="15" hidden="1" customHeight="1" x14ac:dyDescent="0.35"/>
    <row r="8181" ht="15" hidden="1" customHeight="1" x14ac:dyDescent="0.35"/>
    <row r="8182" ht="15" hidden="1" customHeight="1" x14ac:dyDescent="0.35"/>
    <row r="8183" ht="15" hidden="1" customHeight="1" x14ac:dyDescent="0.35"/>
    <row r="8184" ht="15" hidden="1" customHeight="1" x14ac:dyDescent="0.35"/>
    <row r="8185" ht="15" hidden="1" customHeight="1" x14ac:dyDescent="0.35"/>
    <row r="8186" ht="15" hidden="1" customHeight="1" x14ac:dyDescent="0.35"/>
    <row r="8187" ht="15" hidden="1" customHeight="1" x14ac:dyDescent="0.35"/>
    <row r="8188" ht="15" hidden="1" customHeight="1" x14ac:dyDescent="0.35"/>
    <row r="8189" ht="15" hidden="1" customHeight="1" x14ac:dyDescent="0.35"/>
    <row r="8190" ht="15" hidden="1" customHeight="1" x14ac:dyDescent="0.35"/>
    <row r="8191" ht="15" hidden="1" customHeight="1" x14ac:dyDescent="0.35"/>
    <row r="8192" ht="15" hidden="1" customHeight="1" x14ac:dyDescent="0.35"/>
    <row r="8193" ht="15" hidden="1" customHeight="1" x14ac:dyDescent="0.35"/>
    <row r="8194" ht="15" hidden="1" customHeight="1" x14ac:dyDescent="0.35"/>
    <row r="8195" ht="15" hidden="1" customHeight="1" x14ac:dyDescent="0.35"/>
    <row r="8196" ht="15" hidden="1" customHeight="1" x14ac:dyDescent="0.35"/>
    <row r="8197" ht="15" hidden="1" customHeight="1" x14ac:dyDescent="0.35"/>
    <row r="8198" ht="15" hidden="1" customHeight="1" x14ac:dyDescent="0.35"/>
    <row r="8199" ht="15" hidden="1" customHeight="1" x14ac:dyDescent="0.35"/>
    <row r="8200" ht="15" hidden="1" customHeight="1" x14ac:dyDescent="0.35"/>
    <row r="8201" ht="15" hidden="1" customHeight="1" x14ac:dyDescent="0.35"/>
    <row r="8202" ht="15" hidden="1" customHeight="1" x14ac:dyDescent="0.35"/>
    <row r="8203" ht="15" hidden="1" customHeight="1" x14ac:dyDescent="0.35"/>
    <row r="8204" ht="15" hidden="1" customHeight="1" x14ac:dyDescent="0.35"/>
    <row r="8205" ht="15" hidden="1" customHeight="1" x14ac:dyDescent="0.35"/>
    <row r="8206" ht="15" hidden="1" customHeight="1" x14ac:dyDescent="0.35"/>
    <row r="8207" ht="15" hidden="1" customHeight="1" x14ac:dyDescent="0.35"/>
    <row r="8208" ht="15" hidden="1" customHeight="1" x14ac:dyDescent="0.35"/>
    <row r="8209" ht="15" hidden="1" customHeight="1" x14ac:dyDescent="0.35"/>
    <row r="8210" ht="15" hidden="1" customHeight="1" x14ac:dyDescent="0.35"/>
    <row r="8211" ht="15" hidden="1" customHeight="1" x14ac:dyDescent="0.35"/>
    <row r="8212" ht="15" hidden="1" customHeight="1" x14ac:dyDescent="0.35"/>
    <row r="8213" ht="15" hidden="1" customHeight="1" x14ac:dyDescent="0.35"/>
    <row r="8214" ht="15" hidden="1" customHeight="1" x14ac:dyDescent="0.35"/>
    <row r="8215" ht="15" hidden="1" customHeight="1" x14ac:dyDescent="0.35"/>
    <row r="8216" ht="15" hidden="1" customHeight="1" x14ac:dyDescent="0.35"/>
    <row r="8217" ht="15" hidden="1" customHeight="1" x14ac:dyDescent="0.35"/>
    <row r="8218" ht="15" hidden="1" customHeight="1" x14ac:dyDescent="0.35"/>
    <row r="8219" ht="15" hidden="1" customHeight="1" x14ac:dyDescent="0.35"/>
    <row r="8220" ht="15" hidden="1" customHeight="1" x14ac:dyDescent="0.35"/>
    <row r="8221" ht="15" hidden="1" customHeight="1" x14ac:dyDescent="0.35"/>
    <row r="8222" ht="15" hidden="1" customHeight="1" x14ac:dyDescent="0.35"/>
    <row r="8223" ht="15" hidden="1" customHeight="1" x14ac:dyDescent="0.35"/>
    <row r="8224" ht="15" hidden="1" customHeight="1" x14ac:dyDescent="0.35"/>
    <row r="8225" ht="15" hidden="1" customHeight="1" x14ac:dyDescent="0.35"/>
    <row r="8226" ht="15" hidden="1" customHeight="1" x14ac:dyDescent="0.35"/>
    <row r="8227" ht="15" hidden="1" customHeight="1" x14ac:dyDescent="0.35"/>
    <row r="8228" ht="15" hidden="1" customHeight="1" x14ac:dyDescent="0.35"/>
    <row r="8229" ht="15" hidden="1" customHeight="1" x14ac:dyDescent="0.35"/>
    <row r="8230" ht="15" hidden="1" customHeight="1" x14ac:dyDescent="0.35"/>
    <row r="8231" ht="15" hidden="1" customHeight="1" x14ac:dyDescent="0.35"/>
    <row r="8232" ht="15" hidden="1" customHeight="1" x14ac:dyDescent="0.35"/>
    <row r="8233" ht="15" hidden="1" customHeight="1" x14ac:dyDescent="0.35"/>
    <row r="8234" ht="15" hidden="1" customHeight="1" x14ac:dyDescent="0.35"/>
    <row r="8235" ht="15" hidden="1" customHeight="1" x14ac:dyDescent="0.35"/>
    <row r="8236" ht="15" hidden="1" customHeight="1" x14ac:dyDescent="0.35"/>
    <row r="8237" ht="15" hidden="1" customHeight="1" x14ac:dyDescent="0.35"/>
    <row r="8238" ht="15" hidden="1" customHeight="1" x14ac:dyDescent="0.35"/>
    <row r="8239" ht="15" hidden="1" customHeight="1" x14ac:dyDescent="0.35"/>
    <row r="8240" ht="15" hidden="1" customHeight="1" x14ac:dyDescent="0.35"/>
    <row r="8241" ht="15" hidden="1" customHeight="1" x14ac:dyDescent="0.35"/>
    <row r="8242" ht="15" hidden="1" customHeight="1" x14ac:dyDescent="0.35"/>
    <row r="8243" ht="15" hidden="1" customHeight="1" x14ac:dyDescent="0.35"/>
    <row r="8244" ht="15" hidden="1" customHeight="1" x14ac:dyDescent="0.35"/>
    <row r="8245" ht="15" hidden="1" customHeight="1" x14ac:dyDescent="0.35"/>
    <row r="8246" ht="15" hidden="1" customHeight="1" x14ac:dyDescent="0.35"/>
    <row r="8247" ht="15" hidden="1" customHeight="1" x14ac:dyDescent="0.35"/>
    <row r="8248" ht="15" hidden="1" customHeight="1" x14ac:dyDescent="0.35"/>
    <row r="8249" ht="15" hidden="1" customHeight="1" x14ac:dyDescent="0.35"/>
    <row r="8250" ht="15" hidden="1" customHeight="1" x14ac:dyDescent="0.35"/>
    <row r="8251" ht="15" hidden="1" customHeight="1" x14ac:dyDescent="0.35"/>
    <row r="8252" ht="15" hidden="1" customHeight="1" x14ac:dyDescent="0.35"/>
    <row r="8253" ht="15" hidden="1" customHeight="1" x14ac:dyDescent="0.35"/>
    <row r="8254" ht="15" hidden="1" customHeight="1" x14ac:dyDescent="0.35"/>
    <row r="8255" ht="15" hidden="1" customHeight="1" x14ac:dyDescent="0.35"/>
    <row r="8256" ht="15" hidden="1" customHeight="1" x14ac:dyDescent="0.35"/>
    <row r="8257" ht="15" hidden="1" customHeight="1" x14ac:dyDescent="0.35"/>
    <row r="8258" ht="15" hidden="1" customHeight="1" x14ac:dyDescent="0.35"/>
    <row r="8259" ht="15" hidden="1" customHeight="1" x14ac:dyDescent="0.35"/>
    <row r="8260" ht="15" hidden="1" customHeight="1" x14ac:dyDescent="0.35"/>
    <row r="8261" ht="15" hidden="1" customHeight="1" x14ac:dyDescent="0.35"/>
    <row r="8262" ht="15" hidden="1" customHeight="1" x14ac:dyDescent="0.35"/>
    <row r="8263" ht="15" hidden="1" customHeight="1" x14ac:dyDescent="0.35"/>
    <row r="8264" ht="15" hidden="1" customHeight="1" x14ac:dyDescent="0.35"/>
    <row r="8265" ht="15" hidden="1" customHeight="1" x14ac:dyDescent="0.35"/>
    <row r="8266" ht="15" hidden="1" customHeight="1" x14ac:dyDescent="0.35"/>
    <row r="8267" ht="15" hidden="1" customHeight="1" x14ac:dyDescent="0.35"/>
    <row r="8268" ht="15" hidden="1" customHeight="1" x14ac:dyDescent="0.35"/>
    <row r="8269" ht="15" hidden="1" customHeight="1" x14ac:dyDescent="0.35"/>
    <row r="8270" ht="15" hidden="1" customHeight="1" x14ac:dyDescent="0.35"/>
    <row r="8271" ht="15" hidden="1" customHeight="1" x14ac:dyDescent="0.35"/>
    <row r="8272" ht="15" hidden="1" customHeight="1" x14ac:dyDescent="0.35"/>
    <row r="8273" ht="15" hidden="1" customHeight="1" x14ac:dyDescent="0.35"/>
    <row r="8274" ht="15" hidden="1" customHeight="1" x14ac:dyDescent="0.35"/>
    <row r="8275" ht="15" hidden="1" customHeight="1" x14ac:dyDescent="0.35"/>
    <row r="8276" ht="15" hidden="1" customHeight="1" x14ac:dyDescent="0.35"/>
    <row r="8277" ht="15" hidden="1" customHeight="1" x14ac:dyDescent="0.35"/>
    <row r="8278" ht="15" hidden="1" customHeight="1" x14ac:dyDescent="0.35"/>
    <row r="8279" ht="15" hidden="1" customHeight="1" x14ac:dyDescent="0.35"/>
    <row r="8280" ht="15" hidden="1" customHeight="1" x14ac:dyDescent="0.35"/>
    <row r="8281" ht="15" hidden="1" customHeight="1" x14ac:dyDescent="0.35"/>
    <row r="8282" ht="15" hidden="1" customHeight="1" x14ac:dyDescent="0.35"/>
    <row r="8283" ht="15" hidden="1" customHeight="1" x14ac:dyDescent="0.35"/>
    <row r="8284" ht="15" hidden="1" customHeight="1" x14ac:dyDescent="0.35"/>
    <row r="8285" ht="15" hidden="1" customHeight="1" x14ac:dyDescent="0.35"/>
    <row r="8286" ht="15" hidden="1" customHeight="1" x14ac:dyDescent="0.35"/>
    <row r="8287" ht="15" hidden="1" customHeight="1" x14ac:dyDescent="0.35"/>
    <row r="8288" ht="15" hidden="1" customHeight="1" x14ac:dyDescent="0.35"/>
    <row r="8289" ht="15" hidden="1" customHeight="1" x14ac:dyDescent="0.35"/>
    <row r="8290" ht="15" hidden="1" customHeight="1" x14ac:dyDescent="0.35"/>
    <row r="8291" ht="15" hidden="1" customHeight="1" x14ac:dyDescent="0.35"/>
    <row r="8292" ht="15" hidden="1" customHeight="1" x14ac:dyDescent="0.35"/>
    <row r="8293" ht="15" hidden="1" customHeight="1" x14ac:dyDescent="0.35"/>
    <row r="8294" ht="15" hidden="1" customHeight="1" x14ac:dyDescent="0.35"/>
    <row r="8295" ht="15" hidden="1" customHeight="1" x14ac:dyDescent="0.35"/>
    <row r="8296" ht="15" hidden="1" customHeight="1" x14ac:dyDescent="0.35"/>
    <row r="8297" ht="15" hidden="1" customHeight="1" x14ac:dyDescent="0.35"/>
    <row r="8298" ht="15" hidden="1" customHeight="1" x14ac:dyDescent="0.35"/>
    <row r="8299" ht="15" hidden="1" customHeight="1" x14ac:dyDescent="0.35"/>
    <row r="8300" ht="15" hidden="1" customHeight="1" x14ac:dyDescent="0.35"/>
    <row r="8301" ht="15" hidden="1" customHeight="1" x14ac:dyDescent="0.35"/>
    <row r="8302" ht="15" hidden="1" customHeight="1" x14ac:dyDescent="0.35"/>
    <row r="8303" ht="15" hidden="1" customHeight="1" x14ac:dyDescent="0.35"/>
    <row r="8304" ht="15" hidden="1" customHeight="1" x14ac:dyDescent="0.35"/>
    <row r="8305" ht="15" hidden="1" customHeight="1" x14ac:dyDescent="0.35"/>
    <row r="8306" ht="15" hidden="1" customHeight="1" x14ac:dyDescent="0.35"/>
    <row r="8307" ht="15" hidden="1" customHeight="1" x14ac:dyDescent="0.35"/>
    <row r="8308" ht="15" hidden="1" customHeight="1" x14ac:dyDescent="0.35"/>
    <row r="8309" ht="15" hidden="1" customHeight="1" x14ac:dyDescent="0.35"/>
    <row r="8310" ht="15" hidden="1" customHeight="1" x14ac:dyDescent="0.35"/>
    <row r="8311" ht="15" hidden="1" customHeight="1" x14ac:dyDescent="0.35"/>
    <row r="8312" ht="15" hidden="1" customHeight="1" x14ac:dyDescent="0.35"/>
    <row r="8313" ht="15" hidden="1" customHeight="1" x14ac:dyDescent="0.35"/>
    <row r="8314" ht="15" hidden="1" customHeight="1" x14ac:dyDescent="0.35"/>
    <row r="8315" ht="15" hidden="1" customHeight="1" x14ac:dyDescent="0.35"/>
    <row r="8316" ht="15" hidden="1" customHeight="1" x14ac:dyDescent="0.35"/>
    <row r="8317" ht="15" hidden="1" customHeight="1" x14ac:dyDescent="0.35"/>
    <row r="8318" ht="15" hidden="1" customHeight="1" x14ac:dyDescent="0.35"/>
    <row r="8319" ht="15" hidden="1" customHeight="1" x14ac:dyDescent="0.35"/>
    <row r="8320" ht="15" hidden="1" customHeight="1" x14ac:dyDescent="0.35"/>
    <row r="8321" ht="15" hidden="1" customHeight="1" x14ac:dyDescent="0.35"/>
    <row r="8322" ht="15" hidden="1" customHeight="1" x14ac:dyDescent="0.35"/>
    <row r="8323" ht="15" hidden="1" customHeight="1" x14ac:dyDescent="0.35"/>
    <row r="8324" ht="15" hidden="1" customHeight="1" x14ac:dyDescent="0.35"/>
    <row r="8325" ht="15" hidden="1" customHeight="1" x14ac:dyDescent="0.35"/>
    <row r="8326" ht="15" hidden="1" customHeight="1" x14ac:dyDescent="0.35"/>
    <row r="8327" ht="15" hidden="1" customHeight="1" x14ac:dyDescent="0.35"/>
    <row r="8328" ht="15" hidden="1" customHeight="1" x14ac:dyDescent="0.35"/>
    <row r="8329" ht="15" hidden="1" customHeight="1" x14ac:dyDescent="0.35"/>
    <row r="8330" ht="15" hidden="1" customHeight="1" x14ac:dyDescent="0.35"/>
    <row r="8331" ht="15" hidden="1" customHeight="1" x14ac:dyDescent="0.35"/>
    <row r="8332" ht="15" hidden="1" customHeight="1" x14ac:dyDescent="0.35"/>
    <row r="8333" ht="15" hidden="1" customHeight="1" x14ac:dyDescent="0.35"/>
    <row r="8334" ht="15" hidden="1" customHeight="1" x14ac:dyDescent="0.35"/>
    <row r="8335" ht="15" hidden="1" customHeight="1" x14ac:dyDescent="0.35"/>
    <row r="8336" ht="15" hidden="1" customHeight="1" x14ac:dyDescent="0.35"/>
    <row r="8337" ht="15" hidden="1" customHeight="1" x14ac:dyDescent="0.35"/>
    <row r="8338" ht="15" hidden="1" customHeight="1" x14ac:dyDescent="0.35"/>
    <row r="8339" ht="15" hidden="1" customHeight="1" x14ac:dyDescent="0.35"/>
    <row r="8340" ht="15" hidden="1" customHeight="1" x14ac:dyDescent="0.35"/>
    <row r="8341" ht="15" hidden="1" customHeight="1" x14ac:dyDescent="0.35"/>
    <row r="8342" ht="15" hidden="1" customHeight="1" x14ac:dyDescent="0.35"/>
    <row r="8343" ht="15" hidden="1" customHeight="1" x14ac:dyDescent="0.35"/>
    <row r="8344" ht="15" hidden="1" customHeight="1" x14ac:dyDescent="0.35"/>
    <row r="8345" ht="15" hidden="1" customHeight="1" x14ac:dyDescent="0.35"/>
    <row r="8346" ht="15" hidden="1" customHeight="1" x14ac:dyDescent="0.35"/>
    <row r="8347" ht="15" hidden="1" customHeight="1" x14ac:dyDescent="0.35"/>
    <row r="8348" ht="15" hidden="1" customHeight="1" x14ac:dyDescent="0.35"/>
    <row r="8349" ht="15" hidden="1" customHeight="1" x14ac:dyDescent="0.35"/>
    <row r="8350" ht="15" hidden="1" customHeight="1" x14ac:dyDescent="0.35"/>
    <row r="8351" ht="15" hidden="1" customHeight="1" x14ac:dyDescent="0.35"/>
    <row r="8352" ht="15" hidden="1" customHeight="1" x14ac:dyDescent="0.35"/>
    <row r="8353" ht="15" hidden="1" customHeight="1" x14ac:dyDescent="0.35"/>
    <row r="8354" ht="15" hidden="1" customHeight="1" x14ac:dyDescent="0.35"/>
    <row r="8355" ht="15" hidden="1" customHeight="1" x14ac:dyDescent="0.35"/>
    <row r="8356" ht="15" hidden="1" customHeight="1" x14ac:dyDescent="0.35"/>
    <row r="8357" ht="15" hidden="1" customHeight="1" x14ac:dyDescent="0.35"/>
    <row r="8358" ht="15" hidden="1" customHeight="1" x14ac:dyDescent="0.35"/>
    <row r="8359" ht="15" hidden="1" customHeight="1" x14ac:dyDescent="0.35"/>
    <row r="8360" ht="15" hidden="1" customHeight="1" x14ac:dyDescent="0.35"/>
    <row r="8361" ht="15" hidden="1" customHeight="1" x14ac:dyDescent="0.35"/>
    <row r="8362" ht="15" hidden="1" customHeight="1" x14ac:dyDescent="0.35"/>
    <row r="8363" ht="15" hidden="1" customHeight="1" x14ac:dyDescent="0.35"/>
    <row r="8364" ht="15" hidden="1" customHeight="1" x14ac:dyDescent="0.35"/>
    <row r="8365" ht="15" hidden="1" customHeight="1" x14ac:dyDescent="0.35"/>
    <row r="8366" ht="15" hidden="1" customHeight="1" x14ac:dyDescent="0.35"/>
    <row r="8367" ht="15" hidden="1" customHeight="1" x14ac:dyDescent="0.35"/>
    <row r="8368" ht="15" hidden="1" customHeight="1" x14ac:dyDescent="0.35"/>
    <row r="8369" ht="15" hidden="1" customHeight="1" x14ac:dyDescent="0.35"/>
    <row r="8370" ht="15" hidden="1" customHeight="1" x14ac:dyDescent="0.35"/>
    <row r="8371" ht="15" hidden="1" customHeight="1" x14ac:dyDescent="0.35"/>
    <row r="8372" ht="15" hidden="1" customHeight="1" x14ac:dyDescent="0.35"/>
    <row r="8373" ht="15" hidden="1" customHeight="1" x14ac:dyDescent="0.35"/>
    <row r="8374" ht="15" hidden="1" customHeight="1" x14ac:dyDescent="0.35"/>
    <row r="8375" ht="15" hidden="1" customHeight="1" x14ac:dyDescent="0.35"/>
    <row r="8376" ht="15" hidden="1" customHeight="1" x14ac:dyDescent="0.35"/>
    <row r="8377" ht="15" hidden="1" customHeight="1" x14ac:dyDescent="0.35"/>
    <row r="8378" ht="15" hidden="1" customHeight="1" x14ac:dyDescent="0.35"/>
    <row r="8379" ht="15" hidden="1" customHeight="1" x14ac:dyDescent="0.35"/>
    <row r="8380" ht="15" hidden="1" customHeight="1" x14ac:dyDescent="0.35"/>
    <row r="8381" ht="15" hidden="1" customHeight="1" x14ac:dyDescent="0.35"/>
    <row r="8382" ht="15" hidden="1" customHeight="1" x14ac:dyDescent="0.35"/>
    <row r="8383" ht="15" hidden="1" customHeight="1" x14ac:dyDescent="0.35"/>
    <row r="8384" ht="15" hidden="1" customHeight="1" x14ac:dyDescent="0.35"/>
    <row r="8385" ht="15" hidden="1" customHeight="1" x14ac:dyDescent="0.35"/>
    <row r="8386" ht="15" hidden="1" customHeight="1" x14ac:dyDescent="0.35"/>
    <row r="8387" ht="15" hidden="1" customHeight="1" x14ac:dyDescent="0.35"/>
    <row r="8388" ht="15" hidden="1" customHeight="1" x14ac:dyDescent="0.35"/>
    <row r="8389" ht="15" hidden="1" customHeight="1" x14ac:dyDescent="0.35"/>
    <row r="8390" ht="15" hidden="1" customHeight="1" x14ac:dyDescent="0.35"/>
    <row r="8391" ht="15" hidden="1" customHeight="1" x14ac:dyDescent="0.35"/>
    <row r="8392" ht="15" hidden="1" customHeight="1" x14ac:dyDescent="0.35"/>
    <row r="8393" ht="15" hidden="1" customHeight="1" x14ac:dyDescent="0.35"/>
    <row r="8394" ht="15" hidden="1" customHeight="1" x14ac:dyDescent="0.35"/>
    <row r="8395" ht="15" hidden="1" customHeight="1" x14ac:dyDescent="0.35"/>
    <row r="8396" ht="15" hidden="1" customHeight="1" x14ac:dyDescent="0.35"/>
    <row r="8397" ht="15" hidden="1" customHeight="1" x14ac:dyDescent="0.35"/>
    <row r="8398" ht="15" hidden="1" customHeight="1" x14ac:dyDescent="0.35"/>
    <row r="8399" ht="15" hidden="1" customHeight="1" x14ac:dyDescent="0.35"/>
    <row r="8400" ht="15" hidden="1" customHeight="1" x14ac:dyDescent="0.35"/>
    <row r="8401" ht="15" hidden="1" customHeight="1" x14ac:dyDescent="0.35"/>
    <row r="8402" ht="15" hidden="1" customHeight="1" x14ac:dyDescent="0.35"/>
    <row r="8403" ht="15" hidden="1" customHeight="1" x14ac:dyDescent="0.35"/>
    <row r="8404" ht="15" hidden="1" customHeight="1" x14ac:dyDescent="0.35"/>
    <row r="8405" ht="15" hidden="1" customHeight="1" x14ac:dyDescent="0.35"/>
    <row r="8406" ht="15" hidden="1" customHeight="1" x14ac:dyDescent="0.35"/>
    <row r="8407" ht="15" hidden="1" customHeight="1" x14ac:dyDescent="0.35"/>
    <row r="8408" ht="15" hidden="1" customHeight="1" x14ac:dyDescent="0.35"/>
    <row r="8409" ht="15" hidden="1" customHeight="1" x14ac:dyDescent="0.35"/>
    <row r="8410" ht="15" hidden="1" customHeight="1" x14ac:dyDescent="0.35"/>
    <row r="8411" ht="15" hidden="1" customHeight="1" x14ac:dyDescent="0.35"/>
    <row r="8412" ht="15" hidden="1" customHeight="1" x14ac:dyDescent="0.35"/>
    <row r="8413" ht="15" hidden="1" customHeight="1" x14ac:dyDescent="0.35"/>
    <row r="8414" ht="15" hidden="1" customHeight="1" x14ac:dyDescent="0.35"/>
    <row r="8415" ht="15" hidden="1" customHeight="1" x14ac:dyDescent="0.35"/>
    <row r="8416" ht="15" hidden="1" customHeight="1" x14ac:dyDescent="0.35"/>
    <row r="8417" ht="15" hidden="1" customHeight="1" x14ac:dyDescent="0.35"/>
    <row r="8418" ht="15" hidden="1" customHeight="1" x14ac:dyDescent="0.35"/>
    <row r="8419" ht="15" hidden="1" customHeight="1" x14ac:dyDescent="0.35"/>
    <row r="8420" ht="15" hidden="1" customHeight="1" x14ac:dyDescent="0.35"/>
    <row r="8421" ht="15" hidden="1" customHeight="1" x14ac:dyDescent="0.35"/>
    <row r="8422" ht="15" hidden="1" customHeight="1" x14ac:dyDescent="0.35"/>
    <row r="8423" ht="15" hidden="1" customHeight="1" x14ac:dyDescent="0.35"/>
    <row r="8424" ht="15" hidden="1" customHeight="1" x14ac:dyDescent="0.35"/>
    <row r="8425" ht="15" hidden="1" customHeight="1" x14ac:dyDescent="0.35"/>
    <row r="8426" ht="15" hidden="1" customHeight="1" x14ac:dyDescent="0.35"/>
    <row r="8427" ht="15" hidden="1" customHeight="1" x14ac:dyDescent="0.35"/>
    <row r="8428" ht="15" hidden="1" customHeight="1" x14ac:dyDescent="0.35"/>
    <row r="8429" ht="15" hidden="1" customHeight="1" x14ac:dyDescent="0.35"/>
    <row r="8430" ht="15" hidden="1" customHeight="1" x14ac:dyDescent="0.35"/>
    <row r="8431" ht="15" hidden="1" customHeight="1" x14ac:dyDescent="0.35"/>
    <row r="8432" ht="15" hidden="1" customHeight="1" x14ac:dyDescent="0.35"/>
    <row r="8433" ht="15" hidden="1" customHeight="1" x14ac:dyDescent="0.35"/>
    <row r="8434" ht="15" hidden="1" customHeight="1" x14ac:dyDescent="0.35"/>
    <row r="8435" ht="15" hidden="1" customHeight="1" x14ac:dyDescent="0.35"/>
    <row r="8436" ht="15" hidden="1" customHeight="1" x14ac:dyDescent="0.35"/>
    <row r="8437" ht="15" hidden="1" customHeight="1" x14ac:dyDescent="0.35"/>
    <row r="8438" ht="15" hidden="1" customHeight="1" x14ac:dyDescent="0.35"/>
    <row r="8439" ht="15" hidden="1" customHeight="1" x14ac:dyDescent="0.35"/>
    <row r="8440" ht="15" hidden="1" customHeight="1" x14ac:dyDescent="0.35"/>
    <row r="8441" ht="15" hidden="1" customHeight="1" x14ac:dyDescent="0.35"/>
    <row r="8442" ht="15" hidden="1" customHeight="1" x14ac:dyDescent="0.35"/>
    <row r="8443" ht="15" hidden="1" customHeight="1" x14ac:dyDescent="0.35"/>
    <row r="8444" ht="15" hidden="1" customHeight="1" x14ac:dyDescent="0.35"/>
    <row r="8445" ht="15" hidden="1" customHeight="1" x14ac:dyDescent="0.35"/>
    <row r="8446" ht="15" hidden="1" customHeight="1" x14ac:dyDescent="0.35"/>
    <row r="8447" ht="15" hidden="1" customHeight="1" x14ac:dyDescent="0.35"/>
    <row r="8448" ht="15" hidden="1" customHeight="1" x14ac:dyDescent="0.35"/>
    <row r="8449" ht="15" hidden="1" customHeight="1" x14ac:dyDescent="0.35"/>
    <row r="8450" ht="15" hidden="1" customHeight="1" x14ac:dyDescent="0.35"/>
    <row r="8451" ht="15" hidden="1" customHeight="1" x14ac:dyDescent="0.35"/>
    <row r="8452" ht="15" hidden="1" customHeight="1" x14ac:dyDescent="0.35"/>
    <row r="8453" ht="15" hidden="1" customHeight="1" x14ac:dyDescent="0.35"/>
    <row r="8454" ht="15" hidden="1" customHeight="1" x14ac:dyDescent="0.35"/>
    <row r="8455" ht="15" hidden="1" customHeight="1" x14ac:dyDescent="0.35"/>
    <row r="8456" ht="15" hidden="1" customHeight="1" x14ac:dyDescent="0.35"/>
    <row r="8457" ht="15" hidden="1" customHeight="1" x14ac:dyDescent="0.35"/>
    <row r="8458" ht="15" hidden="1" customHeight="1" x14ac:dyDescent="0.35"/>
    <row r="8459" ht="15" hidden="1" customHeight="1" x14ac:dyDescent="0.35"/>
    <row r="8460" ht="15" hidden="1" customHeight="1" x14ac:dyDescent="0.35"/>
    <row r="8461" ht="15" hidden="1" customHeight="1" x14ac:dyDescent="0.35"/>
    <row r="8462" ht="15" hidden="1" customHeight="1" x14ac:dyDescent="0.35"/>
    <row r="8463" ht="15" hidden="1" customHeight="1" x14ac:dyDescent="0.35"/>
    <row r="8464" ht="15" hidden="1" customHeight="1" x14ac:dyDescent="0.35"/>
    <row r="8465" ht="15" hidden="1" customHeight="1" x14ac:dyDescent="0.35"/>
    <row r="8466" ht="15" hidden="1" customHeight="1" x14ac:dyDescent="0.35"/>
    <row r="8467" ht="15" hidden="1" customHeight="1" x14ac:dyDescent="0.35"/>
    <row r="8468" ht="15" hidden="1" customHeight="1" x14ac:dyDescent="0.35"/>
    <row r="8469" ht="15" hidden="1" customHeight="1" x14ac:dyDescent="0.35"/>
    <row r="8470" ht="15" hidden="1" customHeight="1" x14ac:dyDescent="0.35"/>
    <row r="8471" ht="15" hidden="1" customHeight="1" x14ac:dyDescent="0.35"/>
    <row r="8472" ht="15" hidden="1" customHeight="1" x14ac:dyDescent="0.35"/>
    <row r="8473" ht="15" hidden="1" customHeight="1" x14ac:dyDescent="0.35"/>
    <row r="8474" ht="15" hidden="1" customHeight="1" x14ac:dyDescent="0.35"/>
    <row r="8475" ht="15" hidden="1" customHeight="1" x14ac:dyDescent="0.35"/>
    <row r="8476" ht="15" hidden="1" customHeight="1" x14ac:dyDescent="0.35"/>
    <row r="8477" ht="15" hidden="1" customHeight="1" x14ac:dyDescent="0.35"/>
    <row r="8478" ht="15" hidden="1" customHeight="1" x14ac:dyDescent="0.35"/>
    <row r="8479" ht="15" hidden="1" customHeight="1" x14ac:dyDescent="0.35"/>
    <row r="8480" ht="15" hidden="1" customHeight="1" x14ac:dyDescent="0.35"/>
    <row r="8481" ht="15" hidden="1" customHeight="1" x14ac:dyDescent="0.35"/>
    <row r="8482" ht="15" hidden="1" customHeight="1" x14ac:dyDescent="0.35"/>
    <row r="8483" ht="15" hidden="1" customHeight="1" x14ac:dyDescent="0.35"/>
    <row r="8484" ht="15" hidden="1" customHeight="1" x14ac:dyDescent="0.35"/>
    <row r="8485" ht="15" hidden="1" customHeight="1" x14ac:dyDescent="0.35"/>
    <row r="8486" ht="15" hidden="1" customHeight="1" x14ac:dyDescent="0.35"/>
    <row r="8487" ht="15" hidden="1" customHeight="1" x14ac:dyDescent="0.35"/>
    <row r="8488" ht="15" hidden="1" customHeight="1" x14ac:dyDescent="0.35"/>
    <row r="8489" ht="15" hidden="1" customHeight="1" x14ac:dyDescent="0.35"/>
    <row r="8490" ht="15" hidden="1" customHeight="1" x14ac:dyDescent="0.35"/>
    <row r="8491" ht="15" hidden="1" customHeight="1" x14ac:dyDescent="0.35"/>
    <row r="8492" ht="15" hidden="1" customHeight="1" x14ac:dyDescent="0.35"/>
    <row r="8493" ht="15" hidden="1" customHeight="1" x14ac:dyDescent="0.35"/>
    <row r="8494" ht="15" hidden="1" customHeight="1" x14ac:dyDescent="0.35"/>
    <row r="8495" ht="15" hidden="1" customHeight="1" x14ac:dyDescent="0.35"/>
    <row r="8496" ht="15" hidden="1" customHeight="1" x14ac:dyDescent="0.35"/>
    <row r="8497" ht="15" hidden="1" customHeight="1" x14ac:dyDescent="0.35"/>
    <row r="8498" ht="15" hidden="1" customHeight="1" x14ac:dyDescent="0.35"/>
    <row r="8499" ht="15" hidden="1" customHeight="1" x14ac:dyDescent="0.35"/>
    <row r="8500" ht="15" hidden="1" customHeight="1" x14ac:dyDescent="0.35"/>
    <row r="8501" ht="15" hidden="1" customHeight="1" x14ac:dyDescent="0.35"/>
    <row r="8502" ht="15" hidden="1" customHeight="1" x14ac:dyDescent="0.35"/>
    <row r="8503" ht="15" hidden="1" customHeight="1" x14ac:dyDescent="0.35"/>
    <row r="8504" ht="15" hidden="1" customHeight="1" x14ac:dyDescent="0.35"/>
    <row r="8505" ht="15" hidden="1" customHeight="1" x14ac:dyDescent="0.35"/>
    <row r="8506" ht="15" hidden="1" customHeight="1" x14ac:dyDescent="0.35"/>
    <row r="8507" ht="15" hidden="1" customHeight="1" x14ac:dyDescent="0.35"/>
    <row r="8508" ht="15" hidden="1" customHeight="1" x14ac:dyDescent="0.35"/>
    <row r="8509" ht="15" hidden="1" customHeight="1" x14ac:dyDescent="0.35"/>
    <row r="8510" ht="15" hidden="1" customHeight="1" x14ac:dyDescent="0.35"/>
    <row r="8511" ht="15" hidden="1" customHeight="1" x14ac:dyDescent="0.35"/>
    <row r="8512" ht="15" hidden="1" customHeight="1" x14ac:dyDescent="0.35"/>
    <row r="8513" ht="15" hidden="1" customHeight="1" x14ac:dyDescent="0.35"/>
    <row r="8514" ht="15" hidden="1" customHeight="1" x14ac:dyDescent="0.35"/>
    <row r="8515" ht="15" hidden="1" customHeight="1" x14ac:dyDescent="0.35"/>
    <row r="8516" ht="15" hidden="1" customHeight="1" x14ac:dyDescent="0.35"/>
    <row r="8517" ht="15" hidden="1" customHeight="1" x14ac:dyDescent="0.35"/>
    <row r="8518" ht="15" hidden="1" customHeight="1" x14ac:dyDescent="0.35"/>
    <row r="8519" ht="15" hidden="1" customHeight="1" x14ac:dyDescent="0.35"/>
    <row r="8520" ht="15" hidden="1" customHeight="1" x14ac:dyDescent="0.35"/>
    <row r="8521" ht="15" hidden="1" customHeight="1" x14ac:dyDescent="0.35"/>
    <row r="8522" ht="15" hidden="1" customHeight="1" x14ac:dyDescent="0.35"/>
    <row r="8523" ht="15" hidden="1" customHeight="1" x14ac:dyDescent="0.35"/>
    <row r="8524" ht="15" hidden="1" customHeight="1" x14ac:dyDescent="0.35"/>
    <row r="8525" ht="15" hidden="1" customHeight="1" x14ac:dyDescent="0.35"/>
    <row r="8526" ht="15" hidden="1" customHeight="1" x14ac:dyDescent="0.35"/>
    <row r="8527" ht="15" hidden="1" customHeight="1" x14ac:dyDescent="0.35"/>
    <row r="8528" ht="15" hidden="1" customHeight="1" x14ac:dyDescent="0.35"/>
    <row r="8529" ht="15" hidden="1" customHeight="1" x14ac:dyDescent="0.35"/>
    <row r="8530" ht="15" hidden="1" customHeight="1" x14ac:dyDescent="0.35"/>
    <row r="8531" ht="15" hidden="1" customHeight="1" x14ac:dyDescent="0.35"/>
    <row r="8532" ht="15" hidden="1" customHeight="1" x14ac:dyDescent="0.35"/>
    <row r="8533" ht="15" hidden="1" customHeight="1" x14ac:dyDescent="0.35"/>
    <row r="8534" ht="15" hidden="1" customHeight="1" x14ac:dyDescent="0.35"/>
    <row r="8535" ht="15" hidden="1" customHeight="1" x14ac:dyDescent="0.35"/>
    <row r="8536" ht="15" hidden="1" customHeight="1" x14ac:dyDescent="0.35"/>
    <row r="8537" ht="15" hidden="1" customHeight="1" x14ac:dyDescent="0.35"/>
    <row r="8538" ht="15" hidden="1" customHeight="1" x14ac:dyDescent="0.35"/>
    <row r="8539" ht="15" hidden="1" customHeight="1" x14ac:dyDescent="0.35"/>
    <row r="8540" ht="15" hidden="1" customHeight="1" x14ac:dyDescent="0.35"/>
    <row r="8541" ht="15" hidden="1" customHeight="1" x14ac:dyDescent="0.35"/>
    <row r="8542" ht="15" hidden="1" customHeight="1" x14ac:dyDescent="0.35"/>
    <row r="8543" ht="15" hidden="1" customHeight="1" x14ac:dyDescent="0.35"/>
    <row r="8544" ht="15" hidden="1" customHeight="1" x14ac:dyDescent="0.35"/>
    <row r="8545" ht="15" hidden="1" customHeight="1" x14ac:dyDescent="0.35"/>
    <row r="8546" ht="15" hidden="1" customHeight="1" x14ac:dyDescent="0.35"/>
    <row r="8547" ht="15" hidden="1" customHeight="1" x14ac:dyDescent="0.35"/>
    <row r="8548" ht="15" hidden="1" customHeight="1" x14ac:dyDescent="0.35"/>
    <row r="8549" ht="15" hidden="1" customHeight="1" x14ac:dyDescent="0.35"/>
    <row r="8550" ht="15" hidden="1" customHeight="1" x14ac:dyDescent="0.35"/>
    <row r="8551" ht="15" hidden="1" customHeight="1" x14ac:dyDescent="0.35"/>
    <row r="8552" ht="15" hidden="1" customHeight="1" x14ac:dyDescent="0.35"/>
    <row r="8553" ht="15" hidden="1" customHeight="1" x14ac:dyDescent="0.35"/>
    <row r="8554" ht="15" hidden="1" customHeight="1" x14ac:dyDescent="0.35"/>
    <row r="8555" ht="15" hidden="1" customHeight="1" x14ac:dyDescent="0.35"/>
    <row r="8556" ht="15" hidden="1" customHeight="1" x14ac:dyDescent="0.35"/>
    <row r="8557" ht="15" hidden="1" customHeight="1" x14ac:dyDescent="0.35"/>
    <row r="8558" ht="15" hidden="1" customHeight="1" x14ac:dyDescent="0.35"/>
    <row r="8559" ht="15" hidden="1" customHeight="1" x14ac:dyDescent="0.35"/>
    <row r="8560" ht="15" hidden="1" customHeight="1" x14ac:dyDescent="0.35"/>
    <row r="8561" ht="15" hidden="1" customHeight="1" x14ac:dyDescent="0.35"/>
    <row r="8562" ht="15" hidden="1" customHeight="1" x14ac:dyDescent="0.35"/>
    <row r="8563" ht="15" hidden="1" customHeight="1" x14ac:dyDescent="0.35"/>
    <row r="8564" ht="15" hidden="1" customHeight="1" x14ac:dyDescent="0.35"/>
    <row r="8565" ht="15" hidden="1" customHeight="1" x14ac:dyDescent="0.35"/>
    <row r="8566" ht="15" hidden="1" customHeight="1" x14ac:dyDescent="0.35"/>
    <row r="8567" ht="15" hidden="1" customHeight="1" x14ac:dyDescent="0.35"/>
    <row r="8568" ht="15" hidden="1" customHeight="1" x14ac:dyDescent="0.35"/>
    <row r="8569" ht="15" hidden="1" customHeight="1" x14ac:dyDescent="0.35"/>
    <row r="8570" ht="15" hidden="1" customHeight="1" x14ac:dyDescent="0.35"/>
    <row r="8571" ht="15" hidden="1" customHeight="1" x14ac:dyDescent="0.35"/>
    <row r="8572" ht="15" hidden="1" customHeight="1" x14ac:dyDescent="0.35"/>
    <row r="8573" ht="15" hidden="1" customHeight="1" x14ac:dyDescent="0.35"/>
    <row r="8574" ht="15" hidden="1" customHeight="1" x14ac:dyDescent="0.35"/>
    <row r="8575" ht="15" hidden="1" customHeight="1" x14ac:dyDescent="0.35"/>
    <row r="8576" ht="15" hidden="1" customHeight="1" x14ac:dyDescent="0.35"/>
    <row r="8577" ht="15" hidden="1" customHeight="1" x14ac:dyDescent="0.35"/>
    <row r="8578" ht="15" hidden="1" customHeight="1" x14ac:dyDescent="0.35"/>
    <row r="8579" ht="15" hidden="1" customHeight="1" x14ac:dyDescent="0.35"/>
    <row r="8580" ht="15" hidden="1" customHeight="1" x14ac:dyDescent="0.35"/>
    <row r="8581" ht="15" hidden="1" customHeight="1" x14ac:dyDescent="0.35"/>
    <row r="8582" ht="15" hidden="1" customHeight="1" x14ac:dyDescent="0.35"/>
    <row r="8583" ht="15" hidden="1" customHeight="1" x14ac:dyDescent="0.35"/>
    <row r="8584" ht="15" hidden="1" customHeight="1" x14ac:dyDescent="0.35"/>
    <row r="8585" ht="15" hidden="1" customHeight="1" x14ac:dyDescent="0.35"/>
    <row r="8586" ht="15" hidden="1" customHeight="1" x14ac:dyDescent="0.35"/>
    <row r="8587" ht="15" hidden="1" customHeight="1" x14ac:dyDescent="0.35"/>
    <row r="8588" ht="15" hidden="1" customHeight="1" x14ac:dyDescent="0.35"/>
    <row r="8589" ht="15" hidden="1" customHeight="1" x14ac:dyDescent="0.35"/>
    <row r="8590" ht="15" hidden="1" customHeight="1" x14ac:dyDescent="0.35"/>
    <row r="8591" ht="15" hidden="1" customHeight="1" x14ac:dyDescent="0.35"/>
    <row r="8592" ht="15" hidden="1" customHeight="1" x14ac:dyDescent="0.35"/>
    <row r="8593" ht="15" hidden="1" customHeight="1" x14ac:dyDescent="0.35"/>
    <row r="8594" ht="15" hidden="1" customHeight="1" x14ac:dyDescent="0.35"/>
    <row r="8595" ht="15" hidden="1" customHeight="1" x14ac:dyDescent="0.35"/>
    <row r="8596" ht="15" hidden="1" customHeight="1" x14ac:dyDescent="0.35"/>
    <row r="8597" ht="15" hidden="1" customHeight="1" x14ac:dyDescent="0.35"/>
    <row r="8598" ht="15" hidden="1" customHeight="1" x14ac:dyDescent="0.35"/>
    <row r="8599" ht="15" hidden="1" customHeight="1" x14ac:dyDescent="0.35"/>
    <row r="8600" ht="15" hidden="1" customHeight="1" x14ac:dyDescent="0.35"/>
    <row r="8601" ht="15" hidden="1" customHeight="1" x14ac:dyDescent="0.35"/>
    <row r="8602" ht="15" hidden="1" customHeight="1" x14ac:dyDescent="0.35"/>
    <row r="8603" ht="15" hidden="1" customHeight="1" x14ac:dyDescent="0.35"/>
    <row r="8604" ht="15" hidden="1" customHeight="1" x14ac:dyDescent="0.35"/>
    <row r="8605" ht="15" hidden="1" customHeight="1" x14ac:dyDescent="0.35"/>
    <row r="8606" ht="15" hidden="1" customHeight="1" x14ac:dyDescent="0.35"/>
    <row r="8607" ht="15" hidden="1" customHeight="1" x14ac:dyDescent="0.35"/>
    <row r="8608" ht="15" hidden="1" customHeight="1" x14ac:dyDescent="0.35"/>
    <row r="8609" ht="15" hidden="1" customHeight="1" x14ac:dyDescent="0.35"/>
    <row r="8610" ht="15" hidden="1" customHeight="1" x14ac:dyDescent="0.35"/>
    <row r="8611" ht="15" hidden="1" customHeight="1" x14ac:dyDescent="0.35"/>
    <row r="8612" ht="15" hidden="1" customHeight="1" x14ac:dyDescent="0.35"/>
    <row r="8613" ht="15" hidden="1" customHeight="1" x14ac:dyDescent="0.35"/>
    <row r="8614" ht="15" hidden="1" customHeight="1" x14ac:dyDescent="0.35"/>
    <row r="8615" ht="15" hidden="1" customHeight="1" x14ac:dyDescent="0.35"/>
    <row r="8616" ht="15" hidden="1" customHeight="1" x14ac:dyDescent="0.35"/>
    <row r="8617" ht="15" hidden="1" customHeight="1" x14ac:dyDescent="0.35"/>
    <row r="8618" ht="15" hidden="1" customHeight="1" x14ac:dyDescent="0.35"/>
    <row r="8619" ht="15" hidden="1" customHeight="1" x14ac:dyDescent="0.35"/>
    <row r="8620" ht="15" hidden="1" customHeight="1" x14ac:dyDescent="0.35"/>
    <row r="8621" ht="15" hidden="1" customHeight="1" x14ac:dyDescent="0.35"/>
    <row r="8622" ht="15" hidden="1" customHeight="1" x14ac:dyDescent="0.35"/>
    <row r="8623" ht="15" hidden="1" customHeight="1" x14ac:dyDescent="0.35"/>
    <row r="8624" ht="15" hidden="1" customHeight="1" x14ac:dyDescent="0.35"/>
    <row r="8625" ht="15" hidden="1" customHeight="1" x14ac:dyDescent="0.35"/>
    <row r="8626" ht="15" hidden="1" customHeight="1" x14ac:dyDescent="0.35"/>
    <row r="8627" ht="15" hidden="1" customHeight="1" x14ac:dyDescent="0.35"/>
    <row r="8628" ht="15" hidden="1" customHeight="1" x14ac:dyDescent="0.35"/>
    <row r="8629" ht="15" hidden="1" customHeight="1" x14ac:dyDescent="0.35"/>
    <row r="8630" ht="15" hidden="1" customHeight="1" x14ac:dyDescent="0.35"/>
    <row r="8631" ht="15" hidden="1" customHeight="1" x14ac:dyDescent="0.35"/>
    <row r="8632" ht="15" hidden="1" customHeight="1" x14ac:dyDescent="0.35"/>
    <row r="8633" ht="15" hidden="1" customHeight="1" x14ac:dyDescent="0.35"/>
    <row r="8634" ht="15" hidden="1" customHeight="1" x14ac:dyDescent="0.35"/>
    <row r="8635" ht="15" hidden="1" customHeight="1" x14ac:dyDescent="0.35"/>
    <row r="8636" ht="15" hidden="1" customHeight="1" x14ac:dyDescent="0.35"/>
    <row r="8637" ht="15" hidden="1" customHeight="1" x14ac:dyDescent="0.35"/>
    <row r="8638" ht="15" hidden="1" customHeight="1" x14ac:dyDescent="0.35"/>
    <row r="8639" ht="15" hidden="1" customHeight="1" x14ac:dyDescent="0.35"/>
    <row r="8640" ht="15" hidden="1" customHeight="1" x14ac:dyDescent="0.35"/>
    <row r="8641" ht="15" hidden="1" customHeight="1" x14ac:dyDescent="0.35"/>
    <row r="8642" ht="15" hidden="1" customHeight="1" x14ac:dyDescent="0.35"/>
    <row r="8643" ht="15" hidden="1" customHeight="1" x14ac:dyDescent="0.35"/>
    <row r="8644" ht="15" hidden="1" customHeight="1" x14ac:dyDescent="0.35"/>
    <row r="8645" ht="15" hidden="1" customHeight="1" x14ac:dyDescent="0.35"/>
    <row r="8646" ht="15" hidden="1" customHeight="1" x14ac:dyDescent="0.35"/>
    <row r="8647" ht="15" hidden="1" customHeight="1" x14ac:dyDescent="0.35"/>
    <row r="8648" ht="15" hidden="1" customHeight="1" x14ac:dyDescent="0.35"/>
    <row r="8649" ht="15" hidden="1" customHeight="1" x14ac:dyDescent="0.35"/>
    <row r="8650" ht="15" hidden="1" customHeight="1" x14ac:dyDescent="0.35"/>
    <row r="8651" ht="15" hidden="1" customHeight="1" x14ac:dyDescent="0.35"/>
    <row r="8652" ht="15" hidden="1" customHeight="1" x14ac:dyDescent="0.35"/>
    <row r="8653" ht="15" hidden="1" customHeight="1" x14ac:dyDescent="0.35"/>
    <row r="8654" ht="15" hidden="1" customHeight="1" x14ac:dyDescent="0.35"/>
    <row r="8655" ht="15" hidden="1" customHeight="1" x14ac:dyDescent="0.35"/>
    <row r="8656" ht="15" hidden="1" customHeight="1" x14ac:dyDescent="0.35"/>
    <row r="8657" ht="15" hidden="1" customHeight="1" x14ac:dyDescent="0.35"/>
    <row r="8658" ht="15" hidden="1" customHeight="1" x14ac:dyDescent="0.35"/>
    <row r="8659" ht="15" hidden="1" customHeight="1" x14ac:dyDescent="0.35"/>
    <row r="8660" ht="15" hidden="1" customHeight="1" x14ac:dyDescent="0.35"/>
    <row r="8661" ht="15" hidden="1" customHeight="1" x14ac:dyDescent="0.35"/>
    <row r="8662" ht="15" hidden="1" customHeight="1" x14ac:dyDescent="0.35"/>
    <row r="8663" ht="15" hidden="1" customHeight="1" x14ac:dyDescent="0.35"/>
    <row r="8664" ht="15" hidden="1" customHeight="1" x14ac:dyDescent="0.35"/>
    <row r="8665" ht="15" hidden="1" customHeight="1" x14ac:dyDescent="0.35"/>
    <row r="8666" ht="15" hidden="1" customHeight="1" x14ac:dyDescent="0.35"/>
    <row r="8667" ht="15" hidden="1" customHeight="1" x14ac:dyDescent="0.35"/>
    <row r="8668" ht="15" hidden="1" customHeight="1" x14ac:dyDescent="0.35"/>
    <row r="8669" ht="15" hidden="1" customHeight="1" x14ac:dyDescent="0.35"/>
    <row r="8670" ht="15" hidden="1" customHeight="1" x14ac:dyDescent="0.35"/>
    <row r="8671" ht="15" hidden="1" customHeight="1" x14ac:dyDescent="0.35"/>
    <row r="8672" ht="15" hidden="1" customHeight="1" x14ac:dyDescent="0.35"/>
    <row r="8673" ht="15" hidden="1" customHeight="1" x14ac:dyDescent="0.35"/>
    <row r="8674" ht="15" hidden="1" customHeight="1" x14ac:dyDescent="0.35"/>
    <row r="8675" ht="15" hidden="1" customHeight="1" x14ac:dyDescent="0.35"/>
    <row r="8676" ht="15" hidden="1" customHeight="1" x14ac:dyDescent="0.35"/>
    <row r="8677" ht="15" hidden="1" customHeight="1" x14ac:dyDescent="0.35"/>
    <row r="8678" ht="15" hidden="1" customHeight="1" x14ac:dyDescent="0.35"/>
    <row r="8679" ht="15" hidden="1" customHeight="1" x14ac:dyDescent="0.35"/>
    <row r="8680" ht="15" hidden="1" customHeight="1" x14ac:dyDescent="0.35"/>
    <row r="8681" ht="15" hidden="1" customHeight="1" x14ac:dyDescent="0.35"/>
    <row r="8682" ht="15" hidden="1" customHeight="1" x14ac:dyDescent="0.35"/>
    <row r="8683" ht="15" hidden="1" customHeight="1" x14ac:dyDescent="0.35"/>
    <row r="8684" ht="15" hidden="1" customHeight="1" x14ac:dyDescent="0.35"/>
    <row r="8685" ht="15" hidden="1" customHeight="1" x14ac:dyDescent="0.35"/>
    <row r="8686" ht="15" hidden="1" customHeight="1" x14ac:dyDescent="0.35"/>
    <row r="8687" ht="15" hidden="1" customHeight="1" x14ac:dyDescent="0.35"/>
    <row r="8688" ht="15" hidden="1" customHeight="1" x14ac:dyDescent="0.35"/>
    <row r="8689" ht="15" hidden="1" customHeight="1" x14ac:dyDescent="0.35"/>
    <row r="8690" ht="15" hidden="1" customHeight="1" x14ac:dyDescent="0.35"/>
    <row r="8691" ht="15" hidden="1" customHeight="1" x14ac:dyDescent="0.35"/>
    <row r="8692" ht="15" hidden="1" customHeight="1" x14ac:dyDescent="0.35"/>
    <row r="8693" ht="15" hidden="1" customHeight="1" x14ac:dyDescent="0.35"/>
    <row r="8694" ht="15" hidden="1" customHeight="1" x14ac:dyDescent="0.35"/>
    <row r="8695" ht="15" hidden="1" customHeight="1" x14ac:dyDescent="0.35"/>
    <row r="8696" ht="15" hidden="1" customHeight="1" x14ac:dyDescent="0.35"/>
    <row r="8697" ht="15" hidden="1" customHeight="1" x14ac:dyDescent="0.35"/>
    <row r="8698" ht="15" hidden="1" customHeight="1" x14ac:dyDescent="0.35"/>
    <row r="8699" ht="15" hidden="1" customHeight="1" x14ac:dyDescent="0.35"/>
    <row r="8700" ht="15" hidden="1" customHeight="1" x14ac:dyDescent="0.35"/>
    <row r="8701" ht="15" hidden="1" customHeight="1" x14ac:dyDescent="0.35"/>
    <row r="8702" ht="15" hidden="1" customHeight="1" x14ac:dyDescent="0.35"/>
    <row r="8703" ht="15" hidden="1" customHeight="1" x14ac:dyDescent="0.35"/>
    <row r="8704" ht="15" hidden="1" customHeight="1" x14ac:dyDescent="0.35"/>
    <row r="8705" ht="15" hidden="1" customHeight="1" x14ac:dyDescent="0.35"/>
    <row r="8706" ht="15" hidden="1" customHeight="1" x14ac:dyDescent="0.35"/>
    <row r="8707" ht="15" hidden="1" customHeight="1" x14ac:dyDescent="0.35"/>
    <row r="8708" ht="15" hidden="1" customHeight="1" x14ac:dyDescent="0.35"/>
    <row r="8709" ht="15" hidden="1" customHeight="1" x14ac:dyDescent="0.35"/>
    <row r="8710" ht="15" hidden="1" customHeight="1" x14ac:dyDescent="0.35"/>
    <row r="8711" ht="15" hidden="1" customHeight="1" x14ac:dyDescent="0.35"/>
    <row r="8712" ht="15" hidden="1" customHeight="1" x14ac:dyDescent="0.35"/>
    <row r="8713" ht="15" hidden="1" customHeight="1" x14ac:dyDescent="0.35"/>
    <row r="8714" ht="15" hidden="1" customHeight="1" x14ac:dyDescent="0.35"/>
    <row r="8715" ht="15" hidden="1" customHeight="1" x14ac:dyDescent="0.35"/>
    <row r="8716" ht="15" hidden="1" customHeight="1" x14ac:dyDescent="0.35"/>
    <row r="8717" ht="15" hidden="1" customHeight="1" x14ac:dyDescent="0.35"/>
    <row r="8718" ht="15" hidden="1" customHeight="1" x14ac:dyDescent="0.35"/>
    <row r="8719" ht="15" hidden="1" customHeight="1" x14ac:dyDescent="0.35"/>
    <row r="8720" ht="15" hidden="1" customHeight="1" x14ac:dyDescent="0.35"/>
    <row r="8721" ht="15" hidden="1" customHeight="1" x14ac:dyDescent="0.35"/>
    <row r="8722" ht="15" hidden="1" customHeight="1" x14ac:dyDescent="0.35"/>
    <row r="8723" ht="15" hidden="1" customHeight="1" x14ac:dyDescent="0.35"/>
    <row r="8724" ht="15" hidden="1" customHeight="1" x14ac:dyDescent="0.35"/>
    <row r="8725" ht="15" hidden="1" customHeight="1" x14ac:dyDescent="0.35"/>
    <row r="8726" ht="15" hidden="1" customHeight="1" x14ac:dyDescent="0.35"/>
    <row r="8727" ht="15" hidden="1" customHeight="1" x14ac:dyDescent="0.35"/>
    <row r="8728" ht="15" hidden="1" customHeight="1" x14ac:dyDescent="0.35"/>
    <row r="8729" ht="15" hidden="1" customHeight="1" x14ac:dyDescent="0.35"/>
    <row r="8730" ht="15" hidden="1" customHeight="1" x14ac:dyDescent="0.35"/>
    <row r="8731" ht="15" hidden="1" customHeight="1" x14ac:dyDescent="0.35"/>
    <row r="8732" ht="15" hidden="1" customHeight="1" x14ac:dyDescent="0.35"/>
    <row r="8733" ht="15" hidden="1" customHeight="1" x14ac:dyDescent="0.35"/>
    <row r="8734" ht="15" hidden="1" customHeight="1" x14ac:dyDescent="0.35"/>
    <row r="8735" ht="15" hidden="1" customHeight="1" x14ac:dyDescent="0.35"/>
    <row r="8736" ht="15" hidden="1" customHeight="1" x14ac:dyDescent="0.35"/>
    <row r="8737" ht="15" hidden="1" customHeight="1" x14ac:dyDescent="0.35"/>
    <row r="8738" ht="15" hidden="1" customHeight="1" x14ac:dyDescent="0.35"/>
    <row r="8739" ht="15" hidden="1" customHeight="1" x14ac:dyDescent="0.35"/>
    <row r="8740" ht="15" hidden="1" customHeight="1" x14ac:dyDescent="0.35"/>
    <row r="8741" ht="15" hidden="1" customHeight="1" x14ac:dyDescent="0.35"/>
    <row r="8742" ht="15" hidden="1" customHeight="1" x14ac:dyDescent="0.35"/>
    <row r="8743" ht="15" hidden="1" customHeight="1" x14ac:dyDescent="0.35"/>
    <row r="8744" ht="15" hidden="1" customHeight="1" x14ac:dyDescent="0.35"/>
    <row r="8745" ht="15" hidden="1" customHeight="1" x14ac:dyDescent="0.35"/>
    <row r="8746" ht="15" hidden="1" customHeight="1" x14ac:dyDescent="0.35"/>
    <row r="8747" ht="15" hidden="1" customHeight="1" x14ac:dyDescent="0.35"/>
    <row r="8748" ht="15" hidden="1" customHeight="1" x14ac:dyDescent="0.35"/>
    <row r="8749" ht="15" hidden="1" customHeight="1" x14ac:dyDescent="0.35"/>
    <row r="8750" ht="15" hidden="1" customHeight="1" x14ac:dyDescent="0.35"/>
    <row r="8751" ht="15" hidden="1" customHeight="1" x14ac:dyDescent="0.35"/>
    <row r="8752" ht="15" hidden="1" customHeight="1" x14ac:dyDescent="0.35"/>
    <row r="8753" ht="15" hidden="1" customHeight="1" x14ac:dyDescent="0.35"/>
    <row r="8754" ht="15" hidden="1" customHeight="1" x14ac:dyDescent="0.35"/>
    <row r="8755" ht="15" hidden="1" customHeight="1" x14ac:dyDescent="0.35"/>
    <row r="8756" ht="15" hidden="1" customHeight="1" x14ac:dyDescent="0.35"/>
    <row r="8757" ht="15" hidden="1" customHeight="1" x14ac:dyDescent="0.35"/>
    <row r="8758" ht="15" hidden="1" customHeight="1" x14ac:dyDescent="0.35"/>
    <row r="8759" ht="15" hidden="1" customHeight="1" x14ac:dyDescent="0.35"/>
    <row r="8760" ht="15" hidden="1" customHeight="1" x14ac:dyDescent="0.35"/>
    <row r="8761" ht="15" hidden="1" customHeight="1" x14ac:dyDescent="0.35"/>
    <row r="8762" ht="15" hidden="1" customHeight="1" x14ac:dyDescent="0.35"/>
    <row r="8763" ht="15" hidden="1" customHeight="1" x14ac:dyDescent="0.35"/>
    <row r="8764" ht="15" hidden="1" customHeight="1" x14ac:dyDescent="0.35"/>
    <row r="8765" ht="15" hidden="1" customHeight="1" x14ac:dyDescent="0.35"/>
    <row r="8766" ht="15" hidden="1" customHeight="1" x14ac:dyDescent="0.35"/>
    <row r="8767" ht="15" hidden="1" customHeight="1" x14ac:dyDescent="0.35"/>
    <row r="8768" ht="15" hidden="1" customHeight="1" x14ac:dyDescent="0.35"/>
    <row r="8769" ht="15" hidden="1" customHeight="1" x14ac:dyDescent="0.35"/>
    <row r="8770" ht="15" hidden="1" customHeight="1" x14ac:dyDescent="0.35"/>
    <row r="8771" ht="15" hidden="1" customHeight="1" x14ac:dyDescent="0.35"/>
    <row r="8772" ht="15" hidden="1" customHeight="1" x14ac:dyDescent="0.35"/>
    <row r="8773" ht="15" hidden="1" customHeight="1" x14ac:dyDescent="0.35"/>
    <row r="8774" ht="15" hidden="1" customHeight="1" x14ac:dyDescent="0.35"/>
    <row r="8775" ht="15" hidden="1" customHeight="1" x14ac:dyDescent="0.35"/>
    <row r="8776" ht="15" hidden="1" customHeight="1" x14ac:dyDescent="0.35"/>
    <row r="8777" ht="15" hidden="1" customHeight="1" x14ac:dyDescent="0.35"/>
    <row r="8778" ht="15" hidden="1" customHeight="1" x14ac:dyDescent="0.35"/>
    <row r="8779" ht="15" hidden="1" customHeight="1" x14ac:dyDescent="0.35"/>
    <row r="8780" ht="15" hidden="1" customHeight="1" x14ac:dyDescent="0.35"/>
    <row r="8781" ht="15" hidden="1" customHeight="1" x14ac:dyDescent="0.35"/>
    <row r="8782" ht="15" hidden="1" customHeight="1" x14ac:dyDescent="0.35"/>
    <row r="8783" ht="15" hidden="1" customHeight="1" x14ac:dyDescent="0.35"/>
    <row r="8784" ht="15" hidden="1" customHeight="1" x14ac:dyDescent="0.35"/>
    <row r="8785" ht="15" hidden="1" customHeight="1" x14ac:dyDescent="0.35"/>
    <row r="8786" ht="15" hidden="1" customHeight="1" x14ac:dyDescent="0.35"/>
    <row r="8787" ht="15" hidden="1" customHeight="1" x14ac:dyDescent="0.35"/>
    <row r="8788" ht="15" hidden="1" customHeight="1" x14ac:dyDescent="0.35"/>
    <row r="8789" ht="15" hidden="1" customHeight="1" x14ac:dyDescent="0.35"/>
    <row r="8790" ht="15" hidden="1" customHeight="1" x14ac:dyDescent="0.35"/>
    <row r="8791" ht="15" hidden="1" customHeight="1" x14ac:dyDescent="0.35"/>
    <row r="8792" ht="15" hidden="1" customHeight="1" x14ac:dyDescent="0.35"/>
    <row r="8793" ht="15" hidden="1" customHeight="1" x14ac:dyDescent="0.35"/>
    <row r="8794" ht="15" hidden="1" customHeight="1" x14ac:dyDescent="0.35"/>
    <row r="8795" ht="15" hidden="1" customHeight="1" x14ac:dyDescent="0.35"/>
    <row r="8796" ht="15" hidden="1" customHeight="1" x14ac:dyDescent="0.35"/>
    <row r="8797" ht="15" hidden="1" customHeight="1" x14ac:dyDescent="0.35"/>
    <row r="8798" ht="15" hidden="1" customHeight="1" x14ac:dyDescent="0.35"/>
    <row r="8799" ht="15" hidden="1" customHeight="1" x14ac:dyDescent="0.35"/>
    <row r="8800" ht="15" hidden="1" customHeight="1" x14ac:dyDescent="0.35"/>
    <row r="8801" ht="15" hidden="1" customHeight="1" x14ac:dyDescent="0.35"/>
    <row r="8802" ht="15" hidden="1" customHeight="1" x14ac:dyDescent="0.35"/>
    <row r="8803" ht="15" hidden="1" customHeight="1" x14ac:dyDescent="0.35"/>
    <row r="8804" ht="15" hidden="1" customHeight="1" x14ac:dyDescent="0.35"/>
    <row r="8805" ht="15" hidden="1" customHeight="1" x14ac:dyDescent="0.35"/>
    <row r="8806" ht="15" hidden="1" customHeight="1" x14ac:dyDescent="0.35"/>
    <row r="8807" ht="15" hidden="1" customHeight="1" x14ac:dyDescent="0.35"/>
    <row r="8808" ht="15" hidden="1" customHeight="1" x14ac:dyDescent="0.35"/>
    <row r="8809" ht="15" hidden="1" customHeight="1" x14ac:dyDescent="0.35"/>
    <row r="8810" ht="15" hidden="1" customHeight="1" x14ac:dyDescent="0.35"/>
    <row r="8811" ht="15" hidden="1" customHeight="1" x14ac:dyDescent="0.35"/>
    <row r="8812" ht="15" hidden="1" customHeight="1" x14ac:dyDescent="0.35"/>
    <row r="8813" ht="15" hidden="1" customHeight="1" x14ac:dyDescent="0.35"/>
    <row r="8814" ht="15" hidden="1" customHeight="1" x14ac:dyDescent="0.35"/>
    <row r="8815" ht="15" hidden="1" customHeight="1" x14ac:dyDescent="0.35"/>
    <row r="8816" ht="15" hidden="1" customHeight="1" x14ac:dyDescent="0.35"/>
    <row r="8817" ht="15" hidden="1" customHeight="1" x14ac:dyDescent="0.35"/>
    <row r="8818" ht="15" hidden="1" customHeight="1" x14ac:dyDescent="0.35"/>
    <row r="8819" ht="15" hidden="1" customHeight="1" x14ac:dyDescent="0.35"/>
    <row r="8820" ht="15" hidden="1" customHeight="1" x14ac:dyDescent="0.35"/>
    <row r="8821" ht="15" hidden="1" customHeight="1" x14ac:dyDescent="0.35"/>
    <row r="8822" ht="15" hidden="1" customHeight="1" x14ac:dyDescent="0.35"/>
    <row r="8823" ht="15" hidden="1" customHeight="1" x14ac:dyDescent="0.35"/>
    <row r="8824" ht="15" hidden="1" customHeight="1" x14ac:dyDescent="0.35"/>
    <row r="8825" ht="15" hidden="1" customHeight="1" x14ac:dyDescent="0.35"/>
    <row r="8826" ht="15" hidden="1" customHeight="1" x14ac:dyDescent="0.35"/>
    <row r="8827" ht="15" hidden="1" customHeight="1" x14ac:dyDescent="0.35"/>
    <row r="8828" ht="15" hidden="1" customHeight="1" x14ac:dyDescent="0.35"/>
    <row r="8829" ht="15" hidden="1" customHeight="1" x14ac:dyDescent="0.35"/>
    <row r="8830" ht="15" hidden="1" customHeight="1" x14ac:dyDescent="0.35"/>
    <row r="8831" ht="15" hidden="1" customHeight="1" x14ac:dyDescent="0.35"/>
    <row r="8832" ht="15" hidden="1" customHeight="1" x14ac:dyDescent="0.35"/>
    <row r="8833" ht="15" hidden="1" customHeight="1" x14ac:dyDescent="0.35"/>
    <row r="8834" ht="15" hidden="1" customHeight="1" x14ac:dyDescent="0.35"/>
    <row r="8835" ht="15" hidden="1" customHeight="1" x14ac:dyDescent="0.35"/>
    <row r="8836" ht="15" hidden="1" customHeight="1" x14ac:dyDescent="0.35"/>
    <row r="8837" ht="15" hidden="1" customHeight="1" x14ac:dyDescent="0.35"/>
    <row r="8838" ht="15" hidden="1" customHeight="1" x14ac:dyDescent="0.35"/>
    <row r="8839" ht="15" hidden="1" customHeight="1" x14ac:dyDescent="0.35"/>
    <row r="8840" ht="15" hidden="1" customHeight="1" x14ac:dyDescent="0.35"/>
    <row r="8841" ht="15" hidden="1" customHeight="1" x14ac:dyDescent="0.35"/>
    <row r="8842" ht="15" hidden="1" customHeight="1" x14ac:dyDescent="0.35"/>
    <row r="8843" ht="15" hidden="1" customHeight="1" x14ac:dyDescent="0.35"/>
    <row r="8844" ht="15" hidden="1" customHeight="1" x14ac:dyDescent="0.35"/>
    <row r="8845" ht="15" hidden="1" customHeight="1" x14ac:dyDescent="0.35"/>
    <row r="8846" ht="15" hidden="1" customHeight="1" x14ac:dyDescent="0.35"/>
    <row r="8847" ht="15" hidden="1" customHeight="1" x14ac:dyDescent="0.35"/>
    <row r="8848" ht="15" hidden="1" customHeight="1" x14ac:dyDescent="0.35"/>
    <row r="8849" ht="15" hidden="1" customHeight="1" x14ac:dyDescent="0.35"/>
    <row r="8850" ht="15" hidden="1" customHeight="1" x14ac:dyDescent="0.35"/>
    <row r="8851" ht="15" hidden="1" customHeight="1" x14ac:dyDescent="0.35"/>
    <row r="8852" ht="15" hidden="1" customHeight="1" x14ac:dyDescent="0.35"/>
    <row r="8853" ht="15" hidden="1" customHeight="1" x14ac:dyDescent="0.35"/>
    <row r="8854" ht="15" hidden="1" customHeight="1" x14ac:dyDescent="0.35"/>
    <row r="8855" ht="15" hidden="1" customHeight="1" x14ac:dyDescent="0.35"/>
    <row r="8856" ht="15" hidden="1" customHeight="1" x14ac:dyDescent="0.35"/>
    <row r="8857" ht="15" hidden="1" customHeight="1" x14ac:dyDescent="0.35"/>
    <row r="8858" ht="15" hidden="1" customHeight="1" x14ac:dyDescent="0.35"/>
    <row r="8859" ht="15" hidden="1" customHeight="1" x14ac:dyDescent="0.35"/>
    <row r="8860" ht="15" hidden="1" customHeight="1" x14ac:dyDescent="0.35"/>
    <row r="8861" ht="15" hidden="1" customHeight="1" x14ac:dyDescent="0.35"/>
    <row r="8862" ht="15" hidden="1" customHeight="1" x14ac:dyDescent="0.35"/>
    <row r="8863" ht="15" hidden="1" customHeight="1" x14ac:dyDescent="0.35"/>
    <row r="8864" ht="15" hidden="1" customHeight="1" x14ac:dyDescent="0.35"/>
    <row r="8865" ht="15" hidden="1" customHeight="1" x14ac:dyDescent="0.35"/>
    <row r="8866" ht="15" hidden="1" customHeight="1" x14ac:dyDescent="0.35"/>
    <row r="8867" ht="15" hidden="1" customHeight="1" x14ac:dyDescent="0.35"/>
    <row r="8868" ht="15" hidden="1" customHeight="1" x14ac:dyDescent="0.35"/>
    <row r="8869" ht="15" hidden="1" customHeight="1" x14ac:dyDescent="0.35"/>
    <row r="8870" ht="15" hidden="1" customHeight="1" x14ac:dyDescent="0.35"/>
    <row r="8871" ht="15" hidden="1" customHeight="1" x14ac:dyDescent="0.35"/>
    <row r="8872" ht="15" hidden="1" customHeight="1" x14ac:dyDescent="0.35"/>
    <row r="8873" ht="15" hidden="1" customHeight="1" x14ac:dyDescent="0.35"/>
    <row r="8874" ht="15" hidden="1" customHeight="1" x14ac:dyDescent="0.35"/>
    <row r="8875" ht="15" hidden="1" customHeight="1" x14ac:dyDescent="0.35"/>
    <row r="8876" ht="15" hidden="1" customHeight="1" x14ac:dyDescent="0.35"/>
    <row r="8877" ht="15" hidden="1" customHeight="1" x14ac:dyDescent="0.35"/>
    <row r="8878" ht="15" hidden="1" customHeight="1" x14ac:dyDescent="0.35"/>
    <row r="8879" ht="15" hidden="1" customHeight="1" x14ac:dyDescent="0.35"/>
    <row r="8880" ht="15" hidden="1" customHeight="1" x14ac:dyDescent="0.35"/>
    <row r="8881" ht="15" hidden="1" customHeight="1" x14ac:dyDescent="0.35"/>
    <row r="8882" ht="15" hidden="1" customHeight="1" x14ac:dyDescent="0.35"/>
    <row r="8883" ht="15" hidden="1" customHeight="1" x14ac:dyDescent="0.35"/>
    <row r="8884" ht="15" hidden="1" customHeight="1" x14ac:dyDescent="0.35"/>
    <row r="8885" ht="15" hidden="1" customHeight="1" x14ac:dyDescent="0.35"/>
    <row r="8886" ht="15" hidden="1" customHeight="1" x14ac:dyDescent="0.35"/>
    <row r="8887" ht="15" hidden="1" customHeight="1" x14ac:dyDescent="0.35"/>
    <row r="8888" ht="15" hidden="1" customHeight="1" x14ac:dyDescent="0.35"/>
    <row r="8889" ht="15" hidden="1" customHeight="1" x14ac:dyDescent="0.35"/>
    <row r="8890" ht="15" hidden="1" customHeight="1" x14ac:dyDescent="0.35"/>
    <row r="8891" ht="15" hidden="1" customHeight="1" x14ac:dyDescent="0.35"/>
    <row r="8892" ht="15" hidden="1" customHeight="1" x14ac:dyDescent="0.35"/>
    <row r="8893" ht="15" hidden="1" customHeight="1" x14ac:dyDescent="0.35"/>
    <row r="8894" ht="15" hidden="1" customHeight="1" x14ac:dyDescent="0.35"/>
    <row r="8895" ht="15" hidden="1" customHeight="1" x14ac:dyDescent="0.35"/>
    <row r="8896" ht="15" hidden="1" customHeight="1" x14ac:dyDescent="0.35"/>
    <row r="8897" ht="15" hidden="1" customHeight="1" x14ac:dyDescent="0.35"/>
    <row r="8898" ht="15" hidden="1" customHeight="1" x14ac:dyDescent="0.35"/>
    <row r="8899" ht="15" hidden="1" customHeight="1" x14ac:dyDescent="0.35"/>
    <row r="8900" ht="15" hidden="1" customHeight="1" x14ac:dyDescent="0.35"/>
    <row r="8901" ht="15" hidden="1" customHeight="1" x14ac:dyDescent="0.35"/>
    <row r="8902" ht="15" hidden="1" customHeight="1" x14ac:dyDescent="0.35"/>
    <row r="8903" ht="15" hidden="1" customHeight="1" x14ac:dyDescent="0.35"/>
    <row r="8904" ht="15" hidden="1" customHeight="1" x14ac:dyDescent="0.35"/>
    <row r="8905" ht="15" hidden="1" customHeight="1" x14ac:dyDescent="0.35"/>
    <row r="8906" ht="15" hidden="1" customHeight="1" x14ac:dyDescent="0.35"/>
    <row r="8907" ht="15" hidden="1" customHeight="1" x14ac:dyDescent="0.35"/>
    <row r="8908" ht="15" hidden="1" customHeight="1" x14ac:dyDescent="0.35"/>
    <row r="8909" ht="15" hidden="1" customHeight="1" x14ac:dyDescent="0.35"/>
    <row r="8910" ht="15" hidden="1" customHeight="1" x14ac:dyDescent="0.35"/>
    <row r="8911" ht="15" hidden="1" customHeight="1" x14ac:dyDescent="0.35"/>
    <row r="8912" ht="15" hidden="1" customHeight="1" x14ac:dyDescent="0.35"/>
    <row r="8913" ht="15" hidden="1" customHeight="1" x14ac:dyDescent="0.35"/>
    <row r="8914" ht="15" hidden="1" customHeight="1" x14ac:dyDescent="0.35"/>
    <row r="8915" ht="15" hidden="1" customHeight="1" x14ac:dyDescent="0.35"/>
    <row r="8916" ht="15" hidden="1" customHeight="1" x14ac:dyDescent="0.35"/>
    <row r="8917" ht="15" hidden="1" customHeight="1" x14ac:dyDescent="0.35"/>
    <row r="8918" ht="15" hidden="1" customHeight="1" x14ac:dyDescent="0.35"/>
    <row r="8919" ht="15" hidden="1" customHeight="1" x14ac:dyDescent="0.35"/>
    <row r="8920" ht="15" hidden="1" customHeight="1" x14ac:dyDescent="0.35"/>
    <row r="8921" ht="15" hidden="1" customHeight="1" x14ac:dyDescent="0.35"/>
    <row r="8922" ht="15" hidden="1" customHeight="1" x14ac:dyDescent="0.35"/>
    <row r="8923" ht="15" hidden="1" customHeight="1" x14ac:dyDescent="0.35"/>
    <row r="8924" ht="15" hidden="1" customHeight="1" x14ac:dyDescent="0.35"/>
    <row r="8925" ht="15" hidden="1" customHeight="1" x14ac:dyDescent="0.35"/>
    <row r="8926" ht="15" hidden="1" customHeight="1" x14ac:dyDescent="0.35"/>
    <row r="8927" ht="15" hidden="1" customHeight="1" x14ac:dyDescent="0.35"/>
    <row r="8928" ht="15" hidden="1" customHeight="1" x14ac:dyDescent="0.35"/>
    <row r="8929" ht="15" hidden="1" customHeight="1" x14ac:dyDescent="0.35"/>
    <row r="8930" ht="15" hidden="1" customHeight="1" x14ac:dyDescent="0.35"/>
    <row r="8931" ht="15" hidden="1" customHeight="1" x14ac:dyDescent="0.35"/>
    <row r="8932" ht="15" hidden="1" customHeight="1" x14ac:dyDescent="0.35"/>
    <row r="8933" ht="15" hidden="1" customHeight="1" x14ac:dyDescent="0.35"/>
    <row r="8934" ht="15" hidden="1" customHeight="1" x14ac:dyDescent="0.35"/>
    <row r="8935" ht="15" hidden="1" customHeight="1" x14ac:dyDescent="0.35"/>
    <row r="8936" ht="15" hidden="1" customHeight="1" x14ac:dyDescent="0.35"/>
    <row r="8937" ht="15" hidden="1" customHeight="1" x14ac:dyDescent="0.35"/>
    <row r="8938" ht="15" hidden="1" customHeight="1" x14ac:dyDescent="0.35"/>
    <row r="8939" ht="15" hidden="1" customHeight="1" x14ac:dyDescent="0.35"/>
    <row r="8940" ht="15" hidden="1" customHeight="1" x14ac:dyDescent="0.35"/>
    <row r="8941" ht="15" hidden="1" customHeight="1" x14ac:dyDescent="0.35"/>
    <row r="8942" ht="15" hidden="1" customHeight="1" x14ac:dyDescent="0.35"/>
    <row r="8943" ht="15" hidden="1" customHeight="1" x14ac:dyDescent="0.35"/>
    <row r="8944" ht="15" hidden="1" customHeight="1" x14ac:dyDescent="0.35"/>
    <row r="8945" ht="15" hidden="1" customHeight="1" x14ac:dyDescent="0.35"/>
    <row r="8946" ht="15" hidden="1" customHeight="1" x14ac:dyDescent="0.35"/>
    <row r="8947" ht="15" hidden="1" customHeight="1" x14ac:dyDescent="0.35"/>
    <row r="8948" ht="15" hidden="1" customHeight="1" x14ac:dyDescent="0.35"/>
    <row r="8949" ht="15" hidden="1" customHeight="1" x14ac:dyDescent="0.35"/>
    <row r="8950" ht="15" hidden="1" customHeight="1" x14ac:dyDescent="0.35"/>
    <row r="8951" ht="15" hidden="1" customHeight="1" x14ac:dyDescent="0.35"/>
    <row r="8952" ht="15" hidden="1" customHeight="1" x14ac:dyDescent="0.35"/>
    <row r="8953" ht="15" hidden="1" customHeight="1" x14ac:dyDescent="0.35"/>
    <row r="8954" ht="15" hidden="1" customHeight="1" x14ac:dyDescent="0.35"/>
    <row r="8955" ht="15" hidden="1" customHeight="1" x14ac:dyDescent="0.35"/>
    <row r="8956" ht="15" hidden="1" customHeight="1" x14ac:dyDescent="0.35"/>
    <row r="8957" ht="15" hidden="1" customHeight="1" x14ac:dyDescent="0.35"/>
    <row r="8958" ht="15" hidden="1" customHeight="1" x14ac:dyDescent="0.35"/>
    <row r="8959" ht="15" hidden="1" customHeight="1" x14ac:dyDescent="0.35"/>
    <row r="8960" ht="15" hidden="1" customHeight="1" x14ac:dyDescent="0.35"/>
    <row r="8961" ht="15" hidden="1" customHeight="1" x14ac:dyDescent="0.35"/>
    <row r="8962" ht="15" hidden="1" customHeight="1" x14ac:dyDescent="0.35"/>
    <row r="8963" ht="15" hidden="1" customHeight="1" x14ac:dyDescent="0.35"/>
    <row r="8964" ht="15" hidden="1" customHeight="1" x14ac:dyDescent="0.35"/>
    <row r="8965" ht="15" hidden="1" customHeight="1" x14ac:dyDescent="0.35"/>
    <row r="8966" ht="15" hidden="1" customHeight="1" x14ac:dyDescent="0.35"/>
    <row r="8967" ht="15" hidden="1" customHeight="1" x14ac:dyDescent="0.35"/>
    <row r="8968" ht="15" hidden="1" customHeight="1" x14ac:dyDescent="0.35"/>
    <row r="8969" ht="15" hidden="1" customHeight="1" x14ac:dyDescent="0.35"/>
    <row r="8970" ht="15" hidden="1" customHeight="1" x14ac:dyDescent="0.35"/>
    <row r="8971" ht="15" hidden="1" customHeight="1" x14ac:dyDescent="0.35"/>
    <row r="8972" ht="15" hidden="1" customHeight="1" x14ac:dyDescent="0.35"/>
    <row r="8973" ht="15" hidden="1" customHeight="1" x14ac:dyDescent="0.35"/>
    <row r="8974" ht="15" hidden="1" customHeight="1" x14ac:dyDescent="0.35"/>
    <row r="8975" ht="15" hidden="1" customHeight="1" x14ac:dyDescent="0.35"/>
    <row r="8976" ht="15" hidden="1" customHeight="1" x14ac:dyDescent="0.35"/>
    <row r="8977" ht="15" hidden="1" customHeight="1" x14ac:dyDescent="0.35"/>
    <row r="8978" ht="15" hidden="1" customHeight="1" x14ac:dyDescent="0.35"/>
    <row r="8979" ht="15" hidden="1" customHeight="1" x14ac:dyDescent="0.35"/>
    <row r="8980" ht="15" hidden="1" customHeight="1" x14ac:dyDescent="0.35"/>
    <row r="8981" ht="15" hidden="1" customHeight="1" x14ac:dyDescent="0.35"/>
    <row r="8982" ht="15" hidden="1" customHeight="1" x14ac:dyDescent="0.35"/>
    <row r="8983" ht="15" hidden="1" customHeight="1" x14ac:dyDescent="0.35"/>
    <row r="8984" ht="15" hidden="1" customHeight="1" x14ac:dyDescent="0.35"/>
    <row r="8985" ht="15" hidden="1" customHeight="1" x14ac:dyDescent="0.35"/>
    <row r="8986" ht="15" hidden="1" customHeight="1" x14ac:dyDescent="0.35"/>
    <row r="8987" ht="15" hidden="1" customHeight="1" x14ac:dyDescent="0.35"/>
    <row r="8988" ht="15" hidden="1" customHeight="1" x14ac:dyDescent="0.35"/>
    <row r="8989" ht="15" hidden="1" customHeight="1" x14ac:dyDescent="0.35"/>
    <row r="8990" ht="15" hidden="1" customHeight="1" x14ac:dyDescent="0.35"/>
    <row r="8991" ht="15" hidden="1" customHeight="1" x14ac:dyDescent="0.35"/>
    <row r="8992" ht="15" hidden="1" customHeight="1" x14ac:dyDescent="0.35"/>
    <row r="8993" ht="15" hidden="1" customHeight="1" x14ac:dyDescent="0.35"/>
    <row r="8994" ht="15" hidden="1" customHeight="1" x14ac:dyDescent="0.35"/>
    <row r="8995" ht="15" hidden="1" customHeight="1" x14ac:dyDescent="0.35"/>
    <row r="8996" ht="15" hidden="1" customHeight="1" x14ac:dyDescent="0.35"/>
    <row r="8997" ht="15" hidden="1" customHeight="1" x14ac:dyDescent="0.35"/>
    <row r="8998" ht="15" hidden="1" customHeight="1" x14ac:dyDescent="0.35"/>
    <row r="8999" ht="15" hidden="1" customHeight="1" x14ac:dyDescent="0.35"/>
    <row r="9000" ht="15" hidden="1" customHeight="1" x14ac:dyDescent="0.35"/>
    <row r="9001" ht="15" hidden="1" customHeight="1" x14ac:dyDescent="0.35"/>
    <row r="9002" ht="15" hidden="1" customHeight="1" x14ac:dyDescent="0.35"/>
    <row r="9003" ht="15" hidden="1" customHeight="1" x14ac:dyDescent="0.35"/>
    <row r="9004" ht="15" hidden="1" customHeight="1" x14ac:dyDescent="0.35"/>
    <row r="9005" ht="15" hidden="1" customHeight="1" x14ac:dyDescent="0.35"/>
    <row r="9006" ht="15" hidden="1" customHeight="1" x14ac:dyDescent="0.35"/>
    <row r="9007" ht="15" hidden="1" customHeight="1" x14ac:dyDescent="0.35"/>
    <row r="9008" ht="15" hidden="1" customHeight="1" x14ac:dyDescent="0.35"/>
    <row r="9009" ht="15" hidden="1" customHeight="1" x14ac:dyDescent="0.35"/>
    <row r="9010" ht="15" hidden="1" customHeight="1" x14ac:dyDescent="0.35"/>
    <row r="9011" ht="15" hidden="1" customHeight="1" x14ac:dyDescent="0.35"/>
    <row r="9012" ht="15" hidden="1" customHeight="1" x14ac:dyDescent="0.35"/>
    <row r="9013" ht="15" hidden="1" customHeight="1" x14ac:dyDescent="0.35"/>
    <row r="9014" ht="15" hidden="1" customHeight="1" x14ac:dyDescent="0.35"/>
    <row r="9015" ht="15" hidden="1" customHeight="1" x14ac:dyDescent="0.35"/>
    <row r="9016" ht="15" hidden="1" customHeight="1" x14ac:dyDescent="0.35"/>
    <row r="9017" ht="15" hidden="1" customHeight="1" x14ac:dyDescent="0.35"/>
    <row r="9018" ht="15" hidden="1" customHeight="1" x14ac:dyDescent="0.35"/>
    <row r="9019" ht="15" hidden="1" customHeight="1" x14ac:dyDescent="0.35"/>
    <row r="9020" ht="15" hidden="1" customHeight="1" x14ac:dyDescent="0.35"/>
    <row r="9021" ht="15" hidden="1" customHeight="1" x14ac:dyDescent="0.35"/>
    <row r="9022" ht="15" hidden="1" customHeight="1" x14ac:dyDescent="0.35"/>
    <row r="9023" ht="15" hidden="1" customHeight="1" x14ac:dyDescent="0.35"/>
    <row r="9024" ht="15" hidden="1" customHeight="1" x14ac:dyDescent="0.35"/>
    <row r="9025" ht="15" hidden="1" customHeight="1" x14ac:dyDescent="0.35"/>
    <row r="9026" ht="15" hidden="1" customHeight="1" x14ac:dyDescent="0.35"/>
    <row r="9027" ht="15" hidden="1" customHeight="1" x14ac:dyDescent="0.35"/>
    <row r="9028" ht="15" hidden="1" customHeight="1" x14ac:dyDescent="0.35"/>
    <row r="9029" ht="15" hidden="1" customHeight="1" x14ac:dyDescent="0.35"/>
    <row r="9030" ht="15" hidden="1" customHeight="1" x14ac:dyDescent="0.35"/>
    <row r="9031" ht="15" hidden="1" customHeight="1" x14ac:dyDescent="0.35"/>
    <row r="9032" ht="15" hidden="1" customHeight="1" x14ac:dyDescent="0.35"/>
    <row r="9033" ht="15" hidden="1" customHeight="1" x14ac:dyDescent="0.35"/>
    <row r="9034" ht="15" hidden="1" customHeight="1" x14ac:dyDescent="0.35"/>
    <row r="9035" ht="15" hidden="1" customHeight="1" x14ac:dyDescent="0.35"/>
    <row r="9036" ht="15" hidden="1" customHeight="1" x14ac:dyDescent="0.35"/>
    <row r="9037" ht="15" hidden="1" customHeight="1" x14ac:dyDescent="0.35"/>
    <row r="9038" ht="15" hidden="1" customHeight="1" x14ac:dyDescent="0.35"/>
    <row r="9039" ht="15" hidden="1" customHeight="1" x14ac:dyDescent="0.35"/>
    <row r="9040" ht="15" hidden="1" customHeight="1" x14ac:dyDescent="0.35"/>
    <row r="9041" ht="15" hidden="1" customHeight="1" x14ac:dyDescent="0.35"/>
    <row r="9042" ht="15" hidden="1" customHeight="1" x14ac:dyDescent="0.35"/>
    <row r="9043" ht="15" hidden="1" customHeight="1" x14ac:dyDescent="0.35"/>
    <row r="9044" ht="15" hidden="1" customHeight="1" x14ac:dyDescent="0.35"/>
    <row r="9045" ht="15" hidden="1" customHeight="1" x14ac:dyDescent="0.35"/>
    <row r="9046" ht="15" hidden="1" customHeight="1" x14ac:dyDescent="0.35"/>
    <row r="9047" ht="15" hidden="1" customHeight="1" x14ac:dyDescent="0.35"/>
    <row r="9048" ht="15" hidden="1" customHeight="1" x14ac:dyDescent="0.35"/>
    <row r="9049" ht="15" hidden="1" customHeight="1" x14ac:dyDescent="0.35"/>
    <row r="9050" ht="15" hidden="1" customHeight="1" x14ac:dyDescent="0.35"/>
    <row r="9051" ht="15" hidden="1" customHeight="1" x14ac:dyDescent="0.35"/>
    <row r="9052" ht="15" hidden="1" customHeight="1" x14ac:dyDescent="0.35"/>
    <row r="9053" ht="15" hidden="1" customHeight="1" x14ac:dyDescent="0.35"/>
    <row r="9054" ht="15" hidden="1" customHeight="1" x14ac:dyDescent="0.35"/>
    <row r="9055" ht="15" hidden="1" customHeight="1" x14ac:dyDescent="0.35"/>
    <row r="9056" ht="15" hidden="1" customHeight="1" x14ac:dyDescent="0.35"/>
    <row r="9057" ht="15" hidden="1" customHeight="1" x14ac:dyDescent="0.35"/>
    <row r="9058" ht="15" hidden="1" customHeight="1" x14ac:dyDescent="0.35"/>
    <row r="9059" ht="15" hidden="1" customHeight="1" x14ac:dyDescent="0.35"/>
    <row r="9060" ht="15" hidden="1" customHeight="1" x14ac:dyDescent="0.35"/>
    <row r="9061" ht="15" hidden="1" customHeight="1" x14ac:dyDescent="0.35"/>
    <row r="9062" ht="15" hidden="1" customHeight="1" x14ac:dyDescent="0.35"/>
    <row r="9063" ht="15" hidden="1" customHeight="1" x14ac:dyDescent="0.35"/>
    <row r="9064" ht="15" hidden="1" customHeight="1" x14ac:dyDescent="0.35"/>
    <row r="9065" ht="15" hidden="1" customHeight="1" x14ac:dyDescent="0.35"/>
    <row r="9066" ht="15" hidden="1" customHeight="1" x14ac:dyDescent="0.35"/>
    <row r="9067" ht="15" hidden="1" customHeight="1" x14ac:dyDescent="0.35"/>
    <row r="9068" ht="15" hidden="1" customHeight="1" x14ac:dyDescent="0.35"/>
    <row r="9069" ht="15" hidden="1" customHeight="1" x14ac:dyDescent="0.35"/>
    <row r="9070" ht="15" hidden="1" customHeight="1" x14ac:dyDescent="0.35"/>
    <row r="9071" ht="15" hidden="1" customHeight="1" x14ac:dyDescent="0.35"/>
    <row r="9072" ht="15" hidden="1" customHeight="1" x14ac:dyDescent="0.35"/>
    <row r="9073" ht="15" hidden="1" customHeight="1" x14ac:dyDescent="0.35"/>
    <row r="9074" ht="15" hidden="1" customHeight="1" x14ac:dyDescent="0.35"/>
    <row r="9075" ht="15" hidden="1" customHeight="1" x14ac:dyDescent="0.35"/>
    <row r="9076" ht="15" hidden="1" customHeight="1" x14ac:dyDescent="0.35"/>
    <row r="9077" ht="15" hidden="1" customHeight="1" x14ac:dyDescent="0.35"/>
    <row r="9078" ht="15" hidden="1" customHeight="1" x14ac:dyDescent="0.35"/>
    <row r="9079" ht="15" hidden="1" customHeight="1" x14ac:dyDescent="0.35"/>
    <row r="9080" ht="15" hidden="1" customHeight="1" x14ac:dyDescent="0.35"/>
    <row r="9081" ht="15" hidden="1" customHeight="1" x14ac:dyDescent="0.35"/>
    <row r="9082" ht="15" hidden="1" customHeight="1" x14ac:dyDescent="0.35"/>
    <row r="9083" ht="15" hidden="1" customHeight="1" x14ac:dyDescent="0.35"/>
    <row r="9084" ht="15" hidden="1" customHeight="1" x14ac:dyDescent="0.35"/>
    <row r="9085" ht="15" hidden="1" customHeight="1" x14ac:dyDescent="0.35"/>
    <row r="9086" ht="15" hidden="1" customHeight="1" x14ac:dyDescent="0.35"/>
    <row r="9087" ht="15" hidden="1" customHeight="1" x14ac:dyDescent="0.35"/>
    <row r="9088" ht="15" hidden="1" customHeight="1" x14ac:dyDescent="0.35"/>
    <row r="9089" ht="15" hidden="1" customHeight="1" x14ac:dyDescent="0.35"/>
    <row r="9090" ht="15" hidden="1" customHeight="1" x14ac:dyDescent="0.35"/>
    <row r="9091" ht="15" hidden="1" customHeight="1" x14ac:dyDescent="0.35"/>
    <row r="9092" ht="15" hidden="1" customHeight="1" x14ac:dyDescent="0.35"/>
    <row r="9093" ht="15" hidden="1" customHeight="1" x14ac:dyDescent="0.35"/>
    <row r="9094" ht="15" hidden="1" customHeight="1" x14ac:dyDescent="0.35"/>
    <row r="9095" ht="15" hidden="1" customHeight="1" x14ac:dyDescent="0.35"/>
    <row r="9096" ht="15" hidden="1" customHeight="1" x14ac:dyDescent="0.35"/>
    <row r="9097" ht="15" hidden="1" customHeight="1" x14ac:dyDescent="0.35"/>
    <row r="9098" ht="15" hidden="1" customHeight="1" x14ac:dyDescent="0.35"/>
    <row r="9099" ht="15" hidden="1" customHeight="1" x14ac:dyDescent="0.35"/>
    <row r="9100" ht="15" hidden="1" customHeight="1" x14ac:dyDescent="0.35"/>
    <row r="9101" ht="15" hidden="1" customHeight="1" x14ac:dyDescent="0.35"/>
    <row r="9102" ht="15" hidden="1" customHeight="1" x14ac:dyDescent="0.35"/>
    <row r="9103" ht="15" hidden="1" customHeight="1" x14ac:dyDescent="0.35"/>
    <row r="9104" ht="15" hidden="1" customHeight="1" x14ac:dyDescent="0.35"/>
    <row r="9105" ht="15" hidden="1" customHeight="1" x14ac:dyDescent="0.35"/>
    <row r="9106" ht="15" hidden="1" customHeight="1" x14ac:dyDescent="0.35"/>
    <row r="9107" ht="15" hidden="1" customHeight="1" x14ac:dyDescent="0.35"/>
    <row r="9108" ht="15" hidden="1" customHeight="1" x14ac:dyDescent="0.35"/>
    <row r="9109" ht="15" hidden="1" customHeight="1" x14ac:dyDescent="0.35"/>
    <row r="9110" ht="15" hidden="1" customHeight="1" x14ac:dyDescent="0.35"/>
    <row r="9111" ht="15" hidden="1" customHeight="1" x14ac:dyDescent="0.35"/>
    <row r="9112" ht="15" hidden="1" customHeight="1" x14ac:dyDescent="0.35"/>
    <row r="9113" ht="15" hidden="1" customHeight="1" x14ac:dyDescent="0.35"/>
    <row r="9114" ht="15" hidden="1" customHeight="1" x14ac:dyDescent="0.35"/>
    <row r="9115" ht="15" hidden="1" customHeight="1" x14ac:dyDescent="0.35"/>
    <row r="9116" ht="15" hidden="1" customHeight="1" x14ac:dyDescent="0.35"/>
    <row r="9117" ht="15" hidden="1" customHeight="1" x14ac:dyDescent="0.35"/>
    <row r="9118" ht="15" hidden="1" customHeight="1" x14ac:dyDescent="0.35"/>
    <row r="9119" ht="15" hidden="1" customHeight="1" x14ac:dyDescent="0.35"/>
    <row r="9120" ht="15" hidden="1" customHeight="1" x14ac:dyDescent="0.35"/>
    <row r="9121" ht="15" hidden="1" customHeight="1" x14ac:dyDescent="0.35"/>
    <row r="9122" ht="15" hidden="1" customHeight="1" x14ac:dyDescent="0.35"/>
    <row r="9123" ht="15" hidden="1" customHeight="1" x14ac:dyDescent="0.35"/>
    <row r="9124" ht="15" hidden="1" customHeight="1" x14ac:dyDescent="0.35"/>
    <row r="9125" ht="15" hidden="1" customHeight="1" x14ac:dyDescent="0.35"/>
    <row r="9126" ht="15" hidden="1" customHeight="1" x14ac:dyDescent="0.35"/>
    <row r="9127" ht="15" hidden="1" customHeight="1" x14ac:dyDescent="0.35"/>
    <row r="9128" ht="15" hidden="1" customHeight="1" x14ac:dyDescent="0.35"/>
    <row r="9129" ht="15" hidden="1" customHeight="1" x14ac:dyDescent="0.35"/>
    <row r="9130" ht="15" hidden="1" customHeight="1" x14ac:dyDescent="0.35"/>
    <row r="9131" ht="15" hidden="1" customHeight="1" x14ac:dyDescent="0.35"/>
    <row r="9132" ht="15" hidden="1" customHeight="1" x14ac:dyDescent="0.35"/>
    <row r="9133" ht="15" hidden="1" customHeight="1" x14ac:dyDescent="0.35"/>
    <row r="9134" ht="15" hidden="1" customHeight="1" x14ac:dyDescent="0.35"/>
    <row r="9135" ht="15" hidden="1" customHeight="1" x14ac:dyDescent="0.35"/>
    <row r="9136" ht="15" hidden="1" customHeight="1" x14ac:dyDescent="0.35"/>
    <row r="9137" ht="15" hidden="1" customHeight="1" x14ac:dyDescent="0.35"/>
    <row r="9138" ht="15" hidden="1" customHeight="1" x14ac:dyDescent="0.35"/>
    <row r="9139" ht="15" hidden="1" customHeight="1" x14ac:dyDescent="0.35"/>
    <row r="9140" ht="15" hidden="1" customHeight="1" x14ac:dyDescent="0.35"/>
    <row r="9141" ht="15" hidden="1" customHeight="1" x14ac:dyDescent="0.35"/>
    <row r="9142" ht="15" hidden="1" customHeight="1" x14ac:dyDescent="0.35"/>
    <row r="9143" ht="15" hidden="1" customHeight="1" x14ac:dyDescent="0.35"/>
    <row r="9144" ht="15" hidden="1" customHeight="1" x14ac:dyDescent="0.35"/>
    <row r="9145" ht="15" hidden="1" customHeight="1" x14ac:dyDescent="0.35"/>
    <row r="9146" ht="15" hidden="1" customHeight="1" x14ac:dyDescent="0.35"/>
    <row r="9147" ht="15" hidden="1" customHeight="1" x14ac:dyDescent="0.35"/>
    <row r="9148" ht="15" hidden="1" customHeight="1" x14ac:dyDescent="0.35"/>
    <row r="9149" ht="15" hidden="1" customHeight="1" x14ac:dyDescent="0.35"/>
    <row r="9150" ht="15" hidden="1" customHeight="1" x14ac:dyDescent="0.35"/>
    <row r="9151" ht="15" hidden="1" customHeight="1" x14ac:dyDescent="0.35"/>
    <row r="9152" ht="15" hidden="1" customHeight="1" x14ac:dyDescent="0.35"/>
    <row r="9153" ht="15" hidden="1" customHeight="1" x14ac:dyDescent="0.35"/>
    <row r="9154" ht="15" hidden="1" customHeight="1" x14ac:dyDescent="0.35"/>
    <row r="9155" ht="15" hidden="1" customHeight="1" x14ac:dyDescent="0.35"/>
    <row r="9156" ht="15" hidden="1" customHeight="1" x14ac:dyDescent="0.35"/>
    <row r="9157" ht="15" hidden="1" customHeight="1" x14ac:dyDescent="0.35"/>
    <row r="9158" ht="15" hidden="1" customHeight="1" x14ac:dyDescent="0.35"/>
    <row r="9159" ht="15" hidden="1" customHeight="1" x14ac:dyDescent="0.35"/>
    <row r="9160" ht="15" hidden="1" customHeight="1" x14ac:dyDescent="0.35"/>
    <row r="9161" ht="15" hidden="1" customHeight="1" x14ac:dyDescent="0.35"/>
    <row r="9162" ht="15" hidden="1" customHeight="1" x14ac:dyDescent="0.35"/>
    <row r="9163" ht="15" hidden="1" customHeight="1" x14ac:dyDescent="0.35"/>
    <row r="9164" ht="15" hidden="1" customHeight="1" x14ac:dyDescent="0.35"/>
    <row r="9165" ht="15" hidden="1" customHeight="1" x14ac:dyDescent="0.35"/>
    <row r="9166" ht="15" hidden="1" customHeight="1" x14ac:dyDescent="0.35"/>
    <row r="9167" ht="15" hidden="1" customHeight="1" x14ac:dyDescent="0.35"/>
    <row r="9168" ht="15" hidden="1" customHeight="1" x14ac:dyDescent="0.35"/>
    <row r="9169" ht="15" hidden="1" customHeight="1" x14ac:dyDescent="0.35"/>
    <row r="9170" ht="15" hidden="1" customHeight="1" x14ac:dyDescent="0.35"/>
    <row r="9171" ht="15" hidden="1" customHeight="1" x14ac:dyDescent="0.35"/>
    <row r="9172" ht="15" hidden="1" customHeight="1" x14ac:dyDescent="0.35"/>
    <row r="9173" ht="15" hidden="1" customHeight="1" x14ac:dyDescent="0.35"/>
    <row r="9174" ht="15" hidden="1" customHeight="1" x14ac:dyDescent="0.35"/>
    <row r="9175" ht="15" hidden="1" customHeight="1" x14ac:dyDescent="0.35"/>
    <row r="9176" ht="15" hidden="1" customHeight="1" x14ac:dyDescent="0.35"/>
    <row r="9177" ht="15" hidden="1" customHeight="1" x14ac:dyDescent="0.35"/>
    <row r="9178" ht="15" hidden="1" customHeight="1" x14ac:dyDescent="0.35"/>
    <row r="9179" ht="15" hidden="1" customHeight="1" x14ac:dyDescent="0.35"/>
    <row r="9180" ht="15" hidden="1" customHeight="1" x14ac:dyDescent="0.35"/>
    <row r="9181" ht="15" hidden="1" customHeight="1" x14ac:dyDescent="0.35"/>
    <row r="9182" ht="15" hidden="1" customHeight="1" x14ac:dyDescent="0.35"/>
    <row r="9183" ht="15" hidden="1" customHeight="1" x14ac:dyDescent="0.35"/>
    <row r="9184" ht="15" hidden="1" customHeight="1" x14ac:dyDescent="0.35"/>
    <row r="9185" ht="15" hidden="1" customHeight="1" x14ac:dyDescent="0.35"/>
    <row r="9186" ht="15" hidden="1" customHeight="1" x14ac:dyDescent="0.35"/>
    <row r="9187" ht="15" hidden="1" customHeight="1" x14ac:dyDescent="0.35"/>
    <row r="9188" ht="15" hidden="1" customHeight="1" x14ac:dyDescent="0.35"/>
    <row r="9189" ht="15" hidden="1" customHeight="1" x14ac:dyDescent="0.35"/>
    <row r="9190" ht="15" hidden="1" customHeight="1" x14ac:dyDescent="0.35"/>
    <row r="9191" ht="15" hidden="1" customHeight="1" x14ac:dyDescent="0.35"/>
    <row r="9192" ht="15" hidden="1" customHeight="1" x14ac:dyDescent="0.35"/>
    <row r="9193" ht="15" hidden="1" customHeight="1" x14ac:dyDescent="0.35"/>
    <row r="9194" ht="15" hidden="1" customHeight="1" x14ac:dyDescent="0.35"/>
    <row r="9195" ht="15" hidden="1" customHeight="1" x14ac:dyDescent="0.35"/>
    <row r="9196" ht="15" hidden="1" customHeight="1" x14ac:dyDescent="0.35"/>
    <row r="9197" ht="15" hidden="1" customHeight="1" x14ac:dyDescent="0.35"/>
    <row r="9198" ht="15" hidden="1" customHeight="1" x14ac:dyDescent="0.35"/>
    <row r="9199" ht="15" hidden="1" customHeight="1" x14ac:dyDescent="0.35"/>
    <row r="9200" ht="15" hidden="1" customHeight="1" x14ac:dyDescent="0.35"/>
    <row r="9201" ht="15" hidden="1" customHeight="1" x14ac:dyDescent="0.35"/>
    <row r="9202" ht="15" hidden="1" customHeight="1" x14ac:dyDescent="0.35"/>
    <row r="9203" ht="15" hidden="1" customHeight="1" x14ac:dyDescent="0.35"/>
    <row r="9204" ht="15" hidden="1" customHeight="1" x14ac:dyDescent="0.35"/>
    <row r="9205" ht="15" hidden="1" customHeight="1" x14ac:dyDescent="0.35"/>
    <row r="9206" ht="15" hidden="1" customHeight="1" x14ac:dyDescent="0.35"/>
    <row r="9207" ht="15" hidden="1" customHeight="1" x14ac:dyDescent="0.35"/>
    <row r="9208" ht="15" hidden="1" customHeight="1" x14ac:dyDescent="0.35"/>
    <row r="9209" ht="15" hidden="1" customHeight="1" x14ac:dyDescent="0.35"/>
    <row r="9210" ht="15" hidden="1" customHeight="1" x14ac:dyDescent="0.35"/>
    <row r="9211" ht="15" hidden="1" customHeight="1" x14ac:dyDescent="0.35"/>
    <row r="9212" ht="15" hidden="1" customHeight="1" x14ac:dyDescent="0.35"/>
    <row r="9213" ht="15" hidden="1" customHeight="1" x14ac:dyDescent="0.35"/>
    <row r="9214" ht="15" hidden="1" customHeight="1" x14ac:dyDescent="0.35"/>
    <row r="9215" ht="15" hidden="1" customHeight="1" x14ac:dyDescent="0.35"/>
    <row r="9216" ht="15" hidden="1" customHeight="1" x14ac:dyDescent="0.35"/>
    <row r="9217" ht="15" hidden="1" customHeight="1" x14ac:dyDescent="0.35"/>
    <row r="9218" ht="15" hidden="1" customHeight="1" x14ac:dyDescent="0.35"/>
    <row r="9219" ht="15" hidden="1" customHeight="1" x14ac:dyDescent="0.35"/>
    <row r="9220" ht="15" hidden="1" customHeight="1" x14ac:dyDescent="0.35"/>
    <row r="9221" ht="15" hidden="1" customHeight="1" x14ac:dyDescent="0.35"/>
    <row r="9222" ht="15" hidden="1" customHeight="1" x14ac:dyDescent="0.35"/>
    <row r="9223" ht="15" hidden="1" customHeight="1" x14ac:dyDescent="0.35"/>
    <row r="9224" ht="15" hidden="1" customHeight="1" x14ac:dyDescent="0.35"/>
    <row r="9225" ht="15" hidden="1" customHeight="1" x14ac:dyDescent="0.35"/>
    <row r="9226" ht="15" hidden="1" customHeight="1" x14ac:dyDescent="0.35"/>
    <row r="9227" ht="15" hidden="1" customHeight="1" x14ac:dyDescent="0.35"/>
    <row r="9228" ht="15" hidden="1" customHeight="1" x14ac:dyDescent="0.35"/>
    <row r="9229" ht="15" hidden="1" customHeight="1" x14ac:dyDescent="0.35"/>
    <row r="9230" ht="15" hidden="1" customHeight="1" x14ac:dyDescent="0.35"/>
    <row r="9231" ht="15" hidden="1" customHeight="1" x14ac:dyDescent="0.35"/>
    <row r="9232" ht="15" hidden="1" customHeight="1" x14ac:dyDescent="0.35"/>
    <row r="9233" ht="15" hidden="1" customHeight="1" x14ac:dyDescent="0.35"/>
    <row r="9234" ht="15" hidden="1" customHeight="1" x14ac:dyDescent="0.35"/>
    <row r="9235" ht="15" hidden="1" customHeight="1" x14ac:dyDescent="0.35"/>
    <row r="9236" ht="15" hidden="1" customHeight="1" x14ac:dyDescent="0.35"/>
    <row r="9237" ht="15" hidden="1" customHeight="1" x14ac:dyDescent="0.35"/>
    <row r="9238" ht="15" hidden="1" customHeight="1" x14ac:dyDescent="0.35"/>
    <row r="9239" ht="15" hidden="1" customHeight="1" x14ac:dyDescent="0.35"/>
    <row r="9240" ht="15" hidden="1" customHeight="1" x14ac:dyDescent="0.35"/>
    <row r="9241" ht="15" hidden="1" customHeight="1" x14ac:dyDescent="0.35"/>
    <row r="9242" ht="15" hidden="1" customHeight="1" x14ac:dyDescent="0.35"/>
    <row r="9243" ht="15" hidden="1" customHeight="1" x14ac:dyDescent="0.35"/>
    <row r="9244" ht="15" hidden="1" customHeight="1" x14ac:dyDescent="0.35"/>
    <row r="9245" ht="15" hidden="1" customHeight="1" x14ac:dyDescent="0.35"/>
    <row r="9246" ht="15" hidden="1" customHeight="1" x14ac:dyDescent="0.35"/>
    <row r="9247" ht="15" hidden="1" customHeight="1" x14ac:dyDescent="0.35"/>
    <row r="9248" ht="15" hidden="1" customHeight="1" x14ac:dyDescent="0.35"/>
    <row r="9249" ht="15" hidden="1" customHeight="1" x14ac:dyDescent="0.35"/>
    <row r="9250" ht="15" hidden="1" customHeight="1" x14ac:dyDescent="0.35"/>
    <row r="9251" ht="15" hidden="1" customHeight="1" x14ac:dyDescent="0.35"/>
    <row r="9252" ht="15" hidden="1" customHeight="1" x14ac:dyDescent="0.35"/>
    <row r="9253" ht="15" hidden="1" customHeight="1" x14ac:dyDescent="0.35"/>
    <row r="9254" ht="15" hidden="1" customHeight="1" x14ac:dyDescent="0.35"/>
    <row r="9255" ht="15" hidden="1" customHeight="1" x14ac:dyDescent="0.35"/>
    <row r="9256" ht="15" hidden="1" customHeight="1" x14ac:dyDescent="0.35"/>
    <row r="9257" ht="15" hidden="1" customHeight="1" x14ac:dyDescent="0.35"/>
    <row r="9258" ht="15" hidden="1" customHeight="1" x14ac:dyDescent="0.35"/>
    <row r="9259" ht="15" hidden="1" customHeight="1" x14ac:dyDescent="0.35"/>
    <row r="9260" ht="15" hidden="1" customHeight="1" x14ac:dyDescent="0.35"/>
    <row r="9261" ht="15" hidden="1" customHeight="1" x14ac:dyDescent="0.35"/>
    <row r="9262" ht="15" hidden="1" customHeight="1" x14ac:dyDescent="0.35"/>
    <row r="9263" ht="15" hidden="1" customHeight="1" x14ac:dyDescent="0.35"/>
    <row r="9264" ht="15" hidden="1" customHeight="1" x14ac:dyDescent="0.35"/>
    <row r="9265" ht="15" hidden="1" customHeight="1" x14ac:dyDescent="0.35"/>
    <row r="9266" ht="15" hidden="1" customHeight="1" x14ac:dyDescent="0.35"/>
    <row r="9267" ht="15" hidden="1" customHeight="1" x14ac:dyDescent="0.35"/>
    <row r="9268" ht="15" hidden="1" customHeight="1" x14ac:dyDescent="0.35"/>
    <row r="9269" ht="15" hidden="1" customHeight="1" x14ac:dyDescent="0.35"/>
    <row r="9270" ht="15" hidden="1" customHeight="1" x14ac:dyDescent="0.35"/>
    <row r="9271" ht="15" hidden="1" customHeight="1" x14ac:dyDescent="0.35"/>
    <row r="9272" ht="15" hidden="1" customHeight="1" x14ac:dyDescent="0.35"/>
    <row r="9273" ht="15" hidden="1" customHeight="1" x14ac:dyDescent="0.35"/>
    <row r="9274" ht="15" hidden="1" customHeight="1" x14ac:dyDescent="0.35"/>
    <row r="9275" ht="15" hidden="1" customHeight="1" x14ac:dyDescent="0.35"/>
    <row r="9276" ht="15" hidden="1" customHeight="1" x14ac:dyDescent="0.35"/>
    <row r="9277" ht="15" hidden="1" customHeight="1" x14ac:dyDescent="0.35"/>
    <row r="9278" ht="15" hidden="1" customHeight="1" x14ac:dyDescent="0.35"/>
    <row r="9279" ht="15" hidden="1" customHeight="1" x14ac:dyDescent="0.35"/>
    <row r="9280" ht="15" hidden="1" customHeight="1" x14ac:dyDescent="0.35"/>
    <row r="9281" ht="15" hidden="1" customHeight="1" x14ac:dyDescent="0.35"/>
    <row r="9282" ht="15" hidden="1" customHeight="1" x14ac:dyDescent="0.35"/>
    <row r="9283" ht="15" hidden="1" customHeight="1" x14ac:dyDescent="0.35"/>
    <row r="9284" ht="15" hidden="1" customHeight="1" x14ac:dyDescent="0.35"/>
    <row r="9285" ht="15" hidden="1" customHeight="1" x14ac:dyDescent="0.35"/>
    <row r="9286" ht="15" hidden="1" customHeight="1" x14ac:dyDescent="0.35"/>
    <row r="9287" ht="15" hidden="1" customHeight="1" x14ac:dyDescent="0.35"/>
    <row r="9288" ht="15" hidden="1" customHeight="1" x14ac:dyDescent="0.35"/>
    <row r="9289" ht="15" hidden="1" customHeight="1" x14ac:dyDescent="0.35"/>
    <row r="9290" ht="15" hidden="1" customHeight="1" x14ac:dyDescent="0.35"/>
    <row r="9291" ht="15" hidden="1" customHeight="1" x14ac:dyDescent="0.35"/>
    <row r="9292" ht="15" hidden="1" customHeight="1" x14ac:dyDescent="0.35"/>
    <row r="9293" ht="15" hidden="1" customHeight="1" x14ac:dyDescent="0.35"/>
    <row r="9294" ht="15" hidden="1" customHeight="1" x14ac:dyDescent="0.35"/>
    <row r="9295" ht="15" hidden="1" customHeight="1" x14ac:dyDescent="0.35"/>
    <row r="9296" ht="15" hidden="1" customHeight="1" x14ac:dyDescent="0.35"/>
    <row r="9297" ht="15" hidden="1" customHeight="1" x14ac:dyDescent="0.35"/>
    <row r="9298" ht="15" hidden="1" customHeight="1" x14ac:dyDescent="0.35"/>
    <row r="9299" ht="15" hidden="1" customHeight="1" x14ac:dyDescent="0.35"/>
    <row r="9300" ht="15" hidden="1" customHeight="1" x14ac:dyDescent="0.35"/>
    <row r="9301" ht="15" hidden="1" customHeight="1" x14ac:dyDescent="0.35"/>
    <row r="9302" ht="15" hidden="1" customHeight="1" x14ac:dyDescent="0.35"/>
    <row r="9303" ht="15" hidden="1" customHeight="1" x14ac:dyDescent="0.35"/>
    <row r="9304" ht="15" hidden="1" customHeight="1" x14ac:dyDescent="0.35"/>
    <row r="9305" ht="15" hidden="1" customHeight="1" x14ac:dyDescent="0.35"/>
    <row r="9306" ht="15" hidden="1" customHeight="1" x14ac:dyDescent="0.35"/>
    <row r="9307" ht="15" hidden="1" customHeight="1" x14ac:dyDescent="0.35"/>
    <row r="9308" ht="15" hidden="1" customHeight="1" x14ac:dyDescent="0.35"/>
    <row r="9309" ht="15" hidden="1" customHeight="1" x14ac:dyDescent="0.35"/>
    <row r="9310" ht="15" hidden="1" customHeight="1" x14ac:dyDescent="0.35"/>
    <row r="9311" ht="15" hidden="1" customHeight="1" x14ac:dyDescent="0.35"/>
    <row r="9312" ht="15" hidden="1" customHeight="1" x14ac:dyDescent="0.35"/>
    <row r="9313" ht="15" hidden="1" customHeight="1" x14ac:dyDescent="0.35"/>
    <row r="9314" ht="15" hidden="1" customHeight="1" x14ac:dyDescent="0.35"/>
    <row r="9315" ht="15" hidden="1" customHeight="1" x14ac:dyDescent="0.35"/>
    <row r="9316" ht="15" hidden="1" customHeight="1" x14ac:dyDescent="0.35"/>
    <row r="9317" ht="15" hidden="1" customHeight="1" x14ac:dyDescent="0.35"/>
    <row r="9318" ht="15" hidden="1" customHeight="1" x14ac:dyDescent="0.35"/>
    <row r="9319" ht="15" hidden="1" customHeight="1" x14ac:dyDescent="0.35"/>
    <row r="9320" ht="15" hidden="1" customHeight="1" x14ac:dyDescent="0.35"/>
    <row r="9321" ht="15" hidden="1" customHeight="1" x14ac:dyDescent="0.35"/>
    <row r="9322" ht="15" hidden="1" customHeight="1" x14ac:dyDescent="0.35"/>
    <row r="9323" ht="15" hidden="1" customHeight="1" x14ac:dyDescent="0.35"/>
    <row r="9324" ht="15" hidden="1" customHeight="1" x14ac:dyDescent="0.35"/>
    <row r="9325" ht="15" hidden="1" customHeight="1" x14ac:dyDescent="0.35"/>
    <row r="9326" ht="15" hidden="1" customHeight="1" x14ac:dyDescent="0.35"/>
    <row r="9327" ht="15" hidden="1" customHeight="1" x14ac:dyDescent="0.35"/>
    <row r="9328" ht="15" hidden="1" customHeight="1" x14ac:dyDescent="0.35"/>
    <row r="9329" ht="15" hidden="1" customHeight="1" x14ac:dyDescent="0.35"/>
    <row r="9330" ht="15" hidden="1" customHeight="1" x14ac:dyDescent="0.35"/>
    <row r="9331" ht="15" hidden="1" customHeight="1" x14ac:dyDescent="0.35"/>
    <row r="9332" ht="15" hidden="1" customHeight="1" x14ac:dyDescent="0.35"/>
    <row r="9333" ht="15" hidden="1" customHeight="1" x14ac:dyDescent="0.35"/>
    <row r="9334" ht="15" hidden="1" customHeight="1" x14ac:dyDescent="0.35"/>
    <row r="9335" ht="15" hidden="1" customHeight="1" x14ac:dyDescent="0.35"/>
    <row r="9336" ht="15" hidden="1" customHeight="1" x14ac:dyDescent="0.35"/>
    <row r="9337" ht="15" hidden="1" customHeight="1" x14ac:dyDescent="0.35"/>
    <row r="9338" ht="15" hidden="1" customHeight="1" x14ac:dyDescent="0.35"/>
    <row r="9339" ht="15" hidden="1" customHeight="1" x14ac:dyDescent="0.35"/>
    <row r="9340" ht="15" hidden="1" customHeight="1" x14ac:dyDescent="0.35"/>
    <row r="9341" ht="15" hidden="1" customHeight="1" x14ac:dyDescent="0.35"/>
    <row r="9342" ht="15" hidden="1" customHeight="1" x14ac:dyDescent="0.35"/>
    <row r="9343" ht="15" hidden="1" customHeight="1" x14ac:dyDescent="0.35"/>
    <row r="9344" ht="15" hidden="1" customHeight="1" x14ac:dyDescent="0.35"/>
    <row r="9345" ht="15" hidden="1" customHeight="1" x14ac:dyDescent="0.35"/>
    <row r="9346" ht="15" hidden="1" customHeight="1" x14ac:dyDescent="0.35"/>
    <row r="9347" ht="15" hidden="1" customHeight="1" x14ac:dyDescent="0.35"/>
    <row r="9348" ht="15" hidden="1" customHeight="1" x14ac:dyDescent="0.35"/>
    <row r="9349" ht="15" hidden="1" customHeight="1" x14ac:dyDescent="0.35"/>
    <row r="9350" ht="15" hidden="1" customHeight="1" x14ac:dyDescent="0.35"/>
    <row r="9351" ht="15" hidden="1" customHeight="1" x14ac:dyDescent="0.35"/>
    <row r="9352" ht="15" hidden="1" customHeight="1" x14ac:dyDescent="0.35"/>
    <row r="9353" ht="15" hidden="1" customHeight="1" x14ac:dyDescent="0.35"/>
    <row r="9354" ht="15" hidden="1" customHeight="1" x14ac:dyDescent="0.35"/>
    <row r="9355" ht="15" hidden="1" customHeight="1" x14ac:dyDescent="0.35"/>
    <row r="9356" ht="15" hidden="1" customHeight="1" x14ac:dyDescent="0.35"/>
    <row r="9357" ht="15" hidden="1" customHeight="1" x14ac:dyDescent="0.35"/>
    <row r="9358" ht="15" hidden="1" customHeight="1" x14ac:dyDescent="0.35"/>
    <row r="9359" ht="15" hidden="1" customHeight="1" x14ac:dyDescent="0.35"/>
    <row r="9360" ht="15" hidden="1" customHeight="1" x14ac:dyDescent="0.35"/>
    <row r="9361" ht="15" hidden="1" customHeight="1" x14ac:dyDescent="0.35"/>
    <row r="9362" ht="15" hidden="1" customHeight="1" x14ac:dyDescent="0.35"/>
    <row r="9363" ht="15" hidden="1" customHeight="1" x14ac:dyDescent="0.35"/>
    <row r="9364" ht="15" hidden="1" customHeight="1" x14ac:dyDescent="0.35"/>
    <row r="9365" ht="15" hidden="1" customHeight="1" x14ac:dyDescent="0.35"/>
    <row r="9366" ht="15" hidden="1" customHeight="1" x14ac:dyDescent="0.35"/>
    <row r="9367" ht="15" hidden="1" customHeight="1" x14ac:dyDescent="0.35"/>
    <row r="9368" ht="15" hidden="1" customHeight="1" x14ac:dyDescent="0.35"/>
    <row r="9369" ht="15" hidden="1" customHeight="1" x14ac:dyDescent="0.35"/>
    <row r="9370" ht="15" hidden="1" customHeight="1" x14ac:dyDescent="0.35"/>
    <row r="9371" ht="15" hidden="1" customHeight="1" x14ac:dyDescent="0.35"/>
    <row r="9372" ht="15" hidden="1" customHeight="1" x14ac:dyDescent="0.35"/>
    <row r="9373" ht="15" hidden="1" customHeight="1" x14ac:dyDescent="0.35"/>
    <row r="9374" ht="15" hidden="1" customHeight="1" x14ac:dyDescent="0.35"/>
    <row r="9375" ht="15" hidden="1" customHeight="1" x14ac:dyDescent="0.35"/>
    <row r="9376" ht="15" hidden="1" customHeight="1" x14ac:dyDescent="0.35"/>
    <row r="9377" ht="15" hidden="1" customHeight="1" x14ac:dyDescent="0.35"/>
    <row r="9378" ht="15" hidden="1" customHeight="1" x14ac:dyDescent="0.35"/>
    <row r="9379" ht="15" hidden="1" customHeight="1" x14ac:dyDescent="0.35"/>
    <row r="9380" ht="15" hidden="1" customHeight="1" x14ac:dyDescent="0.35"/>
    <row r="9381" ht="15" hidden="1" customHeight="1" x14ac:dyDescent="0.35"/>
    <row r="9382" ht="15" hidden="1" customHeight="1" x14ac:dyDescent="0.35"/>
    <row r="9383" ht="15" hidden="1" customHeight="1" x14ac:dyDescent="0.35"/>
    <row r="9384" ht="15" hidden="1" customHeight="1" x14ac:dyDescent="0.35"/>
    <row r="9385" ht="15" hidden="1" customHeight="1" x14ac:dyDescent="0.35"/>
    <row r="9386" ht="15" hidden="1" customHeight="1" x14ac:dyDescent="0.35"/>
    <row r="9387" ht="15" hidden="1" customHeight="1" x14ac:dyDescent="0.35"/>
    <row r="9388" ht="15" hidden="1" customHeight="1" x14ac:dyDescent="0.35"/>
    <row r="9389" ht="15" hidden="1" customHeight="1" x14ac:dyDescent="0.35"/>
    <row r="9390" ht="15" hidden="1" customHeight="1" x14ac:dyDescent="0.35"/>
    <row r="9391" ht="15" hidden="1" customHeight="1" x14ac:dyDescent="0.35"/>
    <row r="9392" ht="15" hidden="1" customHeight="1" x14ac:dyDescent="0.35"/>
    <row r="9393" ht="15" hidden="1" customHeight="1" x14ac:dyDescent="0.35"/>
    <row r="9394" ht="15" hidden="1" customHeight="1" x14ac:dyDescent="0.35"/>
    <row r="9395" ht="15" hidden="1" customHeight="1" x14ac:dyDescent="0.35"/>
    <row r="9396" ht="15" hidden="1" customHeight="1" x14ac:dyDescent="0.35"/>
    <row r="9397" ht="15" hidden="1" customHeight="1" x14ac:dyDescent="0.35"/>
    <row r="9398" ht="15" hidden="1" customHeight="1" x14ac:dyDescent="0.35"/>
    <row r="9399" ht="15" hidden="1" customHeight="1" x14ac:dyDescent="0.35"/>
    <row r="9400" ht="15" hidden="1" customHeight="1" x14ac:dyDescent="0.35"/>
    <row r="9401" ht="15" hidden="1" customHeight="1" x14ac:dyDescent="0.35"/>
    <row r="9402" ht="15" hidden="1" customHeight="1" x14ac:dyDescent="0.35"/>
    <row r="9403" ht="15" hidden="1" customHeight="1" x14ac:dyDescent="0.35"/>
    <row r="9404" ht="15" hidden="1" customHeight="1" x14ac:dyDescent="0.35"/>
    <row r="9405" ht="15" hidden="1" customHeight="1" x14ac:dyDescent="0.35"/>
    <row r="9406" ht="15" hidden="1" customHeight="1" x14ac:dyDescent="0.35"/>
    <row r="9407" ht="15" hidden="1" customHeight="1" x14ac:dyDescent="0.35"/>
    <row r="9408" ht="15" hidden="1" customHeight="1" x14ac:dyDescent="0.35"/>
    <row r="9409" ht="15" hidden="1" customHeight="1" x14ac:dyDescent="0.35"/>
    <row r="9410" ht="15" hidden="1" customHeight="1" x14ac:dyDescent="0.35"/>
    <row r="9411" ht="15" hidden="1" customHeight="1" x14ac:dyDescent="0.35"/>
    <row r="9412" ht="15" hidden="1" customHeight="1" x14ac:dyDescent="0.35"/>
    <row r="9413" ht="15" hidden="1" customHeight="1" x14ac:dyDescent="0.35"/>
    <row r="9414" ht="15" hidden="1" customHeight="1" x14ac:dyDescent="0.35"/>
    <row r="9415" ht="15" hidden="1" customHeight="1" x14ac:dyDescent="0.35"/>
    <row r="9416" ht="15" hidden="1" customHeight="1" x14ac:dyDescent="0.35"/>
    <row r="9417" ht="15" hidden="1" customHeight="1" x14ac:dyDescent="0.35"/>
    <row r="9418" ht="15" hidden="1" customHeight="1" x14ac:dyDescent="0.35"/>
    <row r="9419" ht="15" hidden="1" customHeight="1" x14ac:dyDescent="0.35"/>
    <row r="9420" ht="15" hidden="1" customHeight="1" x14ac:dyDescent="0.35"/>
    <row r="9421" ht="15" hidden="1" customHeight="1" x14ac:dyDescent="0.35"/>
    <row r="9422" ht="15" hidden="1" customHeight="1" x14ac:dyDescent="0.35"/>
    <row r="9423" ht="15" hidden="1" customHeight="1" x14ac:dyDescent="0.35"/>
    <row r="9424" ht="15" hidden="1" customHeight="1" x14ac:dyDescent="0.35"/>
    <row r="9425" ht="15" hidden="1" customHeight="1" x14ac:dyDescent="0.35"/>
    <row r="9426" ht="15" hidden="1" customHeight="1" x14ac:dyDescent="0.35"/>
    <row r="9427" ht="15" hidden="1" customHeight="1" x14ac:dyDescent="0.35"/>
    <row r="9428" ht="15" hidden="1" customHeight="1" x14ac:dyDescent="0.35"/>
    <row r="9429" ht="15" hidden="1" customHeight="1" x14ac:dyDescent="0.35"/>
    <row r="9430" ht="15" hidden="1" customHeight="1" x14ac:dyDescent="0.35"/>
    <row r="9431" ht="15" hidden="1" customHeight="1" x14ac:dyDescent="0.35"/>
    <row r="9432" ht="15" hidden="1" customHeight="1" x14ac:dyDescent="0.35"/>
    <row r="9433" ht="15" hidden="1" customHeight="1" x14ac:dyDescent="0.35"/>
    <row r="9434" ht="15" hidden="1" customHeight="1" x14ac:dyDescent="0.35"/>
    <row r="9435" ht="15" hidden="1" customHeight="1" x14ac:dyDescent="0.35"/>
    <row r="9436" ht="15" hidden="1" customHeight="1" x14ac:dyDescent="0.35"/>
    <row r="9437" ht="15" hidden="1" customHeight="1" x14ac:dyDescent="0.35"/>
    <row r="9438" ht="15" hidden="1" customHeight="1" x14ac:dyDescent="0.35"/>
    <row r="9439" ht="15" hidden="1" customHeight="1" x14ac:dyDescent="0.35"/>
    <row r="9440" ht="15" hidden="1" customHeight="1" x14ac:dyDescent="0.35"/>
    <row r="9441" ht="15" hidden="1" customHeight="1" x14ac:dyDescent="0.35"/>
    <row r="9442" ht="15" hidden="1" customHeight="1" x14ac:dyDescent="0.35"/>
    <row r="9443" ht="15" hidden="1" customHeight="1" x14ac:dyDescent="0.35"/>
    <row r="9444" ht="15" hidden="1" customHeight="1" x14ac:dyDescent="0.35"/>
    <row r="9445" ht="15" hidden="1" customHeight="1" x14ac:dyDescent="0.35"/>
    <row r="9446" ht="15" hidden="1" customHeight="1" x14ac:dyDescent="0.35"/>
    <row r="9447" ht="15" hidden="1" customHeight="1" x14ac:dyDescent="0.35"/>
    <row r="9448" ht="15" hidden="1" customHeight="1" x14ac:dyDescent="0.35"/>
    <row r="9449" ht="15" hidden="1" customHeight="1" x14ac:dyDescent="0.35"/>
    <row r="9450" ht="15" hidden="1" customHeight="1" x14ac:dyDescent="0.35"/>
    <row r="9451" ht="15" hidden="1" customHeight="1" x14ac:dyDescent="0.35"/>
    <row r="9452" ht="15" hidden="1" customHeight="1" x14ac:dyDescent="0.35"/>
    <row r="9453" ht="15" hidden="1" customHeight="1" x14ac:dyDescent="0.35"/>
    <row r="9454" ht="15" hidden="1" customHeight="1" x14ac:dyDescent="0.35"/>
    <row r="9455" ht="15" hidden="1" customHeight="1" x14ac:dyDescent="0.35"/>
    <row r="9456" ht="15" hidden="1" customHeight="1" x14ac:dyDescent="0.35"/>
    <row r="9457" ht="15" hidden="1" customHeight="1" x14ac:dyDescent="0.35"/>
    <row r="9458" ht="15" hidden="1" customHeight="1" x14ac:dyDescent="0.35"/>
    <row r="9459" ht="15" hidden="1" customHeight="1" x14ac:dyDescent="0.35"/>
    <row r="9460" ht="15" hidden="1" customHeight="1" x14ac:dyDescent="0.35"/>
    <row r="9461" ht="15" hidden="1" customHeight="1" x14ac:dyDescent="0.35"/>
    <row r="9462" ht="15" hidden="1" customHeight="1" x14ac:dyDescent="0.35"/>
    <row r="9463" ht="15" hidden="1" customHeight="1" x14ac:dyDescent="0.35"/>
    <row r="9464" ht="15" hidden="1" customHeight="1" x14ac:dyDescent="0.35"/>
    <row r="9465" ht="15" hidden="1" customHeight="1" x14ac:dyDescent="0.35"/>
    <row r="9466" ht="15" hidden="1" customHeight="1" x14ac:dyDescent="0.35"/>
    <row r="9467" ht="15" hidden="1" customHeight="1" x14ac:dyDescent="0.35"/>
    <row r="9468" ht="15" hidden="1" customHeight="1" x14ac:dyDescent="0.35"/>
    <row r="9469" ht="15" hidden="1" customHeight="1" x14ac:dyDescent="0.35"/>
    <row r="9470" ht="15" hidden="1" customHeight="1" x14ac:dyDescent="0.35"/>
    <row r="9471" ht="15" hidden="1" customHeight="1" x14ac:dyDescent="0.35"/>
    <row r="9472" ht="15" hidden="1" customHeight="1" x14ac:dyDescent="0.35"/>
    <row r="9473" ht="15" hidden="1" customHeight="1" x14ac:dyDescent="0.35"/>
    <row r="9474" ht="15" hidden="1" customHeight="1" x14ac:dyDescent="0.35"/>
    <row r="9475" ht="15" hidden="1" customHeight="1" x14ac:dyDescent="0.35"/>
    <row r="9476" ht="15" hidden="1" customHeight="1" x14ac:dyDescent="0.35"/>
    <row r="9477" ht="15" hidden="1" customHeight="1" x14ac:dyDescent="0.35"/>
    <row r="9478" ht="15" hidden="1" customHeight="1" x14ac:dyDescent="0.35"/>
    <row r="9479" ht="15" hidden="1" customHeight="1" x14ac:dyDescent="0.35"/>
    <row r="9480" ht="15" hidden="1" customHeight="1" x14ac:dyDescent="0.35"/>
    <row r="9481" ht="15" hidden="1" customHeight="1" x14ac:dyDescent="0.35"/>
    <row r="9482" ht="15" hidden="1" customHeight="1" x14ac:dyDescent="0.35"/>
    <row r="9483" ht="15" hidden="1" customHeight="1" x14ac:dyDescent="0.35"/>
    <row r="9484" ht="15" hidden="1" customHeight="1" x14ac:dyDescent="0.35"/>
    <row r="9485" ht="15" hidden="1" customHeight="1" x14ac:dyDescent="0.35"/>
    <row r="9486" ht="15" hidden="1" customHeight="1" x14ac:dyDescent="0.35"/>
    <row r="9487" ht="15" hidden="1" customHeight="1" x14ac:dyDescent="0.35"/>
    <row r="9488" ht="15" hidden="1" customHeight="1" x14ac:dyDescent="0.35"/>
    <row r="9489" ht="15" hidden="1" customHeight="1" x14ac:dyDescent="0.35"/>
    <row r="9490" ht="15" hidden="1" customHeight="1" x14ac:dyDescent="0.35"/>
    <row r="9491" ht="15" hidden="1" customHeight="1" x14ac:dyDescent="0.35"/>
    <row r="9492" ht="15" hidden="1" customHeight="1" x14ac:dyDescent="0.35"/>
    <row r="9493" ht="15" hidden="1" customHeight="1" x14ac:dyDescent="0.35"/>
    <row r="9494" ht="15" hidden="1" customHeight="1" x14ac:dyDescent="0.35"/>
    <row r="9495" ht="15" hidden="1" customHeight="1" x14ac:dyDescent="0.35"/>
    <row r="9496" ht="15" hidden="1" customHeight="1" x14ac:dyDescent="0.35"/>
    <row r="9497" ht="15" hidden="1" customHeight="1" x14ac:dyDescent="0.35"/>
    <row r="9498" ht="15" hidden="1" customHeight="1" x14ac:dyDescent="0.35"/>
    <row r="9499" ht="15" hidden="1" customHeight="1" x14ac:dyDescent="0.35"/>
    <row r="9500" ht="15" hidden="1" customHeight="1" x14ac:dyDescent="0.35"/>
    <row r="9501" ht="15" hidden="1" customHeight="1" x14ac:dyDescent="0.35"/>
    <row r="9502" ht="15" hidden="1" customHeight="1" x14ac:dyDescent="0.35"/>
    <row r="9503" ht="15" hidden="1" customHeight="1" x14ac:dyDescent="0.35"/>
    <row r="9504" ht="15" hidden="1" customHeight="1" x14ac:dyDescent="0.35"/>
    <row r="9505" ht="15" hidden="1" customHeight="1" x14ac:dyDescent="0.35"/>
    <row r="9506" ht="15" hidden="1" customHeight="1" x14ac:dyDescent="0.35"/>
    <row r="9507" ht="15" hidden="1" customHeight="1" x14ac:dyDescent="0.35"/>
    <row r="9508" ht="15" hidden="1" customHeight="1" x14ac:dyDescent="0.35"/>
    <row r="9509" ht="15" hidden="1" customHeight="1" x14ac:dyDescent="0.35"/>
    <row r="9510" ht="15" hidden="1" customHeight="1" x14ac:dyDescent="0.35"/>
    <row r="9511" ht="15" hidden="1" customHeight="1" x14ac:dyDescent="0.35"/>
    <row r="9512" ht="15" hidden="1" customHeight="1" x14ac:dyDescent="0.35"/>
    <row r="9513" ht="15" hidden="1" customHeight="1" x14ac:dyDescent="0.35"/>
    <row r="9514" ht="15" hidden="1" customHeight="1" x14ac:dyDescent="0.35"/>
    <row r="9515" ht="15" hidden="1" customHeight="1" x14ac:dyDescent="0.35"/>
    <row r="9516" ht="15" hidden="1" customHeight="1" x14ac:dyDescent="0.35"/>
    <row r="9517" ht="15" hidden="1" customHeight="1" x14ac:dyDescent="0.35"/>
    <row r="9518" ht="15" hidden="1" customHeight="1" x14ac:dyDescent="0.35"/>
    <row r="9519" ht="15" hidden="1" customHeight="1" x14ac:dyDescent="0.35"/>
    <row r="9520" ht="15" hidden="1" customHeight="1" x14ac:dyDescent="0.35"/>
    <row r="9521" ht="15" hidden="1" customHeight="1" x14ac:dyDescent="0.35"/>
    <row r="9522" ht="15" hidden="1" customHeight="1" x14ac:dyDescent="0.35"/>
    <row r="9523" ht="15" hidden="1" customHeight="1" x14ac:dyDescent="0.35"/>
    <row r="9524" ht="15" hidden="1" customHeight="1" x14ac:dyDescent="0.35"/>
    <row r="9525" ht="15" hidden="1" customHeight="1" x14ac:dyDescent="0.35"/>
    <row r="9526" ht="15" hidden="1" customHeight="1" x14ac:dyDescent="0.35"/>
    <row r="9527" ht="15" hidden="1" customHeight="1" x14ac:dyDescent="0.35"/>
    <row r="9528" ht="15" hidden="1" customHeight="1" x14ac:dyDescent="0.35"/>
    <row r="9529" ht="15" hidden="1" customHeight="1" x14ac:dyDescent="0.35"/>
    <row r="9530" ht="15" hidden="1" customHeight="1" x14ac:dyDescent="0.35"/>
    <row r="9531" ht="15" hidden="1" customHeight="1" x14ac:dyDescent="0.35"/>
    <row r="9532" ht="15" hidden="1" customHeight="1" x14ac:dyDescent="0.35"/>
    <row r="9533" ht="15" hidden="1" customHeight="1" x14ac:dyDescent="0.35"/>
    <row r="9534" ht="15" hidden="1" customHeight="1" x14ac:dyDescent="0.35"/>
    <row r="9535" ht="15" hidden="1" customHeight="1" x14ac:dyDescent="0.35"/>
    <row r="9536" ht="15" hidden="1" customHeight="1" x14ac:dyDescent="0.35"/>
    <row r="9537" ht="15" hidden="1" customHeight="1" x14ac:dyDescent="0.35"/>
    <row r="9538" ht="15" hidden="1" customHeight="1" x14ac:dyDescent="0.35"/>
    <row r="9539" ht="15" hidden="1" customHeight="1" x14ac:dyDescent="0.35"/>
    <row r="9540" ht="15" hidden="1" customHeight="1" x14ac:dyDescent="0.35"/>
    <row r="9541" ht="15" hidden="1" customHeight="1" x14ac:dyDescent="0.35"/>
    <row r="9542" ht="15" hidden="1" customHeight="1" x14ac:dyDescent="0.35"/>
    <row r="9543" ht="15" hidden="1" customHeight="1" x14ac:dyDescent="0.35"/>
    <row r="9544" ht="15" hidden="1" customHeight="1" x14ac:dyDescent="0.35"/>
    <row r="9545" ht="15" hidden="1" customHeight="1" x14ac:dyDescent="0.35"/>
    <row r="9546" ht="15" hidden="1" customHeight="1" x14ac:dyDescent="0.35"/>
    <row r="9547" ht="15" hidden="1" customHeight="1" x14ac:dyDescent="0.35"/>
    <row r="9548" ht="15" hidden="1" customHeight="1" x14ac:dyDescent="0.35"/>
    <row r="9549" ht="15" hidden="1" customHeight="1" x14ac:dyDescent="0.35"/>
    <row r="9550" ht="15" hidden="1" customHeight="1" x14ac:dyDescent="0.35"/>
    <row r="9551" ht="15" hidden="1" customHeight="1" x14ac:dyDescent="0.35"/>
    <row r="9552" ht="15" hidden="1" customHeight="1" x14ac:dyDescent="0.35"/>
    <row r="9553" ht="15" hidden="1" customHeight="1" x14ac:dyDescent="0.35"/>
    <row r="9554" ht="15" hidden="1" customHeight="1" x14ac:dyDescent="0.35"/>
    <row r="9555" ht="15" hidden="1" customHeight="1" x14ac:dyDescent="0.35"/>
    <row r="9556" ht="15" hidden="1" customHeight="1" x14ac:dyDescent="0.35"/>
    <row r="9557" ht="15" hidden="1" customHeight="1" x14ac:dyDescent="0.35"/>
    <row r="9558" ht="15" hidden="1" customHeight="1" x14ac:dyDescent="0.35"/>
    <row r="9559" ht="15" hidden="1" customHeight="1" x14ac:dyDescent="0.35"/>
    <row r="9560" ht="15" hidden="1" customHeight="1" x14ac:dyDescent="0.35"/>
    <row r="9561" ht="15" hidden="1" customHeight="1" x14ac:dyDescent="0.35"/>
    <row r="9562" ht="15" hidden="1" customHeight="1" x14ac:dyDescent="0.35"/>
    <row r="9563" ht="15" hidden="1" customHeight="1" x14ac:dyDescent="0.35"/>
    <row r="9564" ht="15" hidden="1" customHeight="1" x14ac:dyDescent="0.35"/>
    <row r="9565" ht="15" hidden="1" customHeight="1" x14ac:dyDescent="0.35"/>
    <row r="9566" ht="15" hidden="1" customHeight="1" x14ac:dyDescent="0.35"/>
    <row r="9567" ht="15" hidden="1" customHeight="1" x14ac:dyDescent="0.35"/>
    <row r="9568" ht="15" hidden="1" customHeight="1" x14ac:dyDescent="0.35"/>
    <row r="9569" ht="15" hidden="1" customHeight="1" x14ac:dyDescent="0.35"/>
    <row r="9570" ht="15" hidden="1" customHeight="1" x14ac:dyDescent="0.35"/>
    <row r="9571" ht="15" hidden="1" customHeight="1" x14ac:dyDescent="0.35"/>
    <row r="9572" ht="15" hidden="1" customHeight="1" x14ac:dyDescent="0.35"/>
    <row r="9573" ht="15" hidden="1" customHeight="1" x14ac:dyDescent="0.35"/>
    <row r="9574" ht="15" hidden="1" customHeight="1" x14ac:dyDescent="0.35"/>
    <row r="9575" ht="15" hidden="1" customHeight="1" x14ac:dyDescent="0.35"/>
    <row r="9576" ht="15" hidden="1" customHeight="1" x14ac:dyDescent="0.35"/>
    <row r="9577" ht="15" hidden="1" customHeight="1" x14ac:dyDescent="0.35"/>
    <row r="9578" ht="15" hidden="1" customHeight="1" x14ac:dyDescent="0.35"/>
    <row r="9579" ht="15" hidden="1" customHeight="1" x14ac:dyDescent="0.35"/>
    <row r="9580" ht="15" hidden="1" customHeight="1" x14ac:dyDescent="0.35"/>
    <row r="9581" ht="15" hidden="1" customHeight="1" x14ac:dyDescent="0.35"/>
    <row r="9582" ht="15" hidden="1" customHeight="1" x14ac:dyDescent="0.35"/>
    <row r="9583" ht="15" hidden="1" customHeight="1" x14ac:dyDescent="0.35"/>
    <row r="9584" ht="15" hidden="1" customHeight="1" x14ac:dyDescent="0.35"/>
    <row r="9585" ht="15" hidden="1" customHeight="1" x14ac:dyDescent="0.35"/>
    <row r="9586" ht="15" hidden="1" customHeight="1" x14ac:dyDescent="0.35"/>
    <row r="9587" ht="15" hidden="1" customHeight="1" x14ac:dyDescent="0.35"/>
    <row r="9588" ht="15" hidden="1" customHeight="1" x14ac:dyDescent="0.35"/>
    <row r="9589" ht="15" hidden="1" customHeight="1" x14ac:dyDescent="0.35"/>
    <row r="9590" ht="15" hidden="1" customHeight="1" x14ac:dyDescent="0.35"/>
    <row r="9591" ht="15" hidden="1" customHeight="1" x14ac:dyDescent="0.35"/>
    <row r="9592" ht="15" hidden="1" customHeight="1" x14ac:dyDescent="0.35"/>
    <row r="9593" ht="15" hidden="1" customHeight="1" x14ac:dyDescent="0.35"/>
    <row r="9594" ht="15" hidden="1" customHeight="1" x14ac:dyDescent="0.35"/>
    <row r="9595" ht="15" hidden="1" customHeight="1" x14ac:dyDescent="0.35"/>
    <row r="9596" ht="15" hidden="1" customHeight="1" x14ac:dyDescent="0.35"/>
    <row r="9597" ht="15" hidden="1" customHeight="1" x14ac:dyDescent="0.35"/>
    <row r="9598" ht="15" hidden="1" customHeight="1" x14ac:dyDescent="0.35"/>
    <row r="9599" ht="15" hidden="1" customHeight="1" x14ac:dyDescent="0.35"/>
    <row r="9600" ht="15" hidden="1" customHeight="1" x14ac:dyDescent="0.35"/>
    <row r="9601" ht="15" hidden="1" customHeight="1" x14ac:dyDescent="0.35"/>
    <row r="9602" ht="15" hidden="1" customHeight="1" x14ac:dyDescent="0.35"/>
    <row r="9603" ht="15" hidden="1" customHeight="1" x14ac:dyDescent="0.35"/>
    <row r="9604" ht="15" hidden="1" customHeight="1" x14ac:dyDescent="0.35"/>
    <row r="9605" ht="15" hidden="1" customHeight="1" x14ac:dyDescent="0.35"/>
    <row r="9606" ht="15" hidden="1" customHeight="1" x14ac:dyDescent="0.35"/>
    <row r="9607" ht="15" hidden="1" customHeight="1" x14ac:dyDescent="0.35"/>
    <row r="9608" ht="15" hidden="1" customHeight="1" x14ac:dyDescent="0.35"/>
    <row r="9609" ht="15" hidden="1" customHeight="1" x14ac:dyDescent="0.35"/>
    <row r="9610" ht="15" hidden="1" customHeight="1" x14ac:dyDescent="0.35"/>
    <row r="9611" ht="15" hidden="1" customHeight="1" x14ac:dyDescent="0.35"/>
    <row r="9612" ht="15" hidden="1" customHeight="1" x14ac:dyDescent="0.35"/>
    <row r="9613" ht="15" hidden="1" customHeight="1" x14ac:dyDescent="0.35"/>
    <row r="9614" ht="15" hidden="1" customHeight="1" x14ac:dyDescent="0.35"/>
    <row r="9615" ht="15" hidden="1" customHeight="1" x14ac:dyDescent="0.35"/>
    <row r="9616" ht="15" hidden="1" customHeight="1" x14ac:dyDescent="0.35"/>
    <row r="9617" ht="15" hidden="1" customHeight="1" x14ac:dyDescent="0.35"/>
    <row r="9618" ht="15" hidden="1" customHeight="1" x14ac:dyDescent="0.35"/>
    <row r="9619" ht="15" hidden="1" customHeight="1" x14ac:dyDescent="0.35"/>
    <row r="9620" ht="15" hidden="1" customHeight="1" x14ac:dyDescent="0.35"/>
    <row r="9621" ht="15" hidden="1" customHeight="1" x14ac:dyDescent="0.35"/>
    <row r="9622" ht="15" hidden="1" customHeight="1" x14ac:dyDescent="0.35"/>
    <row r="9623" ht="15" hidden="1" customHeight="1" x14ac:dyDescent="0.35"/>
    <row r="9624" ht="15" hidden="1" customHeight="1" x14ac:dyDescent="0.35"/>
    <row r="9625" ht="15" hidden="1" customHeight="1" x14ac:dyDescent="0.35"/>
    <row r="9626" ht="15" hidden="1" customHeight="1" x14ac:dyDescent="0.35"/>
    <row r="9627" ht="15" hidden="1" customHeight="1" x14ac:dyDescent="0.35"/>
    <row r="9628" ht="15" hidden="1" customHeight="1" x14ac:dyDescent="0.35"/>
    <row r="9629" ht="15" hidden="1" customHeight="1" x14ac:dyDescent="0.35"/>
    <row r="9630" ht="15" hidden="1" customHeight="1" x14ac:dyDescent="0.35"/>
    <row r="9631" ht="15" hidden="1" customHeight="1" x14ac:dyDescent="0.35"/>
    <row r="9632" ht="15" hidden="1" customHeight="1" x14ac:dyDescent="0.35"/>
    <row r="9633" ht="15" hidden="1" customHeight="1" x14ac:dyDescent="0.35"/>
    <row r="9634" ht="15" hidden="1" customHeight="1" x14ac:dyDescent="0.35"/>
    <row r="9635" ht="15" hidden="1" customHeight="1" x14ac:dyDescent="0.35"/>
    <row r="9636" ht="15" hidden="1" customHeight="1" x14ac:dyDescent="0.35"/>
    <row r="9637" ht="15" hidden="1" customHeight="1" x14ac:dyDescent="0.35"/>
    <row r="9638" ht="15" hidden="1" customHeight="1" x14ac:dyDescent="0.35"/>
    <row r="9639" ht="15" hidden="1" customHeight="1" x14ac:dyDescent="0.35"/>
    <row r="9640" ht="15" hidden="1" customHeight="1" x14ac:dyDescent="0.35"/>
    <row r="9641" ht="15" hidden="1" customHeight="1" x14ac:dyDescent="0.35"/>
    <row r="9642" ht="15" hidden="1" customHeight="1" x14ac:dyDescent="0.35"/>
    <row r="9643" ht="15" hidden="1" customHeight="1" x14ac:dyDescent="0.35"/>
    <row r="9644" ht="15" hidden="1" customHeight="1" x14ac:dyDescent="0.35"/>
    <row r="9645" ht="15" hidden="1" customHeight="1" x14ac:dyDescent="0.35"/>
    <row r="9646" ht="15" hidden="1" customHeight="1" x14ac:dyDescent="0.35"/>
    <row r="9647" ht="15" hidden="1" customHeight="1" x14ac:dyDescent="0.35"/>
    <row r="9648" ht="15" hidden="1" customHeight="1" x14ac:dyDescent="0.35"/>
    <row r="9649" ht="15" hidden="1" customHeight="1" x14ac:dyDescent="0.35"/>
    <row r="9650" ht="15" hidden="1" customHeight="1" x14ac:dyDescent="0.35"/>
    <row r="9651" ht="15" hidden="1" customHeight="1" x14ac:dyDescent="0.35"/>
    <row r="9652" ht="15" hidden="1" customHeight="1" x14ac:dyDescent="0.35"/>
    <row r="9653" ht="15" hidden="1" customHeight="1" x14ac:dyDescent="0.35"/>
    <row r="9654" ht="15" hidden="1" customHeight="1" x14ac:dyDescent="0.35"/>
    <row r="9655" ht="15" hidden="1" customHeight="1" x14ac:dyDescent="0.35"/>
    <row r="9656" ht="15" hidden="1" customHeight="1" x14ac:dyDescent="0.35"/>
    <row r="9657" ht="15" hidden="1" customHeight="1" x14ac:dyDescent="0.35"/>
    <row r="9658" ht="15" hidden="1" customHeight="1" x14ac:dyDescent="0.35"/>
    <row r="9659" ht="15" hidden="1" customHeight="1" x14ac:dyDescent="0.35"/>
    <row r="9660" ht="15" hidden="1" customHeight="1" x14ac:dyDescent="0.35"/>
    <row r="9661" ht="15" hidden="1" customHeight="1" x14ac:dyDescent="0.35"/>
    <row r="9662" ht="15" hidden="1" customHeight="1" x14ac:dyDescent="0.35"/>
    <row r="9663" ht="15" hidden="1" customHeight="1" x14ac:dyDescent="0.35"/>
    <row r="9664" ht="15" hidden="1" customHeight="1" x14ac:dyDescent="0.35"/>
    <row r="9665" ht="15" hidden="1" customHeight="1" x14ac:dyDescent="0.35"/>
    <row r="9666" ht="15" hidden="1" customHeight="1" x14ac:dyDescent="0.35"/>
    <row r="9667" ht="15" hidden="1" customHeight="1" x14ac:dyDescent="0.35"/>
    <row r="9668" ht="15" hidden="1" customHeight="1" x14ac:dyDescent="0.35"/>
    <row r="9669" ht="15" hidden="1" customHeight="1" x14ac:dyDescent="0.35"/>
    <row r="9670" ht="15" hidden="1" customHeight="1" x14ac:dyDescent="0.35"/>
    <row r="9671" ht="15" hidden="1" customHeight="1" x14ac:dyDescent="0.35"/>
    <row r="9672" ht="15" hidden="1" customHeight="1" x14ac:dyDescent="0.35"/>
    <row r="9673" ht="15" hidden="1" customHeight="1" x14ac:dyDescent="0.35"/>
    <row r="9674" ht="15" hidden="1" customHeight="1" x14ac:dyDescent="0.35"/>
    <row r="9675" ht="15" hidden="1" customHeight="1" x14ac:dyDescent="0.35"/>
    <row r="9676" ht="15" hidden="1" customHeight="1" x14ac:dyDescent="0.35"/>
    <row r="9677" ht="15" hidden="1" customHeight="1" x14ac:dyDescent="0.35"/>
    <row r="9678" ht="15" hidden="1" customHeight="1" x14ac:dyDescent="0.35"/>
    <row r="9679" ht="15" hidden="1" customHeight="1" x14ac:dyDescent="0.35"/>
    <row r="9680" ht="15" hidden="1" customHeight="1" x14ac:dyDescent="0.35"/>
    <row r="9681" ht="15" hidden="1" customHeight="1" x14ac:dyDescent="0.35"/>
    <row r="9682" ht="15" hidden="1" customHeight="1" x14ac:dyDescent="0.35"/>
    <row r="9683" ht="15" hidden="1" customHeight="1" x14ac:dyDescent="0.35"/>
    <row r="9684" ht="15" hidden="1" customHeight="1" x14ac:dyDescent="0.35"/>
    <row r="9685" ht="15" hidden="1" customHeight="1" x14ac:dyDescent="0.35"/>
    <row r="9686" ht="15" hidden="1" customHeight="1" x14ac:dyDescent="0.35"/>
    <row r="9687" ht="15" hidden="1" customHeight="1" x14ac:dyDescent="0.35"/>
    <row r="9688" ht="15" hidden="1" customHeight="1" x14ac:dyDescent="0.35"/>
    <row r="9689" ht="15" hidden="1" customHeight="1" x14ac:dyDescent="0.35"/>
    <row r="9690" ht="15" hidden="1" customHeight="1" x14ac:dyDescent="0.35"/>
    <row r="9691" ht="15" hidden="1" customHeight="1" x14ac:dyDescent="0.35"/>
    <row r="9692" ht="15" hidden="1" customHeight="1" x14ac:dyDescent="0.35"/>
    <row r="9693" ht="15" hidden="1" customHeight="1" x14ac:dyDescent="0.35"/>
    <row r="9694" ht="15" hidden="1" customHeight="1" x14ac:dyDescent="0.35"/>
    <row r="9695" ht="15" hidden="1" customHeight="1" x14ac:dyDescent="0.35"/>
    <row r="9696" ht="15" hidden="1" customHeight="1" x14ac:dyDescent="0.35"/>
    <row r="9697" ht="15" hidden="1" customHeight="1" x14ac:dyDescent="0.35"/>
    <row r="9698" ht="15" hidden="1" customHeight="1" x14ac:dyDescent="0.35"/>
    <row r="9699" ht="15" hidden="1" customHeight="1" x14ac:dyDescent="0.35"/>
    <row r="9700" ht="15" hidden="1" customHeight="1" x14ac:dyDescent="0.35"/>
    <row r="9701" ht="15" hidden="1" customHeight="1" x14ac:dyDescent="0.35"/>
    <row r="9702" ht="15" hidden="1" customHeight="1" x14ac:dyDescent="0.35"/>
    <row r="9703" ht="15" hidden="1" customHeight="1" x14ac:dyDescent="0.35"/>
    <row r="9704" ht="15" hidden="1" customHeight="1" x14ac:dyDescent="0.35"/>
    <row r="9705" ht="15" hidden="1" customHeight="1" x14ac:dyDescent="0.35"/>
    <row r="9706" ht="15" hidden="1" customHeight="1" x14ac:dyDescent="0.35"/>
    <row r="9707" ht="15" hidden="1" customHeight="1" x14ac:dyDescent="0.35"/>
    <row r="9708" ht="15" hidden="1" customHeight="1" x14ac:dyDescent="0.35"/>
    <row r="9709" ht="15" hidden="1" customHeight="1" x14ac:dyDescent="0.35"/>
    <row r="9710" ht="15" hidden="1" customHeight="1" x14ac:dyDescent="0.35"/>
    <row r="9711" ht="15" hidden="1" customHeight="1" x14ac:dyDescent="0.35"/>
    <row r="9712" ht="15" hidden="1" customHeight="1" x14ac:dyDescent="0.35"/>
    <row r="9713" ht="15" hidden="1" customHeight="1" x14ac:dyDescent="0.35"/>
    <row r="9714" ht="15" hidden="1" customHeight="1" x14ac:dyDescent="0.35"/>
    <row r="9715" ht="15" hidden="1" customHeight="1" x14ac:dyDescent="0.35"/>
    <row r="9716" ht="15" hidden="1" customHeight="1" x14ac:dyDescent="0.35"/>
    <row r="9717" ht="15" hidden="1" customHeight="1" x14ac:dyDescent="0.35"/>
    <row r="9718" ht="15" hidden="1" customHeight="1" x14ac:dyDescent="0.35"/>
    <row r="9719" ht="15" hidden="1" customHeight="1" x14ac:dyDescent="0.35"/>
    <row r="9720" ht="15" hidden="1" customHeight="1" x14ac:dyDescent="0.35"/>
    <row r="9721" ht="15" hidden="1" customHeight="1" x14ac:dyDescent="0.35"/>
    <row r="9722" ht="15" hidden="1" customHeight="1" x14ac:dyDescent="0.35"/>
    <row r="9723" ht="15" hidden="1" customHeight="1" x14ac:dyDescent="0.35"/>
    <row r="9724" ht="15" hidden="1" customHeight="1" x14ac:dyDescent="0.35"/>
    <row r="9725" ht="15" hidden="1" customHeight="1" x14ac:dyDescent="0.35"/>
    <row r="9726" ht="15" hidden="1" customHeight="1" x14ac:dyDescent="0.35"/>
    <row r="9727" ht="15" hidden="1" customHeight="1" x14ac:dyDescent="0.35"/>
    <row r="9728" ht="15" hidden="1" customHeight="1" x14ac:dyDescent="0.35"/>
    <row r="9729" ht="15" hidden="1" customHeight="1" x14ac:dyDescent="0.35"/>
    <row r="9730" ht="15" hidden="1" customHeight="1" x14ac:dyDescent="0.35"/>
    <row r="9731" ht="15" hidden="1" customHeight="1" x14ac:dyDescent="0.35"/>
    <row r="9732" ht="15" hidden="1" customHeight="1" x14ac:dyDescent="0.35"/>
    <row r="9733" ht="15" hidden="1" customHeight="1" x14ac:dyDescent="0.35"/>
    <row r="9734" ht="15" hidden="1" customHeight="1" x14ac:dyDescent="0.35"/>
    <row r="9735" ht="15" hidden="1" customHeight="1" x14ac:dyDescent="0.35"/>
    <row r="9736" ht="15" hidden="1" customHeight="1" x14ac:dyDescent="0.35"/>
    <row r="9737" ht="15" hidden="1" customHeight="1" x14ac:dyDescent="0.35"/>
    <row r="9738" ht="15" hidden="1" customHeight="1" x14ac:dyDescent="0.35"/>
    <row r="9739" ht="15" hidden="1" customHeight="1" x14ac:dyDescent="0.35"/>
    <row r="9740" ht="15" hidden="1" customHeight="1" x14ac:dyDescent="0.35"/>
    <row r="9741" ht="15" hidden="1" customHeight="1" x14ac:dyDescent="0.35"/>
    <row r="9742" ht="15" hidden="1" customHeight="1" x14ac:dyDescent="0.35"/>
    <row r="9743" ht="15" hidden="1" customHeight="1" x14ac:dyDescent="0.35"/>
    <row r="9744" ht="15" hidden="1" customHeight="1" x14ac:dyDescent="0.35"/>
    <row r="9745" ht="15" hidden="1" customHeight="1" x14ac:dyDescent="0.35"/>
    <row r="9746" ht="15" hidden="1" customHeight="1" x14ac:dyDescent="0.35"/>
    <row r="9747" ht="15" hidden="1" customHeight="1" x14ac:dyDescent="0.35"/>
    <row r="9748" ht="15" hidden="1" customHeight="1" x14ac:dyDescent="0.35"/>
    <row r="9749" ht="15" hidden="1" customHeight="1" x14ac:dyDescent="0.35"/>
    <row r="9750" ht="15" hidden="1" customHeight="1" x14ac:dyDescent="0.35"/>
    <row r="9751" ht="15" hidden="1" customHeight="1" x14ac:dyDescent="0.35"/>
    <row r="9752" ht="15" hidden="1" customHeight="1" x14ac:dyDescent="0.35"/>
    <row r="9753" ht="15" hidden="1" customHeight="1" x14ac:dyDescent="0.35"/>
    <row r="9754" ht="15" hidden="1" customHeight="1" x14ac:dyDescent="0.35"/>
    <row r="9755" ht="15" hidden="1" customHeight="1" x14ac:dyDescent="0.35"/>
    <row r="9756" ht="15" hidden="1" customHeight="1" x14ac:dyDescent="0.35"/>
    <row r="9757" ht="15" hidden="1" customHeight="1" x14ac:dyDescent="0.35"/>
    <row r="9758" ht="15" hidden="1" customHeight="1" x14ac:dyDescent="0.35"/>
    <row r="9759" ht="15" hidden="1" customHeight="1" x14ac:dyDescent="0.35"/>
    <row r="9760" ht="15" hidden="1" customHeight="1" x14ac:dyDescent="0.35"/>
    <row r="9761" ht="15" hidden="1" customHeight="1" x14ac:dyDescent="0.35"/>
    <row r="9762" ht="15" hidden="1" customHeight="1" x14ac:dyDescent="0.35"/>
    <row r="9763" ht="15" hidden="1" customHeight="1" x14ac:dyDescent="0.35"/>
    <row r="9764" ht="15" hidden="1" customHeight="1" x14ac:dyDescent="0.35"/>
    <row r="9765" ht="15" hidden="1" customHeight="1" x14ac:dyDescent="0.35"/>
    <row r="9766" ht="15" hidden="1" customHeight="1" x14ac:dyDescent="0.35"/>
    <row r="9767" ht="15" hidden="1" customHeight="1" x14ac:dyDescent="0.35"/>
    <row r="9768" ht="15" hidden="1" customHeight="1" x14ac:dyDescent="0.35"/>
    <row r="9769" ht="15" hidden="1" customHeight="1" x14ac:dyDescent="0.35"/>
    <row r="9770" ht="15" hidden="1" customHeight="1" x14ac:dyDescent="0.35"/>
    <row r="9771" ht="15" hidden="1" customHeight="1" x14ac:dyDescent="0.35"/>
    <row r="9772" ht="15" hidden="1" customHeight="1" x14ac:dyDescent="0.35"/>
    <row r="9773" ht="15" hidden="1" customHeight="1" x14ac:dyDescent="0.35"/>
    <row r="9774" ht="15" hidden="1" customHeight="1" x14ac:dyDescent="0.35"/>
    <row r="9775" ht="15" hidden="1" customHeight="1" x14ac:dyDescent="0.35"/>
    <row r="9776" ht="15" hidden="1" customHeight="1" x14ac:dyDescent="0.35"/>
    <row r="9777" ht="15" hidden="1" customHeight="1" x14ac:dyDescent="0.35"/>
    <row r="9778" ht="15" hidden="1" customHeight="1" x14ac:dyDescent="0.35"/>
    <row r="9779" ht="15" hidden="1" customHeight="1" x14ac:dyDescent="0.35"/>
    <row r="9780" ht="15" hidden="1" customHeight="1" x14ac:dyDescent="0.35"/>
    <row r="9781" ht="15" hidden="1" customHeight="1" x14ac:dyDescent="0.35"/>
    <row r="9782" ht="15" hidden="1" customHeight="1" x14ac:dyDescent="0.35"/>
    <row r="9783" ht="15" hidden="1" customHeight="1" x14ac:dyDescent="0.35"/>
    <row r="9784" ht="15" hidden="1" customHeight="1" x14ac:dyDescent="0.35"/>
    <row r="9785" ht="15" hidden="1" customHeight="1" x14ac:dyDescent="0.35"/>
    <row r="9786" ht="15" hidden="1" customHeight="1" x14ac:dyDescent="0.35"/>
    <row r="9787" ht="15" hidden="1" customHeight="1" x14ac:dyDescent="0.35"/>
    <row r="9788" ht="15" hidden="1" customHeight="1" x14ac:dyDescent="0.35"/>
    <row r="9789" ht="15" hidden="1" customHeight="1" x14ac:dyDescent="0.35"/>
    <row r="9790" ht="15" hidden="1" customHeight="1" x14ac:dyDescent="0.35"/>
    <row r="9791" ht="15" hidden="1" customHeight="1" x14ac:dyDescent="0.35"/>
    <row r="9792" ht="15" hidden="1" customHeight="1" x14ac:dyDescent="0.35"/>
    <row r="9793" ht="15" hidden="1" customHeight="1" x14ac:dyDescent="0.35"/>
    <row r="9794" ht="15" hidden="1" customHeight="1" x14ac:dyDescent="0.35"/>
    <row r="9795" ht="15" hidden="1" customHeight="1" x14ac:dyDescent="0.35"/>
    <row r="9796" ht="15" hidden="1" customHeight="1" x14ac:dyDescent="0.35"/>
    <row r="9797" ht="15" hidden="1" customHeight="1" x14ac:dyDescent="0.35"/>
    <row r="9798" ht="15" hidden="1" customHeight="1" x14ac:dyDescent="0.35"/>
    <row r="9799" ht="15" hidden="1" customHeight="1" x14ac:dyDescent="0.35"/>
    <row r="9800" ht="15" hidden="1" customHeight="1" x14ac:dyDescent="0.35"/>
    <row r="9801" ht="15" hidden="1" customHeight="1" x14ac:dyDescent="0.35"/>
    <row r="9802" ht="15" hidden="1" customHeight="1" x14ac:dyDescent="0.35"/>
    <row r="9803" ht="15" hidden="1" customHeight="1" x14ac:dyDescent="0.35"/>
    <row r="9804" ht="15" hidden="1" customHeight="1" x14ac:dyDescent="0.35"/>
    <row r="9805" ht="15" hidden="1" customHeight="1" x14ac:dyDescent="0.35"/>
    <row r="9806" ht="15" hidden="1" customHeight="1" x14ac:dyDescent="0.35"/>
    <row r="9807" ht="15" hidden="1" customHeight="1" x14ac:dyDescent="0.35"/>
    <row r="9808" ht="15" hidden="1" customHeight="1" x14ac:dyDescent="0.35"/>
    <row r="9809" ht="15" hidden="1" customHeight="1" x14ac:dyDescent="0.35"/>
    <row r="9810" ht="15" hidden="1" customHeight="1" x14ac:dyDescent="0.35"/>
    <row r="9811" ht="15" hidden="1" customHeight="1" x14ac:dyDescent="0.35"/>
    <row r="9812" ht="15" hidden="1" customHeight="1" x14ac:dyDescent="0.35"/>
    <row r="9813" ht="15" hidden="1" customHeight="1" x14ac:dyDescent="0.35"/>
    <row r="9814" ht="15" hidden="1" customHeight="1" x14ac:dyDescent="0.35"/>
    <row r="9815" ht="15" hidden="1" customHeight="1" x14ac:dyDescent="0.35"/>
    <row r="9816" ht="15" hidden="1" customHeight="1" x14ac:dyDescent="0.35"/>
    <row r="9817" ht="15" hidden="1" customHeight="1" x14ac:dyDescent="0.35"/>
    <row r="9818" ht="15" hidden="1" customHeight="1" x14ac:dyDescent="0.35"/>
    <row r="9819" ht="15" hidden="1" customHeight="1" x14ac:dyDescent="0.35"/>
    <row r="9820" ht="15" hidden="1" customHeight="1" x14ac:dyDescent="0.35"/>
    <row r="9821" ht="15" hidden="1" customHeight="1" x14ac:dyDescent="0.35"/>
    <row r="9822" ht="15" hidden="1" customHeight="1" x14ac:dyDescent="0.35"/>
    <row r="9823" ht="15" hidden="1" customHeight="1" x14ac:dyDescent="0.35"/>
    <row r="9824" ht="15" hidden="1" customHeight="1" x14ac:dyDescent="0.35"/>
    <row r="9825" ht="15" hidden="1" customHeight="1" x14ac:dyDescent="0.35"/>
    <row r="9826" ht="15" hidden="1" customHeight="1" x14ac:dyDescent="0.35"/>
    <row r="9827" ht="15" hidden="1" customHeight="1" x14ac:dyDescent="0.35"/>
    <row r="9828" ht="15" hidden="1" customHeight="1" x14ac:dyDescent="0.35"/>
    <row r="9829" ht="15" hidden="1" customHeight="1" x14ac:dyDescent="0.35"/>
    <row r="9830" ht="15" hidden="1" customHeight="1" x14ac:dyDescent="0.35"/>
    <row r="9831" ht="15" hidden="1" customHeight="1" x14ac:dyDescent="0.35"/>
    <row r="9832" ht="15" hidden="1" customHeight="1" x14ac:dyDescent="0.35"/>
    <row r="9833" ht="15" hidden="1" customHeight="1" x14ac:dyDescent="0.35"/>
    <row r="9834" ht="15" hidden="1" customHeight="1" x14ac:dyDescent="0.35"/>
    <row r="9835" ht="15" hidden="1" customHeight="1" x14ac:dyDescent="0.35"/>
    <row r="9836" ht="15" hidden="1" customHeight="1" x14ac:dyDescent="0.35"/>
    <row r="9837" ht="15" hidden="1" customHeight="1" x14ac:dyDescent="0.35"/>
    <row r="9838" ht="15" hidden="1" customHeight="1" x14ac:dyDescent="0.35"/>
    <row r="9839" ht="15" hidden="1" customHeight="1" x14ac:dyDescent="0.35"/>
    <row r="9840" ht="15" hidden="1" customHeight="1" x14ac:dyDescent="0.35"/>
    <row r="9841" ht="15" hidden="1" customHeight="1" x14ac:dyDescent="0.35"/>
    <row r="9842" ht="15" hidden="1" customHeight="1" x14ac:dyDescent="0.35"/>
    <row r="9843" ht="15" hidden="1" customHeight="1" x14ac:dyDescent="0.35"/>
    <row r="9844" ht="15" hidden="1" customHeight="1" x14ac:dyDescent="0.35"/>
    <row r="9845" ht="15" hidden="1" customHeight="1" x14ac:dyDescent="0.35"/>
    <row r="9846" ht="15" hidden="1" customHeight="1" x14ac:dyDescent="0.35"/>
    <row r="9847" ht="15" hidden="1" customHeight="1" x14ac:dyDescent="0.35"/>
    <row r="9848" ht="15" hidden="1" customHeight="1" x14ac:dyDescent="0.35"/>
    <row r="9849" ht="15" hidden="1" customHeight="1" x14ac:dyDescent="0.35"/>
    <row r="9850" ht="15" hidden="1" customHeight="1" x14ac:dyDescent="0.35"/>
    <row r="9851" ht="15" hidden="1" customHeight="1" x14ac:dyDescent="0.35"/>
    <row r="9852" ht="15" hidden="1" customHeight="1" x14ac:dyDescent="0.35"/>
    <row r="9853" ht="15" hidden="1" customHeight="1" x14ac:dyDescent="0.35"/>
    <row r="9854" ht="15" hidden="1" customHeight="1" x14ac:dyDescent="0.35"/>
    <row r="9855" ht="15" hidden="1" customHeight="1" x14ac:dyDescent="0.35"/>
    <row r="9856" ht="15" hidden="1" customHeight="1" x14ac:dyDescent="0.35"/>
    <row r="9857" ht="15" hidden="1" customHeight="1" x14ac:dyDescent="0.35"/>
    <row r="9858" ht="15" hidden="1" customHeight="1" x14ac:dyDescent="0.35"/>
    <row r="9859" ht="15" hidden="1" customHeight="1" x14ac:dyDescent="0.35"/>
    <row r="9860" ht="15" hidden="1" customHeight="1" x14ac:dyDescent="0.35"/>
    <row r="9861" ht="15" hidden="1" customHeight="1" x14ac:dyDescent="0.35"/>
    <row r="9862" ht="15" hidden="1" customHeight="1" x14ac:dyDescent="0.35"/>
    <row r="9863" ht="15" hidden="1" customHeight="1" x14ac:dyDescent="0.35"/>
    <row r="9864" ht="15" hidden="1" customHeight="1" x14ac:dyDescent="0.35"/>
    <row r="9865" ht="15" hidden="1" customHeight="1" x14ac:dyDescent="0.35"/>
    <row r="9866" ht="15" hidden="1" customHeight="1" x14ac:dyDescent="0.35"/>
    <row r="9867" ht="15" hidden="1" customHeight="1" x14ac:dyDescent="0.35"/>
    <row r="9868" ht="15" hidden="1" customHeight="1" x14ac:dyDescent="0.35"/>
    <row r="9869" ht="15" hidden="1" customHeight="1" x14ac:dyDescent="0.35"/>
    <row r="9870" ht="15" hidden="1" customHeight="1" x14ac:dyDescent="0.35"/>
    <row r="9871" ht="15" hidden="1" customHeight="1" x14ac:dyDescent="0.35"/>
    <row r="9872" ht="15" hidden="1" customHeight="1" x14ac:dyDescent="0.35"/>
    <row r="9873" ht="15" hidden="1" customHeight="1" x14ac:dyDescent="0.35"/>
    <row r="9874" ht="15" hidden="1" customHeight="1" x14ac:dyDescent="0.35"/>
    <row r="9875" ht="15" hidden="1" customHeight="1" x14ac:dyDescent="0.35"/>
    <row r="9876" ht="15" hidden="1" customHeight="1" x14ac:dyDescent="0.35"/>
    <row r="9877" ht="15" hidden="1" customHeight="1" x14ac:dyDescent="0.35"/>
    <row r="9878" ht="15" hidden="1" customHeight="1" x14ac:dyDescent="0.35"/>
    <row r="9879" ht="15" hidden="1" customHeight="1" x14ac:dyDescent="0.35"/>
    <row r="9880" ht="15" hidden="1" customHeight="1" x14ac:dyDescent="0.35"/>
    <row r="9881" ht="15" hidden="1" customHeight="1" x14ac:dyDescent="0.35"/>
    <row r="9882" ht="15" hidden="1" customHeight="1" x14ac:dyDescent="0.35"/>
    <row r="9883" ht="15" hidden="1" customHeight="1" x14ac:dyDescent="0.35"/>
    <row r="9884" ht="15" hidden="1" customHeight="1" x14ac:dyDescent="0.35"/>
    <row r="9885" ht="15" hidden="1" customHeight="1" x14ac:dyDescent="0.35"/>
    <row r="9886" ht="15" hidden="1" customHeight="1" x14ac:dyDescent="0.35"/>
    <row r="9887" ht="15" hidden="1" customHeight="1" x14ac:dyDescent="0.35"/>
    <row r="9888" ht="15" hidden="1" customHeight="1" x14ac:dyDescent="0.35"/>
    <row r="9889" ht="15" hidden="1" customHeight="1" x14ac:dyDescent="0.35"/>
    <row r="9890" ht="15" hidden="1" customHeight="1" x14ac:dyDescent="0.35"/>
    <row r="9891" ht="15" hidden="1" customHeight="1" x14ac:dyDescent="0.35"/>
    <row r="9892" ht="15" hidden="1" customHeight="1" x14ac:dyDescent="0.35"/>
    <row r="9893" ht="15" hidden="1" customHeight="1" x14ac:dyDescent="0.35"/>
    <row r="9894" ht="15" hidden="1" customHeight="1" x14ac:dyDescent="0.35"/>
    <row r="9895" ht="15" hidden="1" customHeight="1" x14ac:dyDescent="0.35"/>
    <row r="9896" ht="15" hidden="1" customHeight="1" x14ac:dyDescent="0.35"/>
    <row r="9897" ht="15" hidden="1" customHeight="1" x14ac:dyDescent="0.35"/>
    <row r="9898" ht="15" hidden="1" customHeight="1" x14ac:dyDescent="0.35"/>
    <row r="9899" ht="15" hidden="1" customHeight="1" x14ac:dyDescent="0.35"/>
    <row r="9900" ht="15" hidden="1" customHeight="1" x14ac:dyDescent="0.35"/>
    <row r="9901" ht="15" hidden="1" customHeight="1" x14ac:dyDescent="0.35"/>
    <row r="9902" ht="15" hidden="1" customHeight="1" x14ac:dyDescent="0.35"/>
    <row r="9903" ht="15" hidden="1" customHeight="1" x14ac:dyDescent="0.35"/>
    <row r="9904" ht="15" hidden="1" customHeight="1" x14ac:dyDescent="0.35"/>
    <row r="9905" ht="15" hidden="1" customHeight="1" x14ac:dyDescent="0.35"/>
    <row r="9906" ht="15" hidden="1" customHeight="1" x14ac:dyDescent="0.35"/>
    <row r="9907" ht="15" hidden="1" customHeight="1" x14ac:dyDescent="0.35"/>
    <row r="9908" ht="15" hidden="1" customHeight="1" x14ac:dyDescent="0.35"/>
    <row r="9909" ht="15" hidden="1" customHeight="1" x14ac:dyDescent="0.35"/>
    <row r="9910" ht="15" hidden="1" customHeight="1" x14ac:dyDescent="0.35"/>
    <row r="9911" ht="15" hidden="1" customHeight="1" x14ac:dyDescent="0.35"/>
    <row r="9912" ht="15" hidden="1" customHeight="1" x14ac:dyDescent="0.35"/>
    <row r="9913" ht="15" hidden="1" customHeight="1" x14ac:dyDescent="0.35"/>
    <row r="9914" ht="15" hidden="1" customHeight="1" x14ac:dyDescent="0.35"/>
    <row r="9915" ht="15" hidden="1" customHeight="1" x14ac:dyDescent="0.35"/>
    <row r="9916" ht="15" hidden="1" customHeight="1" x14ac:dyDescent="0.35"/>
    <row r="9917" ht="15" hidden="1" customHeight="1" x14ac:dyDescent="0.35"/>
    <row r="9918" ht="15" hidden="1" customHeight="1" x14ac:dyDescent="0.35"/>
    <row r="9919" ht="15" hidden="1" customHeight="1" x14ac:dyDescent="0.35"/>
    <row r="9920" ht="15" hidden="1" customHeight="1" x14ac:dyDescent="0.35"/>
    <row r="9921" ht="15" hidden="1" customHeight="1" x14ac:dyDescent="0.35"/>
    <row r="9922" ht="15" hidden="1" customHeight="1" x14ac:dyDescent="0.35"/>
    <row r="9923" ht="15" hidden="1" customHeight="1" x14ac:dyDescent="0.35"/>
    <row r="9924" ht="15" hidden="1" customHeight="1" x14ac:dyDescent="0.35"/>
    <row r="9925" ht="15" hidden="1" customHeight="1" x14ac:dyDescent="0.35"/>
    <row r="9926" ht="15" hidden="1" customHeight="1" x14ac:dyDescent="0.35"/>
    <row r="9927" ht="15" hidden="1" customHeight="1" x14ac:dyDescent="0.35"/>
    <row r="9928" ht="15" hidden="1" customHeight="1" x14ac:dyDescent="0.35"/>
    <row r="9929" ht="15" hidden="1" customHeight="1" x14ac:dyDescent="0.35"/>
    <row r="9930" ht="15" hidden="1" customHeight="1" x14ac:dyDescent="0.35"/>
    <row r="9931" ht="15" hidden="1" customHeight="1" x14ac:dyDescent="0.35"/>
    <row r="9932" ht="15" hidden="1" customHeight="1" x14ac:dyDescent="0.35"/>
    <row r="9933" ht="15" hidden="1" customHeight="1" x14ac:dyDescent="0.35"/>
    <row r="9934" ht="15" hidden="1" customHeight="1" x14ac:dyDescent="0.35"/>
    <row r="9935" ht="15" hidden="1" customHeight="1" x14ac:dyDescent="0.35"/>
    <row r="9936" ht="15" hidden="1" customHeight="1" x14ac:dyDescent="0.35"/>
    <row r="9937" ht="15" hidden="1" customHeight="1" x14ac:dyDescent="0.35"/>
    <row r="9938" ht="15" hidden="1" customHeight="1" x14ac:dyDescent="0.35"/>
    <row r="9939" ht="15" hidden="1" customHeight="1" x14ac:dyDescent="0.35"/>
    <row r="9940" ht="15" hidden="1" customHeight="1" x14ac:dyDescent="0.35"/>
    <row r="9941" ht="15" hidden="1" customHeight="1" x14ac:dyDescent="0.35"/>
    <row r="9942" ht="15" hidden="1" customHeight="1" x14ac:dyDescent="0.35"/>
    <row r="9943" ht="15" hidden="1" customHeight="1" x14ac:dyDescent="0.35"/>
    <row r="9944" ht="15" hidden="1" customHeight="1" x14ac:dyDescent="0.35"/>
    <row r="9945" ht="15" hidden="1" customHeight="1" x14ac:dyDescent="0.35"/>
    <row r="9946" ht="15" hidden="1" customHeight="1" x14ac:dyDescent="0.35"/>
    <row r="9947" ht="15" hidden="1" customHeight="1" x14ac:dyDescent="0.35"/>
    <row r="9948" ht="15" hidden="1" customHeight="1" x14ac:dyDescent="0.35"/>
    <row r="9949" ht="15" hidden="1" customHeight="1" x14ac:dyDescent="0.35"/>
    <row r="9950" ht="15" hidden="1" customHeight="1" x14ac:dyDescent="0.35"/>
    <row r="9951" ht="15" hidden="1" customHeight="1" x14ac:dyDescent="0.35"/>
    <row r="9952" ht="15" hidden="1" customHeight="1" x14ac:dyDescent="0.35"/>
    <row r="9953" ht="15" hidden="1" customHeight="1" x14ac:dyDescent="0.35"/>
    <row r="9954" ht="15" hidden="1" customHeight="1" x14ac:dyDescent="0.35"/>
    <row r="9955" ht="15" hidden="1" customHeight="1" x14ac:dyDescent="0.35"/>
    <row r="9956" ht="15" hidden="1" customHeight="1" x14ac:dyDescent="0.35"/>
    <row r="9957" ht="15" hidden="1" customHeight="1" x14ac:dyDescent="0.35"/>
    <row r="9958" ht="15" hidden="1" customHeight="1" x14ac:dyDescent="0.35"/>
    <row r="9959" ht="15" hidden="1" customHeight="1" x14ac:dyDescent="0.35"/>
    <row r="9960" ht="15" hidden="1" customHeight="1" x14ac:dyDescent="0.35"/>
    <row r="9961" ht="15" hidden="1" customHeight="1" x14ac:dyDescent="0.35"/>
    <row r="9962" ht="15" hidden="1" customHeight="1" x14ac:dyDescent="0.35"/>
    <row r="9963" ht="15" hidden="1" customHeight="1" x14ac:dyDescent="0.35"/>
    <row r="9964" ht="15" hidden="1" customHeight="1" x14ac:dyDescent="0.35"/>
    <row r="9965" ht="15" hidden="1" customHeight="1" x14ac:dyDescent="0.35"/>
    <row r="9966" ht="15" hidden="1" customHeight="1" x14ac:dyDescent="0.35"/>
    <row r="9967" ht="15" hidden="1" customHeight="1" x14ac:dyDescent="0.35"/>
    <row r="9968" ht="15" hidden="1" customHeight="1" x14ac:dyDescent="0.35"/>
    <row r="9969" ht="15" hidden="1" customHeight="1" x14ac:dyDescent="0.35"/>
    <row r="9970" ht="15" hidden="1" customHeight="1" x14ac:dyDescent="0.35"/>
    <row r="9971" ht="15" hidden="1" customHeight="1" x14ac:dyDescent="0.35"/>
    <row r="9972" ht="15" hidden="1" customHeight="1" x14ac:dyDescent="0.35"/>
    <row r="9973" ht="15" hidden="1" customHeight="1" x14ac:dyDescent="0.35"/>
    <row r="9974" ht="15" hidden="1" customHeight="1" x14ac:dyDescent="0.35"/>
    <row r="9975" ht="15" hidden="1" customHeight="1" x14ac:dyDescent="0.35"/>
    <row r="9976" ht="15" hidden="1" customHeight="1" x14ac:dyDescent="0.35"/>
    <row r="9977" ht="15" hidden="1" customHeight="1" x14ac:dyDescent="0.35"/>
    <row r="9978" ht="15" hidden="1" customHeight="1" x14ac:dyDescent="0.35"/>
    <row r="9979" ht="15" hidden="1" customHeight="1" x14ac:dyDescent="0.35"/>
    <row r="9980" ht="15" hidden="1" customHeight="1" x14ac:dyDescent="0.35"/>
    <row r="9981" ht="15" hidden="1" customHeight="1" x14ac:dyDescent="0.35"/>
    <row r="9982" ht="15" hidden="1" customHeight="1" x14ac:dyDescent="0.35"/>
    <row r="9983" ht="15" hidden="1" customHeight="1" x14ac:dyDescent="0.35"/>
    <row r="9984" ht="15" hidden="1" customHeight="1" x14ac:dyDescent="0.35"/>
    <row r="9985" ht="15" hidden="1" customHeight="1" x14ac:dyDescent="0.35"/>
    <row r="9986" ht="15" hidden="1" customHeight="1" x14ac:dyDescent="0.35"/>
    <row r="9987" ht="15" hidden="1" customHeight="1" x14ac:dyDescent="0.35"/>
    <row r="9988" ht="15" hidden="1" customHeight="1" x14ac:dyDescent="0.35"/>
    <row r="9989" ht="15" hidden="1" customHeight="1" x14ac:dyDescent="0.35"/>
    <row r="9990" ht="15" hidden="1" customHeight="1" x14ac:dyDescent="0.35"/>
    <row r="9991" ht="15" hidden="1" customHeight="1" x14ac:dyDescent="0.35"/>
    <row r="9992" ht="15" hidden="1" customHeight="1" x14ac:dyDescent="0.35"/>
    <row r="9993" ht="15" hidden="1" customHeight="1" x14ac:dyDescent="0.35"/>
    <row r="9994" ht="15" hidden="1" customHeight="1" x14ac:dyDescent="0.35"/>
    <row r="9995" ht="15" hidden="1" customHeight="1" x14ac:dyDescent="0.35"/>
    <row r="9996" ht="15" hidden="1" customHeight="1" x14ac:dyDescent="0.35"/>
    <row r="9997" ht="15" hidden="1" customHeight="1" x14ac:dyDescent="0.35"/>
    <row r="9998" ht="15" hidden="1" customHeight="1" x14ac:dyDescent="0.35"/>
    <row r="9999" ht="15" hidden="1" customHeight="1" x14ac:dyDescent="0.35"/>
    <row r="10000" ht="15" hidden="1" customHeight="1" x14ac:dyDescent="0.35"/>
    <row r="10001" ht="15" hidden="1" customHeight="1" x14ac:dyDescent="0.35"/>
    <row r="10002" ht="15" hidden="1" customHeight="1" x14ac:dyDescent="0.35"/>
    <row r="10003" ht="15" hidden="1" customHeight="1" x14ac:dyDescent="0.35"/>
    <row r="10004" ht="15" hidden="1" customHeight="1" x14ac:dyDescent="0.35"/>
    <row r="10005" ht="15" hidden="1" customHeight="1" x14ac:dyDescent="0.35"/>
    <row r="10006" ht="15" hidden="1" customHeight="1" x14ac:dyDescent="0.35"/>
    <row r="10007" ht="15" hidden="1" customHeight="1" x14ac:dyDescent="0.35"/>
    <row r="10008" ht="15" hidden="1" customHeight="1" x14ac:dyDescent="0.35"/>
    <row r="10009" ht="15" hidden="1" customHeight="1" x14ac:dyDescent="0.35"/>
    <row r="10010" ht="15" hidden="1" customHeight="1" x14ac:dyDescent="0.35"/>
    <row r="10011" ht="15" hidden="1" customHeight="1" x14ac:dyDescent="0.35"/>
    <row r="10012" ht="15" hidden="1" customHeight="1" x14ac:dyDescent="0.35"/>
    <row r="10013" ht="15" hidden="1" customHeight="1" x14ac:dyDescent="0.35"/>
    <row r="10014" ht="15" hidden="1" customHeight="1" x14ac:dyDescent="0.35"/>
    <row r="10015" ht="15" hidden="1" customHeight="1" x14ac:dyDescent="0.35"/>
    <row r="10016" ht="15" hidden="1" customHeight="1" x14ac:dyDescent="0.35"/>
    <row r="10017" ht="15" hidden="1" customHeight="1" x14ac:dyDescent="0.35"/>
    <row r="10018" ht="15" hidden="1" customHeight="1" x14ac:dyDescent="0.35"/>
    <row r="10019" ht="15" hidden="1" customHeight="1" x14ac:dyDescent="0.35"/>
    <row r="10020" ht="15" hidden="1" customHeight="1" x14ac:dyDescent="0.35"/>
    <row r="10021" ht="15" hidden="1" customHeight="1" x14ac:dyDescent="0.35"/>
    <row r="10022" ht="15" hidden="1" customHeight="1" x14ac:dyDescent="0.35"/>
    <row r="10023" ht="15" hidden="1" customHeight="1" x14ac:dyDescent="0.35"/>
    <row r="10024" ht="15" hidden="1" customHeight="1" x14ac:dyDescent="0.35"/>
    <row r="10025" ht="15" hidden="1" customHeight="1" x14ac:dyDescent="0.35"/>
    <row r="10026" ht="15" hidden="1" customHeight="1" x14ac:dyDescent="0.35"/>
    <row r="10027" ht="15" hidden="1" customHeight="1" x14ac:dyDescent="0.35"/>
    <row r="10028" ht="15" hidden="1" customHeight="1" x14ac:dyDescent="0.35"/>
    <row r="10029" ht="15" hidden="1" customHeight="1" x14ac:dyDescent="0.35"/>
    <row r="10030" ht="15" hidden="1" customHeight="1" x14ac:dyDescent="0.35"/>
    <row r="10031" ht="15" hidden="1" customHeight="1" x14ac:dyDescent="0.35"/>
    <row r="10032" ht="15" hidden="1" customHeight="1" x14ac:dyDescent="0.35"/>
    <row r="10033" ht="15" hidden="1" customHeight="1" x14ac:dyDescent="0.35"/>
    <row r="10034" ht="15" hidden="1" customHeight="1" x14ac:dyDescent="0.35"/>
    <row r="10035" ht="15" hidden="1" customHeight="1" x14ac:dyDescent="0.35"/>
    <row r="10036" ht="15" hidden="1" customHeight="1" x14ac:dyDescent="0.35"/>
    <row r="10037" ht="15" hidden="1" customHeight="1" x14ac:dyDescent="0.35"/>
    <row r="10038" ht="15" hidden="1" customHeight="1" x14ac:dyDescent="0.35"/>
    <row r="10039" ht="15" hidden="1" customHeight="1" x14ac:dyDescent="0.35"/>
    <row r="10040" ht="15" hidden="1" customHeight="1" x14ac:dyDescent="0.35"/>
    <row r="10041" ht="15" hidden="1" customHeight="1" x14ac:dyDescent="0.35"/>
    <row r="10042" ht="15" hidden="1" customHeight="1" x14ac:dyDescent="0.35"/>
    <row r="10043" ht="15" hidden="1" customHeight="1" x14ac:dyDescent="0.35"/>
    <row r="10044" ht="15" hidden="1" customHeight="1" x14ac:dyDescent="0.35"/>
    <row r="10045" ht="15" hidden="1" customHeight="1" x14ac:dyDescent="0.35"/>
    <row r="10046" ht="15" hidden="1" customHeight="1" x14ac:dyDescent="0.35"/>
    <row r="10047" ht="15" hidden="1" customHeight="1" x14ac:dyDescent="0.35"/>
    <row r="10048" ht="15" hidden="1" customHeight="1" x14ac:dyDescent="0.35"/>
    <row r="10049" ht="15" hidden="1" customHeight="1" x14ac:dyDescent="0.35"/>
    <row r="10050" ht="15" hidden="1" customHeight="1" x14ac:dyDescent="0.35"/>
    <row r="10051" ht="15" hidden="1" customHeight="1" x14ac:dyDescent="0.35"/>
    <row r="10052" ht="15" hidden="1" customHeight="1" x14ac:dyDescent="0.35"/>
    <row r="10053" ht="15" hidden="1" customHeight="1" x14ac:dyDescent="0.35"/>
    <row r="10054" ht="15" hidden="1" customHeight="1" x14ac:dyDescent="0.35"/>
    <row r="10055" ht="15" hidden="1" customHeight="1" x14ac:dyDescent="0.35"/>
    <row r="10056" ht="15" hidden="1" customHeight="1" x14ac:dyDescent="0.35"/>
    <row r="10057" ht="15" hidden="1" customHeight="1" x14ac:dyDescent="0.35"/>
    <row r="10058" ht="15" hidden="1" customHeight="1" x14ac:dyDescent="0.35"/>
    <row r="10059" ht="15" hidden="1" customHeight="1" x14ac:dyDescent="0.35"/>
    <row r="10060" ht="15" hidden="1" customHeight="1" x14ac:dyDescent="0.35"/>
    <row r="10061" ht="15" hidden="1" customHeight="1" x14ac:dyDescent="0.35"/>
    <row r="10062" ht="15" hidden="1" customHeight="1" x14ac:dyDescent="0.35"/>
    <row r="10063" ht="15" hidden="1" customHeight="1" x14ac:dyDescent="0.35"/>
    <row r="10064" ht="15" hidden="1" customHeight="1" x14ac:dyDescent="0.35"/>
    <row r="10065" ht="15" hidden="1" customHeight="1" x14ac:dyDescent="0.35"/>
    <row r="10066" ht="15" hidden="1" customHeight="1" x14ac:dyDescent="0.35"/>
    <row r="10067" ht="15" hidden="1" customHeight="1" x14ac:dyDescent="0.35"/>
    <row r="10068" ht="15" hidden="1" customHeight="1" x14ac:dyDescent="0.35"/>
    <row r="10069" ht="15" hidden="1" customHeight="1" x14ac:dyDescent="0.35"/>
    <row r="10070" ht="15" hidden="1" customHeight="1" x14ac:dyDescent="0.35"/>
    <row r="10071" ht="15" hidden="1" customHeight="1" x14ac:dyDescent="0.35"/>
    <row r="10072" ht="15" hidden="1" customHeight="1" x14ac:dyDescent="0.35"/>
    <row r="10073" ht="15" hidden="1" customHeight="1" x14ac:dyDescent="0.35"/>
    <row r="10074" ht="15" hidden="1" customHeight="1" x14ac:dyDescent="0.35"/>
    <row r="10075" ht="15" hidden="1" customHeight="1" x14ac:dyDescent="0.35"/>
    <row r="10076" ht="15" hidden="1" customHeight="1" x14ac:dyDescent="0.35"/>
    <row r="10077" ht="15" hidden="1" customHeight="1" x14ac:dyDescent="0.35"/>
    <row r="10078" ht="15" hidden="1" customHeight="1" x14ac:dyDescent="0.35"/>
    <row r="10079" ht="15" hidden="1" customHeight="1" x14ac:dyDescent="0.35"/>
    <row r="10080" ht="15" hidden="1" customHeight="1" x14ac:dyDescent="0.35"/>
    <row r="10081" ht="15" hidden="1" customHeight="1" x14ac:dyDescent="0.35"/>
    <row r="10082" ht="15" hidden="1" customHeight="1" x14ac:dyDescent="0.35"/>
    <row r="10083" ht="15" hidden="1" customHeight="1" x14ac:dyDescent="0.35"/>
    <row r="10084" ht="15" hidden="1" customHeight="1" x14ac:dyDescent="0.35"/>
    <row r="10085" ht="15" hidden="1" customHeight="1" x14ac:dyDescent="0.35"/>
    <row r="10086" ht="15" hidden="1" customHeight="1" x14ac:dyDescent="0.35"/>
    <row r="10087" ht="15" hidden="1" customHeight="1" x14ac:dyDescent="0.35"/>
    <row r="10088" ht="15" hidden="1" customHeight="1" x14ac:dyDescent="0.35"/>
    <row r="10089" ht="15" hidden="1" customHeight="1" x14ac:dyDescent="0.35"/>
    <row r="10090" ht="15" hidden="1" customHeight="1" x14ac:dyDescent="0.35"/>
    <row r="10091" ht="15" hidden="1" customHeight="1" x14ac:dyDescent="0.35"/>
    <row r="10092" ht="15" hidden="1" customHeight="1" x14ac:dyDescent="0.35"/>
    <row r="10093" ht="15" hidden="1" customHeight="1" x14ac:dyDescent="0.35"/>
    <row r="10094" ht="15" hidden="1" customHeight="1" x14ac:dyDescent="0.35"/>
    <row r="10095" ht="15" hidden="1" customHeight="1" x14ac:dyDescent="0.35"/>
    <row r="10096" ht="15" hidden="1" customHeight="1" x14ac:dyDescent="0.35"/>
    <row r="10097" ht="15" hidden="1" customHeight="1" x14ac:dyDescent="0.35"/>
    <row r="10098" ht="15" hidden="1" customHeight="1" x14ac:dyDescent="0.35"/>
    <row r="10099" ht="15" hidden="1" customHeight="1" x14ac:dyDescent="0.35"/>
    <row r="10100" ht="15" hidden="1" customHeight="1" x14ac:dyDescent="0.35"/>
    <row r="10101" ht="15" hidden="1" customHeight="1" x14ac:dyDescent="0.35"/>
    <row r="10102" ht="15" hidden="1" customHeight="1" x14ac:dyDescent="0.35"/>
    <row r="10103" ht="15" hidden="1" customHeight="1" x14ac:dyDescent="0.35"/>
    <row r="10104" ht="15" hidden="1" customHeight="1" x14ac:dyDescent="0.35"/>
    <row r="10105" ht="15" hidden="1" customHeight="1" x14ac:dyDescent="0.35"/>
    <row r="10106" ht="15" hidden="1" customHeight="1" x14ac:dyDescent="0.35"/>
    <row r="10107" ht="15" hidden="1" customHeight="1" x14ac:dyDescent="0.35"/>
    <row r="10108" ht="15" hidden="1" customHeight="1" x14ac:dyDescent="0.35"/>
    <row r="10109" ht="15" hidden="1" customHeight="1" x14ac:dyDescent="0.35"/>
    <row r="10110" ht="15" hidden="1" customHeight="1" x14ac:dyDescent="0.35"/>
    <row r="10111" ht="15" hidden="1" customHeight="1" x14ac:dyDescent="0.35"/>
    <row r="10112" ht="15" hidden="1" customHeight="1" x14ac:dyDescent="0.35"/>
    <row r="10113" ht="15" hidden="1" customHeight="1" x14ac:dyDescent="0.35"/>
    <row r="10114" ht="15" hidden="1" customHeight="1" x14ac:dyDescent="0.35"/>
    <row r="10115" ht="15" hidden="1" customHeight="1" x14ac:dyDescent="0.35"/>
    <row r="10116" ht="15" hidden="1" customHeight="1" x14ac:dyDescent="0.35"/>
    <row r="10117" ht="15" hidden="1" customHeight="1" x14ac:dyDescent="0.35"/>
    <row r="10118" ht="15" hidden="1" customHeight="1" x14ac:dyDescent="0.35"/>
    <row r="10119" ht="15" hidden="1" customHeight="1" x14ac:dyDescent="0.35"/>
    <row r="10120" ht="15" hidden="1" customHeight="1" x14ac:dyDescent="0.35"/>
    <row r="10121" ht="15" hidden="1" customHeight="1" x14ac:dyDescent="0.35"/>
    <row r="10122" ht="15" hidden="1" customHeight="1" x14ac:dyDescent="0.35"/>
    <row r="10123" ht="15" hidden="1" customHeight="1" x14ac:dyDescent="0.35"/>
    <row r="10124" ht="15" hidden="1" customHeight="1" x14ac:dyDescent="0.35"/>
    <row r="10125" ht="15" hidden="1" customHeight="1" x14ac:dyDescent="0.35"/>
    <row r="10126" ht="15" hidden="1" customHeight="1" x14ac:dyDescent="0.35"/>
    <row r="10127" ht="15" hidden="1" customHeight="1" x14ac:dyDescent="0.35"/>
    <row r="10128" ht="15" hidden="1" customHeight="1" x14ac:dyDescent="0.35"/>
    <row r="10129" ht="15" hidden="1" customHeight="1" x14ac:dyDescent="0.35"/>
    <row r="10130" ht="15" hidden="1" customHeight="1" x14ac:dyDescent="0.35"/>
    <row r="10131" ht="15" hidden="1" customHeight="1" x14ac:dyDescent="0.35"/>
    <row r="10132" ht="15" hidden="1" customHeight="1" x14ac:dyDescent="0.35"/>
    <row r="10133" ht="15" hidden="1" customHeight="1" x14ac:dyDescent="0.35"/>
    <row r="10134" ht="15" hidden="1" customHeight="1" x14ac:dyDescent="0.35"/>
    <row r="10135" ht="15" hidden="1" customHeight="1" x14ac:dyDescent="0.35"/>
    <row r="10136" ht="15" hidden="1" customHeight="1" x14ac:dyDescent="0.35"/>
    <row r="10137" ht="15" hidden="1" customHeight="1" x14ac:dyDescent="0.35"/>
    <row r="10138" ht="15" hidden="1" customHeight="1" x14ac:dyDescent="0.35"/>
    <row r="10139" ht="15" hidden="1" customHeight="1" x14ac:dyDescent="0.35"/>
    <row r="10140" ht="15" hidden="1" customHeight="1" x14ac:dyDescent="0.35"/>
    <row r="10141" ht="15" hidden="1" customHeight="1" x14ac:dyDescent="0.35"/>
    <row r="10142" ht="15" hidden="1" customHeight="1" x14ac:dyDescent="0.35"/>
    <row r="10143" ht="15" hidden="1" customHeight="1" x14ac:dyDescent="0.35"/>
    <row r="10144" ht="15" hidden="1" customHeight="1" x14ac:dyDescent="0.35"/>
    <row r="10145" ht="15" hidden="1" customHeight="1" x14ac:dyDescent="0.35"/>
    <row r="10146" ht="15" hidden="1" customHeight="1" x14ac:dyDescent="0.35"/>
    <row r="10147" ht="15" hidden="1" customHeight="1" x14ac:dyDescent="0.35"/>
    <row r="10148" ht="15" hidden="1" customHeight="1" x14ac:dyDescent="0.35"/>
    <row r="10149" ht="15" hidden="1" customHeight="1" x14ac:dyDescent="0.35"/>
    <row r="10150" ht="15" hidden="1" customHeight="1" x14ac:dyDescent="0.35"/>
    <row r="10151" ht="15" hidden="1" customHeight="1" x14ac:dyDescent="0.35"/>
    <row r="10152" ht="15" hidden="1" customHeight="1" x14ac:dyDescent="0.35"/>
    <row r="10153" ht="15" hidden="1" customHeight="1" x14ac:dyDescent="0.35"/>
    <row r="10154" ht="15" hidden="1" customHeight="1" x14ac:dyDescent="0.35"/>
    <row r="10155" ht="15" hidden="1" customHeight="1" x14ac:dyDescent="0.35"/>
    <row r="10156" ht="15" hidden="1" customHeight="1" x14ac:dyDescent="0.35"/>
    <row r="10157" ht="15" hidden="1" customHeight="1" x14ac:dyDescent="0.35"/>
    <row r="10158" ht="15" hidden="1" customHeight="1" x14ac:dyDescent="0.35"/>
    <row r="10159" ht="15" hidden="1" customHeight="1" x14ac:dyDescent="0.35"/>
    <row r="10160" ht="15" hidden="1" customHeight="1" x14ac:dyDescent="0.35"/>
    <row r="10161" ht="15" hidden="1" customHeight="1" x14ac:dyDescent="0.35"/>
    <row r="10162" ht="15" hidden="1" customHeight="1" x14ac:dyDescent="0.35"/>
    <row r="10163" ht="15" hidden="1" customHeight="1" x14ac:dyDescent="0.35"/>
    <row r="10164" ht="15" hidden="1" customHeight="1" x14ac:dyDescent="0.35"/>
    <row r="10165" ht="15" hidden="1" customHeight="1" x14ac:dyDescent="0.35"/>
    <row r="10166" ht="15" hidden="1" customHeight="1" x14ac:dyDescent="0.35"/>
    <row r="10167" ht="15" hidden="1" customHeight="1" x14ac:dyDescent="0.35"/>
    <row r="10168" ht="15" hidden="1" customHeight="1" x14ac:dyDescent="0.35"/>
    <row r="10169" ht="15" hidden="1" customHeight="1" x14ac:dyDescent="0.35"/>
    <row r="10170" ht="15" hidden="1" customHeight="1" x14ac:dyDescent="0.35"/>
    <row r="10171" ht="15" hidden="1" customHeight="1" x14ac:dyDescent="0.35"/>
    <row r="10172" ht="15" hidden="1" customHeight="1" x14ac:dyDescent="0.35"/>
    <row r="10173" ht="15" hidden="1" customHeight="1" x14ac:dyDescent="0.35"/>
    <row r="10174" ht="15" hidden="1" customHeight="1" x14ac:dyDescent="0.35"/>
    <row r="10175" ht="15" hidden="1" customHeight="1" x14ac:dyDescent="0.35"/>
    <row r="10176" ht="15" hidden="1" customHeight="1" x14ac:dyDescent="0.35"/>
    <row r="10177" ht="15" hidden="1" customHeight="1" x14ac:dyDescent="0.35"/>
    <row r="10178" ht="15" hidden="1" customHeight="1" x14ac:dyDescent="0.35"/>
    <row r="10179" ht="15" hidden="1" customHeight="1" x14ac:dyDescent="0.35"/>
    <row r="10180" ht="15" hidden="1" customHeight="1" x14ac:dyDescent="0.35"/>
    <row r="10181" ht="15" hidden="1" customHeight="1" x14ac:dyDescent="0.35"/>
    <row r="10182" ht="15" hidden="1" customHeight="1" x14ac:dyDescent="0.35"/>
    <row r="10183" ht="15" hidden="1" customHeight="1" x14ac:dyDescent="0.35"/>
    <row r="10184" ht="15" hidden="1" customHeight="1" x14ac:dyDescent="0.35"/>
    <row r="10185" ht="15" hidden="1" customHeight="1" x14ac:dyDescent="0.35"/>
    <row r="10186" ht="15" hidden="1" customHeight="1" x14ac:dyDescent="0.35"/>
    <row r="10187" ht="15" hidden="1" customHeight="1" x14ac:dyDescent="0.35"/>
    <row r="10188" ht="15" hidden="1" customHeight="1" x14ac:dyDescent="0.35"/>
    <row r="10189" ht="15" hidden="1" customHeight="1" x14ac:dyDescent="0.35"/>
    <row r="10190" ht="15" hidden="1" customHeight="1" x14ac:dyDescent="0.35"/>
    <row r="10191" ht="15" hidden="1" customHeight="1" x14ac:dyDescent="0.35"/>
    <row r="10192" ht="15" hidden="1" customHeight="1" x14ac:dyDescent="0.35"/>
    <row r="10193" ht="15" hidden="1" customHeight="1" x14ac:dyDescent="0.35"/>
    <row r="10194" ht="15" hidden="1" customHeight="1" x14ac:dyDescent="0.35"/>
    <row r="10195" ht="15" hidden="1" customHeight="1" x14ac:dyDescent="0.35"/>
    <row r="10196" ht="15" hidden="1" customHeight="1" x14ac:dyDescent="0.35"/>
    <row r="10197" ht="15" hidden="1" customHeight="1" x14ac:dyDescent="0.35"/>
    <row r="10198" ht="15" hidden="1" customHeight="1" x14ac:dyDescent="0.35"/>
    <row r="10199" ht="15" hidden="1" customHeight="1" x14ac:dyDescent="0.35"/>
    <row r="10200" ht="15" hidden="1" customHeight="1" x14ac:dyDescent="0.35"/>
    <row r="10201" ht="15" hidden="1" customHeight="1" x14ac:dyDescent="0.35"/>
    <row r="10202" ht="15" hidden="1" customHeight="1" x14ac:dyDescent="0.35"/>
    <row r="10203" ht="15" hidden="1" customHeight="1" x14ac:dyDescent="0.35"/>
    <row r="10204" ht="15" hidden="1" customHeight="1" x14ac:dyDescent="0.35"/>
    <row r="10205" ht="15" hidden="1" customHeight="1" x14ac:dyDescent="0.35"/>
    <row r="10206" ht="15" hidden="1" customHeight="1" x14ac:dyDescent="0.35"/>
    <row r="10207" ht="15" hidden="1" customHeight="1" x14ac:dyDescent="0.35"/>
    <row r="10208" ht="15" hidden="1" customHeight="1" x14ac:dyDescent="0.35"/>
    <row r="10209" ht="15" hidden="1" customHeight="1" x14ac:dyDescent="0.35"/>
    <row r="10210" ht="15" hidden="1" customHeight="1" x14ac:dyDescent="0.35"/>
    <row r="10211" ht="15" hidden="1" customHeight="1" x14ac:dyDescent="0.35"/>
    <row r="10212" ht="15" hidden="1" customHeight="1" x14ac:dyDescent="0.35"/>
    <row r="10213" ht="15" hidden="1" customHeight="1" x14ac:dyDescent="0.35"/>
    <row r="10214" ht="15" hidden="1" customHeight="1" x14ac:dyDescent="0.35"/>
    <row r="10215" ht="15" hidden="1" customHeight="1" x14ac:dyDescent="0.35"/>
    <row r="10216" ht="15" hidden="1" customHeight="1" x14ac:dyDescent="0.35"/>
    <row r="10217" ht="15" hidden="1" customHeight="1" x14ac:dyDescent="0.35"/>
    <row r="10218" ht="15" hidden="1" customHeight="1" x14ac:dyDescent="0.35"/>
    <row r="10219" ht="15" hidden="1" customHeight="1" x14ac:dyDescent="0.35"/>
    <row r="10220" ht="15" hidden="1" customHeight="1" x14ac:dyDescent="0.35"/>
    <row r="10221" ht="15" hidden="1" customHeight="1" x14ac:dyDescent="0.35"/>
    <row r="10222" ht="15" hidden="1" customHeight="1" x14ac:dyDescent="0.35"/>
    <row r="10223" ht="15" hidden="1" customHeight="1" x14ac:dyDescent="0.35"/>
    <row r="10224" ht="15" hidden="1" customHeight="1" x14ac:dyDescent="0.35"/>
    <row r="10225" ht="15" hidden="1" customHeight="1" x14ac:dyDescent="0.35"/>
    <row r="10226" ht="15" hidden="1" customHeight="1" x14ac:dyDescent="0.35"/>
    <row r="10227" ht="15" hidden="1" customHeight="1" x14ac:dyDescent="0.35"/>
    <row r="10228" ht="15" hidden="1" customHeight="1" x14ac:dyDescent="0.35"/>
    <row r="10229" ht="15" hidden="1" customHeight="1" x14ac:dyDescent="0.35"/>
    <row r="10230" ht="15" hidden="1" customHeight="1" x14ac:dyDescent="0.35"/>
    <row r="10231" ht="15" hidden="1" customHeight="1" x14ac:dyDescent="0.35"/>
    <row r="10232" ht="15" hidden="1" customHeight="1" x14ac:dyDescent="0.35"/>
    <row r="10233" ht="15" hidden="1" customHeight="1" x14ac:dyDescent="0.35"/>
    <row r="10234" ht="15" hidden="1" customHeight="1" x14ac:dyDescent="0.35"/>
    <row r="10235" ht="15" hidden="1" customHeight="1" x14ac:dyDescent="0.35"/>
    <row r="10236" ht="15" hidden="1" customHeight="1" x14ac:dyDescent="0.35"/>
    <row r="10237" ht="15" hidden="1" customHeight="1" x14ac:dyDescent="0.35"/>
    <row r="10238" ht="15" hidden="1" customHeight="1" x14ac:dyDescent="0.35"/>
    <row r="10239" ht="15" hidden="1" customHeight="1" x14ac:dyDescent="0.35"/>
    <row r="10240" ht="15" hidden="1" customHeight="1" x14ac:dyDescent="0.35"/>
    <row r="10241" ht="15" hidden="1" customHeight="1" x14ac:dyDescent="0.35"/>
    <row r="10242" ht="15" hidden="1" customHeight="1" x14ac:dyDescent="0.35"/>
    <row r="10243" ht="15" hidden="1" customHeight="1" x14ac:dyDescent="0.35"/>
    <row r="10244" ht="15" hidden="1" customHeight="1" x14ac:dyDescent="0.35"/>
    <row r="10245" ht="15" hidden="1" customHeight="1" x14ac:dyDescent="0.35"/>
    <row r="10246" ht="15" hidden="1" customHeight="1" x14ac:dyDescent="0.35"/>
    <row r="10247" ht="15" hidden="1" customHeight="1" x14ac:dyDescent="0.35"/>
    <row r="10248" ht="15" hidden="1" customHeight="1" x14ac:dyDescent="0.35"/>
    <row r="10249" ht="15" hidden="1" customHeight="1" x14ac:dyDescent="0.35"/>
    <row r="10250" ht="15" hidden="1" customHeight="1" x14ac:dyDescent="0.35"/>
    <row r="10251" ht="15" hidden="1" customHeight="1" x14ac:dyDescent="0.35"/>
    <row r="10252" ht="15" hidden="1" customHeight="1" x14ac:dyDescent="0.35"/>
    <row r="10253" ht="15" hidden="1" customHeight="1" x14ac:dyDescent="0.35"/>
    <row r="10254" ht="15" hidden="1" customHeight="1" x14ac:dyDescent="0.35"/>
    <row r="10255" ht="15" hidden="1" customHeight="1" x14ac:dyDescent="0.35"/>
    <row r="10256" ht="15" hidden="1" customHeight="1" x14ac:dyDescent="0.35"/>
    <row r="10257" ht="15" hidden="1" customHeight="1" x14ac:dyDescent="0.35"/>
    <row r="10258" ht="15" hidden="1" customHeight="1" x14ac:dyDescent="0.35"/>
    <row r="10259" ht="15" hidden="1" customHeight="1" x14ac:dyDescent="0.35"/>
    <row r="10260" ht="15" hidden="1" customHeight="1" x14ac:dyDescent="0.35"/>
    <row r="10261" ht="15" hidden="1" customHeight="1" x14ac:dyDescent="0.35"/>
    <row r="10262" ht="15" hidden="1" customHeight="1" x14ac:dyDescent="0.35"/>
    <row r="10263" ht="15" hidden="1" customHeight="1" x14ac:dyDescent="0.35"/>
    <row r="10264" ht="15" hidden="1" customHeight="1" x14ac:dyDescent="0.35"/>
    <row r="10265" ht="15" hidden="1" customHeight="1" x14ac:dyDescent="0.35"/>
    <row r="10266" ht="15" hidden="1" customHeight="1" x14ac:dyDescent="0.35"/>
    <row r="10267" ht="15" hidden="1" customHeight="1" x14ac:dyDescent="0.35"/>
    <row r="10268" ht="15" hidden="1" customHeight="1" x14ac:dyDescent="0.35"/>
    <row r="10269" ht="15" hidden="1" customHeight="1" x14ac:dyDescent="0.35"/>
    <row r="10270" ht="15" hidden="1" customHeight="1" x14ac:dyDescent="0.35"/>
    <row r="10271" ht="15" hidden="1" customHeight="1" x14ac:dyDescent="0.35"/>
    <row r="10272" ht="15" hidden="1" customHeight="1" x14ac:dyDescent="0.35"/>
    <row r="10273" ht="15" hidden="1" customHeight="1" x14ac:dyDescent="0.35"/>
    <row r="10274" ht="15" hidden="1" customHeight="1" x14ac:dyDescent="0.35"/>
    <row r="10275" ht="15" hidden="1" customHeight="1" x14ac:dyDescent="0.35"/>
    <row r="10276" ht="15" hidden="1" customHeight="1" x14ac:dyDescent="0.35"/>
    <row r="10277" ht="15" hidden="1" customHeight="1" x14ac:dyDescent="0.35"/>
    <row r="10278" ht="15" hidden="1" customHeight="1" x14ac:dyDescent="0.35"/>
    <row r="10279" ht="15" hidden="1" customHeight="1" x14ac:dyDescent="0.35"/>
    <row r="10280" ht="15" hidden="1" customHeight="1" x14ac:dyDescent="0.35"/>
    <row r="10281" ht="15" hidden="1" customHeight="1" x14ac:dyDescent="0.35"/>
    <row r="10282" ht="15" hidden="1" customHeight="1" x14ac:dyDescent="0.35"/>
    <row r="10283" ht="15" hidden="1" customHeight="1" x14ac:dyDescent="0.35"/>
    <row r="10284" ht="15" hidden="1" customHeight="1" x14ac:dyDescent="0.35"/>
    <row r="10285" ht="15" hidden="1" customHeight="1" x14ac:dyDescent="0.35"/>
    <row r="10286" ht="15" hidden="1" customHeight="1" x14ac:dyDescent="0.35"/>
    <row r="10287" ht="15" hidden="1" customHeight="1" x14ac:dyDescent="0.35"/>
    <row r="10288" ht="15" hidden="1" customHeight="1" x14ac:dyDescent="0.35"/>
    <row r="10289" ht="15" hidden="1" customHeight="1" x14ac:dyDescent="0.35"/>
    <row r="10290" ht="15" hidden="1" customHeight="1" x14ac:dyDescent="0.35"/>
    <row r="10291" ht="15" hidden="1" customHeight="1" x14ac:dyDescent="0.35"/>
    <row r="10292" ht="15" hidden="1" customHeight="1" x14ac:dyDescent="0.35"/>
    <row r="10293" ht="15" hidden="1" customHeight="1" x14ac:dyDescent="0.35"/>
    <row r="10294" ht="15" hidden="1" customHeight="1" x14ac:dyDescent="0.35"/>
    <row r="10295" ht="15" hidden="1" customHeight="1" x14ac:dyDescent="0.35"/>
    <row r="10296" ht="15" hidden="1" customHeight="1" x14ac:dyDescent="0.35"/>
    <row r="10297" ht="15" hidden="1" customHeight="1" x14ac:dyDescent="0.35"/>
    <row r="10298" ht="15" hidden="1" customHeight="1" x14ac:dyDescent="0.35"/>
    <row r="10299" ht="15" hidden="1" customHeight="1" x14ac:dyDescent="0.35"/>
    <row r="10300" ht="15" hidden="1" customHeight="1" x14ac:dyDescent="0.35"/>
    <row r="10301" ht="15" hidden="1" customHeight="1" x14ac:dyDescent="0.35"/>
    <row r="10302" ht="15" hidden="1" customHeight="1" x14ac:dyDescent="0.35"/>
    <row r="10303" ht="15" hidden="1" customHeight="1" x14ac:dyDescent="0.35"/>
    <row r="10304" ht="15" hidden="1" customHeight="1" x14ac:dyDescent="0.35"/>
    <row r="10305" ht="15" hidden="1" customHeight="1" x14ac:dyDescent="0.35"/>
    <row r="10306" ht="15" hidden="1" customHeight="1" x14ac:dyDescent="0.35"/>
    <row r="10307" ht="15" hidden="1" customHeight="1" x14ac:dyDescent="0.35"/>
    <row r="10308" ht="15" hidden="1" customHeight="1" x14ac:dyDescent="0.35"/>
    <row r="10309" ht="15" hidden="1" customHeight="1" x14ac:dyDescent="0.35"/>
    <row r="10310" ht="15" hidden="1" customHeight="1" x14ac:dyDescent="0.35"/>
    <row r="10311" ht="15" hidden="1" customHeight="1" x14ac:dyDescent="0.35"/>
    <row r="10312" ht="15" hidden="1" customHeight="1" x14ac:dyDescent="0.35"/>
    <row r="10313" ht="15" hidden="1" customHeight="1" x14ac:dyDescent="0.35"/>
    <row r="10314" ht="15" hidden="1" customHeight="1" x14ac:dyDescent="0.35"/>
    <row r="10315" ht="15" hidden="1" customHeight="1" x14ac:dyDescent="0.35"/>
    <row r="10316" ht="15" hidden="1" customHeight="1" x14ac:dyDescent="0.35"/>
    <row r="10317" ht="15" hidden="1" customHeight="1" x14ac:dyDescent="0.35"/>
    <row r="10318" ht="15" hidden="1" customHeight="1" x14ac:dyDescent="0.35"/>
    <row r="10319" ht="15" hidden="1" customHeight="1" x14ac:dyDescent="0.35"/>
    <row r="10320" ht="15" hidden="1" customHeight="1" x14ac:dyDescent="0.35"/>
    <row r="10321" ht="15" hidden="1" customHeight="1" x14ac:dyDescent="0.35"/>
    <row r="10322" ht="15" hidden="1" customHeight="1" x14ac:dyDescent="0.35"/>
    <row r="10323" ht="15" hidden="1" customHeight="1" x14ac:dyDescent="0.35"/>
    <row r="10324" ht="15" hidden="1" customHeight="1" x14ac:dyDescent="0.35"/>
    <row r="10325" ht="15" hidden="1" customHeight="1" x14ac:dyDescent="0.35"/>
    <row r="10326" ht="15" hidden="1" customHeight="1" x14ac:dyDescent="0.35"/>
    <row r="10327" ht="15" hidden="1" customHeight="1" x14ac:dyDescent="0.35"/>
    <row r="10328" ht="15" hidden="1" customHeight="1" x14ac:dyDescent="0.35"/>
    <row r="10329" ht="15" hidden="1" customHeight="1" x14ac:dyDescent="0.35"/>
    <row r="10330" ht="15" hidden="1" customHeight="1" x14ac:dyDescent="0.35"/>
    <row r="10331" ht="15" hidden="1" customHeight="1" x14ac:dyDescent="0.35"/>
    <row r="10332" ht="15" hidden="1" customHeight="1" x14ac:dyDescent="0.35"/>
    <row r="10333" ht="15" hidden="1" customHeight="1" x14ac:dyDescent="0.35"/>
    <row r="10334" ht="15" hidden="1" customHeight="1" x14ac:dyDescent="0.35"/>
    <row r="10335" ht="15" hidden="1" customHeight="1" x14ac:dyDescent="0.35"/>
    <row r="10336" ht="15" hidden="1" customHeight="1" x14ac:dyDescent="0.35"/>
    <row r="10337" ht="15" hidden="1" customHeight="1" x14ac:dyDescent="0.35"/>
    <row r="10338" ht="15" hidden="1" customHeight="1" x14ac:dyDescent="0.35"/>
    <row r="10339" ht="15" hidden="1" customHeight="1" x14ac:dyDescent="0.35"/>
    <row r="10340" ht="15" hidden="1" customHeight="1" x14ac:dyDescent="0.35"/>
    <row r="10341" ht="15" hidden="1" customHeight="1" x14ac:dyDescent="0.35"/>
    <row r="10342" ht="15" hidden="1" customHeight="1" x14ac:dyDescent="0.35"/>
    <row r="10343" ht="15" hidden="1" customHeight="1" x14ac:dyDescent="0.35"/>
    <row r="10344" ht="15" hidden="1" customHeight="1" x14ac:dyDescent="0.35"/>
    <row r="10345" ht="15" hidden="1" customHeight="1" x14ac:dyDescent="0.35"/>
    <row r="10346" ht="15" hidden="1" customHeight="1" x14ac:dyDescent="0.35"/>
    <row r="10347" ht="15" hidden="1" customHeight="1" x14ac:dyDescent="0.35"/>
    <row r="10348" ht="15" hidden="1" customHeight="1" x14ac:dyDescent="0.35"/>
    <row r="10349" ht="15" hidden="1" customHeight="1" x14ac:dyDescent="0.35"/>
    <row r="10350" ht="15" hidden="1" customHeight="1" x14ac:dyDescent="0.35"/>
    <row r="10351" ht="15" hidden="1" customHeight="1" x14ac:dyDescent="0.35"/>
    <row r="10352" ht="15" hidden="1" customHeight="1" x14ac:dyDescent="0.35"/>
    <row r="10353" ht="15" hidden="1" customHeight="1" x14ac:dyDescent="0.35"/>
    <row r="10354" ht="15" hidden="1" customHeight="1" x14ac:dyDescent="0.35"/>
    <row r="10355" ht="15" hidden="1" customHeight="1" x14ac:dyDescent="0.35"/>
    <row r="10356" ht="15" hidden="1" customHeight="1" x14ac:dyDescent="0.35"/>
    <row r="10357" ht="15" hidden="1" customHeight="1" x14ac:dyDescent="0.35"/>
    <row r="10358" ht="15" hidden="1" customHeight="1" x14ac:dyDescent="0.35"/>
    <row r="10359" ht="15" hidden="1" customHeight="1" x14ac:dyDescent="0.35"/>
    <row r="10360" ht="15" hidden="1" customHeight="1" x14ac:dyDescent="0.35"/>
    <row r="10361" ht="15" hidden="1" customHeight="1" x14ac:dyDescent="0.35"/>
    <row r="10362" ht="15" hidden="1" customHeight="1" x14ac:dyDescent="0.35"/>
    <row r="10363" ht="15" hidden="1" customHeight="1" x14ac:dyDescent="0.35"/>
    <row r="10364" ht="15" hidden="1" customHeight="1" x14ac:dyDescent="0.35"/>
    <row r="10365" ht="15" hidden="1" customHeight="1" x14ac:dyDescent="0.35"/>
    <row r="10366" ht="15" hidden="1" customHeight="1" x14ac:dyDescent="0.35"/>
    <row r="10367" ht="15" hidden="1" customHeight="1" x14ac:dyDescent="0.35"/>
    <row r="10368" ht="15" hidden="1" customHeight="1" x14ac:dyDescent="0.35"/>
    <row r="10369" ht="15" hidden="1" customHeight="1" x14ac:dyDescent="0.35"/>
    <row r="10370" ht="15" hidden="1" customHeight="1" x14ac:dyDescent="0.35"/>
    <row r="10371" ht="15" hidden="1" customHeight="1" x14ac:dyDescent="0.35"/>
    <row r="10372" ht="15" hidden="1" customHeight="1" x14ac:dyDescent="0.35"/>
    <row r="10373" ht="15" hidden="1" customHeight="1" x14ac:dyDescent="0.35"/>
    <row r="10374" ht="15" hidden="1" customHeight="1" x14ac:dyDescent="0.35"/>
    <row r="10375" ht="15" hidden="1" customHeight="1" x14ac:dyDescent="0.35"/>
    <row r="10376" ht="15" hidden="1" customHeight="1" x14ac:dyDescent="0.35"/>
    <row r="10377" ht="15" hidden="1" customHeight="1" x14ac:dyDescent="0.35"/>
    <row r="10378" ht="15" hidden="1" customHeight="1" x14ac:dyDescent="0.35"/>
    <row r="10379" ht="15" hidden="1" customHeight="1" x14ac:dyDescent="0.35"/>
    <row r="10380" ht="15" hidden="1" customHeight="1" x14ac:dyDescent="0.35"/>
    <row r="10381" ht="15" hidden="1" customHeight="1" x14ac:dyDescent="0.35"/>
    <row r="10382" ht="15" hidden="1" customHeight="1" x14ac:dyDescent="0.35"/>
    <row r="10383" ht="15" hidden="1" customHeight="1" x14ac:dyDescent="0.35"/>
    <row r="10384" ht="15" hidden="1" customHeight="1" x14ac:dyDescent="0.35"/>
    <row r="10385" ht="15" hidden="1" customHeight="1" x14ac:dyDescent="0.35"/>
    <row r="10386" ht="15" hidden="1" customHeight="1" x14ac:dyDescent="0.35"/>
    <row r="10387" ht="15" hidden="1" customHeight="1" x14ac:dyDescent="0.35"/>
    <row r="10388" ht="15" hidden="1" customHeight="1" x14ac:dyDescent="0.35"/>
    <row r="10389" ht="15" hidden="1" customHeight="1" x14ac:dyDescent="0.35"/>
    <row r="10390" ht="15" hidden="1" customHeight="1" x14ac:dyDescent="0.35"/>
    <row r="10391" ht="15" hidden="1" customHeight="1" x14ac:dyDescent="0.35"/>
    <row r="10392" ht="15" hidden="1" customHeight="1" x14ac:dyDescent="0.35"/>
    <row r="10393" ht="15" hidden="1" customHeight="1" x14ac:dyDescent="0.35"/>
    <row r="10394" ht="15" hidden="1" customHeight="1" x14ac:dyDescent="0.35"/>
    <row r="10395" ht="15" hidden="1" customHeight="1" x14ac:dyDescent="0.35"/>
    <row r="10396" ht="15" hidden="1" customHeight="1" x14ac:dyDescent="0.35"/>
    <row r="10397" ht="15" hidden="1" customHeight="1" x14ac:dyDescent="0.35"/>
    <row r="10398" ht="15" hidden="1" customHeight="1" x14ac:dyDescent="0.35"/>
    <row r="10399" ht="15" hidden="1" customHeight="1" x14ac:dyDescent="0.35"/>
    <row r="10400" ht="15" hidden="1" customHeight="1" x14ac:dyDescent="0.35"/>
    <row r="10401" ht="15" hidden="1" customHeight="1" x14ac:dyDescent="0.35"/>
    <row r="10402" ht="15" hidden="1" customHeight="1" x14ac:dyDescent="0.35"/>
    <row r="10403" ht="15" hidden="1" customHeight="1" x14ac:dyDescent="0.35"/>
    <row r="10404" ht="15" hidden="1" customHeight="1" x14ac:dyDescent="0.35"/>
    <row r="10405" ht="15" hidden="1" customHeight="1" x14ac:dyDescent="0.35"/>
    <row r="10406" ht="15" hidden="1" customHeight="1" x14ac:dyDescent="0.35"/>
    <row r="10407" ht="15" hidden="1" customHeight="1" x14ac:dyDescent="0.35"/>
    <row r="10408" ht="15" hidden="1" customHeight="1" x14ac:dyDescent="0.35"/>
    <row r="10409" ht="15" hidden="1" customHeight="1" x14ac:dyDescent="0.35"/>
    <row r="10410" ht="15" hidden="1" customHeight="1" x14ac:dyDescent="0.35"/>
    <row r="10411" ht="15" hidden="1" customHeight="1" x14ac:dyDescent="0.35"/>
    <row r="10412" ht="15" hidden="1" customHeight="1" x14ac:dyDescent="0.35"/>
    <row r="10413" ht="15" hidden="1" customHeight="1" x14ac:dyDescent="0.35"/>
    <row r="10414" ht="15" hidden="1" customHeight="1" x14ac:dyDescent="0.35"/>
    <row r="10415" ht="15" hidden="1" customHeight="1" x14ac:dyDescent="0.35"/>
    <row r="10416" ht="15" hidden="1" customHeight="1" x14ac:dyDescent="0.35"/>
    <row r="10417" ht="15" hidden="1" customHeight="1" x14ac:dyDescent="0.35"/>
    <row r="10418" ht="15" hidden="1" customHeight="1" x14ac:dyDescent="0.35"/>
    <row r="10419" ht="15" hidden="1" customHeight="1" x14ac:dyDescent="0.35"/>
    <row r="10420" ht="15" hidden="1" customHeight="1" x14ac:dyDescent="0.35"/>
    <row r="10421" ht="15" hidden="1" customHeight="1" x14ac:dyDescent="0.35"/>
    <row r="10422" ht="15" hidden="1" customHeight="1" x14ac:dyDescent="0.35"/>
    <row r="10423" ht="15" hidden="1" customHeight="1" x14ac:dyDescent="0.35"/>
    <row r="10424" ht="15" hidden="1" customHeight="1" x14ac:dyDescent="0.35"/>
    <row r="10425" ht="15" hidden="1" customHeight="1" x14ac:dyDescent="0.35"/>
    <row r="10426" ht="15" hidden="1" customHeight="1" x14ac:dyDescent="0.35"/>
    <row r="10427" ht="15" hidden="1" customHeight="1" x14ac:dyDescent="0.35"/>
    <row r="10428" ht="15" hidden="1" customHeight="1" x14ac:dyDescent="0.35"/>
    <row r="10429" ht="15" hidden="1" customHeight="1" x14ac:dyDescent="0.35"/>
    <row r="10430" ht="15" hidden="1" customHeight="1" x14ac:dyDescent="0.35"/>
    <row r="10431" ht="15" hidden="1" customHeight="1" x14ac:dyDescent="0.35"/>
    <row r="10432" ht="15" hidden="1" customHeight="1" x14ac:dyDescent="0.35"/>
    <row r="10433" ht="15" hidden="1" customHeight="1" x14ac:dyDescent="0.35"/>
    <row r="10434" ht="15" hidden="1" customHeight="1" x14ac:dyDescent="0.35"/>
    <row r="10435" ht="15" hidden="1" customHeight="1" x14ac:dyDescent="0.35"/>
    <row r="10436" ht="15" hidden="1" customHeight="1" x14ac:dyDescent="0.35"/>
    <row r="10437" ht="15" hidden="1" customHeight="1" x14ac:dyDescent="0.35"/>
    <row r="10438" ht="15" hidden="1" customHeight="1" x14ac:dyDescent="0.35"/>
    <row r="10439" ht="15" hidden="1" customHeight="1" x14ac:dyDescent="0.35"/>
    <row r="10440" ht="15" hidden="1" customHeight="1" x14ac:dyDescent="0.35"/>
    <row r="10441" ht="15" hidden="1" customHeight="1" x14ac:dyDescent="0.35"/>
    <row r="10442" ht="15" hidden="1" customHeight="1" x14ac:dyDescent="0.35"/>
    <row r="10443" ht="15" hidden="1" customHeight="1" x14ac:dyDescent="0.35"/>
    <row r="10444" ht="15" hidden="1" customHeight="1" x14ac:dyDescent="0.35"/>
    <row r="10445" ht="15" hidden="1" customHeight="1" x14ac:dyDescent="0.35"/>
    <row r="10446" ht="15" hidden="1" customHeight="1" x14ac:dyDescent="0.35"/>
    <row r="10447" ht="15" hidden="1" customHeight="1" x14ac:dyDescent="0.35"/>
    <row r="10448" ht="15" hidden="1" customHeight="1" x14ac:dyDescent="0.35"/>
    <row r="10449" ht="15" hidden="1" customHeight="1" x14ac:dyDescent="0.35"/>
    <row r="10450" ht="15" hidden="1" customHeight="1" x14ac:dyDescent="0.35"/>
    <row r="10451" ht="15" hidden="1" customHeight="1" x14ac:dyDescent="0.35"/>
    <row r="10452" ht="15" hidden="1" customHeight="1" x14ac:dyDescent="0.35"/>
    <row r="10453" ht="15" hidden="1" customHeight="1" x14ac:dyDescent="0.35"/>
    <row r="10454" ht="15" hidden="1" customHeight="1" x14ac:dyDescent="0.35"/>
    <row r="10455" ht="15" hidden="1" customHeight="1" x14ac:dyDescent="0.35"/>
    <row r="10456" ht="15" hidden="1" customHeight="1" x14ac:dyDescent="0.35"/>
    <row r="10457" ht="15" hidden="1" customHeight="1" x14ac:dyDescent="0.35"/>
    <row r="10458" ht="15" hidden="1" customHeight="1" x14ac:dyDescent="0.35"/>
    <row r="10459" ht="15" hidden="1" customHeight="1" x14ac:dyDescent="0.35"/>
    <row r="10460" ht="15" hidden="1" customHeight="1" x14ac:dyDescent="0.35"/>
    <row r="10461" ht="15" hidden="1" customHeight="1" x14ac:dyDescent="0.35"/>
    <row r="10462" ht="15" hidden="1" customHeight="1" x14ac:dyDescent="0.35"/>
    <row r="10463" ht="15" hidden="1" customHeight="1" x14ac:dyDescent="0.35"/>
    <row r="10464" ht="15" hidden="1" customHeight="1" x14ac:dyDescent="0.35"/>
    <row r="10465" ht="15" hidden="1" customHeight="1" x14ac:dyDescent="0.35"/>
    <row r="10466" ht="15" hidden="1" customHeight="1" x14ac:dyDescent="0.35"/>
    <row r="10467" ht="15" hidden="1" customHeight="1" x14ac:dyDescent="0.35"/>
    <row r="10468" ht="15" hidden="1" customHeight="1" x14ac:dyDescent="0.35"/>
    <row r="10469" ht="15" hidden="1" customHeight="1" x14ac:dyDescent="0.35"/>
    <row r="10470" ht="15" hidden="1" customHeight="1" x14ac:dyDescent="0.35"/>
    <row r="10471" ht="15" hidden="1" customHeight="1" x14ac:dyDescent="0.35"/>
    <row r="10472" ht="15" hidden="1" customHeight="1" x14ac:dyDescent="0.35"/>
    <row r="10473" ht="15" hidden="1" customHeight="1" x14ac:dyDescent="0.35"/>
    <row r="10474" ht="15" hidden="1" customHeight="1" x14ac:dyDescent="0.35"/>
    <row r="10475" ht="15" hidden="1" customHeight="1" x14ac:dyDescent="0.35"/>
    <row r="10476" ht="15" hidden="1" customHeight="1" x14ac:dyDescent="0.35"/>
    <row r="10477" ht="15" hidden="1" customHeight="1" x14ac:dyDescent="0.35"/>
    <row r="10478" ht="15" hidden="1" customHeight="1" x14ac:dyDescent="0.35"/>
    <row r="10479" ht="15" hidden="1" customHeight="1" x14ac:dyDescent="0.35"/>
    <row r="10480" ht="15" hidden="1" customHeight="1" x14ac:dyDescent="0.35"/>
    <row r="10481" ht="15" hidden="1" customHeight="1" x14ac:dyDescent="0.35"/>
    <row r="10482" ht="15" hidden="1" customHeight="1" x14ac:dyDescent="0.35"/>
    <row r="10483" ht="15" hidden="1" customHeight="1" x14ac:dyDescent="0.35"/>
    <row r="10484" ht="15" hidden="1" customHeight="1" x14ac:dyDescent="0.35"/>
    <row r="10485" ht="15" hidden="1" customHeight="1" x14ac:dyDescent="0.35"/>
    <row r="10486" ht="15" hidden="1" customHeight="1" x14ac:dyDescent="0.35"/>
    <row r="10487" ht="15" hidden="1" customHeight="1" x14ac:dyDescent="0.35"/>
    <row r="10488" ht="15" hidden="1" customHeight="1" x14ac:dyDescent="0.35"/>
    <row r="10489" ht="15" hidden="1" customHeight="1" x14ac:dyDescent="0.35"/>
    <row r="10490" ht="15" hidden="1" customHeight="1" x14ac:dyDescent="0.35"/>
    <row r="10491" ht="15" hidden="1" customHeight="1" x14ac:dyDescent="0.35"/>
    <row r="10492" ht="15" hidden="1" customHeight="1" x14ac:dyDescent="0.35"/>
    <row r="10493" ht="15" hidden="1" customHeight="1" x14ac:dyDescent="0.35"/>
    <row r="10494" ht="15" hidden="1" customHeight="1" x14ac:dyDescent="0.35"/>
    <row r="10495" ht="15" hidden="1" customHeight="1" x14ac:dyDescent="0.35"/>
    <row r="10496" ht="15" hidden="1" customHeight="1" x14ac:dyDescent="0.35"/>
    <row r="10497" ht="15" hidden="1" customHeight="1" x14ac:dyDescent="0.35"/>
    <row r="10498" ht="15" hidden="1" customHeight="1" x14ac:dyDescent="0.35"/>
    <row r="10499" ht="15" hidden="1" customHeight="1" x14ac:dyDescent="0.35"/>
    <row r="10500" ht="15" hidden="1" customHeight="1" x14ac:dyDescent="0.35"/>
    <row r="10501" ht="15" hidden="1" customHeight="1" x14ac:dyDescent="0.35"/>
    <row r="10502" ht="15" hidden="1" customHeight="1" x14ac:dyDescent="0.35"/>
    <row r="10503" ht="15" hidden="1" customHeight="1" x14ac:dyDescent="0.35"/>
    <row r="10504" ht="15" hidden="1" customHeight="1" x14ac:dyDescent="0.35"/>
    <row r="10505" ht="15" hidden="1" customHeight="1" x14ac:dyDescent="0.35"/>
    <row r="10506" ht="15" hidden="1" customHeight="1" x14ac:dyDescent="0.35"/>
    <row r="10507" ht="15" hidden="1" customHeight="1" x14ac:dyDescent="0.35"/>
    <row r="10508" ht="15" hidden="1" customHeight="1" x14ac:dyDescent="0.35"/>
    <row r="10509" ht="15" hidden="1" customHeight="1" x14ac:dyDescent="0.35"/>
    <row r="10510" ht="15" hidden="1" customHeight="1" x14ac:dyDescent="0.35"/>
    <row r="10511" ht="15" hidden="1" customHeight="1" x14ac:dyDescent="0.35"/>
    <row r="10512" ht="15" hidden="1" customHeight="1" x14ac:dyDescent="0.35"/>
    <row r="10513" ht="15" hidden="1" customHeight="1" x14ac:dyDescent="0.35"/>
    <row r="10514" ht="15" hidden="1" customHeight="1" x14ac:dyDescent="0.35"/>
    <row r="10515" ht="15" hidden="1" customHeight="1" x14ac:dyDescent="0.35"/>
    <row r="10516" ht="15" hidden="1" customHeight="1" x14ac:dyDescent="0.35"/>
    <row r="10517" ht="15" hidden="1" customHeight="1" x14ac:dyDescent="0.35"/>
    <row r="10518" ht="15" hidden="1" customHeight="1" x14ac:dyDescent="0.35"/>
    <row r="10519" ht="15" hidden="1" customHeight="1" x14ac:dyDescent="0.35"/>
    <row r="10520" ht="15" hidden="1" customHeight="1" x14ac:dyDescent="0.35"/>
    <row r="10521" ht="15" hidden="1" customHeight="1" x14ac:dyDescent="0.35"/>
    <row r="10522" ht="15" hidden="1" customHeight="1" x14ac:dyDescent="0.35"/>
    <row r="10523" ht="15" hidden="1" customHeight="1" x14ac:dyDescent="0.35"/>
    <row r="10524" ht="15" hidden="1" customHeight="1" x14ac:dyDescent="0.35"/>
    <row r="10525" ht="15" hidden="1" customHeight="1" x14ac:dyDescent="0.35"/>
    <row r="10526" ht="15" hidden="1" customHeight="1" x14ac:dyDescent="0.35"/>
    <row r="10527" ht="15" hidden="1" customHeight="1" x14ac:dyDescent="0.35"/>
    <row r="10528" ht="15" hidden="1" customHeight="1" x14ac:dyDescent="0.35"/>
    <row r="10529" ht="15" hidden="1" customHeight="1" x14ac:dyDescent="0.35"/>
    <row r="10530" ht="15" hidden="1" customHeight="1" x14ac:dyDescent="0.35"/>
    <row r="10531" ht="15" hidden="1" customHeight="1" x14ac:dyDescent="0.35"/>
    <row r="10532" ht="15" hidden="1" customHeight="1" x14ac:dyDescent="0.35"/>
    <row r="10533" ht="15" hidden="1" customHeight="1" x14ac:dyDescent="0.35"/>
    <row r="10534" ht="15" hidden="1" customHeight="1" x14ac:dyDescent="0.35"/>
    <row r="10535" ht="15" hidden="1" customHeight="1" x14ac:dyDescent="0.35"/>
    <row r="10536" ht="15" hidden="1" customHeight="1" x14ac:dyDescent="0.35"/>
    <row r="10537" ht="15" hidden="1" customHeight="1" x14ac:dyDescent="0.35"/>
    <row r="10538" ht="15" hidden="1" customHeight="1" x14ac:dyDescent="0.35"/>
    <row r="10539" ht="15" hidden="1" customHeight="1" x14ac:dyDescent="0.35"/>
    <row r="10540" ht="15" hidden="1" customHeight="1" x14ac:dyDescent="0.35"/>
    <row r="10541" ht="15" hidden="1" customHeight="1" x14ac:dyDescent="0.35"/>
    <row r="10542" ht="15" hidden="1" customHeight="1" x14ac:dyDescent="0.35"/>
    <row r="10543" ht="15" hidden="1" customHeight="1" x14ac:dyDescent="0.35"/>
    <row r="10544" ht="15" hidden="1" customHeight="1" x14ac:dyDescent="0.35"/>
    <row r="10545" ht="15" hidden="1" customHeight="1" x14ac:dyDescent="0.35"/>
    <row r="10546" ht="15" hidden="1" customHeight="1" x14ac:dyDescent="0.35"/>
    <row r="10547" ht="15" hidden="1" customHeight="1" x14ac:dyDescent="0.35"/>
    <row r="10548" ht="15" hidden="1" customHeight="1" x14ac:dyDescent="0.35"/>
    <row r="10549" ht="15" hidden="1" customHeight="1" x14ac:dyDescent="0.35"/>
    <row r="10550" ht="15" hidden="1" customHeight="1" x14ac:dyDescent="0.35"/>
    <row r="10551" ht="15" hidden="1" customHeight="1" x14ac:dyDescent="0.35"/>
    <row r="10552" ht="15" hidden="1" customHeight="1" x14ac:dyDescent="0.35"/>
    <row r="10553" ht="15" hidden="1" customHeight="1" x14ac:dyDescent="0.35"/>
    <row r="10554" ht="15" hidden="1" customHeight="1" x14ac:dyDescent="0.35"/>
    <row r="10555" ht="15" hidden="1" customHeight="1" x14ac:dyDescent="0.35"/>
    <row r="10556" ht="15" hidden="1" customHeight="1" x14ac:dyDescent="0.35"/>
    <row r="10557" ht="15" hidden="1" customHeight="1" x14ac:dyDescent="0.35"/>
    <row r="10558" ht="15" hidden="1" customHeight="1" x14ac:dyDescent="0.35"/>
    <row r="10559" ht="15" hidden="1" customHeight="1" x14ac:dyDescent="0.35"/>
    <row r="10560" ht="15" hidden="1" customHeight="1" x14ac:dyDescent="0.35"/>
    <row r="10561" ht="15" hidden="1" customHeight="1" x14ac:dyDescent="0.35"/>
    <row r="10562" ht="15" hidden="1" customHeight="1" x14ac:dyDescent="0.35"/>
    <row r="10563" ht="15" hidden="1" customHeight="1" x14ac:dyDescent="0.35"/>
    <row r="10564" ht="15" hidden="1" customHeight="1" x14ac:dyDescent="0.35"/>
    <row r="10565" ht="15" hidden="1" customHeight="1" x14ac:dyDescent="0.35"/>
    <row r="10566" ht="15" hidden="1" customHeight="1" x14ac:dyDescent="0.35"/>
    <row r="10567" ht="15" hidden="1" customHeight="1" x14ac:dyDescent="0.35"/>
    <row r="10568" ht="15" hidden="1" customHeight="1" x14ac:dyDescent="0.35"/>
    <row r="10569" ht="15" hidden="1" customHeight="1" x14ac:dyDescent="0.35"/>
    <row r="10570" ht="15" hidden="1" customHeight="1" x14ac:dyDescent="0.35"/>
    <row r="10571" ht="15" hidden="1" customHeight="1" x14ac:dyDescent="0.35"/>
    <row r="10572" ht="15" hidden="1" customHeight="1" x14ac:dyDescent="0.35"/>
    <row r="10573" ht="15" hidden="1" customHeight="1" x14ac:dyDescent="0.35"/>
    <row r="10574" ht="15" hidden="1" customHeight="1" x14ac:dyDescent="0.35"/>
    <row r="10575" ht="15" hidden="1" customHeight="1" x14ac:dyDescent="0.35"/>
    <row r="10576" ht="15" hidden="1" customHeight="1" x14ac:dyDescent="0.35"/>
    <row r="10577" ht="15" hidden="1" customHeight="1" x14ac:dyDescent="0.35"/>
    <row r="10578" ht="15" hidden="1" customHeight="1" x14ac:dyDescent="0.35"/>
    <row r="10579" ht="15" hidden="1" customHeight="1" x14ac:dyDescent="0.35"/>
    <row r="10580" ht="15" hidden="1" customHeight="1" x14ac:dyDescent="0.35"/>
    <row r="10581" ht="15" hidden="1" customHeight="1" x14ac:dyDescent="0.35"/>
    <row r="10582" ht="15" hidden="1" customHeight="1" x14ac:dyDescent="0.35"/>
    <row r="10583" ht="15" hidden="1" customHeight="1" x14ac:dyDescent="0.35"/>
    <row r="10584" ht="15" hidden="1" customHeight="1" x14ac:dyDescent="0.35"/>
    <row r="10585" ht="15" hidden="1" customHeight="1" x14ac:dyDescent="0.35"/>
    <row r="10586" ht="15" hidden="1" customHeight="1" x14ac:dyDescent="0.35"/>
    <row r="10587" ht="15" hidden="1" customHeight="1" x14ac:dyDescent="0.35"/>
    <row r="10588" ht="15" hidden="1" customHeight="1" x14ac:dyDescent="0.35"/>
    <row r="10589" ht="15" hidden="1" customHeight="1" x14ac:dyDescent="0.35"/>
    <row r="10590" ht="15" hidden="1" customHeight="1" x14ac:dyDescent="0.35"/>
    <row r="10591" ht="15" hidden="1" customHeight="1" x14ac:dyDescent="0.35"/>
    <row r="10592" ht="15" hidden="1" customHeight="1" x14ac:dyDescent="0.35"/>
    <row r="10593" ht="15" hidden="1" customHeight="1" x14ac:dyDescent="0.35"/>
    <row r="10594" ht="15" hidden="1" customHeight="1" x14ac:dyDescent="0.35"/>
    <row r="10595" ht="15" hidden="1" customHeight="1" x14ac:dyDescent="0.35"/>
    <row r="10596" ht="15" hidden="1" customHeight="1" x14ac:dyDescent="0.35"/>
    <row r="10597" ht="15" hidden="1" customHeight="1" x14ac:dyDescent="0.35"/>
    <row r="10598" ht="15" hidden="1" customHeight="1" x14ac:dyDescent="0.35"/>
    <row r="10599" ht="15" hidden="1" customHeight="1" x14ac:dyDescent="0.35"/>
    <row r="10600" ht="15" hidden="1" customHeight="1" x14ac:dyDescent="0.35"/>
    <row r="10601" ht="15" hidden="1" customHeight="1" x14ac:dyDescent="0.35"/>
    <row r="10602" ht="15" hidden="1" customHeight="1" x14ac:dyDescent="0.35"/>
    <row r="10603" ht="15" hidden="1" customHeight="1" x14ac:dyDescent="0.35"/>
    <row r="10604" ht="15" hidden="1" customHeight="1" x14ac:dyDescent="0.35"/>
    <row r="10605" ht="15" hidden="1" customHeight="1" x14ac:dyDescent="0.35"/>
    <row r="10606" ht="15" hidden="1" customHeight="1" x14ac:dyDescent="0.35"/>
    <row r="10607" ht="15" hidden="1" customHeight="1" x14ac:dyDescent="0.35"/>
    <row r="10608" ht="15" hidden="1" customHeight="1" x14ac:dyDescent="0.35"/>
    <row r="10609" ht="15" hidden="1" customHeight="1" x14ac:dyDescent="0.35"/>
    <row r="10610" ht="15" hidden="1" customHeight="1" x14ac:dyDescent="0.35"/>
    <row r="10611" ht="15" hidden="1" customHeight="1" x14ac:dyDescent="0.35"/>
    <row r="10612" ht="15" hidden="1" customHeight="1" x14ac:dyDescent="0.35"/>
    <row r="10613" ht="15" hidden="1" customHeight="1" x14ac:dyDescent="0.35"/>
    <row r="10614" ht="15" hidden="1" customHeight="1" x14ac:dyDescent="0.35"/>
    <row r="10615" ht="15" hidden="1" customHeight="1" x14ac:dyDescent="0.35"/>
    <row r="10616" ht="15" hidden="1" customHeight="1" x14ac:dyDescent="0.35"/>
    <row r="10617" ht="15" hidden="1" customHeight="1" x14ac:dyDescent="0.35"/>
    <row r="10618" ht="15" hidden="1" customHeight="1" x14ac:dyDescent="0.35"/>
    <row r="10619" ht="15" hidden="1" customHeight="1" x14ac:dyDescent="0.35"/>
    <row r="10620" ht="15" hidden="1" customHeight="1" x14ac:dyDescent="0.35"/>
    <row r="10621" ht="15" hidden="1" customHeight="1" x14ac:dyDescent="0.35"/>
    <row r="10622" ht="15" hidden="1" customHeight="1" x14ac:dyDescent="0.35"/>
    <row r="10623" ht="15" hidden="1" customHeight="1" x14ac:dyDescent="0.35"/>
    <row r="10624" ht="15" hidden="1" customHeight="1" x14ac:dyDescent="0.35"/>
    <row r="10625" ht="15" hidden="1" customHeight="1" x14ac:dyDescent="0.35"/>
    <row r="10626" ht="15" hidden="1" customHeight="1" x14ac:dyDescent="0.35"/>
    <row r="10627" ht="15" hidden="1" customHeight="1" x14ac:dyDescent="0.35"/>
    <row r="10628" ht="15" hidden="1" customHeight="1" x14ac:dyDescent="0.35"/>
    <row r="10629" ht="15" hidden="1" customHeight="1" x14ac:dyDescent="0.35"/>
    <row r="10630" ht="15" hidden="1" customHeight="1" x14ac:dyDescent="0.35"/>
    <row r="10631" ht="15" hidden="1" customHeight="1" x14ac:dyDescent="0.35"/>
    <row r="10632" ht="15" hidden="1" customHeight="1" x14ac:dyDescent="0.35"/>
    <row r="10633" ht="15" hidden="1" customHeight="1" x14ac:dyDescent="0.35"/>
    <row r="10634" ht="15" hidden="1" customHeight="1" x14ac:dyDescent="0.35"/>
    <row r="10635" ht="15" hidden="1" customHeight="1" x14ac:dyDescent="0.35"/>
    <row r="10636" ht="15" hidden="1" customHeight="1" x14ac:dyDescent="0.35"/>
    <row r="10637" ht="15" hidden="1" customHeight="1" x14ac:dyDescent="0.35"/>
    <row r="10638" ht="15" hidden="1" customHeight="1" x14ac:dyDescent="0.35"/>
    <row r="10639" ht="15" hidden="1" customHeight="1" x14ac:dyDescent="0.35"/>
    <row r="10640" ht="15" hidden="1" customHeight="1" x14ac:dyDescent="0.35"/>
    <row r="10641" ht="15" hidden="1" customHeight="1" x14ac:dyDescent="0.35"/>
    <row r="10642" ht="15" hidden="1" customHeight="1" x14ac:dyDescent="0.35"/>
    <row r="10643" ht="15" hidden="1" customHeight="1" x14ac:dyDescent="0.35"/>
    <row r="10644" ht="15" hidden="1" customHeight="1" x14ac:dyDescent="0.35"/>
    <row r="10645" ht="15" hidden="1" customHeight="1" x14ac:dyDescent="0.35"/>
    <row r="10646" ht="15" hidden="1" customHeight="1" x14ac:dyDescent="0.35"/>
    <row r="10647" ht="15" hidden="1" customHeight="1" x14ac:dyDescent="0.35"/>
    <row r="10648" ht="15" hidden="1" customHeight="1" x14ac:dyDescent="0.35"/>
    <row r="10649" ht="15" hidden="1" customHeight="1" x14ac:dyDescent="0.35"/>
    <row r="10650" ht="15" hidden="1" customHeight="1" x14ac:dyDescent="0.35"/>
    <row r="10651" ht="15" hidden="1" customHeight="1" x14ac:dyDescent="0.35"/>
    <row r="10652" ht="15" hidden="1" customHeight="1" x14ac:dyDescent="0.35"/>
    <row r="10653" ht="15" hidden="1" customHeight="1" x14ac:dyDescent="0.35"/>
    <row r="10654" ht="15" hidden="1" customHeight="1" x14ac:dyDescent="0.35"/>
    <row r="10655" ht="15" hidden="1" customHeight="1" x14ac:dyDescent="0.35"/>
    <row r="10656" ht="15" hidden="1" customHeight="1" x14ac:dyDescent="0.35"/>
    <row r="10657" ht="15" hidden="1" customHeight="1" x14ac:dyDescent="0.35"/>
    <row r="10658" ht="15" hidden="1" customHeight="1" x14ac:dyDescent="0.35"/>
    <row r="10659" ht="15" hidden="1" customHeight="1" x14ac:dyDescent="0.35"/>
    <row r="10660" ht="15" hidden="1" customHeight="1" x14ac:dyDescent="0.35"/>
    <row r="10661" ht="15" hidden="1" customHeight="1" x14ac:dyDescent="0.35"/>
    <row r="10662" ht="15" hidden="1" customHeight="1" x14ac:dyDescent="0.35"/>
    <row r="10663" ht="15" hidden="1" customHeight="1" x14ac:dyDescent="0.35"/>
    <row r="10664" ht="15" hidden="1" customHeight="1" x14ac:dyDescent="0.35"/>
    <row r="10665" ht="15" hidden="1" customHeight="1" x14ac:dyDescent="0.35"/>
    <row r="10666" ht="15" hidden="1" customHeight="1" x14ac:dyDescent="0.35"/>
    <row r="10667" ht="15" hidden="1" customHeight="1" x14ac:dyDescent="0.35"/>
    <row r="10668" ht="15" hidden="1" customHeight="1" x14ac:dyDescent="0.35"/>
    <row r="10669" ht="15" hidden="1" customHeight="1" x14ac:dyDescent="0.35"/>
    <row r="10670" ht="15" hidden="1" customHeight="1" x14ac:dyDescent="0.35"/>
    <row r="10671" ht="15" hidden="1" customHeight="1" x14ac:dyDescent="0.35"/>
    <row r="10672" ht="15" hidden="1" customHeight="1" x14ac:dyDescent="0.35"/>
    <row r="10673" ht="15" hidden="1" customHeight="1" x14ac:dyDescent="0.35"/>
    <row r="10674" ht="15" hidden="1" customHeight="1" x14ac:dyDescent="0.35"/>
    <row r="10675" ht="15" hidden="1" customHeight="1" x14ac:dyDescent="0.35"/>
    <row r="10676" ht="15" hidden="1" customHeight="1" x14ac:dyDescent="0.35"/>
    <row r="10677" ht="15" hidden="1" customHeight="1" x14ac:dyDescent="0.35"/>
    <row r="10678" ht="15" hidden="1" customHeight="1" x14ac:dyDescent="0.35"/>
    <row r="10679" ht="15" hidden="1" customHeight="1" x14ac:dyDescent="0.35"/>
    <row r="10680" ht="15" hidden="1" customHeight="1" x14ac:dyDescent="0.35"/>
    <row r="10681" ht="15" hidden="1" customHeight="1" x14ac:dyDescent="0.35"/>
    <row r="10682" ht="15" hidden="1" customHeight="1" x14ac:dyDescent="0.35"/>
    <row r="10683" ht="15" hidden="1" customHeight="1" x14ac:dyDescent="0.35"/>
    <row r="10684" ht="15" hidden="1" customHeight="1" x14ac:dyDescent="0.35"/>
    <row r="10685" ht="15" hidden="1" customHeight="1" x14ac:dyDescent="0.35"/>
    <row r="10686" ht="15" hidden="1" customHeight="1" x14ac:dyDescent="0.35"/>
    <row r="10687" ht="15" hidden="1" customHeight="1" x14ac:dyDescent="0.35"/>
    <row r="10688" ht="15" hidden="1" customHeight="1" x14ac:dyDescent="0.35"/>
    <row r="10689" ht="15" hidden="1" customHeight="1" x14ac:dyDescent="0.35"/>
    <row r="10690" ht="15" hidden="1" customHeight="1" x14ac:dyDescent="0.35"/>
    <row r="10691" ht="15" hidden="1" customHeight="1" x14ac:dyDescent="0.35"/>
    <row r="10692" ht="15" hidden="1" customHeight="1" x14ac:dyDescent="0.35"/>
    <row r="10693" ht="15" hidden="1" customHeight="1" x14ac:dyDescent="0.35"/>
    <row r="10694" ht="15" hidden="1" customHeight="1" x14ac:dyDescent="0.35"/>
    <row r="10695" ht="15" hidden="1" customHeight="1" x14ac:dyDescent="0.35"/>
    <row r="10696" ht="15" hidden="1" customHeight="1" x14ac:dyDescent="0.35"/>
    <row r="10697" ht="15" hidden="1" customHeight="1" x14ac:dyDescent="0.35"/>
    <row r="10698" ht="15" hidden="1" customHeight="1" x14ac:dyDescent="0.35"/>
    <row r="10699" ht="15" hidden="1" customHeight="1" x14ac:dyDescent="0.35"/>
    <row r="10700" ht="15" hidden="1" customHeight="1" x14ac:dyDescent="0.35"/>
    <row r="10701" ht="15" hidden="1" customHeight="1" x14ac:dyDescent="0.35"/>
    <row r="10702" ht="15" hidden="1" customHeight="1" x14ac:dyDescent="0.35"/>
    <row r="10703" ht="15" hidden="1" customHeight="1" x14ac:dyDescent="0.35"/>
    <row r="10704" ht="15" hidden="1" customHeight="1" x14ac:dyDescent="0.35"/>
    <row r="10705" ht="15" hidden="1" customHeight="1" x14ac:dyDescent="0.35"/>
    <row r="10706" ht="15" hidden="1" customHeight="1" x14ac:dyDescent="0.35"/>
    <row r="10707" ht="15" hidden="1" customHeight="1" x14ac:dyDescent="0.35"/>
    <row r="10708" ht="15" hidden="1" customHeight="1" x14ac:dyDescent="0.35"/>
    <row r="10709" ht="15" hidden="1" customHeight="1" x14ac:dyDescent="0.35"/>
    <row r="10710" ht="15" hidden="1" customHeight="1" x14ac:dyDescent="0.35"/>
    <row r="10711" ht="15" hidden="1" customHeight="1" x14ac:dyDescent="0.35"/>
    <row r="10712" ht="15" hidden="1" customHeight="1" x14ac:dyDescent="0.35"/>
    <row r="10713" ht="15" hidden="1" customHeight="1" x14ac:dyDescent="0.35"/>
    <row r="10714" ht="15" hidden="1" customHeight="1" x14ac:dyDescent="0.35"/>
    <row r="10715" ht="15" hidden="1" customHeight="1" x14ac:dyDescent="0.35"/>
    <row r="10716" ht="15" hidden="1" customHeight="1" x14ac:dyDescent="0.35"/>
    <row r="10717" ht="15" hidden="1" customHeight="1" x14ac:dyDescent="0.35"/>
    <row r="10718" ht="15" hidden="1" customHeight="1" x14ac:dyDescent="0.35"/>
    <row r="10719" ht="15" hidden="1" customHeight="1" x14ac:dyDescent="0.35"/>
    <row r="10720" ht="15" hidden="1" customHeight="1" x14ac:dyDescent="0.35"/>
    <row r="10721" ht="15" hidden="1" customHeight="1" x14ac:dyDescent="0.35"/>
    <row r="10722" ht="15" hidden="1" customHeight="1" x14ac:dyDescent="0.35"/>
    <row r="10723" ht="15" hidden="1" customHeight="1" x14ac:dyDescent="0.35"/>
    <row r="10724" ht="15" hidden="1" customHeight="1" x14ac:dyDescent="0.35"/>
    <row r="10725" ht="15" hidden="1" customHeight="1" x14ac:dyDescent="0.35"/>
    <row r="10726" ht="15" hidden="1" customHeight="1" x14ac:dyDescent="0.35"/>
    <row r="10727" ht="15" hidden="1" customHeight="1" x14ac:dyDescent="0.35"/>
    <row r="10728" ht="15" hidden="1" customHeight="1" x14ac:dyDescent="0.35"/>
    <row r="10729" ht="15" hidden="1" customHeight="1" x14ac:dyDescent="0.35"/>
    <row r="10730" ht="15" hidden="1" customHeight="1" x14ac:dyDescent="0.35"/>
    <row r="10731" ht="15" hidden="1" customHeight="1" x14ac:dyDescent="0.35"/>
    <row r="10732" ht="15" hidden="1" customHeight="1" x14ac:dyDescent="0.35"/>
    <row r="10733" ht="15" hidden="1" customHeight="1" x14ac:dyDescent="0.35"/>
    <row r="10734" ht="15" hidden="1" customHeight="1" x14ac:dyDescent="0.35"/>
    <row r="10735" ht="15" hidden="1" customHeight="1" x14ac:dyDescent="0.35"/>
    <row r="10736" ht="15" hidden="1" customHeight="1" x14ac:dyDescent="0.35"/>
    <row r="10737" ht="15" hidden="1" customHeight="1" x14ac:dyDescent="0.35"/>
    <row r="10738" ht="15" hidden="1" customHeight="1" x14ac:dyDescent="0.35"/>
    <row r="10739" ht="15" hidden="1" customHeight="1" x14ac:dyDescent="0.35"/>
    <row r="10740" ht="15" hidden="1" customHeight="1" x14ac:dyDescent="0.35"/>
    <row r="10741" ht="15" hidden="1" customHeight="1" x14ac:dyDescent="0.35"/>
    <row r="10742" ht="15" hidden="1" customHeight="1" x14ac:dyDescent="0.35"/>
    <row r="10743" ht="15" hidden="1" customHeight="1" x14ac:dyDescent="0.35"/>
    <row r="10744" ht="15" hidden="1" customHeight="1" x14ac:dyDescent="0.35"/>
    <row r="10745" ht="15" hidden="1" customHeight="1" x14ac:dyDescent="0.35"/>
    <row r="10746" ht="15" hidden="1" customHeight="1" x14ac:dyDescent="0.35"/>
    <row r="10747" ht="15" hidden="1" customHeight="1" x14ac:dyDescent="0.35"/>
    <row r="10748" ht="15" hidden="1" customHeight="1" x14ac:dyDescent="0.35"/>
    <row r="10749" ht="15" hidden="1" customHeight="1" x14ac:dyDescent="0.35"/>
    <row r="10750" ht="15" hidden="1" customHeight="1" x14ac:dyDescent="0.35"/>
    <row r="10751" ht="15" hidden="1" customHeight="1" x14ac:dyDescent="0.35"/>
    <row r="10752" ht="15" hidden="1" customHeight="1" x14ac:dyDescent="0.35"/>
    <row r="10753" ht="15" hidden="1" customHeight="1" x14ac:dyDescent="0.35"/>
    <row r="10754" ht="15" hidden="1" customHeight="1" x14ac:dyDescent="0.35"/>
    <row r="10755" ht="15" hidden="1" customHeight="1" x14ac:dyDescent="0.35"/>
    <row r="10756" ht="15" hidden="1" customHeight="1" x14ac:dyDescent="0.35"/>
    <row r="10757" ht="15" hidden="1" customHeight="1" x14ac:dyDescent="0.35"/>
    <row r="10758" ht="15" hidden="1" customHeight="1" x14ac:dyDescent="0.35"/>
    <row r="10759" ht="15" hidden="1" customHeight="1" x14ac:dyDescent="0.35"/>
    <row r="10760" ht="15" hidden="1" customHeight="1" x14ac:dyDescent="0.35"/>
    <row r="10761" ht="15" hidden="1" customHeight="1" x14ac:dyDescent="0.35"/>
    <row r="10762" ht="15" hidden="1" customHeight="1" x14ac:dyDescent="0.35"/>
    <row r="10763" ht="15" hidden="1" customHeight="1" x14ac:dyDescent="0.35"/>
    <row r="10764" ht="15" hidden="1" customHeight="1" x14ac:dyDescent="0.35"/>
    <row r="10765" ht="15" hidden="1" customHeight="1" x14ac:dyDescent="0.35"/>
    <row r="10766" ht="15" hidden="1" customHeight="1" x14ac:dyDescent="0.35"/>
    <row r="10767" ht="15" hidden="1" customHeight="1" x14ac:dyDescent="0.35"/>
    <row r="10768" ht="15" hidden="1" customHeight="1" x14ac:dyDescent="0.35"/>
    <row r="10769" ht="15" hidden="1" customHeight="1" x14ac:dyDescent="0.35"/>
    <row r="10770" ht="15" hidden="1" customHeight="1" x14ac:dyDescent="0.35"/>
    <row r="10771" ht="15" hidden="1" customHeight="1" x14ac:dyDescent="0.35"/>
    <row r="10772" ht="15" hidden="1" customHeight="1" x14ac:dyDescent="0.35"/>
    <row r="10773" ht="15" hidden="1" customHeight="1" x14ac:dyDescent="0.35"/>
    <row r="10774" ht="15" hidden="1" customHeight="1" x14ac:dyDescent="0.35"/>
    <row r="10775" ht="15" hidden="1" customHeight="1" x14ac:dyDescent="0.35"/>
    <row r="10776" ht="15" hidden="1" customHeight="1" x14ac:dyDescent="0.35"/>
    <row r="10777" ht="15" hidden="1" customHeight="1" x14ac:dyDescent="0.35"/>
    <row r="10778" ht="15" hidden="1" customHeight="1" x14ac:dyDescent="0.35"/>
    <row r="10779" ht="15" hidden="1" customHeight="1" x14ac:dyDescent="0.35"/>
    <row r="10780" ht="15" hidden="1" customHeight="1" x14ac:dyDescent="0.35"/>
    <row r="10781" ht="15" hidden="1" customHeight="1" x14ac:dyDescent="0.35"/>
    <row r="10782" ht="15" hidden="1" customHeight="1" x14ac:dyDescent="0.35"/>
    <row r="10783" ht="15" hidden="1" customHeight="1" x14ac:dyDescent="0.35"/>
    <row r="10784" ht="15" hidden="1" customHeight="1" x14ac:dyDescent="0.35"/>
    <row r="10785" ht="15" hidden="1" customHeight="1" x14ac:dyDescent="0.35"/>
    <row r="10786" ht="15" hidden="1" customHeight="1" x14ac:dyDescent="0.35"/>
    <row r="10787" ht="15" hidden="1" customHeight="1" x14ac:dyDescent="0.35"/>
    <row r="10788" ht="15" hidden="1" customHeight="1" x14ac:dyDescent="0.35"/>
    <row r="10789" ht="15" hidden="1" customHeight="1" x14ac:dyDescent="0.35"/>
    <row r="10790" ht="15" hidden="1" customHeight="1" x14ac:dyDescent="0.35"/>
    <row r="10791" ht="15" hidden="1" customHeight="1" x14ac:dyDescent="0.35"/>
    <row r="10792" ht="15" hidden="1" customHeight="1" x14ac:dyDescent="0.35"/>
    <row r="10793" ht="15" hidden="1" customHeight="1" x14ac:dyDescent="0.35"/>
    <row r="10794" ht="15" hidden="1" customHeight="1" x14ac:dyDescent="0.35"/>
    <row r="10795" ht="15" hidden="1" customHeight="1" x14ac:dyDescent="0.35"/>
    <row r="10796" ht="15" hidden="1" customHeight="1" x14ac:dyDescent="0.35"/>
    <row r="10797" ht="15" hidden="1" customHeight="1" x14ac:dyDescent="0.35"/>
    <row r="10798" ht="15" hidden="1" customHeight="1" x14ac:dyDescent="0.35"/>
    <row r="10799" ht="15" hidden="1" customHeight="1" x14ac:dyDescent="0.35"/>
    <row r="10800" ht="15" hidden="1" customHeight="1" x14ac:dyDescent="0.35"/>
    <row r="10801" ht="15" hidden="1" customHeight="1" x14ac:dyDescent="0.35"/>
    <row r="10802" ht="15" hidden="1" customHeight="1" x14ac:dyDescent="0.35"/>
    <row r="10803" ht="15" hidden="1" customHeight="1" x14ac:dyDescent="0.35"/>
    <row r="10804" ht="15" hidden="1" customHeight="1" x14ac:dyDescent="0.35"/>
    <row r="10805" ht="15" hidden="1" customHeight="1" x14ac:dyDescent="0.35"/>
    <row r="10806" ht="15" hidden="1" customHeight="1" x14ac:dyDescent="0.35"/>
    <row r="10807" ht="15" hidden="1" customHeight="1" x14ac:dyDescent="0.35"/>
    <row r="10808" ht="15" hidden="1" customHeight="1" x14ac:dyDescent="0.35"/>
    <row r="10809" ht="15" hidden="1" customHeight="1" x14ac:dyDescent="0.35"/>
    <row r="10810" ht="15" hidden="1" customHeight="1" x14ac:dyDescent="0.35"/>
    <row r="10811" ht="15" hidden="1" customHeight="1" x14ac:dyDescent="0.35"/>
    <row r="10812" ht="15" hidden="1" customHeight="1" x14ac:dyDescent="0.35"/>
    <row r="10813" ht="15" hidden="1" customHeight="1" x14ac:dyDescent="0.35"/>
    <row r="10814" ht="15" hidden="1" customHeight="1" x14ac:dyDescent="0.35"/>
    <row r="10815" ht="15" hidden="1" customHeight="1" x14ac:dyDescent="0.35"/>
    <row r="10816" ht="15" hidden="1" customHeight="1" x14ac:dyDescent="0.35"/>
    <row r="10817" ht="15" hidden="1" customHeight="1" x14ac:dyDescent="0.35"/>
    <row r="10818" ht="15" hidden="1" customHeight="1" x14ac:dyDescent="0.35"/>
    <row r="10819" ht="15" hidden="1" customHeight="1" x14ac:dyDescent="0.35"/>
    <row r="10820" ht="15" hidden="1" customHeight="1" x14ac:dyDescent="0.35"/>
    <row r="10821" ht="15" hidden="1" customHeight="1" x14ac:dyDescent="0.35"/>
    <row r="10822" ht="15" hidden="1" customHeight="1" x14ac:dyDescent="0.35"/>
    <row r="10823" ht="15" hidden="1" customHeight="1" x14ac:dyDescent="0.35"/>
    <row r="10824" ht="15" hidden="1" customHeight="1" x14ac:dyDescent="0.35"/>
    <row r="10825" ht="15" hidden="1" customHeight="1" x14ac:dyDescent="0.35"/>
    <row r="10826" ht="15" hidden="1" customHeight="1" x14ac:dyDescent="0.35"/>
    <row r="10827" ht="15" hidden="1" customHeight="1" x14ac:dyDescent="0.35"/>
    <row r="10828" ht="15" hidden="1" customHeight="1" x14ac:dyDescent="0.35"/>
    <row r="10829" ht="15" hidden="1" customHeight="1" x14ac:dyDescent="0.35"/>
    <row r="10830" ht="15" hidden="1" customHeight="1" x14ac:dyDescent="0.35"/>
    <row r="10831" ht="15" hidden="1" customHeight="1" x14ac:dyDescent="0.35"/>
    <row r="10832" ht="15" hidden="1" customHeight="1" x14ac:dyDescent="0.35"/>
    <row r="10833" ht="15" hidden="1" customHeight="1" x14ac:dyDescent="0.35"/>
    <row r="10834" ht="15" hidden="1" customHeight="1" x14ac:dyDescent="0.35"/>
    <row r="10835" ht="15" hidden="1" customHeight="1" x14ac:dyDescent="0.35"/>
    <row r="10836" ht="15" hidden="1" customHeight="1" x14ac:dyDescent="0.35"/>
    <row r="10837" ht="15" hidden="1" customHeight="1" x14ac:dyDescent="0.35"/>
    <row r="10838" ht="15" hidden="1" customHeight="1" x14ac:dyDescent="0.35"/>
    <row r="10839" ht="15" hidden="1" customHeight="1" x14ac:dyDescent="0.35"/>
    <row r="10840" ht="15" hidden="1" customHeight="1" x14ac:dyDescent="0.35"/>
    <row r="10841" ht="15" hidden="1" customHeight="1" x14ac:dyDescent="0.35"/>
    <row r="10842" ht="15" hidden="1" customHeight="1" x14ac:dyDescent="0.35"/>
    <row r="10843" ht="15" hidden="1" customHeight="1" x14ac:dyDescent="0.35"/>
    <row r="10844" ht="15" hidden="1" customHeight="1" x14ac:dyDescent="0.35"/>
    <row r="10845" ht="15" hidden="1" customHeight="1" x14ac:dyDescent="0.35"/>
    <row r="10846" ht="15" hidden="1" customHeight="1" x14ac:dyDescent="0.35"/>
    <row r="10847" ht="15" hidden="1" customHeight="1" x14ac:dyDescent="0.35"/>
    <row r="10848" ht="15" hidden="1" customHeight="1" x14ac:dyDescent="0.35"/>
    <row r="10849" ht="15" hidden="1" customHeight="1" x14ac:dyDescent="0.35"/>
    <row r="10850" ht="15" hidden="1" customHeight="1" x14ac:dyDescent="0.35"/>
    <row r="10851" ht="15" hidden="1" customHeight="1" x14ac:dyDescent="0.35"/>
    <row r="10852" ht="15" hidden="1" customHeight="1" x14ac:dyDescent="0.35"/>
    <row r="10853" ht="15" hidden="1" customHeight="1" x14ac:dyDescent="0.35"/>
    <row r="10854" ht="15" hidden="1" customHeight="1" x14ac:dyDescent="0.35"/>
    <row r="10855" ht="15" hidden="1" customHeight="1" x14ac:dyDescent="0.35"/>
    <row r="10856" ht="15" hidden="1" customHeight="1" x14ac:dyDescent="0.35"/>
    <row r="10857" ht="15" hidden="1" customHeight="1" x14ac:dyDescent="0.35"/>
    <row r="10858" ht="15" hidden="1" customHeight="1" x14ac:dyDescent="0.35"/>
    <row r="10859" ht="15" hidden="1" customHeight="1" x14ac:dyDescent="0.35"/>
    <row r="10860" ht="15" hidden="1" customHeight="1" x14ac:dyDescent="0.35"/>
    <row r="10861" ht="15" hidden="1" customHeight="1" x14ac:dyDescent="0.35"/>
    <row r="10862" ht="15" hidden="1" customHeight="1" x14ac:dyDescent="0.35"/>
    <row r="10863" ht="15" hidden="1" customHeight="1" x14ac:dyDescent="0.35"/>
    <row r="10864" ht="15" hidden="1" customHeight="1" x14ac:dyDescent="0.35"/>
    <row r="10865" ht="15" hidden="1" customHeight="1" x14ac:dyDescent="0.35"/>
    <row r="10866" ht="15" hidden="1" customHeight="1" x14ac:dyDescent="0.35"/>
    <row r="10867" ht="15" hidden="1" customHeight="1" x14ac:dyDescent="0.35"/>
    <row r="10868" ht="15" hidden="1" customHeight="1" x14ac:dyDescent="0.35"/>
    <row r="10869" ht="15" hidden="1" customHeight="1" x14ac:dyDescent="0.35"/>
    <row r="10870" ht="15" hidden="1" customHeight="1" x14ac:dyDescent="0.35"/>
    <row r="10871" ht="15" hidden="1" customHeight="1" x14ac:dyDescent="0.35"/>
    <row r="10872" ht="15" hidden="1" customHeight="1" x14ac:dyDescent="0.35"/>
    <row r="10873" ht="15" hidden="1" customHeight="1" x14ac:dyDescent="0.35"/>
    <row r="10874" ht="15" hidden="1" customHeight="1" x14ac:dyDescent="0.35"/>
    <row r="10875" ht="15" hidden="1" customHeight="1" x14ac:dyDescent="0.35"/>
    <row r="10876" ht="15" hidden="1" customHeight="1" x14ac:dyDescent="0.35"/>
    <row r="10877" ht="15" hidden="1" customHeight="1" x14ac:dyDescent="0.35"/>
    <row r="10878" ht="15" hidden="1" customHeight="1" x14ac:dyDescent="0.35"/>
    <row r="10879" ht="15" hidden="1" customHeight="1" x14ac:dyDescent="0.35"/>
    <row r="10880" ht="15" hidden="1" customHeight="1" x14ac:dyDescent="0.35"/>
    <row r="10881" ht="15" hidden="1" customHeight="1" x14ac:dyDescent="0.35"/>
    <row r="10882" ht="15" hidden="1" customHeight="1" x14ac:dyDescent="0.35"/>
    <row r="10883" ht="15" hidden="1" customHeight="1" x14ac:dyDescent="0.35"/>
    <row r="10884" ht="15" hidden="1" customHeight="1" x14ac:dyDescent="0.35"/>
    <row r="10885" ht="15" hidden="1" customHeight="1" x14ac:dyDescent="0.35"/>
    <row r="10886" ht="15" hidden="1" customHeight="1" x14ac:dyDescent="0.35"/>
    <row r="10887" ht="15" hidden="1" customHeight="1" x14ac:dyDescent="0.35"/>
    <row r="10888" ht="15" hidden="1" customHeight="1" x14ac:dyDescent="0.35"/>
    <row r="10889" ht="15" hidden="1" customHeight="1" x14ac:dyDescent="0.35"/>
    <row r="10890" ht="15" hidden="1" customHeight="1" x14ac:dyDescent="0.35"/>
    <row r="10891" ht="15" hidden="1" customHeight="1" x14ac:dyDescent="0.35"/>
    <row r="10892" ht="15" hidden="1" customHeight="1" x14ac:dyDescent="0.35"/>
    <row r="10893" ht="15" hidden="1" customHeight="1" x14ac:dyDescent="0.35"/>
    <row r="10894" ht="15" hidden="1" customHeight="1" x14ac:dyDescent="0.35"/>
    <row r="10895" ht="15" hidden="1" customHeight="1" x14ac:dyDescent="0.35"/>
    <row r="10896" ht="15" hidden="1" customHeight="1" x14ac:dyDescent="0.35"/>
    <row r="10897" ht="15" hidden="1" customHeight="1" x14ac:dyDescent="0.35"/>
    <row r="10898" ht="15" hidden="1" customHeight="1" x14ac:dyDescent="0.35"/>
    <row r="10899" ht="15" hidden="1" customHeight="1" x14ac:dyDescent="0.35"/>
    <row r="10900" ht="15" hidden="1" customHeight="1" x14ac:dyDescent="0.35"/>
    <row r="10901" ht="15" hidden="1" customHeight="1" x14ac:dyDescent="0.35"/>
    <row r="10902" ht="15" hidden="1" customHeight="1" x14ac:dyDescent="0.35"/>
    <row r="10903" ht="15" hidden="1" customHeight="1" x14ac:dyDescent="0.35"/>
    <row r="10904" ht="15" hidden="1" customHeight="1" x14ac:dyDescent="0.35"/>
    <row r="10905" ht="15" hidden="1" customHeight="1" x14ac:dyDescent="0.35"/>
    <row r="10906" ht="15" hidden="1" customHeight="1" x14ac:dyDescent="0.35"/>
    <row r="10907" ht="15" hidden="1" customHeight="1" x14ac:dyDescent="0.35"/>
    <row r="10908" ht="15" hidden="1" customHeight="1" x14ac:dyDescent="0.35"/>
    <row r="10909" ht="15" hidden="1" customHeight="1" x14ac:dyDescent="0.35"/>
    <row r="10910" ht="15" hidden="1" customHeight="1" x14ac:dyDescent="0.35"/>
    <row r="10911" ht="15" hidden="1" customHeight="1" x14ac:dyDescent="0.35"/>
    <row r="10912" ht="15" hidden="1" customHeight="1" x14ac:dyDescent="0.35"/>
    <row r="10913" ht="15" hidden="1" customHeight="1" x14ac:dyDescent="0.35"/>
    <row r="10914" ht="15" hidden="1" customHeight="1" x14ac:dyDescent="0.35"/>
    <row r="10915" ht="15" hidden="1" customHeight="1" x14ac:dyDescent="0.35"/>
    <row r="10916" ht="15" hidden="1" customHeight="1" x14ac:dyDescent="0.35"/>
    <row r="10917" ht="15" hidden="1" customHeight="1" x14ac:dyDescent="0.35"/>
    <row r="10918" ht="15" hidden="1" customHeight="1" x14ac:dyDescent="0.35"/>
    <row r="10919" ht="15" hidden="1" customHeight="1" x14ac:dyDescent="0.35"/>
    <row r="10920" ht="15" hidden="1" customHeight="1" x14ac:dyDescent="0.35"/>
    <row r="10921" ht="15" hidden="1" customHeight="1" x14ac:dyDescent="0.35"/>
    <row r="10922" ht="15" hidden="1" customHeight="1" x14ac:dyDescent="0.35"/>
    <row r="10923" ht="15" hidden="1" customHeight="1" x14ac:dyDescent="0.35"/>
    <row r="10924" ht="15" hidden="1" customHeight="1" x14ac:dyDescent="0.35"/>
    <row r="10925" ht="15" hidden="1" customHeight="1" x14ac:dyDescent="0.35"/>
    <row r="10926" ht="15" hidden="1" customHeight="1" x14ac:dyDescent="0.35"/>
    <row r="10927" ht="15" hidden="1" customHeight="1" x14ac:dyDescent="0.35"/>
    <row r="10928" ht="15" hidden="1" customHeight="1" x14ac:dyDescent="0.35"/>
    <row r="10929" ht="15" hidden="1" customHeight="1" x14ac:dyDescent="0.35"/>
    <row r="10930" ht="15" hidden="1" customHeight="1" x14ac:dyDescent="0.35"/>
    <row r="10931" ht="15" hidden="1" customHeight="1" x14ac:dyDescent="0.35"/>
    <row r="10932" ht="15" hidden="1" customHeight="1" x14ac:dyDescent="0.35"/>
    <row r="10933" ht="15" hidden="1" customHeight="1" x14ac:dyDescent="0.35"/>
    <row r="10934" ht="15" hidden="1" customHeight="1" x14ac:dyDescent="0.35"/>
    <row r="10935" ht="15" hidden="1" customHeight="1" x14ac:dyDescent="0.35"/>
    <row r="10936" ht="15" hidden="1" customHeight="1" x14ac:dyDescent="0.35"/>
    <row r="10937" ht="15" hidden="1" customHeight="1" x14ac:dyDescent="0.35"/>
    <row r="10938" ht="15" hidden="1" customHeight="1" x14ac:dyDescent="0.35"/>
    <row r="10939" ht="15" hidden="1" customHeight="1" x14ac:dyDescent="0.35"/>
    <row r="10940" ht="15" hidden="1" customHeight="1" x14ac:dyDescent="0.35"/>
    <row r="10941" ht="15" hidden="1" customHeight="1" x14ac:dyDescent="0.35"/>
    <row r="10942" ht="15" hidden="1" customHeight="1" x14ac:dyDescent="0.35"/>
    <row r="10943" ht="15" hidden="1" customHeight="1" x14ac:dyDescent="0.35"/>
    <row r="10944" ht="15" hidden="1" customHeight="1" x14ac:dyDescent="0.35"/>
    <row r="10945" ht="15" hidden="1" customHeight="1" x14ac:dyDescent="0.35"/>
    <row r="10946" ht="15" hidden="1" customHeight="1" x14ac:dyDescent="0.35"/>
    <row r="10947" ht="15" hidden="1" customHeight="1" x14ac:dyDescent="0.35"/>
    <row r="10948" ht="15" hidden="1" customHeight="1" x14ac:dyDescent="0.35"/>
    <row r="10949" ht="15" hidden="1" customHeight="1" x14ac:dyDescent="0.35"/>
    <row r="10950" ht="15" hidden="1" customHeight="1" x14ac:dyDescent="0.35"/>
    <row r="10951" ht="15" hidden="1" customHeight="1" x14ac:dyDescent="0.35"/>
    <row r="10952" ht="15" hidden="1" customHeight="1" x14ac:dyDescent="0.35"/>
    <row r="10953" ht="15" hidden="1" customHeight="1" x14ac:dyDescent="0.35"/>
    <row r="10954" ht="15" hidden="1" customHeight="1" x14ac:dyDescent="0.35"/>
    <row r="10955" ht="15" hidden="1" customHeight="1" x14ac:dyDescent="0.35"/>
    <row r="10956" ht="15" hidden="1" customHeight="1" x14ac:dyDescent="0.35"/>
    <row r="10957" ht="15" hidden="1" customHeight="1" x14ac:dyDescent="0.35"/>
    <row r="10958" ht="15" hidden="1" customHeight="1" x14ac:dyDescent="0.35"/>
    <row r="10959" ht="15" hidden="1" customHeight="1" x14ac:dyDescent="0.35"/>
    <row r="10960" ht="15" hidden="1" customHeight="1" x14ac:dyDescent="0.35"/>
    <row r="10961" ht="15" hidden="1" customHeight="1" x14ac:dyDescent="0.35"/>
    <row r="10962" ht="15" hidden="1" customHeight="1" x14ac:dyDescent="0.35"/>
    <row r="10963" ht="15" hidden="1" customHeight="1" x14ac:dyDescent="0.35"/>
    <row r="10964" ht="15" hidden="1" customHeight="1" x14ac:dyDescent="0.35"/>
    <row r="10965" ht="15" hidden="1" customHeight="1" x14ac:dyDescent="0.35"/>
    <row r="10966" ht="15" hidden="1" customHeight="1" x14ac:dyDescent="0.35"/>
    <row r="10967" ht="15" hidden="1" customHeight="1" x14ac:dyDescent="0.35"/>
    <row r="10968" ht="15" hidden="1" customHeight="1" x14ac:dyDescent="0.35"/>
    <row r="10969" ht="15" hidden="1" customHeight="1" x14ac:dyDescent="0.35"/>
    <row r="10970" ht="15" hidden="1" customHeight="1" x14ac:dyDescent="0.35"/>
    <row r="10971" ht="15" hidden="1" customHeight="1" x14ac:dyDescent="0.35"/>
    <row r="10972" ht="15" hidden="1" customHeight="1" x14ac:dyDescent="0.35"/>
    <row r="10973" ht="15" hidden="1" customHeight="1" x14ac:dyDescent="0.35"/>
    <row r="10974" ht="15" hidden="1" customHeight="1" x14ac:dyDescent="0.35"/>
    <row r="10975" ht="15" hidden="1" customHeight="1" x14ac:dyDescent="0.35"/>
    <row r="10976" ht="15" hidden="1" customHeight="1" x14ac:dyDescent="0.35"/>
    <row r="10977" ht="15" hidden="1" customHeight="1" x14ac:dyDescent="0.35"/>
    <row r="10978" ht="15" hidden="1" customHeight="1" x14ac:dyDescent="0.35"/>
    <row r="10979" ht="15" hidden="1" customHeight="1" x14ac:dyDescent="0.35"/>
    <row r="10980" ht="15" hidden="1" customHeight="1" x14ac:dyDescent="0.35"/>
    <row r="10981" ht="15" hidden="1" customHeight="1" x14ac:dyDescent="0.35"/>
    <row r="10982" ht="15" hidden="1" customHeight="1" x14ac:dyDescent="0.35"/>
    <row r="10983" ht="15" hidden="1" customHeight="1" x14ac:dyDescent="0.35"/>
    <row r="10984" ht="15" hidden="1" customHeight="1" x14ac:dyDescent="0.35"/>
    <row r="10985" ht="15" hidden="1" customHeight="1" x14ac:dyDescent="0.35"/>
    <row r="10986" ht="15" hidden="1" customHeight="1" x14ac:dyDescent="0.35"/>
    <row r="10987" ht="15" hidden="1" customHeight="1" x14ac:dyDescent="0.35"/>
    <row r="10988" ht="15" hidden="1" customHeight="1" x14ac:dyDescent="0.35"/>
    <row r="10989" ht="15" hidden="1" customHeight="1" x14ac:dyDescent="0.35"/>
    <row r="10990" ht="15" hidden="1" customHeight="1" x14ac:dyDescent="0.35"/>
    <row r="10991" ht="15" hidden="1" customHeight="1" x14ac:dyDescent="0.35"/>
    <row r="10992" ht="15" hidden="1" customHeight="1" x14ac:dyDescent="0.35"/>
    <row r="10993" ht="15" hidden="1" customHeight="1" x14ac:dyDescent="0.35"/>
    <row r="10994" ht="15" hidden="1" customHeight="1" x14ac:dyDescent="0.35"/>
    <row r="10995" ht="15" hidden="1" customHeight="1" x14ac:dyDescent="0.35"/>
    <row r="10996" ht="15" hidden="1" customHeight="1" x14ac:dyDescent="0.35"/>
    <row r="10997" ht="15" hidden="1" customHeight="1" x14ac:dyDescent="0.35"/>
    <row r="10998" ht="15" hidden="1" customHeight="1" x14ac:dyDescent="0.35"/>
    <row r="10999" ht="15" hidden="1" customHeight="1" x14ac:dyDescent="0.35"/>
    <row r="11000" ht="15" hidden="1" customHeight="1" x14ac:dyDescent="0.35"/>
    <row r="11001" ht="15" hidden="1" customHeight="1" x14ac:dyDescent="0.35"/>
    <row r="11002" ht="15" hidden="1" customHeight="1" x14ac:dyDescent="0.35"/>
    <row r="11003" ht="15" hidden="1" customHeight="1" x14ac:dyDescent="0.35"/>
    <row r="11004" ht="15" hidden="1" customHeight="1" x14ac:dyDescent="0.35"/>
    <row r="11005" ht="15" hidden="1" customHeight="1" x14ac:dyDescent="0.35"/>
    <row r="11006" ht="15" hidden="1" customHeight="1" x14ac:dyDescent="0.35"/>
    <row r="11007" ht="15" hidden="1" customHeight="1" x14ac:dyDescent="0.35"/>
    <row r="11008" ht="15" hidden="1" customHeight="1" x14ac:dyDescent="0.35"/>
    <row r="11009" ht="15" hidden="1" customHeight="1" x14ac:dyDescent="0.35"/>
    <row r="11010" ht="15" hidden="1" customHeight="1" x14ac:dyDescent="0.35"/>
    <row r="11011" ht="15" hidden="1" customHeight="1" x14ac:dyDescent="0.35"/>
    <row r="11012" ht="15" hidden="1" customHeight="1" x14ac:dyDescent="0.35"/>
    <row r="11013" ht="15" hidden="1" customHeight="1" x14ac:dyDescent="0.35"/>
    <row r="11014" ht="15" hidden="1" customHeight="1" x14ac:dyDescent="0.35"/>
    <row r="11015" ht="15" hidden="1" customHeight="1" x14ac:dyDescent="0.35"/>
    <row r="11016" ht="15" hidden="1" customHeight="1" x14ac:dyDescent="0.35"/>
    <row r="11017" ht="15" hidden="1" customHeight="1" x14ac:dyDescent="0.35"/>
    <row r="11018" ht="15" hidden="1" customHeight="1" x14ac:dyDescent="0.35"/>
    <row r="11019" ht="15" hidden="1" customHeight="1" x14ac:dyDescent="0.35"/>
    <row r="11020" ht="15" hidden="1" customHeight="1" x14ac:dyDescent="0.35"/>
    <row r="11021" ht="15" hidden="1" customHeight="1" x14ac:dyDescent="0.35"/>
    <row r="11022" ht="15" hidden="1" customHeight="1" x14ac:dyDescent="0.35"/>
    <row r="11023" ht="15" hidden="1" customHeight="1" x14ac:dyDescent="0.35"/>
    <row r="11024" ht="15" hidden="1" customHeight="1" x14ac:dyDescent="0.35"/>
    <row r="11025" ht="15" hidden="1" customHeight="1" x14ac:dyDescent="0.35"/>
    <row r="11026" ht="15" hidden="1" customHeight="1" x14ac:dyDescent="0.35"/>
    <row r="11027" ht="15" hidden="1" customHeight="1" x14ac:dyDescent="0.35"/>
    <row r="11028" ht="15" hidden="1" customHeight="1" x14ac:dyDescent="0.35"/>
    <row r="11029" ht="15" hidden="1" customHeight="1" x14ac:dyDescent="0.35"/>
    <row r="11030" ht="15" hidden="1" customHeight="1" x14ac:dyDescent="0.35"/>
    <row r="11031" ht="15" hidden="1" customHeight="1" x14ac:dyDescent="0.35"/>
    <row r="11032" ht="15" hidden="1" customHeight="1" x14ac:dyDescent="0.35"/>
    <row r="11033" ht="15" hidden="1" customHeight="1" x14ac:dyDescent="0.35"/>
    <row r="11034" ht="15" hidden="1" customHeight="1" x14ac:dyDescent="0.35"/>
    <row r="11035" ht="15" hidden="1" customHeight="1" x14ac:dyDescent="0.35"/>
    <row r="11036" ht="15" hidden="1" customHeight="1" x14ac:dyDescent="0.35"/>
    <row r="11037" ht="15" hidden="1" customHeight="1" x14ac:dyDescent="0.35"/>
    <row r="11038" ht="15" hidden="1" customHeight="1" x14ac:dyDescent="0.35"/>
    <row r="11039" ht="15" hidden="1" customHeight="1" x14ac:dyDescent="0.35"/>
    <row r="11040" ht="15" hidden="1" customHeight="1" x14ac:dyDescent="0.35"/>
    <row r="11041" ht="15" hidden="1" customHeight="1" x14ac:dyDescent="0.35"/>
    <row r="11042" ht="15" hidden="1" customHeight="1" x14ac:dyDescent="0.35"/>
    <row r="11043" ht="15" hidden="1" customHeight="1" x14ac:dyDescent="0.35"/>
    <row r="11044" ht="15" hidden="1" customHeight="1" x14ac:dyDescent="0.35"/>
    <row r="11045" ht="15" hidden="1" customHeight="1" x14ac:dyDescent="0.35"/>
    <row r="11046" ht="15" hidden="1" customHeight="1" x14ac:dyDescent="0.35"/>
    <row r="11047" ht="15" hidden="1" customHeight="1" x14ac:dyDescent="0.35"/>
    <row r="11048" ht="15" hidden="1" customHeight="1" x14ac:dyDescent="0.35"/>
    <row r="11049" ht="15" hidden="1" customHeight="1" x14ac:dyDescent="0.35"/>
    <row r="11050" ht="15" hidden="1" customHeight="1" x14ac:dyDescent="0.35"/>
    <row r="11051" ht="15" hidden="1" customHeight="1" x14ac:dyDescent="0.35"/>
    <row r="11052" ht="15" hidden="1" customHeight="1" x14ac:dyDescent="0.35"/>
    <row r="11053" ht="15" hidden="1" customHeight="1" x14ac:dyDescent="0.35"/>
    <row r="11054" ht="15" hidden="1" customHeight="1" x14ac:dyDescent="0.35"/>
    <row r="11055" ht="15" hidden="1" customHeight="1" x14ac:dyDescent="0.35"/>
    <row r="11056" ht="15" hidden="1" customHeight="1" x14ac:dyDescent="0.35"/>
    <row r="11057" ht="15" hidden="1" customHeight="1" x14ac:dyDescent="0.35"/>
    <row r="11058" ht="15" hidden="1" customHeight="1" x14ac:dyDescent="0.35"/>
    <row r="11059" ht="15" hidden="1" customHeight="1" x14ac:dyDescent="0.35"/>
    <row r="11060" ht="15" hidden="1" customHeight="1" x14ac:dyDescent="0.35"/>
    <row r="11061" ht="15" hidden="1" customHeight="1" x14ac:dyDescent="0.35"/>
    <row r="11062" ht="15" hidden="1" customHeight="1" x14ac:dyDescent="0.35"/>
    <row r="11063" ht="15" hidden="1" customHeight="1" x14ac:dyDescent="0.35"/>
    <row r="11064" ht="15" hidden="1" customHeight="1" x14ac:dyDescent="0.35"/>
    <row r="11065" ht="15" hidden="1" customHeight="1" x14ac:dyDescent="0.35"/>
    <row r="11066" ht="15" hidden="1" customHeight="1" x14ac:dyDescent="0.35"/>
    <row r="11067" ht="15" hidden="1" customHeight="1" x14ac:dyDescent="0.35"/>
    <row r="11068" ht="15" hidden="1" customHeight="1" x14ac:dyDescent="0.35"/>
    <row r="11069" ht="15" hidden="1" customHeight="1" x14ac:dyDescent="0.35"/>
    <row r="11070" ht="15" hidden="1" customHeight="1" x14ac:dyDescent="0.35"/>
    <row r="11071" ht="15" hidden="1" customHeight="1" x14ac:dyDescent="0.35"/>
    <row r="11072" ht="15" hidden="1" customHeight="1" x14ac:dyDescent="0.35"/>
    <row r="11073" ht="15" hidden="1" customHeight="1" x14ac:dyDescent="0.35"/>
    <row r="11074" ht="15" hidden="1" customHeight="1" x14ac:dyDescent="0.35"/>
    <row r="11075" ht="15" hidden="1" customHeight="1" x14ac:dyDescent="0.35"/>
    <row r="11076" ht="15" hidden="1" customHeight="1" x14ac:dyDescent="0.35"/>
    <row r="11077" ht="15" hidden="1" customHeight="1" x14ac:dyDescent="0.35"/>
    <row r="11078" ht="15" hidden="1" customHeight="1" x14ac:dyDescent="0.35"/>
    <row r="11079" ht="15" hidden="1" customHeight="1" x14ac:dyDescent="0.35"/>
    <row r="11080" ht="15" hidden="1" customHeight="1" x14ac:dyDescent="0.35"/>
    <row r="11081" ht="15" hidden="1" customHeight="1" x14ac:dyDescent="0.35"/>
    <row r="11082" ht="15" hidden="1" customHeight="1" x14ac:dyDescent="0.35"/>
    <row r="11083" ht="15" hidden="1" customHeight="1" x14ac:dyDescent="0.35"/>
    <row r="11084" ht="15" hidden="1" customHeight="1" x14ac:dyDescent="0.35"/>
    <row r="11085" ht="15" hidden="1" customHeight="1" x14ac:dyDescent="0.35"/>
    <row r="11086" ht="15" hidden="1" customHeight="1" x14ac:dyDescent="0.35"/>
    <row r="11087" ht="15" hidden="1" customHeight="1" x14ac:dyDescent="0.35"/>
    <row r="11088" ht="15" hidden="1" customHeight="1" x14ac:dyDescent="0.35"/>
    <row r="11089" ht="15" hidden="1" customHeight="1" x14ac:dyDescent="0.35"/>
    <row r="11090" ht="15" hidden="1" customHeight="1" x14ac:dyDescent="0.35"/>
    <row r="11091" ht="15" hidden="1" customHeight="1" x14ac:dyDescent="0.35"/>
    <row r="11092" ht="15" hidden="1" customHeight="1" x14ac:dyDescent="0.35"/>
    <row r="11093" ht="15" hidden="1" customHeight="1" x14ac:dyDescent="0.35"/>
    <row r="11094" ht="15" hidden="1" customHeight="1" x14ac:dyDescent="0.35"/>
    <row r="11095" ht="15" hidden="1" customHeight="1" x14ac:dyDescent="0.35"/>
    <row r="11096" ht="15" hidden="1" customHeight="1" x14ac:dyDescent="0.35"/>
    <row r="11097" ht="15" hidden="1" customHeight="1" x14ac:dyDescent="0.35"/>
    <row r="11098" ht="15" hidden="1" customHeight="1" x14ac:dyDescent="0.35"/>
    <row r="11099" ht="15" hidden="1" customHeight="1" x14ac:dyDescent="0.35"/>
    <row r="11100" ht="15" hidden="1" customHeight="1" x14ac:dyDescent="0.35"/>
    <row r="11101" ht="15" hidden="1" customHeight="1" x14ac:dyDescent="0.35"/>
    <row r="11102" ht="15" hidden="1" customHeight="1" x14ac:dyDescent="0.35"/>
    <row r="11103" ht="15" hidden="1" customHeight="1" x14ac:dyDescent="0.35"/>
    <row r="11104" ht="15" hidden="1" customHeight="1" x14ac:dyDescent="0.35"/>
    <row r="11105" ht="15" hidden="1" customHeight="1" x14ac:dyDescent="0.35"/>
    <row r="11106" ht="15" hidden="1" customHeight="1" x14ac:dyDescent="0.35"/>
    <row r="11107" ht="15" hidden="1" customHeight="1" x14ac:dyDescent="0.35"/>
    <row r="11108" ht="15" hidden="1" customHeight="1" x14ac:dyDescent="0.35"/>
    <row r="11109" ht="15" hidden="1" customHeight="1" x14ac:dyDescent="0.35"/>
    <row r="11110" ht="15" hidden="1" customHeight="1" x14ac:dyDescent="0.35"/>
    <row r="11111" ht="15" hidden="1" customHeight="1" x14ac:dyDescent="0.35"/>
    <row r="11112" ht="15" hidden="1" customHeight="1" x14ac:dyDescent="0.35"/>
    <row r="11113" ht="15" hidden="1" customHeight="1" x14ac:dyDescent="0.35"/>
    <row r="11114" ht="15" hidden="1" customHeight="1" x14ac:dyDescent="0.35"/>
    <row r="11115" ht="15" hidden="1" customHeight="1" x14ac:dyDescent="0.35"/>
    <row r="11116" ht="15" hidden="1" customHeight="1" x14ac:dyDescent="0.35"/>
    <row r="11117" ht="15" hidden="1" customHeight="1" x14ac:dyDescent="0.35"/>
    <row r="11118" ht="15" hidden="1" customHeight="1" x14ac:dyDescent="0.35"/>
    <row r="11119" ht="15" hidden="1" customHeight="1" x14ac:dyDescent="0.35"/>
    <row r="11120" ht="15" hidden="1" customHeight="1" x14ac:dyDescent="0.35"/>
    <row r="11121" ht="15" hidden="1" customHeight="1" x14ac:dyDescent="0.35"/>
    <row r="11122" ht="15" hidden="1" customHeight="1" x14ac:dyDescent="0.35"/>
    <row r="11123" ht="15" hidden="1" customHeight="1" x14ac:dyDescent="0.35"/>
    <row r="11124" ht="15" hidden="1" customHeight="1" x14ac:dyDescent="0.35"/>
    <row r="11125" ht="15" hidden="1" customHeight="1" x14ac:dyDescent="0.35"/>
    <row r="11126" ht="15" hidden="1" customHeight="1" x14ac:dyDescent="0.35"/>
    <row r="11127" ht="15" hidden="1" customHeight="1" x14ac:dyDescent="0.35"/>
    <row r="11128" ht="15" hidden="1" customHeight="1" x14ac:dyDescent="0.35"/>
    <row r="11129" ht="15" hidden="1" customHeight="1" x14ac:dyDescent="0.35"/>
    <row r="11130" ht="15" hidden="1" customHeight="1" x14ac:dyDescent="0.35"/>
    <row r="11131" ht="15" hidden="1" customHeight="1" x14ac:dyDescent="0.35"/>
    <row r="11132" ht="15" hidden="1" customHeight="1" x14ac:dyDescent="0.35"/>
    <row r="11133" ht="15" hidden="1" customHeight="1" x14ac:dyDescent="0.35"/>
    <row r="11134" ht="15" hidden="1" customHeight="1" x14ac:dyDescent="0.35"/>
    <row r="11135" ht="15" hidden="1" customHeight="1" x14ac:dyDescent="0.35"/>
    <row r="11136" ht="15" hidden="1" customHeight="1" x14ac:dyDescent="0.35"/>
    <row r="11137" ht="15" hidden="1" customHeight="1" x14ac:dyDescent="0.35"/>
    <row r="11138" ht="15" hidden="1" customHeight="1" x14ac:dyDescent="0.35"/>
    <row r="11139" ht="15" hidden="1" customHeight="1" x14ac:dyDescent="0.35"/>
    <row r="11140" ht="15" hidden="1" customHeight="1" x14ac:dyDescent="0.35"/>
    <row r="11141" ht="15" hidden="1" customHeight="1" x14ac:dyDescent="0.35"/>
    <row r="11142" ht="15" hidden="1" customHeight="1" x14ac:dyDescent="0.35"/>
    <row r="11143" ht="15" hidden="1" customHeight="1" x14ac:dyDescent="0.35"/>
    <row r="11144" ht="15" hidden="1" customHeight="1" x14ac:dyDescent="0.35"/>
    <row r="11145" ht="15" hidden="1" customHeight="1" x14ac:dyDescent="0.35"/>
    <row r="11146" ht="15" hidden="1" customHeight="1" x14ac:dyDescent="0.35"/>
    <row r="11147" ht="15" hidden="1" customHeight="1" x14ac:dyDescent="0.35"/>
    <row r="11148" ht="15" hidden="1" customHeight="1" x14ac:dyDescent="0.35"/>
    <row r="11149" ht="15" hidden="1" customHeight="1" x14ac:dyDescent="0.35"/>
    <row r="11150" ht="15" hidden="1" customHeight="1" x14ac:dyDescent="0.35"/>
    <row r="11151" ht="15" hidden="1" customHeight="1" x14ac:dyDescent="0.35"/>
    <row r="11152" ht="15" hidden="1" customHeight="1" x14ac:dyDescent="0.35"/>
    <row r="11153" ht="15" hidden="1" customHeight="1" x14ac:dyDescent="0.35"/>
    <row r="11154" ht="15" hidden="1" customHeight="1" x14ac:dyDescent="0.35"/>
    <row r="11155" ht="15" hidden="1" customHeight="1" x14ac:dyDescent="0.35"/>
    <row r="11156" ht="15" hidden="1" customHeight="1" x14ac:dyDescent="0.35"/>
    <row r="11157" ht="15" hidden="1" customHeight="1" x14ac:dyDescent="0.35"/>
    <row r="11158" ht="15" hidden="1" customHeight="1" x14ac:dyDescent="0.35"/>
    <row r="11159" ht="15" hidden="1" customHeight="1" x14ac:dyDescent="0.35"/>
    <row r="11160" ht="15" hidden="1" customHeight="1" x14ac:dyDescent="0.35"/>
    <row r="11161" ht="15" hidden="1" customHeight="1" x14ac:dyDescent="0.35"/>
    <row r="11162" ht="15" hidden="1" customHeight="1" x14ac:dyDescent="0.35"/>
    <row r="11163" ht="15" hidden="1" customHeight="1" x14ac:dyDescent="0.35"/>
    <row r="11164" ht="15" hidden="1" customHeight="1" x14ac:dyDescent="0.35"/>
    <row r="11165" ht="15" hidden="1" customHeight="1" x14ac:dyDescent="0.35"/>
    <row r="11166" ht="15" hidden="1" customHeight="1" x14ac:dyDescent="0.35"/>
    <row r="11167" ht="15" hidden="1" customHeight="1" x14ac:dyDescent="0.35"/>
    <row r="11168" ht="15" hidden="1" customHeight="1" x14ac:dyDescent="0.35"/>
    <row r="11169" ht="15" hidden="1" customHeight="1" x14ac:dyDescent="0.35"/>
    <row r="11170" ht="15" hidden="1" customHeight="1" x14ac:dyDescent="0.35"/>
    <row r="11171" ht="15" hidden="1" customHeight="1" x14ac:dyDescent="0.35"/>
    <row r="11172" ht="15" hidden="1" customHeight="1" x14ac:dyDescent="0.35"/>
    <row r="11173" ht="15" hidden="1" customHeight="1" x14ac:dyDescent="0.35"/>
    <row r="11174" ht="15" hidden="1" customHeight="1" x14ac:dyDescent="0.35"/>
    <row r="11175" ht="15" hidden="1" customHeight="1" x14ac:dyDescent="0.35"/>
    <row r="11176" ht="15" hidden="1" customHeight="1" x14ac:dyDescent="0.35"/>
    <row r="11177" ht="15" hidden="1" customHeight="1" x14ac:dyDescent="0.35"/>
    <row r="11178" ht="15" hidden="1" customHeight="1" x14ac:dyDescent="0.35"/>
    <row r="11179" ht="15" hidden="1" customHeight="1" x14ac:dyDescent="0.35"/>
    <row r="11180" ht="15" hidden="1" customHeight="1" x14ac:dyDescent="0.35"/>
    <row r="11181" ht="15" hidden="1" customHeight="1" x14ac:dyDescent="0.35"/>
    <row r="11182" ht="15" hidden="1" customHeight="1" x14ac:dyDescent="0.35"/>
    <row r="11183" ht="15" hidden="1" customHeight="1" x14ac:dyDescent="0.35"/>
    <row r="11184" ht="15" hidden="1" customHeight="1" x14ac:dyDescent="0.35"/>
    <row r="11185" ht="15" hidden="1" customHeight="1" x14ac:dyDescent="0.35"/>
    <row r="11186" ht="15" hidden="1" customHeight="1" x14ac:dyDescent="0.35"/>
    <row r="11187" ht="15" hidden="1" customHeight="1" x14ac:dyDescent="0.35"/>
    <row r="11188" ht="15" hidden="1" customHeight="1" x14ac:dyDescent="0.35"/>
    <row r="11189" ht="15" hidden="1" customHeight="1" x14ac:dyDescent="0.35"/>
    <row r="11190" ht="15" hidden="1" customHeight="1" x14ac:dyDescent="0.35"/>
    <row r="11191" ht="15" hidden="1" customHeight="1" x14ac:dyDescent="0.35"/>
    <row r="11192" ht="15" hidden="1" customHeight="1" x14ac:dyDescent="0.35"/>
    <row r="11193" ht="15" hidden="1" customHeight="1" x14ac:dyDescent="0.35"/>
    <row r="11194" ht="15" hidden="1" customHeight="1" x14ac:dyDescent="0.35"/>
    <row r="11195" ht="15" hidden="1" customHeight="1" x14ac:dyDescent="0.35"/>
    <row r="11196" ht="15" hidden="1" customHeight="1" x14ac:dyDescent="0.35"/>
    <row r="11197" ht="15" hidden="1" customHeight="1" x14ac:dyDescent="0.35"/>
    <row r="11198" ht="15" hidden="1" customHeight="1" x14ac:dyDescent="0.35"/>
    <row r="11199" ht="15" hidden="1" customHeight="1" x14ac:dyDescent="0.35"/>
    <row r="11200" ht="15" hidden="1" customHeight="1" x14ac:dyDescent="0.35"/>
    <row r="11201" ht="15" hidden="1" customHeight="1" x14ac:dyDescent="0.35"/>
    <row r="11202" ht="15" hidden="1" customHeight="1" x14ac:dyDescent="0.35"/>
    <row r="11203" ht="15" hidden="1" customHeight="1" x14ac:dyDescent="0.35"/>
    <row r="11204" ht="15" hidden="1" customHeight="1" x14ac:dyDescent="0.35"/>
    <row r="11205" ht="15" hidden="1" customHeight="1" x14ac:dyDescent="0.35"/>
    <row r="11206" ht="15" hidden="1" customHeight="1" x14ac:dyDescent="0.35"/>
    <row r="11207" ht="15" hidden="1" customHeight="1" x14ac:dyDescent="0.35"/>
    <row r="11208" ht="15" hidden="1" customHeight="1" x14ac:dyDescent="0.35"/>
    <row r="11209" ht="15" hidden="1" customHeight="1" x14ac:dyDescent="0.35"/>
    <row r="11210" ht="15" hidden="1" customHeight="1" x14ac:dyDescent="0.35"/>
    <row r="11211" ht="15" hidden="1" customHeight="1" x14ac:dyDescent="0.35"/>
    <row r="11212" ht="15" hidden="1" customHeight="1" x14ac:dyDescent="0.35"/>
    <row r="11213" ht="15" hidden="1" customHeight="1" x14ac:dyDescent="0.35"/>
    <row r="11214" ht="15" hidden="1" customHeight="1" x14ac:dyDescent="0.35"/>
    <row r="11215" ht="15" hidden="1" customHeight="1" x14ac:dyDescent="0.35"/>
    <row r="11216" ht="15" hidden="1" customHeight="1" x14ac:dyDescent="0.35"/>
    <row r="11217" ht="15" hidden="1" customHeight="1" x14ac:dyDescent="0.35"/>
    <row r="11218" ht="15" hidden="1" customHeight="1" x14ac:dyDescent="0.35"/>
    <row r="11219" ht="15" hidden="1" customHeight="1" x14ac:dyDescent="0.35"/>
    <row r="11220" ht="15" hidden="1" customHeight="1" x14ac:dyDescent="0.35"/>
    <row r="11221" ht="15" hidden="1" customHeight="1" x14ac:dyDescent="0.35"/>
    <row r="11222" ht="15" hidden="1" customHeight="1" x14ac:dyDescent="0.35"/>
    <row r="11223" ht="15" hidden="1" customHeight="1" x14ac:dyDescent="0.35"/>
    <row r="11224" ht="15" hidden="1" customHeight="1" x14ac:dyDescent="0.35"/>
    <row r="11225" ht="15" hidden="1" customHeight="1" x14ac:dyDescent="0.35"/>
    <row r="11226" ht="15" hidden="1" customHeight="1" x14ac:dyDescent="0.35"/>
    <row r="11227" ht="15" hidden="1" customHeight="1" x14ac:dyDescent="0.35"/>
    <row r="11228" ht="15" hidden="1" customHeight="1" x14ac:dyDescent="0.35"/>
    <row r="11229" ht="15" hidden="1" customHeight="1" x14ac:dyDescent="0.35"/>
    <row r="11230" ht="15" hidden="1" customHeight="1" x14ac:dyDescent="0.35"/>
    <row r="11231" ht="15" hidden="1" customHeight="1" x14ac:dyDescent="0.35"/>
    <row r="11232" ht="15" hidden="1" customHeight="1" x14ac:dyDescent="0.35"/>
    <row r="11233" ht="15" hidden="1" customHeight="1" x14ac:dyDescent="0.35"/>
    <row r="11234" ht="15" hidden="1" customHeight="1" x14ac:dyDescent="0.35"/>
    <row r="11235" ht="15" hidden="1" customHeight="1" x14ac:dyDescent="0.35"/>
    <row r="11236" ht="15" hidden="1" customHeight="1" x14ac:dyDescent="0.35"/>
    <row r="11237" ht="15" hidden="1" customHeight="1" x14ac:dyDescent="0.35"/>
    <row r="11238" ht="15" hidden="1" customHeight="1" x14ac:dyDescent="0.35"/>
    <row r="11239" ht="15" hidden="1" customHeight="1" x14ac:dyDescent="0.35"/>
    <row r="11240" ht="15" hidden="1" customHeight="1" x14ac:dyDescent="0.35"/>
    <row r="11241" ht="15" hidden="1" customHeight="1" x14ac:dyDescent="0.35"/>
    <row r="11242" ht="15" hidden="1" customHeight="1" x14ac:dyDescent="0.35"/>
    <row r="11243" ht="15" hidden="1" customHeight="1" x14ac:dyDescent="0.35"/>
    <row r="11244" ht="15" hidden="1" customHeight="1" x14ac:dyDescent="0.35"/>
    <row r="11245" ht="15" hidden="1" customHeight="1" x14ac:dyDescent="0.35"/>
    <row r="11246" ht="15" hidden="1" customHeight="1" x14ac:dyDescent="0.35"/>
    <row r="11247" ht="15" hidden="1" customHeight="1" x14ac:dyDescent="0.35"/>
    <row r="11248" ht="15" hidden="1" customHeight="1" x14ac:dyDescent="0.35"/>
    <row r="11249" ht="15" hidden="1" customHeight="1" x14ac:dyDescent="0.35"/>
    <row r="11250" ht="15" hidden="1" customHeight="1" x14ac:dyDescent="0.35"/>
    <row r="11251" ht="15" hidden="1" customHeight="1" x14ac:dyDescent="0.35"/>
    <row r="11252" ht="15" hidden="1" customHeight="1" x14ac:dyDescent="0.35"/>
    <row r="11253" ht="15" hidden="1" customHeight="1" x14ac:dyDescent="0.35"/>
    <row r="11254" ht="15" hidden="1" customHeight="1" x14ac:dyDescent="0.35"/>
    <row r="11255" ht="15" hidden="1" customHeight="1" x14ac:dyDescent="0.35"/>
    <row r="11256" ht="15" hidden="1" customHeight="1" x14ac:dyDescent="0.35"/>
    <row r="11257" ht="15" hidden="1" customHeight="1" x14ac:dyDescent="0.35"/>
    <row r="11258" ht="15" hidden="1" customHeight="1" x14ac:dyDescent="0.35"/>
    <row r="11259" ht="15" hidden="1" customHeight="1" x14ac:dyDescent="0.35"/>
    <row r="11260" ht="15" hidden="1" customHeight="1" x14ac:dyDescent="0.35"/>
    <row r="11261" ht="15" hidden="1" customHeight="1" x14ac:dyDescent="0.35"/>
    <row r="11262" ht="15" hidden="1" customHeight="1" x14ac:dyDescent="0.35"/>
    <row r="11263" ht="15" hidden="1" customHeight="1" x14ac:dyDescent="0.35"/>
    <row r="11264" ht="15" hidden="1" customHeight="1" x14ac:dyDescent="0.35"/>
    <row r="11265" ht="15" hidden="1" customHeight="1" x14ac:dyDescent="0.35"/>
    <row r="11266" ht="15" hidden="1" customHeight="1" x14ac:dyDescent="0.35"/>
    <row r="11267" ht="15" hidden="1" customHeight="1" x14ac:dyDescent="0.35"/>
    <row r="11268" ht="15" hidden="1" customHeight="1" x14ac:dyDescent="0.35"/>
    <row r="11269" ht="15" hidden="1" customHeight="1" x14ac:dyDescent="0.35"/>
    <row r="11270" ht="15" hidden="1" customHeight="1" x14ac:dyDescent="0.35"/>
    <row r="11271" ht="15" hidden="1" customHeight="1" x14ac:dyDescent="0.35"/>
    <row r="11272" ht="15" hidden="1" customHeight="1" x14ac:dyDescent="0.35"/>
    <row r="11273" ht="15" hidden="1" customHeight="1" x14ac:dyDescent="0.35"/>
    <row r="11274" ht="15" hidden="1" customHeight="1" x14ac:dyDescent="0.35"/>
    <row r="11275" ht="15" hidden="1" customHeight="1" x14ac:dyDescent="0.35"/>
    <row r="11276" ht="15" hidden="1" customHeight="1" x14ac:dyDescent="0.35"/>
    <row r="11277" ht="15" hidden="1" customHeight="1" x14ac:dyDescent="0.35"/>
    <row r="11278" ht="15" hidden="1" customHeight="1" x14ac:dyDescent="0.35"/>
    <row r="11279" ht="15" hidden="1" customHeight="1" x14ac:dyDescent="0.35"/>
    <row r="11280" ht="15" hidden="1" customHeight="1" x14ac:dyDescent="0.35"/>
    <row r="11281" ht="15" hidden="1" customHeight="1" x14ac:dyDescent="0.35"/>
    <row r="11282" ht="15" hidden="1" customHeight="1" x14ac:dyDescent="0.35"/>
    <row r="11283" ht="15" hidden="1" customHeight="1" x14ac:dyDescent="0.35"/>
    <row r="11284" ht="15" hidden="1" customHeight="1" x14ac:dyDescent="0.35"/>
    <row r="11285" ht="15" hidden="1" customHeight="1" x14ac:dyDescent="0.35"/>
    <row r="11286" ht="15" hidden="1" customHeight="1" x14ac:dyDescent="0.35"/>
    <row r="11287" ht="15" hidden="1" customHeight="1" x14ac:dyDescent="0.35"/>
    <row r="11288" ht="15" hidden="1" customHeight="1" x14ac:dyDescent="0.35"/>
    <row r="11289" ht="15" hidden="1" customHeight="1" x14ac:dyDescent="0.35"/>
    <row r="11290" ht="15" hidden="1" customHeight="1" x14ac:dyDescent="0.35"/>
    <row r="11291" ht="15" hidden="1" customHeight="1" x14ac:dyDescent="0.35"/>
    <row r="11292" ht="15" hidden="1" customHeight="1" x14ac:dyDescent="0.35"/>
    <row r="11293" ht="15" hidden="1" customHeight="1" x14ac:dyDescent="0.35"/>
    <row r="11294" ht="15" hidden="1" customHeight="1" x14ac:dyDescent="0.35"/>
    <row r="11295" ht="15" hidden="1" customHeight="1" x14ac:dyDescent="0.35"/>
    <row r="11296" ht="15" hidden="1" customHeight="1" x14ac:dyDescent="0.35"/>
    <row r="11297" ht="15" hidden="1" customHeight="1" x14ac:dyDescent="0.35"/>
    <row r="11298" ht="15" hidden="1" customHeight="1" x14ac:dyDescent="0.35"/>
    <row r="11299" ht="15" hidden="1" customHeight="1" x14ac:dyDescent="0.35"/>
    <row r="11300" ht="15" hidden="1" customHeight="1" x14ac:dyDescent="0.35"/>
    <row r="11301" ht="15" hidden="1" customHeight="1" x14ac:dyDescent="0.35"/>
    <row r="11302" ht="15" hidden="1" customHeight="1" x14ac:dyDescent="0.35"/>
    <row r="11303" ht="15" hidden="1" customHeight="1" x14ac:dyDescent="0.35"/>
    <row r="11304" ht="15" hidden="1" customHeight="1" x14ac:dyDescent="0.35"/>
    <row r="11305" ht="15" hidden="1" customHeight="1" x14ac:dyDescent="0.35"/>
    <row r="11306" ht="15" hidden="1" customHeight="1" x14ac:dyDescent="0.35"/>
    <row r="11307" ht="15" hidden="1" customHeight="1" x14ac:dyDescent="0.35"/>
    <row r="11308" ht="15" hidden="1" customHeight="1" x14ac:dyDescent="0.35"/>
    <row r="11309" ht="15" hidden="1" customHeight="1" x14ac:dyDescent="0.35"/>
    <row r="11310" ht="15" hidden="1" customHeight="1" x14ac:dyDescent="0.35"/>
    <row r="11311" ht="15" hidden="1" customHeight="1" x14ac:dyDescent="0.35"/>
    <row r="11312" ht="15" hidden="1" customHeight="1" x14ac:dyDescent="0.35"/>
    <row r="11313" ht="15" hidden="1" customHeight="1" x14ac:dyDescent="0.35"/>
    <row r="11314" ht="15" hidden="1" customHeight="1" x14ac:dyDescent="0.35"/>
    <row r="11315" ht="15" hidden="1" customHeight="1" x14ac:dyDescent="0.35"/>
    <row r="11316" ht="15" hidden="1" customHeight="1" x14ac:dyDescent="0.35"/>
    <row r="11317" ht="15" hidden="1" customHeight="1" x14ac:dyDescent="0.35"/>
    <row r="11318" ht="15" hidden="1" customHeight="1" x14ac:dyDescent="0.35"/>
    <row r="11319" ht="15" hidden="1" customHeight="1" x14ac:dyDescent="0.35"/>
    <row r="11320" ht="15" hidden="1" customHeight="1" x14ac:dyDescent="0.35"/>
    <row r="11321" ht="15" hidden="1" customHeight="1" x14ac:dyDescent="0.35"/>
    <row r="11322" ht="15" hidden="1" customHeight="1" x14ac:dyDescent="0.35"/>
    <row r="11323" ht="15" hidden="1" customHeight="1" x14ac:dyDescent="0.35"/>
    <row r="11324" ht="15" hidden="1" customHeight="1" x14ac:dyDescent="0.35"/>
    <row r="11325" ht="15" hidden="1" customHeight="1" x14ac:dyDescent="0.35"/>
    <row r="11326" ht="15" hidden="1" customHeight="1" x14ac:dyDescent="0.35"/>
    <row r="11327" ht="15" hidden="1" customHeight="1" x14ac:dyDescent="0.35"/>
    <row r="11328" ht="15" hidden="1" customHeight="1" x14ac:dyDescent="0.35"/>
    <row r="11329" ht="15" hidden="1" customHeight="1" x14ac:dyDescent="0.35"/>
    <row r="11330" ht="15" hidden="1" customHeight="1" x14ac:dyDescent="0.35"/>
    <row r="11331" ht="15" hidden="1" customHeight="1" x14ac:dyDescent="0.35"/>
    <row r="11332" ht="15" hidden="1" customHeight="1" x14ac:dyDescent="0.35"/>
    <row r="11333" ht="15" hidden="1" customHeight="1" x14ac:dyDescent="0.35"/>
    <row r="11334" ht="15" hidden="1" customHeight="1" x14ac:dyDescent="0.35"/>
    <row r="11335" ht="15" hidden="1" customHeight="1" x14ac:dyDescent="0.35"/>
    <row r="11336" ht="15" hidden="1" customHeight="1" x14ac:dyDescent="0.35"/>
    <row r="11337" ht="15" hidden="1" customHeight="1" x14ac:dyDescent="0.35"/>
    <row r="11338" ht="15" hidden="1" customHeight="1" x14ac:dyDescent="0.35"/>
    <row r="11339" ht="15" hidden="1" customHeight="1" x14ac:dyDescent="0.35"/>
    <row r="11340" ht="15" hidden="1" customHeight="1" x14ac:dyDescent="0.35"/>
    <row r="11341" ht="15" hidden="1" customHeight="1" x14ac:dyDescent="0.35"/>
    <row r="11342" ht="15" hidden="1" customHeight="1" x14ac:dyDescent="0.35"/>
    <row r="11343" ht="15" hidden="1" customHeight="1" x14ac:dyDescent="0.35"/>
    <row r="11344" ht="15" hidden="1" customHeight="1" x14ac:dyDescent="0.35"/>
    <row r="11345" ht="15" hidden="1" customHeight="1" x14ac:dyDescent="0.35"/>
    <row r="11346" ht="15" hidden="1" customHeight="1" x14ac:dyDescent="0.35"/>
    <row r="11347" ht="15" hidden="1" customHeight="1" x14ac:dyDescent="0.35"/>
    <row r="11348" ht="15" hidden="1" customHeight="1" x14ac:dyDescent="0.35"/>
    <row r="11349" ht="15" hidden="1" customHeight="1" x14ac:dyDescent="0.35"/>
    <row r="11350" ht="15" hidden="1" customHeight="1" x14ac:dyDescent="0.35"/>
    <row r="11351" ht="15" hidden="1" customHeight="1" x14ac:dyDescent="0.35"/>
    <row r="11352" ht="15" hidden="1" customHeight="1" x14ac:dyDescent="0.35"/>
    <row r="11353" ht="15" hidden="1" customHeight="1" x14ac:dyDescent="0.35"/>
    <row r="11354" ht="15" hidden="1" customHeight="1" x14ac:dyDescent="0.35"/>
    <row r="11355" ht="15" hidden="1" customHeight="1" x14ac:dyDescent="0.35"/>
    <row r="11356" ht="15" hidden="1" customHeight="1" x14ac:dyDescent="0.35"/>
    <row r="11357" ht="15" hidden="1" customHeight="1" x14ac:dyDescent="0.35"/>
    <row r="11358" ht="15" hidden="1" customHeight="1" x14ac:dyDescent="0.35"/>
    <row r="11359" ht="15" hidden="1" customHeight="1" x14ac:dyDescent="0.35"/>
    <row r="11360" ht="15" hidden="1" customHeight="1" x14ac:dyDescent="0.35"/>
    <row r="11361" ht="15" hidden="1" customHeight="1" x14ac:dyDescent="0.35"/>
    <row r="11362" ht="15" hidden="1" customHeight="1" x14ac:dyDescent="0.35"/>
    <row r="11363" ht="15" hidden="1" customHeight="1" x14ac:dyDescent="0.35"/>
    <row r="11364" ht="15" hidden="1" customHeight="1" x14ac:dyDescent="0.35"/>
    <row r="11365" ht="15" hidden="1" customHeight="1" x14ac:dyDescent="0.35"/>
    <row r="11366" ht="15" hidden="1" customHeight="1" x14ac:dyDescent="0.35"/>
    <row r="11367" ht="15" hidden="1" customHeight="1" x14ac:dyDescent="0.35"/>
    <row r="11368" ht="15" hidden="1" customHeight="1" x14ac:dyDescent="0.35"/>
    <row r="11369" ht="15" hidden="1" customHeight="1" x14ac:dyDescent="0.35"/>
    <row r="11370" ht="15" hidden="1" customHeight="1" x14ac:dyDescent="0.35"/>
    <row r="11371" ht="15" hidden="1" customHeight="1" x14ac:dyDescent="0.35"/>
    <row r="11372" ht="15" hidden="1" customHeight="1" x14ac:dyDescent="0.35"/>
    <row r="11373" ht="15" hidden="1" customHeight="1" x14ac:dyDescent="0.35"/>
    <row r="11374" ht="15" hidden="1" customHeight="1" x14ac:dyDescent="0.35"/>
    <row r="11375" ht="15" hidden="1" customHeight="1" x14ac:dyDescent="0.35"/>
    <row r="11376" ht="15" hidden="1" customHeight="1" x14ac:dyDescent="0.35"/>
    <row r="11377" ht="15" hidden="1" customHeight="1" x14ac:dyDescent="0.35"/>
    <row r="11378" ht="15" hidden="1" customHeight="1" x14ac:dyDescent="0.35"/>
    <row r="11379" ht="15" hidden="1" customHeight="1" x14ac:dyDescent="0.35"/>
    <row r="11380" ht="15" hidden="1" customHeight="1" x14ac:dyDescent="0.35"/>
    <row r="11381" ht="15" hidden="1" customHeight="1" x14ac:dyDescent="0.35"/>
    <row r="11382" ht="15" hidden="1" customHeight="1" x14ac:dyDescent="0.35"/>
    <row r="11383" ht="15" hidden="1" customHeight="1" x14ac:dyDescent="0.35"/>
    <row r="11384" ht="15" hidden="1" customHeight="1" x14ac:dyDescent="0.35"/>
    <row r="11385" ht="15" hidden="1" customHeight="1" x14ac:dyDescent="0.35"/>
    <row r="11386" ht="15" hidden="1" customHeight="1" x14ac:dyDescent="0.35"/>
    <row r="11387" ht="15" hidden="1" customHeight="1" x14ac:dyDescent="0.35"/>
    <row r="11388" ht="15" hidden="1" customHeight="1" x14ac:dyDescent="0.35"/>
    <row r="11389" ht="15" hidden="1" customHeight="1" x14ac:dyDescent="0.35"/>
    <row r="11390" ht="15" hidden="1" customHeight="1" x14ac:dyDescent="0.35"/>
    <row r="11391" ht="15" hidden="1" customHeight="1" x14ac:dyDescent="0.35"/>
    <row r="11392" ht="15" hidden="1" customHeight="1" x14ac:dyDescent="0.35"/>
    <row r="11393" ht="15" hidden="1" customHeight="1" x14ac:dyDescent="0.35"/>
    <row r="11394" ht="15" hidden="1" customHeight="1" x14ac:dyDescent="0.35"/>
    <row r="11395" ht="15" hidden="1" customHeight="1" x14ac:dyDescent="0.35"/>
    <row r="11396" ht="15" hidden="1" customHeight="1" x14ac:dyDescent="0.35"/>
    <row r="11397" ht="15" hidden="1" customHeight="1" x14ac:dyDescent="0.35"/>
    <row r="11398" ht="15" hidden="1" customHeight="1" x14ac:dyDescent="0.35"/>
    <row r="11399" ht="15" hidden="1" customHeight="1" x14ac:dyDescent="0.35"/>
    <row r="11400" ht="15" hidden="1" customHeight="1" x14ac:dyDescent="0.35"/>
    <row r="11401" ht="15" hidden="1" customHeight="1" x14ac:dyDescent="0.35"/>
    <row r="11402" ht="15" hidden="1" customHeight="1" x14ac:dyDescent="0.35"/>
    <row r="11403" ht="15" hidden="1" customHeight="1" x14ac:dyDescent="0.35"/>
    <row r="11404" ht="15" hidden="1" customHeight="1" x14ac:dyDescent="0.35"/>
    <row r="11405" ht="15" hidden="1" customHeight="1" x14ac:dyDescent="0.35"/>
    <row r="11406" ht="15" hidden="1" customHeight="1" x14ac:dyDescent="0.35"/>
    <row r="11407" ht="15" hidden="1" customHeight="1" x14ac:dyDescent="0.35"/>
    <row r="11408" ht="15" hidden="1" customHeight="1" x14ac:dyDescent="0.35"/>
    <row r="11409" ht="15" hidden="1" customHeight="1" x14ac:dyDescent="0.35"/>
    <row r="11410" ht="15" hidden="1" customHeight="1" x14ac:dyDescent="0.35"/>
    <row r="11411" ht="15" hidden="1" customHeight="1" x14ac:dyDescent="0.35"/>
    <row r="11412" ht="15" hidden="1" customHeight="1" x14ac:dyDescent="0.35"/>
    <row r="11413" ht="15" hidden="1" customHeight="1" x14ac:dyDescent="0.35"/>
    <row r="11414" ht="15" hidden="1" customHeight="1" x14ac:dyDescent="0.35"/>
    <row r="11415" ht="15" hidden="1" customHeight="1" x14ac:dyDescent="0.35"/>
    <row r="11416" ht="15" hidden="1" customHeight="1" x14ac:dyDescent="0.35"/>
    <row r="11417" ht="15" hidden="1" customHeight="1" x14ac:dyDescent="0.35"/>
    <row r="11418" ht="15" hidden="1" customHeight="1" x14ac:dyDescent="0.35"/>
    <row r="11419" ht="15" hidden="1" customHeight="1" x14ac:dyDescent="0.35"/>
    <row r="11420" ht="15" hidden="1" customHeight="1" x14ac:dyDescent="0.35"/>
    <row r="11421" ht="15" hidden="1" customHeight="1" x14ac:dyDescent="0.35"/>
    <row r="11422" ht="15" hidden="1" customHeight="1" x14ac:dyDescent="0.35"/>
    <row r="11423" ht="15" hidden="1" customHeight="1" x14ac:dyDescent="0.35"/>
    <row r="11424" ht="15" hidden="1" customHeight="1" x14ac:dyDescent="0.35"/>
    <row r="11425" ht="15" hidden="1" customHeight="1" x14ac:dyDescent="0.35"/>
    <row r="11426" ht="15" hidden="1" customHeight="1" x14ac:dyDescent="0.35"/>
    <row r="11427" ht="15" hidden="1" customHeight="1" x14ac:dyDescent="0.35"/>
    <row r="11428" ht="15" hidden="1" customHeight="1" x14ac:dyDescent="0.35"/>
    <row r="11429" ht="15" hidden="1" customHeight="1" x14ac:dyDescent="0.35"/>
    <row r="11430" ht="15" hidden="1" customHeight="1" x14ac:dyDescent="0.35"/>
    <row r="11431" ht="15" hidden="1" customHeight="1" x14ac:dyDescent="0.35"/>
    <row r="11432" ht="15" hidden="1" customHeight="1" x14ac:dyDescent="0.35"/>
    <row r="11433" ht="15" hidden="1" customHeight="1" x14ac:dyDescent="0.35"/>
    <row r="11434" ht="15" hidden="1" customHeight="1" x14ac:dyDescent="0.35"/>
    <row r="11435" ht="15" hidden="1" customHeight="1" x14ac:dyDescent="0.35"/>
    <row r="11436" ht="15" hidden="1" customHeight="1" x14ac:dyDescent="0.35"/>
    <row r="11437" ht="15" hidden="1" customHeight="1" x14ac:dyDescent="0.35"/>
    <row r="11438" ht="15" hidden="1" customHeight="1" x14ac:dyDescent="0.35"/>
    <row r="11439" ht="15" hidden="1" customHeight="1" x14ac:dyDescent="0.35"/>
    <row r="11440" ht="15" hidden="1" customHeight="1" x14ac:dyDescent="0.35"/>
    <row r="11441" ht="15" hidden="1" customHeight="1" x14ac:dyDescent="0.35"/>
    <row r="11442" ht="15" hidden="1" customHeight="1" x14ac:dyDescent="0.35"/>
    <row r="11443" ht="15" hidden="1" customHeight="1" x14ac:dyDescent="0.35"/>
    <row r="11444" ht="15" hidden="1" customHeight="1" x14ac:dyDescent="0.35"/>
    <row r="11445" ht="15" hidden="1" customHeight="1" x14ac:dyDescent="0.35"/>
    <row r="11446" ht="15" hidden="1" customHeight="1" x14ac:dyDescent="0.35"/>
    <row r="11447" ht="15" hidden="1" customHeight="1" x14ac:dyDescent="0.35"/>
    <row r="11448" ht="15" hidden="1" customHeight="1" x14ac:dyDescent="0.35"/>
    <row r="11449" ht="15" hidden="1" customHeight="1" x14ac:dyDescent="0.35"/>
    <row r="11450" ht="15" hidden="1" customHeight="1" x14ac:dyDescent="0.35"/>
    <row r="11451" ht="15" hidden="1" customHeight="1" x14ac:dyDescent="0.35"/>
    <row r="11452" ht="15" hidden="1" customHeight="1" x14ac:dyDescent="0.35"/>
    <row r="11453" ht="15" hidden="1" customHeight="1" x14ac:dyDescent="0.35"/>
    <row r="11454" ht="15" hidden="1" customHeight="1" x14ac:dyDescent="0.35"/>
    <row r="11455" ht="15" hidden="1" customHeight="1" x14ac:dyDescent="0.35"/>
    <row r="11456" ht="15" hidden="1" customHeight="1" x14ac:dyDescent="0.35"/>
    <row r="11457" ht="15" hidden="1" customHeight="1" x14ac:dyDescent="0.35"/>
    <row r="11458" ht="15" hidden="1" customHeight="1" x14ac:dyDescent="0.35"/>
    <row r="11459" ht="15" hidden="1" customHeight="1" x14ac:dyDescent="0.35"/>
    <row r="11460" ht="15" hidden="1" customHeight="1" x14ac:dyDescent="0.35"/>
    <row r="11461" ht="15" hidden="1" customHeight="1" x14ac:dyDescent="0.35"/>
    <row r="11462" ht="15" hidden="1" customHeight="1" x14ac:dyDescent="0.35"/>
    <row r="11463" ht="15" hidden="1" customHeight="1" x14ac:dyDescent="0.35"/>
    <row r="11464" ht="15" hidden="1" customHeight="1" x14ac:dyDescent="0.35"/>
    <row r="11465" ht="15" hidden="1" customHeight="1" x14ac:dyDescent="0.35"/>
    <row r="11466" ht="15" hidden="1" customHeight="1" x14ac:dyDescent="0.35"/>
    <row r="11467" ht="15" hidden="1" customHeight="1" x14ac:dyDescent="0.35"/>
    <row r="11468" ht="15" hidden="1" customHeight="1" x14ac:dyDescent="0.35"/>
    <row r="11469" ht="15" hidden="1" customHeight="1" x14ac:dyDescent="0.35"/>
    <row r="11470" ht="15" hidden="1" customHeight="1" x14ac:dyDescent="0.35"/>
    <row r="11471" ht="15" hidden="1" customHeight="1" x14ac:dyDescent="0.35"/>
    <row r="11472" ht="15" hidden="1" customHeight="1" x14ac:dyDescent="0.35"/>
    <row r="11473" ht="15" hidden="1" customHeight="1" x14ac:dyDescent="0.35"/>
    <row r="11474" ht="15" hidden="1" customHeight="1" x14ac:dyDescent="0.35"/>
    <row r="11475" ht="15" hidden="1" customHeight="1" x14ac:dyDescent="0.35"/>
    <row r="11476" ht="15" hidden="1" customHeight="1" x14ac:dyDescent="0.35"/>
    <row r="11477" ht="15" hidden="1" customHeight="1" x14ac:dyDescent="0.35"/>
    <row r="11478" ht="15" hidden="1" customHeight="1" x14ac:dyDescent="0.35"/>
    <row r="11479" ht="15" hidden="1" customHeight="1" x14ac:dyDescent="0.35"/>
    <row r="11480" ht="15" hidden="1" customHeight="1" x14ac:dyDescent="0.35"/>
    <row r="11481" ht="15" hidden="1" customHeight="1" x14ac:dyDescent="0.35"/>
    <row r="11482" ht="15" hidden="1" customHeight="1" x14ac:dyDescent="0.35"/>
    <row r="11483" ht="15" hidden="1" customHeight="1" x14ac:dyDescent="0.35"/>
    <row r="11484" ht="15" hidden="1" customHeight="1" x14ac:dyDescent="0.35"/>
    <row r="11485" ht="15" hidden="1" customHeight="1" x14ac:dyDescent="0.35"/>
    <row r="11486" ht="15" hidden="1" customHeight="1" x14ac:dyDescent="0.35"/>
    <row r="11487" ht="15" hidden="1" customHeight="1" x14ac:dyDescent="0.35"/>
    <row r="11488" ht="15" hidden="1" customHeight="1" x14ac:dyDescent="0.35"/>
    <row r="11489" ht="15" hidden="1" customHeight="1" x14ac:dyDescent="0.35"/>
    <row r="11490" ht="15" hidden="1" customHeight="1" x14ac:dyDescent="0.35"/>
    <row r="11491" ht="15" hidden="1" customHeight="1" x14ac:dyDescent="0.35"/>
    <row r="11492" ht="15" hidden="1" customHeight="1" x14ac:dyDescent="0.35"/>
    <row r="11493" ht="15" hidden="1" customHeight="1" x14ac:dyDescent="0.35"/>
    <row r="11494" ht="15" hidden="1" customHeight="1" x14ac:dyDescent="0.35"/>
    <row r="11495" ht="15" hidden="1" customHeight="1" x14ac:dyDescent="0.35"/>
    <row r="11496" ht="15" hidden="1" customHeight="1" x14ac:dyDescent="0.35"/>
    <row r="11497" ht="15" hidden="1" customHeight="1" x14ac:dyDescent="0.35"/>
    <row r="11498" ht="15" hidden="1" customHeight="1" x14ac:dyDescent="0.35"/>
    <row r="11499" ht="15" hidden="1" customHeight="1" x14ac:dyDescent="0.35"/>
    <row r="11500" ht="15" hidden="1" customHeight="1" x14ac:dyDescent="0.35"/>
    <row r="11501" ht="15" hidden="1" customHeight="1" x14ac:dyDescent="0.35"/>
    <row r="11502" ht="15" hidden="1" customHeight="1" x14ac:dyDescent="0.35"/>
    <row r="11503" ht="15" hidden="1" customHeight="1" x14ac:dyDescent="0.35"/>
    <row r="11504" ht="15" hidden="1" customHeight="1" x14ac:dyDescent="0.35"/>
    <row r="11505" ht="15" hidden="1" customHeight="1" x14ac:dyDescent="0.35"/>
    <row r="11506" ht="15" hidden="1" customHeight="1" x14ac:dyDescent="0.35"/>
    <row r="11507" ht="15" hidden="1" customHeight="1" x14ac:dyDescent="0.35"/>
    <row r="11508" ht="15" hidden="1" customHeight="1" x14ac:dyDescent="0.35"/>
    <row r="11509" ht="15" hidden="1" customHeight="1" x14ac:dyDescent="0.35"/>
    <row r="11510" ht="15" hidden="1" customHeight="1" x14ac:dyDescent="0.35"/>
    <row r="11511" ht="15" hidden="1" customHeight="1" x14ac:dyDescent="0.35"/>
    <row r="11512" ht="15" hidden="1" customHeight="1" x14ac:dyDescent="0.35"/>
    <row r="11513" ht="15" hidden="1" customHeight="1" x14ac:dyDescent="0.35"/>
    <row r="11514" ht="15" hidden="1" customHeight="1" x14ac:dyDescent="0.35"/>
    <row r="11515" ht="15" hidden="1" customHeight="1" x14ac:dyDescent="0.35"/>
    <row r="11516" ht="15" hidden="1" customHeight="1" x14ac:dyDescent="0.35"/>
    <row r="11517" ht="15" hidden="1" customHeight="1" x14ac:dyDescent="0.35"/>
    <row r="11518" ht="15" hidden="1" customHeight="1" x14ac:dyDescent="0.35"/>
    <row r="11519" ht="15" hidden="1" customHeight="1" x14ac:dyDescent="0.35"/>
    <row r="11520" ht="15" hidden="1" customHeight="1" x14ac:dyDescent="0.35"/>
    <row r="11521" ht="15" hidden="1" customHeight="1" x14ac:dyDescent="0.35"/>
    <row r="11522" ht="15" hidden="1" customHeight="1" x14ac:dyDescent="0.35"/>
    <row r="11523" ht="15" hidden="1" customHeight="1" x14ac:dyDescent="0.35"/>
    <row r="11524" ht="15" hidden="1" customHeight="1" x14ac:dyDescent="0.35"/>
    <row r="11525" ht="15" hidden="1" customHeight="1" x14ac:dyDescent="0.35"/>
    <row r="11526" ht="15" hidden="1" customHeight="1" x14ac:dyDescent="0.35"/>
    <row r="11527" ht="15" hidden="1" customHeight="1" x14ac:dyDescent="0.35"/>
    <row r="11528" ht="15" hidden="1" customHeight="1" x14ac:dyDescent="0.35"/>
    <row r="11529" ht="15" hidden="1" customHeight="1" x14ac:dyDescent="0.35"/>
    <row r="11530" ht="15" hidden="1" customHeight="1" x14ac:dyDescent="0.35"/>
    <row r="11531" ht="15" hidden="1" customHeight="1" x14ac:dyDescent="0.35"/>
    <row r="11532" ht="15" hidden="1" customHeight="1" x14ac:dyDescent="0.35"/>
    <row r="11533" ht="15" hidden="1" customHeight="1" x14ac:dyDescent="0.35"/>
    <row r="11534" ht="15" hidden="1" customHeight="1" x14ac:dyDescent="0.35"/>
    <row r="11535" ht="15" hidden="1" customHeight="1" x14ac:dyDescent="0.35"/>
    <row r="11536" ht="15" hidden="1" customHeight="1" x14ac:dyDescent="0.35"/>
    <row r="11537" ht="15" hidden="1" customHeight="1" x14ac:dyDescent="0.35"/>
    <row r="11538" ht="15" hidden="1" customHeight="1" x14ac:dyDescent="0.35"/>
    <row r="11539" ht="15" hidden="1" customHeight="1" x14ac:dyDescent="0.35"/>
    <row r="11540" ht="15" hidden="1" customHeight="1" x14ac:dyDescent="0.35"/>
    <row r="11541" ht="15" hidden="1" customHeight="1" x14ac:dyDescent="0.35"/>
    <row r="11542" ht="15" hidden="1" customHeight="1" x14ac:dyDescent="0.35"/>
    <row r="11543" ht="15" hidden="1" customHeight="1" x14ac:dyDescent="0.35"/>
    <row r="11544" ht="15" hidden="1" customHeight="1" x14ac:dyDescent="0.35"/>
    <row r="11545" ht="15" hidden="1" customHeight="1" x14ac:dyDescent="0.35"/>
    <row r="11546" ht="15" hidden="1" customHeight="1" x14ac:dyDescent="0.35"/>
    <row r="11547" ht="15" hidden="1" customHeight="1" x14ac:dyDescent="0.35"/>
    <row r="11548" ht="15" hidden="1" customHeight="1" x14ac:dyDescent="0.35"/>
    <row r="11549" ht="15" hidden="1" customHeight="1" x14ac:dyDescent="0.35"/>
    <row r="11550" ht="15" hidden="1" customHeight="1" x14ac:dyDescent="0.35"/>
    <row r="11551" ht="15" hidden="1" customHeight="1" x14ac:dyDescent="0.35"/>
    <row r="11552" ht="15" hidden="1" customHeight="1" x14ac:dyDescent="0.35"/>
    <row r="11553" ht="15" hidden="1" customHeight="1" x14ac:dyDescent="0.35"/>
    <row r="11554" ht="15" hidden="1" customHeight="1" x14ac:dyDescent="0.35"/>
    <row r="11555" ht="15" hidden="1" customHeight="1" x14ac:dyDescent="0.35"/>
    <row r="11556" ht="15" hidden="1" customHeight="1" x14ac:dyDescent="0.35"/>
    <row r="11557" ht="15" hidden="1" customHeight="1" x14ac:dyDescent="0.35"/>
    <row r="11558" ht="15" hidden="1" customHeight="1" x14ac:dyDescent="0.35"/>
    <row r="11559" ht="15" hidden="1" customHeight="1" x14ac:dyDescent="0.35"/>
    <row r="11560" ht="15" hidden="1" customHeight="1" x14ac:dyDescent="0.35"/>
    <row r="11561" ht="15" hidden="1" customHeight="1" x14ac:dyDescent="0.35"/>
    <row r="11562" ht="15" hidden="1" customHeight="1" x14ac:dyDescent="0.35"/>
    <row r="11563" ht="15" hidden="1" customHeight="1" x14ac:dyDescent="0.35"/>
    <row r="11564" ht="15" hidden="1" customHeight="1" x14ac:dyDescent="0.35"/>
    <row r="11565" ht="15" hidden="1" customHeight="1" x14ac:dyDescent="0.35"/>
    <row r="11566" ht="15" hidden="1" customHeight="1" x14ac:dyDescent="0.35"/>
    <row r="11567" ht="15" hidden="1" customHeight="1" x14ac:dyDescent="0.35"/>
    <row r="11568" ht="15" hidden="1" customHeight="1" x14ac:dyDescent="0.35"/>
    <row r="11569" ht="15" hidden="1" customHeight="1" x14ac:dyDescent="0.35"/>
    <row r="11570" ht="15" hidden="1" customHeight="1" x14ac:dyDescent="0.35"/>
    <row r="11571" ht="15" hidden="1" customHeight="1" x14ac:dyDescent="0.35"/>
    <row r="11572" ht="15" hidden="1" customHeight="1" x14ac:dyDescent="0.35"/>
    <row r="11573" ht="15" hidden="1" customHeight="1" x14ac:dyDescent="0.35"/>
    <row r="11574" ht="15" hidden="1" customHeight="1" x14ac:dyDescent="0.35"/>
    <row r="11575" ht="15" hidden="1" customHeight="1" x14ac:dyDescent="0.35"/>
    <row r="11576" ht="15" hidden="1" customHeight="1" x14ac:dyDescent="0.35"/>
    <row r="11577" ht="15" hidden="1" customHeight="1" x14ac:dyDescent="0.35"/>
    <row r="11578" ht="15" hidden="1" customHeight="1" x14ac:dyDescent="0.35"/>
    <row r="11579" ht="15" hidden="1" customHeight="1" x14ac:dyDescent="0.35"/>
    <row r="11580" ht="15" hidden="1" customHeight="1" x14ac:dyDescent="0.35"/>
    <row r="11581" ht="15" hidden="1" customHeight="1" x14ac:dyDescent="0.35"/>
    <row r="11582" ht="15" hidden="1" customHeight="1" x14ac:dyDescent="0.35"/>
    <row r="11583" ht="15" hidden="1" customHeight="1" x14ac:dyDescent="0.35"/>
    <row r="11584" ht="15" hidden="1" customHeight="1" x14ac:dyDescent="0.35"/>
    <row r="11585" ht="15" hidden="1" customHeight="1" x14ac:dyDescent="0.35"/>
    <row r="11586" ht="15" hidden="1" customHeight="1" x14ac:dyDescent="0.35"/>
    <row r="11587" ht="15" hidden="1" customHeight="1" x14ac:dyDescent="0.35"/>
    <row r="11588" ht="15" hidden="1" customHeight="1" x14ac:dyDescent="0.35"/>
    <row r="11589" ht="15" hidden="1" customHeight="1" x14ac:dyDescent="0.35"/>
    <row r="11590" ht="15" hidden="1" customHeight="1" x14ac:dyDescent="0.35"/>
    <row r="11591" ht="15" hidden="1" customHeight="1" x14ac:dyDescent="0.35"/>
    <row r="11592" ht="15" hidden="1" customHeight="1" x14ac:dyDescent="0.35"/>
    <row r="11593" ht="15" hidden="1" customHeight="1" x14ac:dyDescent="0.35"/>
    <row r="11594" ht="15" hidden="1" customHeight="1" x14ac:dyDescent="0.35"/>
    <row r="11595" ht="15" hidden="1" customHeight="1" x14ac:dyDescent="0.35"/>
    <row r="11596" ht="15" hidden="1" customHeight="1" x14ac:dyDescent="0.35"/>
    <row r="11597" ht="15" hidden="1" customHeight="1" x14ac:dyDescent="0.35"/>
    <row r="11598" ht="15" hidden="1" customHeight="1" x14ac:dyDescent="0.35"/>
    <row r="11599" ht="15" hidden="1" customHeight="1" x14ac:dyDescent="0.35"/>
    <row r="11600" ht="15" hidden="1" customHeight="1" x14ac:dyDescent="0.35"/>
    <row r="11601" ht="15" hidden="1" customHeight="1" x14ac:dyDescent="0.35"/>
    <row r="11602" ht="15" hidden="1" customHeight="1" x14ac:dyDescent="0.35"/>
    <row r="11603" ht="15" hidden="1" customHeight="1" x14ac:dyDescent="0.35"/>
    <row r="11604" ht="15" hidden="1" customHeight="1" x14ac:dyDescent="0.35"/>
    <row r="11605" ht="15" hidden="1" customHeight="1" x14ac:dyDescent="0.35"/>
    <row r="11606" ht="15" hidden="1" customHeight="1" x14ac:dyDescent="0.35"/>
    <row r="11607" ht="15" hidden="1" customHeight="1" x14ac:dyDescent="0.35"/>
    <row r="11608" ht="15" hidden="1" customHeight="1" x14ac:dyDescent="0.35"/>
    <row r="11609" ht="15" hidden="1" customHeight="1" x14ac:dyDescent="0.35"/>
    <row r="11610" ht="15" hidden="1" customHeight="1" x14ac:dyDescent="0.35"/>
    <row r="11611" ht="15" hidden="1" customHeight="1" x14ac:dyDescent="0.35"/>
    <row r="11612" ht="15" hidden="1" customHeight="1" x14ac:dyDescent="0.35"/>
    <row r="11613" ht="15" hidden="1" customHeight="1" x14ac:dyDescent="0.35"/>
    <row r="11614" ht="15" hidden="1" customHeight="1" x14ac:dyDescent="0.35"/>
    <row r="11615" ht="15" hidden="1" customHeight="1" x14ac:dyDescent="0.35"/>
    <row r="11616" ht="15" hidden="1" customHeight="1" x14ac:dyDescent="0.35"/>
    <row r="11617" ht="15" hidden="1" customHeight="1" x14ac:dyDescent="0.35"/>
    <row r="11618" ht="15" hidden="1" customHeight="1" x14ac:dyDescent="0.35"/>
    <row r="11619" ht="15" hidden="1" customHeight="1" x14ac:dyDescent="0.35"/>
    <row r="11620" ht="15" hidden="1" customHeight="1" x14ac:dyDescent="0.35"/>
    <row r="11621" ht="15" hidden="1" customHeight="1" x14ac:dyDescent="0.35"/>
    <row r="11622" ht="15" hidden="1" customHeight="1" x14ac:dyDescent="0.35"/>
    <row r="11623" ht="15" hidden="1" customHeight="1" x14ac:dyDescent="0.35"/>
    <row r="11624" ht="15" hidden="1" customHeight="1" x14ac:dyDescent="0.35"/>
    <row r="11625" ht="15" hidden="1" customHeight="1" x14ac:dyDescent="0.35"/>
    <row r="11626" ht="15" hidden="1" customHeight="1" x14ac:dyDescent="0.35"/>
    <row r="11627" ht="15" hidden="1" customHeight="1" x14ac:dyDescent="0.35"/>
    <row r="11628" ht="15" hidden="1" customHeight="1" x14ac:dyDescent="0.35"/>
    <row r="11629" ht="15" hidden="1" customHeight="1" x14ac:dyDescent="0.35"/>
    <row r="11630" ht="15" hidden="1" customHeight="1" x14ac:dyDescent="0.35"/>
    <row r="11631" ht="15" hidden="1" customHeight="1" x14ac:dyDescent="0.35"/>
    <row r="11632" ht="15" hidden="1" customHeight="1" x14ac:dyDescent="0.35"/>
    <row r="11633" ht="15" hidden="1" customHeight="1" x14ac:dyDescent="0.35"/>
    <row r="11634" ht="15" hidden="1" customHeight="1" x14ac:dyDescent="0.35"/>
    <row r="11635" ht="15" hidden="1" customHeight="1" x14ac:dyDescent="0.35"/>
    <row r="11636" ht="15" hidden="1" customHeight="1" x14ac:dyDescent="0.35"/>
    <row r="11637" ht="15" hidden="1" customHeight="1" x14ac:dyDescent="0.35"/>
    <row r="11638" ht="15" hidden="1" customHeight="1" x14ac:dyDescent="0.35"/>
    <row r="11639" ht="15" hidden="1" customHeight="1" x14ac:dyDescent="0.35"/>
    <row r="11640" ht="15" hidden="1" customHeight="1" x14ac:dyDescent="0.35"/>
    <row r="11641" ht="15" hidden="1" customHeight="1" x14ac:dyDescent="0.35"/>
    <row r="11642" ht="15" hidden="1" customHeight="1" x14ac:dyDescent="0.35"/>
    <row r="11643" ht="15" hidden="1" customHeight="1" x14ac:dyDescent="0.35"/>
    <row r="11644" ht="15" hidden="1" customHeight="1" x14ac:dyDescent="0.35"/>
    <row r="11645" ht="15" hidden="1" customHeight="1" x14ac:dyDescent="0.35"/>
    <row r="11646" ht="15" hidden="1" customHeight="1" x14ac:dyDescent="0.35"/>
    <row r="11647" ht="15" hidden="1" customHeight="1" x14ac:dyDescent="0.35"/>
    <row r="11648" ht="15" hidden="1" customHeight="1" x14ac:dyDescent="0.35"/>
    <row r="11649" ht="15" hidden="1" customHeight="1" x14ac:dyDescent="0.35"/>
    <row r="11650" ht="15" hidden="1" customHeight="1" x14ac:dyDescent="0.35"/>
    <row r="11651" ht="15" hidden="1" customHeight="1" x14ac:dyDescent="0.35"/>
    <row r="11652" ht="15" hidden="1" customHeight="1" x14ac:dyDescent="0.35"/>
    <row r="11653" ht="15" hidden="1" customHeight="1" x14ac:dyDescent="0.35"/>
    <row r="11654" ht="15" hidden="1" customHeight="1" x14ac:dyDescent="0.35"/>
    <row r="11655" ht="15" hidden="1" customHeight="1" x14ac:dyDescent="0.35"/>
    <row r="11656" ht="15" hidden="1" customHeight="1" x14ac:dyDescent="0.35"/>
    <row r="11657" ht="15" hidden="1" customHeight="1" x14ac:dyDescent="0.35"/>
    <row r="11658" ht="15" hidden="1" customHeight="1" x14ac:dyDescent="0.35"/>
    <row r="11659" ht="15" hidden="1" customHeight="1" x14ac:dyDescent="0.35"/>
    <row r="11660" ht="15" hidden="1" customHeight="1" x14ac:dyDescent="0.35"/>
    <row r="11661" ht="15" hidden="1" customHeight="1" x14ac:dyDescent="0.35"/>
    <row r="11662" ht="15" hidden="1" customHeight="1" x14ac:dyDescent="0.35"/>
    <row r="11663" ht="15" hidden="1" customHeight="1" x14ac:dyDescent="0.35"/>
    <row r="11664" ht="15" hidden="1" customHeight="1" x14ac:dyDescent="0.35"/>
    <row r="11665" ht="15" hidden="1" customHeight="1" x14ac:dyDescent="0.35"/>
    <row r="11666" ht="15" hidden="1" customHeight="1" x14ac:dyDescent="0.35"/>
    <row r="11667" ht="15" hidden="1" customHeight="1" x14ac:dyDescent="0.35"/>
    <row r="11668" ht="15" hidden="1" customHeight="1" x14ac:dyDescent="0.35"/>
    <row r="11669" ht="15" hidden="1" customHeight="1" x14ac:dyDescent="0.35"/>
    <row r="11670" ht="15" hidden="1" customHeight="1" x14ac:dyDescent="0.35"/>
    <row r="11671" ht="15" hidden="1" customHeight="1" x14ac:dyDescent="0.35"/>
    <row r="11672" ht="15" hidden="1" customHeight="1" x14ac:dyDescent="0.35"/>
    <row r="11673" ht="15" hidden="1" customHeight="1" x14ac:dyDescent="0.35"/>
    <row r="11674" ht="15" hidden="1" customHeight="1" x14ac:dyDescent="0.35"/>
    <row r="11675" ht="15" hidden="1" customHeight="1" x14ac:dyDescent="0.35"/>
    <row r="11676" ht="15" hidden="1" customHeight="1" x14ac:dyDescent="0.35"/>
    <row r="11677" ht="15" hidden="1" customHeight="1" x14ac:dyDescent="0.35"/>
    <row r="11678" ht="15" hidden="1" customHeight="1" x14ac:dyDescent="0.35"/>
    <row r="11679" ht="15" hidden="1" customHeight="1" x14ac:dyDescent="0.35"/>
    <row r="11680" ht="15" hidden="1" customHeight="1" x14ac:dyDescent="0.35"/>
    <row r="11681" ht="15" hidden="1" customHeight="1" x14ac:dyDescent="0.35"/>
    <row r="11682" ht="15" hidden="1" customHeight="1" x14ac:dyDescent="0.35"/>
    <row r="11683" ht="15" hidden="1" customHeight="1" x14ac:dyDescent="0.35"/>
    <row r="11684" ht="15" hidden="1" customHeight="1" x14ac:dyDescent="0.35"/>
    <row r="11685" ht="15" hidden="1" customHeight="1" x14ac:dyDescent="0.35"/>
    <row r="11686" ht="15" hidden="1" customHeight="1" x14ac:dyDescent="0.35"/>
    <row r="11687" ht="15" hidden="1" customHeight="1" x14ac:dyDescent="0.35"/>
    <row r="11688" ht="15" hidden="1" customHeight="1" x14ac:dyDescent="0.35"/>
    <row r="11689" ht="15" hidden="1" customHeight="1" x14ac:dyDescent="0.35"/>
    <row r="11690" ht="15" hidden="1" customHeight="1" x14ac:dyDescent="0.35"/>
    <row r="11691" ht="15" hidden="1" customHeight="1" x14ac:dyDescent="0.35"/>
    <row r="11692" ht="15" hidden="1" customHeight="1" x14ac:dyDescent="0.35"/>
    <row r="11693" ht="15" hidden="1" customHeight="1" x14ac:dyDescent="0.35"/>
    <row r="11694" ht="15" hidden="1" customHeight="1" x14ac:dyDescent="0.35"/>
    <row r="11695" ht="15" hidden="1" customHeight="1" x14ac:dyDescent="0.35"/>
    <row r="11696" ht="15" hidden="1" customHeight="1" x14ac:dyDescent="0.35"/>
    <row r="11697" ht="15" hidden="1" customHeight="1" x14ac:dyDescent="0.35"/>
    <row r="11698" ht="15" hidden="1" customHeight="1" x14ac:dyDescent="0.35"/>
    <row r="11699" ht="15" hidden="1" customHeight="1" x14ac:dyDescent="0.35"/>
    <row r="11700" ht="15" hidden="1" customHeight="1" x14ac:dyDescent="0.35"/>
    <row r="11701" ht="15" hidden="1" customHeight="1" x14ac:dyDescent="0.35"/>
    <row r="11702" ht="15" hidden="1" customHeight="1" x14ac:dyDescent="0.35"/>
    <row r="11703" ht="15" hidden="1" customHeight="1" x14ac:dyDescent="0.35"/>
    <row r="11704" ht="15" hidden="1" customHeight="1" x14ac:dyDescent="0.35"/>
    <row r="11705" ht="15" hidden="1" customHeight="1" x14ac:dyDescent="0.35"/>
    <row r="11706" ht="15" hidden="1" customHeight="1" x14ac:dyDescent="0.35"/>
    <row r="11707" ht="15" hidden="1" customHeight="1" x14ac:dyDescent="0.35"/>
    <row r="11708" ht="15" hidden="1" customHeight="1" x14ac:dyDescent="0.35"/>
    <row r="11709" ht="15" hidden="1" customHeight="1" x14ac:dyDescent="0.35"/>
    <row r="11710" ht="15" hidden="1" customHeight="1" x14ac:dyDescent="0.35"/>
    <row r="11711" ht="15" hidden="1" customHeight="1" x14ac:dyDescent="0.35"/>
    <row r="11712" ht="15" hidden="1" customHeight="1" x14ac:dyDescent="0.35"/>
    <row r="11713" ht="15" hidden="1" customHeight="1" x14ac:dyDescent="0.35"/>
    <row r="11714" ht="15" hidden="1" customHeight="1" x14ac:dyDescent="0.35"/>
    <row r="11715" ht="15" hidden="1" customHeight="1" x14ac:dyDescent="0.35"/>
    <row r="11716" ht="15" hidden="1" customHeight="1" x14ac:dyDescent="0.35"/>
    <row r="11717" ht="15" hidden="1" customHeight="1" x14ac:dyDescent="0.35"/>
    <row r="11718" ht="15" hidden="1" customHeight="1" x14ac:dyDescent="0.35"/>
    <row r="11719" ht="15" hidden="1" customHeight="1" x14ac:dyDescent="0.35"/>
    <row r="11720" ht="15" hidden="1" customHeight="1" x14ac:dyDescent="0.35"/>
    <row r="11721" ht="15" hidden="1" customHeight="1" x14ac:dyDescent="0.35"/>
    <row r="11722" ht="15" hidden="1" customHeight="1" x14ac:dyDescent="0.35"/>
    <row r="11723" ht="15" hidden="1" customHeight="1" x14ac:dyDescent="0.35"/>
    <row r="11724" ht="15" hidden="1" customHeight="1" x14ac:dyDescent="0.35"/>
    <row r="11725" ht="15" hidden="1" customHeight="1" x14ac:dyDescent="0.35"/>
    <row r="11726" ht="15" hidden="1" customHeight="1" x14ac:dyDescent="0.35"/>
    <row r="11727" ht="15" hidden="1" customHeight="1" x14ac:dyDescent="0.35"/>
    <row r="11728" ht="15" hidden="1" customHeight="1" x14ac:dyDescent="0.35"/>
    <row r="11729" ht="15" hidden="1" customHeight="1" x14ac:dyDescent="0.35"/>
    <row r="11730" ht="15" hidden="1" customHeight="1" x14ac:dyDescent="0.35"/>
    <row r="11731" ht="15" hidden="1" customHeight="1" x14ac:dyDescent="0.35"/>
    <row r="11732" ht="15" hidden="1" customHeight="1" x14ac:dyDescent="0.35"/>
    <row r="11733" ht="15" hidden="1" customHeight="1" x14ac:dyDescent="0.35"/>
    <row r="11734" ht="15" hidden="1" customHeight="1" x14ac:dyDescent="0.35"/>
    <row r="11735" ht="15" hidden="1" customHeight="1" x14ac:dyDescent="0.35"/>
    <row r="11736" ht="15" hidden="1" customHeight="1" x14ac:dyDescent="0.35"/>
    <row r="11737" ht="15" hidden="1" customHeight="1" x14ac:dyDescent="0.35"/>
    <row r="11738" ht="15" hidden="1" customHeight="1" x14ac:dyDescent="0.35"/>
    <row r="11739" ht="15" hidden="1" customHeight="1" x14ac:dyDescent="0.35"/>
    <row r="11740" ht="15" hidden="1" customHeight="1" x14ac:dyDescent="0.35"/>
    <row r="11741" ht="15" hidden="1" customHeight="1" x14ac:dyDescent="0.35"/>
    <row r="11742" ht="15" hidden="1" customHeight="1" x14ac:dyDescent="0.35"/>
    <row r="11743" ht="15" hidden="1" customHeight="1" x14ac:dyDescent="0.35"/>
    <row r="11744" ht="15" hidden="1" customHeight="1" x14ac:dyDescent="0.35"/>
    <row r="11745" ht="15" hidden="1" customHeight="1" x14ac:dyDescent="0.35"/>
    <row r="11746" ht="15" hidden="1" customHeight="1" x14ac:dyDescent="0.35"/>
    <row r="11747" ht="15" hidden="1" customHeight="1" x14ac:dyDescent="0.35"/>
    <row r="11748" ht="15" hidden="1" customHeight="1" x14ac:dyDescent="0.35"/>
    <row r="11749" ht="15" hidden="1" customHeight="1" x14ac:dyDescent="0.35"/>
    <row r="11750" ht="15" hidden="1" customHeight="1" x14ac:dyDescent="0.35"/>
    <row r="11751" ht="15" hidden="1" customHeight="1" x14ac:dyDescent="0.35"/>
    <row r="11752" ht="15" hidden="1" customHeight="1" x14ac:dyDescent="0.35"/>
    <row r="11753" ht="15" hidden="1" customHeight="1" x14ac:dyDescent="0.35"/>
    <row r="11754" ht="15" hidden="1" customHeight="1" x14ac:dyDescent="0.35"/>
    <row r="11755" ht="15" hidden="1" customHeight="1" x14ac:dyDescent="0.35"/>
    <row r="11756" ht="15" hidden="1" customHeight="1" x14ac:dyDescent="0.35"/>
    <row r="11757" ht="15" hidden="1" customHeight="1" x14ac:dyDescent="0.35"/>
    <row r="11758" ht="15" hidden="1" customHeight="1" x14ac:dyDescent="0.35"/>
    <row r="11759" ht="15" hidden="1" customHeight="1" x14ac:dyDescent="0.35"/>
    <row r="11760" ht="15" hidden="1" customHeight="1" x14ac:dyDescent="0.35"/>
    <row r="11761" ht="15" hidden="1" customHeight="1" x14ac:dyDescent="0.35"/>
    <row r="11762" ht="15" hidden="1" customHeight="1" x14ac:dyDescent="0.35"/>
    <row r="11763" ht="15" hidden="1" customHeight="1" x14ac:dyDescent="0.35"/>
    <row r="11764" ht="15" hidden="1" customHeight="1" x14ac:dyDescent="0.35"/>
    <row r="11765" ht="15" hidden="1" customHeight="1" x14ac:dyDescent="0.35"/>
    <row r="11766" ht="15" hidden="1" customHeight="1" x14ac:dyDescent="0.35"/>
    <row r="11767" ht="15" hidden="1" customHeight="1" x14ac:dyDescent="0.35"/>
    <row r="11768" ht="15" hidden="1" customHeight="1" x14ac:dyDescent="0.35"/>
    <row r="11769" ht="15" hidden="1" customHeight="1" x14ac:dyDescent="0.35"/>
    <row r="11770" ht="15" hidden="1" customHeight="1" x14ac:dyDescent="0.35"/>
    <row r="11771" ht="15" hidden="1" customHeight="1" x14ac:dyDescent="0.35"/>
    <row r="11772" ht="15" hidden="1" customHeight="1" x14ac:dyDescent="0.35"/>
    <row r="11773" ht="15" hidden="1" customHeight="1" x14ac:dyDescent="0.35"/>
    <row r="11774" ht="15" hidden="1" customHeight="1" x14ac:dyDescent="0.35"/>
    <row r="11775" ht="15" hidden="1" customHeight="1" x14ac:dyDescent="0.35"/>
    <row r="11776" ht="15" hidden="1" customHeight="1" x14ac:dyDescent="0.35"/>
    <row r="11777" ht="15" hidden="1" customHeight="1" x14ac:dyDescent="0.35"/>
    <row r="11778" ht="15" hidden="1" customHeight="1" x14ac:dyDescent="0.35"/>
    <row r="11779" ht="15" hidden="1" customHeight="1" x14ac:dyDescent="0.35"/>
    <row r="11780" ht="15" hidden="1" customHeight="1" x14ac:dyDescent="0.35"/>
    <row r="11781" ht="15" hidden="1" customHeight="1" x14ac:dyDescent="0.35"/>
    <row r="11782" ht="15" hidden="1" customHeight="1" x14ac:dyDescent="0.35"/>
    <row r="11783" ht="15" hidden="1" customHeight="1" x14ac:dyDescent="0.35"/>
    <row r="11784" ht="15" hidden="1" customHeight="1" x14ac:dyDescent="0.35"/>
    <row r="11785" ht="15" hidden="1" customHeight="1" x14ac:dyDescent="0.35"/>
    <row r="11786" ht="15" hidden="1" customHeight="1" x14ac:dyDescent="0.35"/>
    <row r="11787" ht="15" hidden="1" customHeight="1" x14ac:dyDescent="0.35"/>
    <row r="11788" ht="15" hidden="1" customHeight="1" x14ac:dyDescent="0.35"/>
    <row r="11789" ht="15" hidden="1" customHeight="1" x14ac:dyDescent="0.35"/>
    <row r="11790" ht="15" hidden="1" customHeight="1" x14ac:dyDescent="0.35"/>
    <row r="11791" ht="15" hidden="1" customHeight="1" x14ac:dyDescent="0.35"/>
    <row r="11792" ht="15" hidden="1" customHeight="1" x14ac:dyDescent="0.35"/>
    <row r="11793" ht="15" hidden="1" customHeight="1" x14ac:dyDescent="0.35"/>
    <row r="11794" ht="15" hidden="1" customHeight="1" x14ac:dyDescent="0.35"/>
    <row r="11795" ht="15" hidden="1" customHeight="1" x14ac:dyDescent="0.35"/>
    <row r="11796" ht="15" hidden="1" customHeight="1" x14ac:dyDescent="0.35"/>
    <row r="11797" ht="15" hidden="1" customHeight="1" x14ac:dyDescent="0.35"/>
    <row r="11798" ht="15" hidden="1" customHeight="1" x14ac:dyDescent="0.35"/>
    <row r="11799" ht="15" hidden="1" customHeight="1" x14ac:dyDescent="0.35"/>
    <row r="11800" ht="15" hidden="1" customHeight="1" x14ac:dyDescent="0.35"/>
    <row r="11801" ht="15" hidden="1" customHeight="1" x14ac:dyDescent="0.35"/>
    <row r="11802" ht="15" hidden="1" customHeight="1" x14ac:dyDescent="0.35"/>
    <row r="11803" ht="15" hidden="1" customHeight="1" x14ac:dyDescent="0.35"/>
    <row r="11804" ht="15" hidden="1" customHeight="1" x14ac:dyDescent="0.35"/>
    <row r="11805" ht="15" hidden="1" customHeight="1" x14ac:dyDescent="0.35"/>
    <row r="11806" ht="15" hidden="1" customHeight="1" x14ac:dyDescent="0.35"/>
    <row r="11807" ht="15" hidden="1" customHeight="1" x14ac:dyDescent="0.35"/>
    <row r="11808" ht="15" hidden="1" customHeight="1" x14ac:dyDescent="0.35"/>
    <row r="11809" ht="15" hidden="1" customHeight="1" x14ac:dyDescent="0.35"/>
    <row r="11810" ht="15" hidden="1" customHeight="1" x14ac:dyDescent="0.35"/>
    <row r="11811" ht="15" hidden="1" customHeight="1" x14ac:dyDescent="0.35"/>
    <row r="11812" ht="15" hidden="1" customHeight="1" x14ac:dyDescent="0.35"/>
    <row r="11813" ht="15" hidden="1" customHeight="1" x14ac:dyDescent="0.35"/>
    <row r="11814" ht="15" hidden="1" customHeight="1" x14ac:dyDescent="0.35"/>
    <row r="11815" ht="15" hidden="1" customHeight="1" x14ac:dyDescent="0.35"/>
    <row r="11816" ht="15" hidden="1" customHeight="1" x14ac:dyDescent="0.35"/>
    <row r="11817" ht="15" hidden="1" customHeight="1" x14ac:dyDescent="0.35"/>
    <row r="11818" ht="15" hidden="1" customHeight="1" x14ac:dyDescent="0.35"/>
    <row r="11819" ht="15" hidden="1" customHeight="1" x14ac:dyDescent="0.35"/>
    <row r="11820" ht="15" hidden="1" customHeight="1" x14ac:dyDescent="0.35"/>
    <row r="11821" ht="15" hidden="1" customHeight="1" x14ac:dyDescent="0.35"/>
    <row r="11822" ht="15" hidden="1" customHeight="1" x14ac:dyDescent="0.35"/>
    <row r="11823" ht="15" hidden="1" customHeight="1" x14ac:dyDescent="0.35"/>
    <row r="11824" ht="15" hidden="1" customHeight="1" x14ac:dyDescent="0.35"/>
    <row r="11825" ht="15" hidden="1" customHeight="1" x14ac:dyDescent="0.35"/>
    <row r="11826" ht="15" hidden="1" customHeight="1" x14ac:dyDescent="0.35"/>
    <row r="11827" ht="15" hidden="1" customHeight="1" x14ac:dyDescent="0.35"/>
    <row r="11828" ht="15" hidden="1" customHeight="1" x14ac:dyDescent="0.35"/>
    <row r="11829" ht="15" hidden="1" customHeight="1" x14ac:dyDescent="0.35"/>
    <row r="11830" ht="15" hidden="1" customHeight="1" x14ac:dyDescent="0.35"/>
    <row r="11831" ht="15" hidden="1" customHeight="1" x14ac:dyDescent="0.35"/>
    <row r="11832" ht="15" hidden="1" customHeight="1" x14ac:dyDescent="0.35"/>
    <row r="11833" ht="15" hidden="1" customHeight="1" x14ac:dyDescent="0.35"/>
    <row r="11834" ht="15" hidden="1" customHeight="1" x14ac:dyDescent="0.35"/>
    <row r="11835" ht="15" hidden="1" customHeight="1" x14ac:dyDescent="0.35"/>
    <row r="11836" ht="15" hidden="1" customHeight="1" x14ac:dyDescent="0.35"/>
    <row r="11837" ht="15" hidden="1" customHeight="1" x14ac:dyDescent="0.35"/>
    <row r="11838" ht="15" hidden="1" customHeight="1" x14ac:dyDescent="0.35"/>
    <row r="11839" ht="15" hidden="1" customHeight="1" x14ac:dyDescent="0.35"/>
    <row r="11840" ht="15" hidden="1" customHeight="1" x14ac:dyDescent="0.35"/>
    <row r="11841" ht="15" hidden="1" customHeight="1" x14ac:dyDescent="0.35"/>
    <row r="11842" ht="15" hidden="1" customHeight="1" x14ac:dyDescent="0.35"/>
    <row r="11843" ht="15" hidden="1" customHeight="1" x14ac:dyDescent="0.35"/>
    <row r="11844" ht="15" hidden="1" customHeight="1" x14ac:dyDescent="0.35"/>
    <row r="11845" ht="15" hidden="1" customHeight="1" x14ac:dyDescent="0.35"/>
    <row r="11846" ht="15" hidden="1" customHeight="1" x14ac:dyDescent="0.35"/>
    <row r="11847" ht="15" hidden="1" customHeight="1" x14ac:dyDescent="0.35"/>
    <row r="11848" ht="15" hidden="1" customHeight="1" x14ac:dyDescent="0.35"/>
    <row r="11849" ht="15" hidden="1" customHeight="1" x14ac:dyDescent="0.35"/>
    <row r="11850" ht="15" hidden="1" customHeight="1" x14ac:dyDescent="0.35"/>
    <row r="11851" ht="15" hidden="1" customHeight="1" x14ac:dyDescent="0.35"/>
    <row r="11852" ht="15" hidden="1" customHeight="1" x14ac:dyDescent="0.35"/>
    <row r="11853" ht="15" hidden="1" customHeight="1" x14ac:dyDescent="0.35"/>
    <row r="11854" ht="15" hidden="1" customHeight="1" x14ac:dyDescent="0.35"/>
    <row r="11855" ht="15" hidden="1" customHeight="1" x14ac:dyDescent="0.35"/>
    <row r="11856" ht="15" hidden="1" customHeight="1" x14ac:dyDescent="0.35"/>
    <row r="11857" ht="15" hidden="1" customHeight="1" x14ac:dyDescent="0.35"/>
    <row r="11858" ht="15" hidden="1" customHeight="1" x14ac:dyDescent="0.35"/>
    <row r="11859" ht="15" hidden="1" customHeight="1" x14ac:dyDescent="0.35"/>
    <row r="11860" ht="15" hidden="1" customHeight="1" x14ac:dyDescent="0.35"/>
    <row r="11861" ht="15" hidden="1" customHeight="1" x14ac:dyDescent="0.35"/>
    <row r="11862" ht="15" hidden="1" customHeight="1" x14ac:dyDescent="0.35"/>
    <row r="11863" ht="15" hidden="1" customHeight="1" x14ac:dyDescent="0.35"/>
    <row r="11864" ht="15" hidden="1" customHeight="1" x14ac:dyDescent="0.35"/>
    <row r="11865" ht="15" hidden="1" customHeight="1" x14ac:dyDescent="0.35"/>
    <row r="11866" ht="15" hidden="1" customHeight="1" x14ac:dyDescent="0.35"/>
    <row r="11867" ht="15" hidden="1" customHeight="1" x14ac:dyDescent="0.35"/>
    <row r="11868" ht="15" hidden="1" customHeight="1" x14ac:dyDescent="0.35"/>
    <row r="11869" ht="15" hidden="1" customHeight="1" x14ac:dyDescent="0.35"/>
    <row r="11870" ht="15" hidden="1" customHeight="1" x14ac:dyDescent="0.35"/>
    <row r="11871" ht="15" hidden="1" customHeight="1" x14ac:dyDescent="0.35"/>
    <row r="11872" ht="15" hidden="1" customHeight="1" x14ac:dyDescent="0.35"/>
    <row r="11873" ht="15" hidden="1" customHeight="1" x14ac:dyDescent="0.35"/>
    <row r="11874" ht="15" hidden="1" customHeight="1" x14ac:dyDescent="0.35"/>
    <row r="11875" ht="15" hidden="1" customHeight="1" x14ac:dyDescent="0.35"/>
    <row r="11876" ht="15" hidden="1" customHeight="1" x14ac:dyDescent="0.35"/>
    <row r="11877" ht="15" hidden="1" customHeight="1" x14ac:dyDescent="0.35"/>
    <row r="11878" ht="15" hidden="1" customHeight="1" x14ac:dyDescent="0.35"/>
    <row r="11879" ht="15" hidden="1" customHeight="1" x14ac:dyDescent="0.35"/>
    <row r="11880" ht="15" hidden="1" customHeight="1" x14ac:dyDescent="0.35"/>
    <row r="11881" ht="15" hidden="1" customHeight="1" x14ac:dyDescent="0.35"/>
    <row r="11882" ht="15" hidden="1" customHeight="1" x14ac:dyDescent="0.35"/>
    <row r="11883" ht="15" hidden="1" customHeight="1" x14ac:dyDescent="0.35"/>
    <row r="11884" ht="15" hidden="1" customHeight="1" x14ac:dyDescent="0.35"/>
    <row r="11885" ht="15" hidden="1" customHeight="1" x14ac:dyDescent="0.35"/>
    <row r="11886" ht="15" hidden="1" customHeight="1" x14ac:dyDescent="0.35"/>
    <row r="11887" ht="15" hidden="1" customHeight="1" x14ac:dyDescent="0.35"/>
    <row r="11888" ht="15" hidden="1" customHeight="1" x14ac:dyDescent="0.35"/>
    <row r="11889" ht="15" hidden="1" customHeight="1" x14ac:dyDescent="0.35"/>
    <row r="11890" ht="15" hidden="1" customHeight="1" x14ac:dyDescent="0.35"/>
    <row r="11891" ht="15" hidden="1" customHeight="1" x14ac:dyDescent="0.35"/>
    <row r="11892" ht="15" hidden="1" customHeight="1" x14ac:dyDescent="0.35"/>
    <row r="11893" ht="15" hidden="1" customHeight="1" x14ac:dyDescent="0.35"/>
    <row r="11894" ht="15" hidden="1" customHeight="1" x14ac:dyDescent="0.35"/>
    <row r="11895" ht="15" hidden="1" customHeight="1" x14ac:dyDescent="0.35"/>
    <row r="11896" ht="15" hidden="1" customHeight="1" x14ac:dyDescent="0.35"/>
    <row r="11897" ht="15" hidden="1" customHeight="1" x14ac:dyDescent="0.35"/>
    <row r="11898" ht="15" hidden="1" customHeight="1" x14ac:dyDescent="0.35"/>
    <row r="11899" ht="15" hidden="1" customHeight="1" x14ac:dyDescent="0.35"/>
    <row r="11900" ht="15" hidden="1" customHeight="1" x14ac:dyDescent="0.35"/>
    <row r="11901" ht="15" hidden="1" customHeight="1" x14ac:dyDescent="0.35"/>
    <row r="11902" ht="15" hidden="1" customHeight="1" x14ac:dyDescent="0.35"/>
    <row r="11903" ht="15" hidden="1" customHeight="1" x14ac:dyDescent="0.35"/>
    <row r="11904" ht="15" hidden="1" customHeight="1" x14ac:dyDescent="0.35"/>
    <row r="11905" ht="15" hidden="1" customHeight="1" x14ac:dyDescent="0.35"/>
    <row r="11906" ht="15" hidden="1" customHeight="1" x14ac:dyDescent="0.35"/>
    <row r="11907" ht="15" hidden="1" customHeight="1" x14ac:dyDescent="0.35"/>
    <row r="11908" ht="15" hidden="1" customHeight="1" x14ac:dyDescent="0.35"/>
    <row r="11909" ht="15" hidden="1" customHeight="1" x14ac:dyDescent="0.35"/>
    <row r="11910" ht="15" hidden="1" customHeight="1" x14ac:dyDescent="0.35"/>
    <row r="11911" ht="15" hidden="1" customHeight="1" x14ac:dyDescent="0.35"/>
    <row r="11912" ht="15" hidden="1" customHeight="1" x14ac:dyDescent="0.35"/>
    <row r="11913" ht="15" hidden="1" customHeight="1" x14ac:dyDescent="0.35"/>
    <row r="11914" ht="15" hidden="1" customHeight="1" x14ac:dyDescent="0.35"/>
    <row r="11915" ht="15" hidden="1" customHeight="1" x14ac:dyDescent="0.35"/>
    <row r="11916" ht="15" hidden="1" customHeight="1" x14ac:dyDescent="0.35"/>
    <row r="11917" ht="15" hidden="1" customHeight="1" x14ac:dyDescent="0.35"/>
    <row r="11918" ht="15" hidden="1" customHeight="1" x14ac:dyDescent="0.35"/>
    <row r="11919" ht="15" hidden="1" customHeight="1" x14ac:dyDescent="0.35"/>
    <row r="11920" ht="15" hidden="1" customHeight="1" x14ac:dyDescent="0.35"/>
    <row r="11921" ht="15" hidden="1" customHeight="1" x14ac:dyDescent="0.35"/>
    <row r="11922" ht="15" hidden="1" customHeight="1" x14ac:dyDescent="0.35"/>
    <row r="11923" ht="15" hidden="1" customHeight="1" x14ac:dyDescent="0.35"/>
    <row r="11924" ht="15" hidden="1" customHeight="1" x14ac:dyDescent="0.35"/>
    <row r="11925" ht="15" hidden="1" customHeight="1" x14ac:dyDescent="0.35"/>
    <row r="11926" ht="15" hidden="1" customHeight="1" x14ac:dyDescent="0.35"/>
  </sheetData>
  <conditionalFormatting sqref="N4:HM365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Geographic_Heat_Map</vt:lpstr>
      <vt:lpstr>Data</vt:lpstr>
      <vt:lpstr>AN</vt:lpstr>
      <vt:lpstr>AP</vt:lpstr>
      <vt:lpstr>AR</vt:lpstr>
      <vt:lpstr>AS</vt:lpstr>
      <vt:lpstr>BR</vt:lpstr>
      <vt:lpstr>CH</vt:lpstr>
      <vt:lpstr>CT</vt:lpstr>
      <vt:lpstr>DD</vt:lpstr>
      <vt:lpstr>DL</vt:lpstr>
      <vt:lpstr>DN</vt:lpstr>
      <vt:lpstr>GJ</vt:lpstr>
      <vt:lpstr>GO</vt:lpstr>
      <vt:lpstr>HP</vt:lpstr>
      <vt:lpstr>HR</vt:lpstr>
      <vt:lpstr>JH</vt:lpstr>
      <vt:lpstr>JK</vt:lpstr>
      <vt:lpstr>KA</vt:lpstr>
      <vt:lpstr>KL</vt:lpstr>
      <vt:lpstr>LD</vt:lpstr>
      <vt:lpstr>MH</vt:lpstr>
      <vt:lpstr>ML</vt:lpstr>
      <vt:lpstr>MN</vt:lpstr>
      <vt:lpstr>MP</vt:lpstr>
      <vt:lpstr>MZ</vt:lpstr>
      <vt:lpstr>NL</vt:lpstr>
      <vt:lpstr>OD</vt:lpstr>
      <vt:lpstr>PB</vt:lpstr>
      <vt:lpstr>PD</vt:lpstr>
      <vt:lpstr>RJ</vt:lpstr>
      <vt:lpstr>SK</vt:lpstr>
      <vt:lpstr>TE</vt:lpstr>
      <vt:lpstr>TN</vt:lpstr>
      <vt:lpstr>TR</vt:lpstr>
      <vt:lpstr>UP</vt:lpstr>
      <vt:lpstr>UT</vt:lpstr>
      <vt:lpstr>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Geographic Heat Map</dc:title>
  <dc:subject>Data Visualization</dc:subject>
  <dc:creator>indzara</dc:creator>
  <cp:lastModifiedBy>Shreyas Thakur</cp:lastModifiedBy>
  <cp:lastPrinted>2013-04-14T06:12:56Z</cp:lastPrinted>
  <dcterms:created xsi:type="dcterms:W3CDTF">2013-04-13T13:39:56Z</dcterms:created>
  <dcterms:modified xsi:type="dcterms:W3CDTF">2024-10-23T21:43:07Z</dcterms:modified>
</cp:coreProperties>
</file>