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277EDB39-7DC8-4C06-A2AF-187946DA688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2" l="1"/>
  <c r="G19" i="2"/>
  <c r="G17" i="2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<sst xmlns="http://schemas.openxmlformats.org/spreadsheetml/2006/main" count="193" uniqueCount="125">
  <si>
    <t>Source sheet for vlookup</t>
  </si>
  <si>
    <t>Pull Co-ordinator name for below reference numbers from left table by using Vlookup</t>
  </si>
  <si>
    <t>Name of the Subject</t>
  </si>
  <si>
    <t>Reference Numbers</t>
  </si>
  <si>
    <t>Date of Report</t>
  </si>
  <si>
    <t>Co-ordinator</t>
  </si>
  <si>
    <t>Co-ordinator(threw name of the subject)</t>
  </si>
  <si>
    <t>Tyrone Vaz</t>
  </si>
  <si>
    <t>ABC-0012</t>
  </si>
  <si>
    <t>Rekha</t>
  </si>
  <si>
    <t>Madhu Sudhan S</t>
  </si>
  <si>
    <t>ABC-001</t>
  </si>
  <si>
    <t>Vijay Kumar Jaswal</t>
  </si>
  <si>
    <t>ABC-002</t>
  </si>
  <si>
    <t>Sana Hashmi</t>
  </si>
  <si>
    <t>ABC-003</t>
  </si>
  <si>
    <t>Sumisty Mitra</t>
  </si>
  <si>
    <t>ABC-004</t>
  </si>
  <si>
    <t>Maria</t>
  </si>
  <si>
    <t>Rohit Chaku</t>
  </si>
  <si>
    <t>ABC-005</t>
  </si>
  <si>
    <t>Pritesh Chothani</t>
  </si>
  <si>
    <t>ABC-006</t>
  </si>
  <si>
    <t>Falguni Hirani</t>
  </si>
  <si>
    <t>ABC-007</t>
  </si>
  <si>
    <t>Warren Miranda</t>
  </si>
  <si>
    <t>ABC-008</t>
  </si>
  <si>
    <t>Vincent Singh</t>
  </si>
  <si>
    <t>ABC-009</t>
  </si>
  <si>
    <t>AMITA CHINCHORKAR</t>
  </si>
  <si>
    <t>ABC-025</t>
  </si>
  <si>
    <t>Anand</t>
  </si>
  <si>
    <t>Abhijeet Nadkarni</t>
  </si>
  <si>
    <t>ABC-010</t>
  </si>
  <si>
    <t>Anecia Dsouza</t>
  </si>
  <si>
    <t>Azeem Shaikh</t>
  </si>
  <si>
    <t>Charandeep Bedi</t>
  </si>
  <si>
    <t>Tirthankar Ghosh</t>
  </si>
  <si>
    <t>Jaya</t>
  </si>
  <si>
    <t>Mohammed Nesar</t>
  </si>
  <si>
    <t>Raj Chhetri</t>
  </si>
  <si>
    <t>S Seetaraman</t>
  </si>
  <si>
    <t>Ajay Gupta</t>
  </si>
  <si>
    <t>Rajeev Dhawan</t>
  </si>
  <si>
    <t>DHRITI DAS</t>
  </si>
  <si>
    <t>DIPOMOY SAHA</t>
  </si>
  <si>
    <t>ABC-021</t>
  </si>
  <si>
    <t>MAIMUNA BEGUM</t>
  </si>
  <si>
    <t>ABC-022</t>
  </si>
  <si>
    <t>PRAVIN PARATE</t>
  </si>
  <si>
    <t>ABC-023</t>
  </si>
  <si>
    <t>ADITYA VARTAK</t>
  </si>
  <si>
    <t>ABC-024</t>
  </si>
  <si>
    <t>ANIL KUMAR</t>
  </si>
  <si>
    <t>ABC-026</t>
  </si>
  <si>
    <t>JANARDHANAN KARIAT</t>
  </si>
  <si>
    <t>ABC-027</t>
  </si>
  <si>
    <t>RANJEET DEWATHALEE</t>
  </si>
  <si>
    <t>ABC-028</t>
  </si>
  <si>
    <t>JOHNSON J</t>
  </si>
  <si>
    <t>ABC-029</t>
  </si>
  <si>
    <t>DEEPIKA BANGA</t>
  </si>
  <si>
    <t>ABC-030</t>
  </si>
  <si>
    <t>Ravi</t>
  </si>
  <si>
    <t>KARTHIK THAMPI</t>
  </si>
  <si>
    <t>ABC-031</t>
  </si>
  <si>
    <t>AMIT AGARWAL</t>
  </si>
  <si>
    <t>ABC-032</t>
  </si>
  <si>
    <t>INDIRA R</t>
  </si>
  <si>
    <t>ABC-033</t>
  </si>
  <si>
    <t>ARINDHAM SANYAL</t>
  </si>
  <si>
    <t>ABC-034</t>
  </si>
  <si>
    <t>ULKESH MANE</t>
  </si>
  <si>
    <t>ABC-035</t>
  </si>
  <si>
    <t>NANTU BANIK</t>
  </si>
  <si>
    <t>ABC-036</t>
  </si>
  <si>
    <t>SHAHDAB KHAN</t>
  </si>
  <si>
    <t>ABC-037</t>
  </si>
  <si>
    <t>AMOL BIRARI</t>
  </si>
  <si>
    <t>ABC-038</t>
  </si>
  <si>
    <t>ASEEM AWAL</t>
  </si>
  <si>
    <t>ABC-039</t>
  </si>
  <si>
    <t>MAHENDRA SHINDE</t>
  </si>
  <si>
    <t>ABC-040</t>
  </si>
  <si>
    <t>SONALI PATIL</t>
  </si>
  <si>
    <t>ABC-041</t>
  </si>
  <si>
    <t>SIVA PILLAI</t>
  </si>
  <si>
    <t>ABC-042</t>
  </si>
  <si>
    <t>RAHUL DOKE</t>
  </si>
  <si>
    <t>ABC-043</t>
  </si>
  <si>
    <t>Kinnar Patel</t>
  </si>
  <si>
    <t>ABC-044</t>
  </si>
  <si>
    <t>Jalpan Kurani</t>
  </si>
  <si>
    <t>ABC-045</t>
  </si>
  <si>
    <t>Item</t>
  </si>
  <si>
    <t>Date</t>
  </si>
  <si>
    <t>Cost</t>
  </si>
  <si>
    <t>ABC</t>
  </si>
  <si>
    <t>TYS</t>
  </si>
  <si>
    <t>SER</t>
  </si>
  <si>
    <t>WIN</t>
  </si>
  <si>
    <t>CLU</t>
  </si>
  <si>
    <t>Result</t>
  </si>
  <si>
    <t>Required</t>
  </si>
  <si>
    <t>Calculate Total cost of all ABC Item</t>
  </si>
  <si>
    <t>Calculate Total cost of all TYS Item</t>
  </si>
  <si>
    <t>Calculate Total of items costing 50,000 or above.</t>
  </si>
  <si>
    <t>Write a formula to separate first, middle and the Last name</t>
  </si>
  <si>
    <t>Name</t>
  </si>
  <si>
    <t>First Name</t>
  </si>
  <si>
    <t>Middle Name</t>
  </si>
  <si>
    <t>Last Name</t>
  </si>
  <si>
    <t>Rahit Dave</t>
  </si>
  <si>
    <t>Rahul kumar Saxena</t>
  </si>
  <si>
    <t>albrey bob james</t>
  </si>
  <si>
    <t>Rahit</t>
  </si>
  <si>
    <t>Rahul</t>
  </si>
  <si>
    <t>kumar</t>
  </si>
  <si>
    <t>albrey</t>
  </si>
  <si>
    <t>bob</t>
  </si>
  <si>
    <t>Show As</t>
  </si>
  <si>
    <t>Davi</t>
  </si>
  <si>
    <t>Saxenu</t>
  </si>
  <si>
    <t>jamer</t>
  </si>
  <si>
    <t>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</si>
</sst>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(* #,##0.00_);_(* \(#,##0.00\);_(* \-??_);_(@_)"/>
    <numFmt numFmtId="166" formatCode="[$£-8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2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Border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38">
    <xf numFmtId="0" fontId="0" fillId="0" borderId="0" xfId="0"/>
    <xf numFmtId="0" fontId="2" fillId="0" borderId="0" xfId="2" applyBorder="1"/>
    <xf numFmtId="0" fontId="2" fillId="0" borderId="0" xfId="2" applyBorder="1" applyAlignment="1">
      <alignment horizontal="center" vertical="center"/>
    </xf>
    <xf numFmtId="165" fontId="3" fillId="2" borderId="1" xfId="1" applyNumberFormat="1" applyFont="1" applyFill="1" applyBorder="1" applyAlignment="1" applyProtection="1"/>
    <xf numFmtId="165" fontId="3" fillId="2" borderId="1" xfId="1" applyNumberFormat="1" applyFont="1" applyFill="1" applyBorder="1" applyAlignment="1" applyProtection="1">
      <alignment horizontal="center" vertical="center"/>
    </xf>
    <xf numFmtId="165" fontId="3" fillId="2" borderId="1" xfId="1" applyNumberFormat="1" applyFont="1" applyFill="1" applyBorder="1" applyAlignment="1" applyProtection="1">
      <alignment horizontal="center"/>
    </xf>
    <xf numFmtId="165" fontId="3" fillId="2" borderId="4" xfId="1" applyNumberFormat="1" applyFont="1" applyFill="1" applyBorder="1" applyAlignment="1" applyProtection="1">
      <alignment horizontal="center"/>
    </xf>
    <xf numFmtId="0" fontId="0" fillId="0" borderId="1" xfId="2" applyFont="1" applyBorder="1" applyAlignment="1"/>
    <xf numFmtId="0" fontId="0" fillId="0" borderId="1" xfId="2" applyFont="1" applyBorder="1" applyAlignment="1">
      <alignment horizontal="center" vertical="center"/>
    </xf>
    <xf numFmtId="16" fontId="0" fillId="0" borderId="1" xfId="2" applyNumberFormat="1" applyFont="1" applyFill="1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0" fillId="0" borderId="5" xfId="2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/>
    <xf numFmtId="0" fontId="3" fillId="2" borderId="1" xfId="3" applyNumberFormat="1" applyFont="1" applyFill="1" applyBorder="1" applyAlignment="1" applyProtection="1">
      <alignment horizontal="center"/>
    </xf>
    <xf numFmtId="0" fontId="4" fillId="5" borderId="1" xfId="4" applyNumberFormat="1" applyFont="1" applyBorder="1" applyAlignment="1" applyProtection="1">
      <alignment horizontal="center"/>
    </xf>
    <xf numFmtId="15" fontId="4" fillId="5" borderId="1" xfId="4" applyNumberFormat="1" applyFont="1" applyBorder="1" applyAlignment="1" applyProtection="1">
      <alignment horizontal="center"/>
    </xf>
    <xf numFmtId="3" fontId="4" fillId="5" borderId="1" xfId="4" applyNumberFormat="1" applyFont="1" applyBorder="1" applyAlignment="1" applyProtection="1">
      <alignment horizontal="center"/>
    </xf>
    <xf numFmtId="0" fontId="0" fillId="0" borderId="0" xfId="0" applyFont="1"/>
    <xf numFmtId="14" fontId="0" fillId="0" borderId="0" xfId="0" applyNumberFormat="1" applyFont="1"/>
    <xf numFmtId="166" fontId="6" fillId="6" borderId="1" xfId="4" applyNumberFormat="1" applyFont="1" applyFill="1" applyBorder="1" applyAlignment="1" applyProtection="1">
      <alignment horizontal="center"/>
    </xf>
    <xf numFmtId="3" fontId="6" fillId="6" borderId="1" xfId="4" applyNumberFormat="1" applyFont="1" applyFill="1" applyBorder="1" applyAlignment="1" applyProtection="1">
      <alignment horizontal="center"/>
    </xf>
    <xf numFmtId="0" fontId="7" fillId="7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 applyProtection="1"/>
    <xf numFmtId="0" fontId="8" fillId="8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 applyProtection="1"/>
    <xf numFmtId="0" fontId="2" fillId="0" borderId="0" xfId="0" quotePrefix="1" applyFont="1"/>
    <xf numFmtId="0" fontId="8" fillId="8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 applyProtection="1"/>
    <xf numFmtId="165" fontId="3" fillId="2" borderId="1" xfId="1" applyNumberFormat="1" applyFont="1" applyFill="1" applyBorder="1" applyAlignment="1" applyProtection="1">
      <alignment horizontal="center"/>
    </xf>
    <xf numFmtId="165" fontId="3" fillId="2" borderId="2" xfId="1" applyNumberFormat="1" applyFont="1" applyFill="1" applyBorder="1" applyAlignment="1" applyProtection="1">
      <alignment horizontal="center" wrapText="1"/>
    </xf>
    <xf numFmtId="165" fontId="3" fillId="2" borderId="3" xfId="1" applyNumberFormat="1" applyFont="1" applyFill="1" applyBorder="1" applyAlignment="1" applyProtection="1">
      <alignment horizontal="center" wrapText="1"/>
    </xf>
    <xf numFmtId="0" fontId="5" fillId="2" borderId="1" xfId="3" applyNumberFormat="1" applyFont="1" applyFill="1" applyBorder="1" applyAlignment="1" applyProtection="1">
      <alignment horizontal="center"/>
    </xf>
    <xf numFmtId="0" fontId="2" fillId="7" borderId="6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</cellXfs>
  <cellStyles count="5">
    <cellStyle name="Comma" xfId="1" builtinId="3"/>
    <cellStyle name="GreyOrWhite" xfId="3" xr:uid="{00000000-0005-0000-0000-000001000000}"/>
    <cellStyle name="Normal" xfId="0" builtinId="0"/>
    <cellStyle name="Normal_Trainning on Excel" xfId="2" xr:uid="{00000000-0005-0000-0000-000003000000}"/>
    <cellStyle name="Yellow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F1" workbookViewId="0">
      <selection activeCell="J16" sqref="J16"/>
    </sheetView>
  </sheetViews>
  <sheetFormatPr defaultColWidth="29.140625" defaultRowHeight="18" customHeight="1" x14ac:dyDescent="0.25"/>
  <sheetData>
    <row r="1" spans="1:11" ht="18" customHeight="1" x14ac:dyDescent="0.25">
      <c r="A1" s="29" t="s">
        <v>0</v>
      </c>
      <c r="B1" s="29"/>
      <c r="C1" s="29"/>
      <c r="D1" s="29"/>
      <c r="F1" s="30" t="s">
        <v>1</v>
      </c>
      <c r="G1" s="30"/>
      <c r="H1" s="30"/>
    </row>
    <row r="2" spans="1:11" ht="18" customHeight="1" x14ac:dyDescent="0.25">
      <c r="A2" s="1"/>
      <c r="B2" s="2"/>
      <c r="C2" s="1"/>
      <c r="D2" s="1"/>
      <c r="F2" s="31"/>
      <c r="G2" s="31"/>
      <c r="H2" s="31"/>
    </row>
    <row r="3" spans="1:11" ht="18" customHeight="1" x14ac:dyDescent="0.25">
      <c r="A3" s="3" t="s">
        <v>2</v>
      </c>
      <c r="B3" s="4" t="s">
        <v>3</v>
      </c>
      <c r="C3" s="5" t="s">
        <v>4</v>
      </c>
      <c r="D3" s="5" t="s">
        <v>5</v>
      </c>
      <c r="F3" s="3" t="s">
        <v>2</v>
      </c>
      <c r="G3" s="5" t="s">
        <v>3</v>
      </c>
      <c r="H3" s="6" t="s">
        <v>5</v>
      </c>
      <c r="I3" s="6" t="s">
        <v>6</v>
      </c>
    </row>
    <row r="4" spans="1:11" ht="18" customHeight="1" x14ac:dyDescent="0.25">
      <c r="A4" s="7" t="s">
        <v>7</v>
      </c>
      <c r="B4" s="8" t="s">
        <v>8</v>
      </c>
      <c r="C4" s="9">
        <v>38849</v>
      </c>
      <c r="D4" s="10" t="s">
        <v>9</v>
      </c>
      <c r="F4" s="7" t="s">
        <v>10</v>
      </c>
      <c r="G4" s="11" t="s">
        <v>11</v>
      </c>
      <c r="H4" s="12" t="str">
        <f>VLOOKUP(G4,$B$3:$D$49,3,0)</f>
        <v>Rekha</v>
      </c>
      <c r="I4" s="13" t="str">
        <f>LOOKUP(G4,$B$4:$B$49,$A$4:$A$49)</f>
        <v>Madhu Sudhan S</v>
      </c>
      <c r="J4" s="12"/>
      <c r="K4" s="13"/>
    </row>
    <row r="5" spans="1:11" ht="18" customHeight="1" x14ac:dyDescent="0.25">
      <c r="A5" s="7" t="s">
        <v>10</v>
      </c>
      <c r="B5" s="8" t="s">
        <v>11</v>
      </c>
      <c r="C5" s="9">
        <v>38849</v>
      </c>
      <c r="D5" s="10" t="s">
        <v>9</v>
      </c>
      <c r="F5" s="7" t="s">
        <v>12</v>
      </c>
      <c r="G5" s="11" t="s">
        <v>13</v>
      </c>
      <c r="H5" s="12" t="str">
        <f t="shared" ref="H5:H13" si="0">VLOOKUP(G5,$B$3:$D$49,3,0)</f>
        <v>Rekha</v>
      </c>
      <c r="I5" s="13" t="str">
        <f t="shared" ref="I5:I13" si="1">LOOKUP(G5,$B$4:$B$49,$A$4:$A$49)</f>
        <v>Vijay Kumar Jaswal</v>
      </c>
      <c r="J5" s="12"/>
      <c r="K5" s="13"/>
    </row>
    <row r="6" spans="1:11" ht="18" customHeight="1" x14ac:dyDescent="0.25">
      <c r="A6" s="7" t="s">
        <v>12</v>
      </c>
      <c r="B6" s="8" t="s">
        <v>13</v>
      </c>
      <c r="C6" s="9">
        <v>38849</v>
      </c>
      <c r="D6" s="10" t="s">
        <v>9</v>
      </c>
      <c r="F6" s="7" t="s">
        <v>14</v>
      </c>
      <c r="G6" s="11" t="s">
        <v>15</v>
      </c>
      <c r="H6" s="12" t="str">
        <f t="shared" si="0"/>
        <v>Rekha</v>
      </c>
      <c r="I6" s="13" t="str">
        <f t="shared" si="1"/>
        <v>Sana Hashmi</v>
      </c>
      <c r="J6" s="12"/>
      <c r="K6" s="13"/>
    </row>
    <row r="7" spans="1:11" ht="18" customHeight="1" x14ac:dyDescent="0.25">
      <c r="A7" s="7" t="s">
        <v>14</v>
      </c>
      <c r="B7" s="8" t="s">
        <v>15</v>
      </c>
      <c r="C7" s="9">
        <v>38849</v>
      </c>
      <c r="D7" s="10" t="s">
        <v>9</v>
      </c>
      <c r="F7" s="7" t="s">
        <v>16</v>
      </c>
      <c r="G7" s="11" t="s">
        <v>17</v>
      </c>
      <c r="H7" s="12" t="str">
        <f t="shared" si="0"/>
        <v>Maria</v>
      </c>
      <c r="I7" s="13" t="str">
        <f t="shared" si="1"/>
        <v>Sumisty Mitra</v>
      </c>
      <c r="J7" s="12"/>
      <c r="K7" s="13"/>
    </row>
    <row r="8" spans="1:11" ht="18" customHeight="1" x14ac:dyDescent="0.25">
      <c r="A8" s="7" t="s">
        <v>16</v>
      </c>
      <c r="B8" s="8" t="s">
        <v>17</v>
      </c>
      <c r="C8" s="9">
        <v>38849</v>
      </c>
      <c r="D8" s="10" t="s">
        <v>18</v>
      </c>
      <c r="F8" s="7" t="s">
        <v>19</v>
      </c>
      <c r="G8" s="11" t="s">
        <v>20</v>
      </c>
      <c r="H8" s="12" t="str">
        <f t="shared" si="0"/>
        <v>Maria</v>
      </c>
      <c r="I8" s="13" t="str">
        <f t="shared" si="1"/>
        <v>Rohit Chaku</v>
      </c>
      <c r="J8" s="12"/>
      <c r="K8" s="13"/>
    </row>
    <row r="9" spans="1:11" ht="18" customHeight="1" x14ac:dyDescent="0.25">
      <c r="A9" s="7" t="s">
        <v>19</v>
      </c>
      <c r="B9" s="8" t="s">
        <v>20</v>
      </c>
      <c r="C9" s="9">
        <v>38849</v>
      </c>
      <c r="D9" s="10" t="s">
        <v>18</v>
      </c>
      <c r="F9" s="7" t="s">
        <v>21</v>
      </c>
      <c r="G9" s="11" t="s">
        <v>22</v>
      </c>
      <c r="H9" s="12" t="str">
        <f t="shared" si="0"/>
        <v>Maria</v>
      </c>
      <c r="I9" s="13" t="str">
        <f t="shared" si="1"/>
        <v>Pritesh Chothani</v>
      </c>
      <c r="J9" s="12"/>
      <c r="K9" s="13"/>
    </row>
    <row r="10" spans="1:11" ht="18" customHeight="1" x14ac:dyDescent="0.25">
      <c r="A10" s="7" t="s">
        <v>21</v>
      </c>
      <c r="B10" s="8" t="s">
        <v>22</v>
      </c>
      <c r="C10" s="9">
        <v>38849</v>
      </c>
      <c r="D10" s="10" t="s">
        <v>18</v>
      </c>
      <c r="F10" s="7" t="s">
        <v>23</v>
      </c>
      <c r="G10" s="11" t="s">
        <v>24</v>
      </c>
      <c r="H10" s="12" t="str">
        <f t="shared" si="0"/>
        <v>Maria</v>
      </c>
      <c r="I10" s="13" t="str">
        <f t="shared" si="1"/>
        <v>Falguni Hirani</v>
      </c>
      <c r="J10" s="12"/>
      <c r="K10" s="13"/>
    </row>
    <row r="11" spans="1:11" ht="18" customHeight="1" x14ac:dyDescent="0.25">
      <c r="A11" s="7" t="s">
        <v>23</v>
      </c>
      <c r="B11" s="8" t="s">
        <v>24</v>
      </c>
      <c r="C11" s="9">
        <v>38849</v>
      </c>
      <c r="D11" s="10" t="s">
        <v>18</v>
      </c>
      <c r="F11" s="7" t="s">
        <v>25</v>
      </c>
      <c r="G11" s="11" t="s">
        <v>26</v>
      </c>
      <c r="H11" s="12" t="str">
        <f t="shared" si="0"/>
        <v>Rekha</v>
      </c>
      <c r="I11" s="13" t="str">
        <f t="shared" si="1"/>
        <v>Warren Miranda</v>
      </c>
      <c r="J11" s="12"/>
      <c r="K11" s="13"/>
    </row>
    <row r="12" spans="1:11" ht="18" customHeight="1" x14ac:dyDescent="0.25">
      <c r="A12" s="7" t="s">
        <v>25</v>
      </c>
      <c r="B12" s="8" t="s">
        <v>26</v>
      </c>
      <c r="C12" s="9">
        <v>38849</v>
      </c>
      <c r="D12" s="10" t="s">
        <v>9</v>
      </c>
      <c r="F12" s="7" t="s">
        <v>27</v>
      </c>
      <c r="G12" s="11" t="s">
        <v>28</v>
      </c>
      <c r="H12" s="12" t="str">
        <f t="shared" si="0"/>
        <v>Rekha</v>
      </c>
      <c r="I12" s="13" t="str">
        <f t="shared" si="1"/>
        <v>Vincent Singh</v>
      </c>
      <c r="J12" s="12"/>
      <c r="K12" s="13"/>
    </row>
    <row r="13" spans="1:11" ht="18" customHeight="1" x14ac:dyDescent="0.25">
      <c r="A13" s="7" t="s">
        <v>27</v>
      </c>
      <c r="B13" s="8" t="s">
        <v>28</v>
      </c>
      <c r="C13" s="9">
        <v>38849</v>
      </c>
      <c r="D13" s="10" t="s">
        <v>9</v>
      </c>
      <c r="F13" s="7" t="s">
        <v>29</v>
      </c>
      <c r="G13" s="8" t="s">
        <v>30</v>
      </c>
      <c r="H13" s="12" t="str">
        <f t="shared" si="0"/>
        <v>Anand</v>
      </c>
      <c r="I13" s="13" t="str">
        <f t="shared" si="1"/>
        <v>AMITA CHINCHORKAR</v>
      </c>
      <c r="J13" s="12"/>
      <c r="K13" s="13"/>
    </row>
    <row r="14" spans="1:11" ht="18" customHeight="1" x14ac:dyDescent="0.25">
      <c r="A14" s="7" t="s">
        <v>32</v>
      </c>
      <c r="B14" s="8" t="s">
        <v>33</v>
      </c>
      <c r="C14" s="9">
        <v>38849</v>
      </c>
      <c r="D14" s="10" t="s">
        <v>9</v>
      </c>
    </row>
    <row r="15" spans="1:11" ht="18" customHeight="1" x14ac:dyDescent="0.25">
      <c r="A15" s="7" t="s">
        <v>34</v>
      </c>
      <c r="B15" s="8">
        <v>11</v>
      </c>
      <c r="C15" s="9">
        <v>38849</v>
      </c>
      <c r="D15" s="10" t="s">
        <v>9</v>
      </c>
    </row>
    <row r="16" spans="1:11" ht="18" customHeight="1" x14ac:dyDescent="0.25">
      <c r="A16" s="7" t="s">
        <v>35</v>
      </c>
      <c r="B16" s="8">
        <v>12</v>
      </c>
      <c r="C16" s="9">
        <v>38849</v>
      </c>
      <c r="D16" s="10" t="s">
        <v>9</v>
      </c>
    </row>
    <row r="17" spans="1:4" ht="18" customHeight="1" x14ac:dyDescent="0.25">
      <c r="A17" s="7" t="s">
        <v>36</v>
      </c>
      <c r="B17" s="8">
        <v>13</v>
      </c>
      <c r="C17" s="9">
        <v>38849</v>
      </c>
      <c r="D17" s="10" t="s">
        <v>9</v>
      </c>
    </row>
    <row r="18" spans="1:4" ht="18" customHeight="1" x14ac:dyDescent="0.25">
      <c r="A18" s="7" t="s">
        <v>37</v>
      </c>
      <c r="B18" s="8">
        <v>14</v>
      </c>
      <c r="C18" s="9">
        <v>38849</v>
      </c>
      <c r="D18" s="10" t="s">
        <v>38</v>
      </c>
    </row>
    <row r="19" spans="1:4" ht="18" customHeight="1" x14ac:dyDescent="0.25">
      <c r="A19" s="7" t="s">
        <v>39</v>
      </c>
      <c r="B19" s="8">
        <v>15</v>
      </c>
      <c r="C19" s="9">
        <v>38849</v>
      </c>
      <c r="D19" s="10" t="s">
        <v>38</v>
      </c>
    </row>
    <row r="20" spans="1:4" ht="18" customHeight="1" x14ac:dyDescent="0.25">
      <c r="A20" s="7" t="s">
        <v>40</v>
      </c>
      <c r="B20" s="8">
        <v>16</v>
      </c>
      <c r="C20" s="9">
        <v>38849</v>
      </c>
      <c r="D20" s="10" t="s">
        <v>38</v>
      </c>
    </row>
    <row r="21" spans="1:4" ht="18" customHeight="1" x14ac:dyDescent="0.25">
      <c r="A21" s="7" t="s">
        <v>41</v>
      </c>
      <c r="B21" s="8">
        <v>17</v>
      </c>
      <c r="C21" s="9">
        <v>38849</v>
      </c>
      <c r="D21" s="10" t="s">
        <v>38</v>
      </c>
    </row>
    <row r="22" spans="1:4" ht="18" customHeight="1" x14ac:dyDescent="0.25">
      <c r="A22" s="7" t="s">
        <v>42</v>
      </c>
      <c r="B22" s="8">
        <v>18</v>
      </c>
      <c r="C22" s="9">
        <v>38849</v>
      </c>
      <c r="D22" s="10" t="s">
        <v>38</v>
      </c>
    </row>
    <row r="23" spans="1:4" ht="18" customHeight="1" x14ac:dyDescent="0.25">
      <c r="A23" s="7" t="s">
        <v>43</v>
      </c>
      <c r="B23" s="8">
        <v>19</v>
      </c>
      <c r="C23" s="9">
        <v>38849</v>
      </c>
      <c r="D23" s="10" t="s">
        <v>38</v>
      </c>
    </row>
    <row r="24" spans="1:4" ht="18" customHeight="1" x14ac:dyDescent="0.25">
      <c r="A24" s="7" t="s">
        <v>44</v>
      </c>
      <c r="B24" s="8">
        <v>20</v>
      </c>
      <c r="C24" s="9">
        <v>38849</v>
      </c>
      <c r="D24" s="10" t="s">
        <v>31</v>
      </c>
    </row>
    <row r="25" spans="1:4" ht="18" customHeight="1" x14ac:dyDescent="0.25">
      <c r="A25" s="7" t="s">
        <v>45</v>
      </c>
      <c r="B25" s="8" t="s">
        <v>46</v>
      </c>
      <c r="C25" s="9">
        <v>38849</v>
      </c>
      <c r="D25" s="10" t="s">
        <v>31</v>
      </c>
    </row>
    <row r="26" spans="1:4" ht="18" customHeight="1" x14ac:dyDescent="0.25">
      <c r="A26" s="7" t="s">
        <v>47</v>
      </c>
      <c r="B26" s="8" t="s">
        <v>48</v>
      </c>
      <c r="C26" s="9">
        <v>38849</v>
      </c>
      <c r="D26" s="10" t="s">
        <v>31</v>
      </c>
    </row>
    <row r="27" spans="1:4" ht="18" customHeight="1" x14ac:dyDescent="0.25">
      <c r="A27" s="7" t="s">
        <v>49</v>
      </c>
      <c r="B27" s="8" t="s">
        <v>50</v>
      </c>
      <c r="C27" s="9">
        <v>38849</v>
      </c>
      <c r="D27" s="10" t="s">
        <v>31</v>
      </c>
    </row>
    <row r="28" spans="1:4" ht="18" customHeight="1" x14ac:dyDescent="0.25">
      <c r="A28" s="7" t="s">
        <v>51</v>
      </c>
      <c r="B28" s="8" t="s">
        <v>52</v>
      </c>
      <c r="C28" s="9">
        <v>38849</v>
      </c>
      <c r="D28" s="10" t="s">
        <v>31</v>
      </c>
    </row>
    <row r="29" spans="1:4" ht="18" customHeight="1" x14ac:dyDescent="0.25">
      <c r="A29" s="7" t="s">
        <v>29</v>
      </c>
      <c r="B29" s="8" t="s">
        <v>30</v>
      </c>
      <c r="C29" s="9">
        <v>38849</v>
      </c>
      <c r="D29" s="10" t="s">
        <v>31</v>
      </c>
    </row>
    <row r="30" spans="1:4" ht="18" customHeight="1" x14ac:dyDescent="0.25">
      <c r="A30" s="7" t="s">
        <v>53</v>
      </c>
      <c r="B30" s="8" t="s">
        <v>54</v>
      </c>
      <c r="C30" s="9">
        <v>38849</v>
      </c>
      <c r="D30" s="10" t="s">
        <v>31</v>
      </c>
    </row>
    <row r="31" spans="1:4" ht="18" customHeight="1" x14ac:dyDescent="0.25">
      <c r="A31" s="7" t="s">
        <v>55</v>
      </c>
      <c r="B31" s="8" t="s">
        <v>56</v>
      </c>
      <c r="C31" s="9">
        <v>38849</v>
      </c>
      <c r="D31" s="10" t="s">
        <v>31</v>
      </c>
    </row>
    <row r="32" spans="1:4" ht="18" customHeight="1" x14ac:dyDescent="0.25">
      <c r="A32" s="7" t="s">
        <v>57</v>
      </c>
      <c r="B32" s="8" t="s">
        <v>58</v>
      </c>
      <c r="C32" s="9">
        <v>38849</v>
      </c>
      <c r="D32" s="10" t="s">
        <v>31</v>
      </c>
    </row>
    <row r="33" spans="1:4" ht="18" customHeight="1" x14ac:dyDescent="0.25">
      <c r="A33" s="7" t="s">
        <v>59</v>
      </c>
      <c r="B33" s="8" t="s">
        <v>60</v>
      </c>
      <c r="C33" s="9">
        <v>38849</v>
      </c>
      <c r="D33" s="10" t="s">
        <v>31</v>
      </c>
    </row>
    <row r="34" spans="1:4" ht="18" customHeight="1" x14ac:dyDescent="0.25">
      <c r="A34" s="7" t="s">
        <v>61</v>
      </c>
      <c r="B34" s="8" t="s">
        <v>62</v>
      </c>
      <c r="C34" s="9">
        <v>38849</v>
      </c>
      <c r="D34" s="10" t="s">
        <v>63</v>
      </c>
    </row>
    <row r="35" spans="1:4" ht="18" customHeight="1" x14ac:dyDescent="0.25">
      <c r="A35" s="7" t="s">
        <v>64</v>
      </c>
      <c r="B35" s="8" t="s">
        <v>65</v>
      </c>
      <c r="C35" s="9">
        <v>38849</v>
      </c>
      <c r="D35" s="10" t="s">
        <v>63</v>
      </c>
    </row>
    <row r="36" spans="1:4" ht="18" customHeight="1" x14ac:dyDescent="0.25">
      <c r="A36" s="7" t="s">
        <v>66</v>
      </c>
      <c r="B36" s="8" t="s">
        <v>67</v>
      </c>
      <c r="C36" s="9">
        <v>38849</v>
      </c>
      <c r="D36" s="10" t="s">
        <v>63</v>
      </c>
    </row>
    <row r="37" spans="1:4" ht="18" customHeight="1" x14ac:dyDescent="0.25">
      <c r="A37" s="7" t="s">
        <v>68</v>
      </c>
      <c r="B37" s="8" t="s">
        <v>69</v>
      </c>
      <c r="C37" s="9">
        <v>38849</v>
      </c>
      <c r="D37" s="10" t="s">
        <v>63</v>
      </c>
    </row>
    <row r="38" spans="1:4" ht="18" customHeight="1" x14ac:dyDescent="0.25">
      <c r="A38" s="7" t="s">
        <v>70</v>
      </c>
      <c r="B38" s="8" t="s">
        <v>71</v>
      </c>
      <c r="C38" s="9">
        <v>38849</v>
      </c>
      <c r="D38" s="10" t="s">
        <v>63</v>
      </c>
    </row>
    <row r="39" spans="1:4" ht="18" customHeight="1" x14ac:dyDescent="0.25">
      <c r="A39" s="7" t="s">
        <v>72</v>
      </c>
      <c r="B39" s="8" t="s">
        <v>73</v>
      </c>
      <c r="C39" s="9">
        <v>38849</v>
      </c>
      <c r="D39" s="10" t="s">
        <v>63</v>
      </c>
    </row>
    <row r="40" spans="1:4" ht="18" customHeight="1" x14ac:dyDescent="0.25">
      <c r="A40" s="7" t="s">
        <v>74</v>
      </c>
      <c r="B40" s="8" t="s">
        <v>75</v>
      </c>
      <c r="C40" s="9">
        <v>38849</v>
      </c>
      <c r="D40" s="10" t="s">
        <v>63</v>
      </c>
    </row>
    <row r="41" spans="1:4" ht="18" customHeight="1" x14ac:dyDescent="0.25">
      <c r="A41" s="7" t="s">
        <v>76</v>
      </c>
      <c r="B41" s="8" t="s">
        <v>77</v>
      </c>
      <c r="C41" s="9">
        <v>38849</v>
      </c>
      <c r="D41" s="10" t="s">
        <v>63</v>
      </c>
    </row>
    <row r="42" spans="1:4" ht="18" customHeight="1" x14ac:dyDescent="0.25">
      <c r="A42" s="7" t="s">
        <v>78</v>
      </c>
      <c r="B42" s="8" t="s">
        <v>79</v>
      </c>
      <c r="C42" s="9">
        <v>38849</v>
      </c>
      <c r="D42" s="10" t="s">
        <v>63</v>
      </c>
    </row>
    <row r="43" spans="1:4" ht="18" customHeight="1" x14ac:dyDescent="0.25">
      <c r="A43" s="7" t="s">
        <v>80</v>
      </c>
      <c r="B43" s="8" t="s">
        <v>81</v>
      </c>
      <c r="C43" s="9">
        <v>38849</v>
      </c>
      <c r="D43" s="10" t="s">
        <v>63</v>
      </c>
    </row>
    <row r="44" spans="1:4" ht="18" customHeight="1" x14ac:dyDescent="0.25">
      <c r="A44" s="7" t="s">
        <v>82</v>
      </c>
      <c r="B44" s="8" t="s">
        <v>83</v>
      </c>
      <c r="C44" s="9">
        <v>38849</v>
      </c>
      <c r="D44" s="10" t="s">
        <v>63</v>
      </c>
    </row>
    <row r="45" spans="1:4" ht="18" customHeight="1" x14ac:dyDescent="0.25">
      <c r="A45" s="7" t="s">
        <v>84</v>
      </c>
      <c r="B45" s="8" t="s">
        <v>85</v>
      </c>
      <c r="C45" s="9">
        <v>38849</v>
      </c>
      <c r="D45" s="10" t="s">
        <v>31</v>
      </c>
    </row>
    <row r="46" spans="1:4" ht="18" customHeight="1" x14ac:dyDescent="0.25">
      <c r="A46" s="7" t="s">
        <v>86</v>
      </c>
      <c r="B46" s="8" t="s">
        <v>87</v>
      </c>
      <c r="C46" s="9">
        <v>38849</v>
      </c>
      <c r="D46" s="10" t="s">
        <v>31</v>
      </c>
    </row>
    <row r="47" spans="1:4" ht="18" customHeight="1" x14ac:dyDescent="0.25">
      <c r="A47" s="7" t="s">
        <v>88</v>
      </c>
      <c r="B47" s="8" t="s">
        <v>89</v>
      </c>
      <c r="C47" s="9">
        <v>38849</v>
      </c>
      <c r="D47" s="10" t="s">
        <v>31</v>
      </c>
    </row>
    <row r="48" spans="1:4" ht="18" customHeight="1" x14ac:dyDescent="0.25">
      <c r="A48" s="7" t="s">
        <v>90</v>
      </c>
      <c r="B48" s="8" t="s">
        <v>91</v>
      </c>
      <c r="C48" s="9">
        <v>38849</v>
      </c>
      <c r="D48" s="10" t="s">
        <v>31</v>
      </c>
    </row>
    <row r="49" spans="1:4" ht="18" customHeight="1" x14ac:dyDescent="0.25">
      <c r="A49" s="7" t="s">
        <v>92</v>
      </c>
      <c r="B49" s="8" t="s">
        <v>93</v>
      </c>
      <c r="C49" s="9">
        <v>38849</v>
      </c>
      <c r="D49" s="10" t="s">
        <v>31</v>
      </c>
    </row>
  </sheetData>
  <mergeCells count="2">
    <mergeCell ref="A1:D1"/>
    <mergeCell ref="F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I21"/>
  <sheetViews>
    <sheetView tabSelected="1" topLeftCell="A2" workbookViewId="0">
      <selection activeCell="G22" sqref="G22"/>
    </sheetView>
  </sheetViews>
  <sheetFormatPr defaultColWidth="11.5703125" defaultRowHeight="15" x14ac:dyDescent="0.25"/>
  <sheetData>
    <row r="4" spans="4:8" x14ac:dyDescent="0.25">
      <c r="D4" s="14" t="s">
        <v>94</v>
      </c>
      <c r="E4" s="14" t="s">
        <v>95</v>
      </c>
      <c r="F4" s="14" t="s">
        <v>96</v>
      </c>
    </row>
    <row r="5" spans="4:8" x14ac:dyDescent="0.25">
      <c r="D5" s="15" t="s">
        <v>97</v>
      </c>
      <c r="E5" s="16">
        <v>35796</v>
      </c>
      <c r="F5" s="17">
        <v>80000</v>
      </c>
      <c r="G5" s="18"/>
    </row>
    <row r="6" spans="4:8" x14ac:dyDescent="0.25">
      <c r="D6" s="15" t="s">
        <v>98</v>
      </c>
      <c r="E6" s="16">
        <v>35925</v>
      </c>
      <c r="F6" s="17">
        <v>11000</v>
      </c>
      <c r="G6" s="18"/>
    </row>
    <row r="7" spans="4:8" x14ac:dyDescent="0.25">
      <c r="D7" s="15" t="s">
        <v>97</v>
      </c>
      <c r="E7" s="16">
        <v>35827</v>
      </c>
      <c r="F7" s="17">
        <v>25000</v>
      </c>
      <c r="G7" s="19"/>
    </row>
    <row r="8" spans="4:8" x14ac:dyDescent="0.25">
      <c r="D8" s="15" t="s">
        <v>99</v>
      </c>
      <c r="E8" s="16">
        <v>35855</v>
      </c>
      <c r="F8" s="17">
        <v>15000</v>
      </c>
      <c r="G8" s="18"/>
    </row>
    <row r="9" spans="4:8" x14ac:dyDescent="0.25">
      <c r="D9" s="15" t="s">
        <v>99</v>
      </c>
      <c r="E9" s="16">
        <v>35800</v>
      </c>
      <c r="F9" s="17">
        <v>23500</v>
      </c>
      <c r="G9" s="18"/>
    </row>
    <row r="10" spans="4:8" x14ac:dyDescent="0.25">
      <c r="D10" s="15" t="s">
        <v>100</v>
      </c>
      <c r="E10" s="16">
        <v>35947</v>
      </c>
      <c r="F10" s="17">
        <v>58000</v>
      </c>
      <c r="G10" s="18"/>
    </row>
    <row r="11" spans="4:8" x14ac:dyDescent="0.25">
      <c r="D11" s="15" t="s">
        <v>98</v>
      </c>
      <c r="E11" s="16">
        <v>35886</v>
      </c>
      <c r="F11" s="17">
        <v>85000</v>
      </c>
      <c r="G11" s="18"/>
    </row>
    <row r="12" spans="4:8" x14ac:dyDescent="0.25">
      <c r="D12" s="15" t="s">
        <v>98</v>
      </c>
      <c r="E12" s="16">
        <v>35855</v>
      </c>
      <c r="F12" s="17">
        <v>54600</v>
      </c>
      <c r="G12" s="18"/>
    </row>
    <row r="13" spans="4:8" x14ac:dyDescent="0.25">
      <c r="D13" s="15" t="s">
        <v>101</v>
      </c>
      <c r="E13" s="16">
        <v>35916</v>
      </c>
      <c r="F13" s="17">
        <v>25840</v>
      </c>
      <c r="G13" s="18"/>
    </row>
    <row r="16" spans="4:8" x14ac:dyDescent="0.25">
      <c r="G16" s="14" t="s">
        <v>102</v>
      </c>
      <c r="H16" t="s">
        <v>103</v>
      </c>
    </row>
    <row r="17" spans="3:9" x14ac:dyDescent="0.25">
      <c r="C17" s="32" t="s">
        <v>104</v>
      </c>
      <c r="D17" s="32"/>
      <c r="E17" s="32"/>
      <c r="F17" s="32"/>
      <c r="G17" s="20">
        <f ca="1">SUMIF(D4:F13,D5,F5:F13)</f>
        <v>26000</v>
      </c>
      <c r="H17">
        <v>105000</v>
      </c>
    </row>
    <row r="19" spans="3:9" x14ac:dyDescent="0.25">
      <c r="C19" s="32" t="s">
        <v>105</v>
      </c>
      <c r="D19" s="32"/>
      <c r="E19" s="32"/>
      <c r="F19" s="32"/>
      <c r="G19" s="20">
        <f ca="1">SUMIF(D4:F13,D6,F5:F13)</f>
        <v>105440</v>
      </c>
      <c r="H19">
        <v>150600</v>
      </c>
    </row>
    <row r="21" spans="3:9" x14ac:dyDescent="0.25">
      <c r="C21" s="32" t="s">
        <v>106</v>
      </c>
      <c r="D21" s="32"/>
      <c r="E21" s="32"/>
      <c r="F21" s="32"/>
      <c r="G21" s="21">
        <f>COUNTIF(F5:F13,"&gt;50,000")</f>
        <v>4</v>
      </c>
      <c r="H21">
        <v>277600</v>
      </c>
      <c r="I21" t="s">
        <v>124</v>
      </c>
    </row>
  </sheetData>
  <mergeCells count="3">
    <mergeCell ref="C17:F17"/>
    <mergeCell ref="C19:F19"/>
    <mergeCell ref="C21:F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5"/>
  <sheetViews>
    <sheetView zoomScale="90" zoomScaleNormal="90" workbookViewId="0">
      <selection activeCell="E8" sqref="E8"/>
    </sheetView>
  </sheetViews>
  <sheetFormatPr defaultRowHeight="15" x14ac:dyDescent="0.25"/>
  <cols>
    <col min="2" max="2" width="23.85546875" bestFit="1" customWidth="1"/>
    <col min="3" max="3" width="8.140625" bestFit="1" customWidth="1"/>
    <col min="4" max="4" width="10.7109375" bestFit="1" customWidth="1"/>
    <col min="5" max="5" width="9" bestFit="1" customWidth="1"/>
  </cols>
  <sheetData>
    <row r="2" spans="2:8" x14ac:dyDescent="0.25">
      <c r="B2" s="33" t="s">
        <v>107</v>
      </c>
      <c r="C2" s="34"/>
      <c r="D2" s="34"/>
      <c r="E2" s="34"/>
    </row>
    <row r="4" spans="2:8" ht="37.5" x14ac:dyDescent="0.25">
      <c r="B4" s="22" t="s">
        <v>108</v>
      </c>
      <c r="C4" s="22" t="s">
        <v>109</v>
      </c>
      <c r="D4" s="22" t="s">
        <v>110</v>
      </c>
      <c r="E4" s="22" t="s">
        <v>111</v>
      </c>
    </row>
    <row r="5" spans="2:8" ht="18.75" x14ac:dyDescent="0.3">
      <c r="B5" s="23" t="s">
        <v>112</v>
      </c>
      <c r="C5" s="24" t="s">
        <v>115</v>
      </c>
      <c r="D5" s="24"/>
      <c r="E5" s="24" t="s">
        <v>121</v>
      </c>
    </row>
    <row r="6" spans="2:8" ht="37.5" x14ac:dyDescent="0.3">
      <c r="B6" s="25" t="s">
        <v>113</v>
      </c>
      <c r="C6" s="24" t="s">
        <v>116</v>
      </c>
      <c r="D6" s="24" t="s">
        <v>117</v>
      </c>
      <c r="E6" s="24" t="s">
        <v>122</v>
      </c>
    </row>
    <row r="7" spans="2:8" ht="19.5" thickBot="1" x14ac:dyDescent="0.35">
      <c r="B7" s="28" t="s">
        <v>114</v>
      </c>
      <c r="C7" s="24" t="s">
        <v>118</v>
      </c>
      <c r="D7" s="24" t="s">
        <v>119</v>
      </c>
      <c r="E7" s="24" t="s">
        <v>123</v>
      </c>
      <c r="H7" s="26"/>
    </row>
    <row r="8" spans="2:8" ht="18.75" x14ac:dyDescent="0.25">
      <c r="B8" s="35" t="s">
        <v>120</v>
      </c>
      <c r="C8" s="27"/>
      <c r="D8" s="24"/>
      <c r="E8" s="24"/>
    </row>
    <row r="9" spans="2:8" ht="18.75" x14ac:dyDescent="0.25">
      <c r="B9" s="36"/>
      <c r="C9" s="27"/>
      <c r="D9" s="24"/>
      <c r="E9" s="24"/>
    </row>
    <row r="10" spans="2:8" ht="19.5" thickBot="1" x14ac:dyDescent="0.3">
      <c r="B10" s="37"/>
      <c r="C10" s="27"/>
      <c r="D10" s="24"/>
      <c r="E10" s="24"/>
    </row>
    <row r="25" spans="6:6" x14ac:dyDescent="0.25">
      <c r="F25" s="26"/>
    </row>
  </sheetData>
  <mergeCells count="2">
    <mergeCell ref="B2:E2"/>
    <mergeCell ref="B8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2023-01-28T10:19:06Z</dcterms:modified>
</cp:coreProperties>
</file>