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\Desktop\Excel\"/>
    </mc:Choice>
  </mc:AlternateContent>
  <xr:revisionPtr revIDLastSave="0" documentId="13_ncr:1_{408FF3DF-DE9E-41D5-A3B7-F8313760E3A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jections &amp; Estimates" sheetId="3" r:id="rId1"/>
    <sheet name="Scenario Summary " sheetId="5" r:id="rId2"/>
    <sheet name="Scenario Summary 2" sheetId="6" r:id="rId3"/>
    <sheet name="Project Costing Model" sheetId="1" r:id="rId4"/>
  </sheets>
  <definedNames>
    <definedName name="Projected_Profit">'Project Costing Model'!$E$20</definedName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3" hidden="1">'Project Costing Model'!$B$7:$B$9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'Project Costing Model'!$B$7</definedName>
    <definedName name="solver_lhs2" localSheetId="3" hidden="1">'Project Costing Model'!$B$8</definedName>
    <definedName name="solver_lhs3" localSheetId="3" hidden="1">'Project Costing Model'!$B$9</definedName>
    <definedName name="solver_lhs4" localSheetId="3" hidden="1">'Project Costing Model'!$B$9</definedName>
    <definedName name="solver_lhs5" localSheetId="3" hidden="1">'Project Costing Model'!$E$7</definedName>
    <definedName name="solver_lhs6" localSheetId="3" hidden="1">'Project Costing Model'!$E$7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'Project Costing Model'!$E$20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el6" localSheetId="3" hidden="1">1</definedName>
    <definedName name="solver_rhs1" localSheetId="3" hidden="1">12</definedName>
    <definedName name="solver_rhs2" localSheetId="3" hidden="1">8</definedName>
    <definedName name="solver_rhs3" localSheetId="3" hidden="1">6</definedName>
    <definedName name="solver_rhs4" localSheetId="3" hidden="1">5</definedName>
    <definedName name="solver_rhs5" localSheetId="3" hidden="1">24</definedName>
    <definedName name="solver_rhs6" localSheetId="3" hidden="1">24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20</definedName>
    <definedName name="solver_ver" localSheetId="3" hidden="1">3</definedName>
    <definedName name="Total_staff">'Project Costing Model'!$B$7</definedName>
    <definedName name="Working_day__hours">'Project Costing Model'!$B$8</definedName>
    <definedName name="Working_week__days">'Project Costing Model'!$B$9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" i="3" l="1"/>
  <c r="B15" i="3"/>
  <c r="E7" i="3"/>
  <c r="E8" i="3"/>
  <c r="E9" i="3"/>
  <c r="E10" i="3"/>
  <c r="E11" i="3"/>
  <c r="E6" i="3"/>
  <c r="G6" i="3" s="1"/>
  <c r="E17" i="1" l="1"/>
  <c r="E12" i="3"/>
  <c r="C26" i="3"/>
  <c r="D26" i="3" s="1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<sst xmlns="http://schemas.openxmlformats.org/spreadsheetml/2006/main" count="89" uniqueCount="75">
  <si>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</si>
  <si>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</si>
  <si>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</si>
  <si>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</si>
  <si>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</si>
  <si>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</si>
  <si>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</si>
  <si>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</si>
  <si>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</si>
  <si>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</si>
  <si>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</si>
  <si>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</si>
  <si>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</si>
  <si>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</si>
  <si>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</si>
  <si>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</si>
  <si>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</si>
  <si>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</si>
  <si>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</si>
  <si>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</si>
  <si>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</si>
  <si>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</si>
  <si>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</si>
  <si>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</si>
  <si>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</si>
  <si>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</si>
  <si>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</si>
  <si>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</si>
  <si>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</si>
  <si>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</si>
  <si>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</si>
  <si>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</si>
  <si>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</si>
  <si>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</si>
  <si>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</si>
  <si>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</si>
  <si>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</si>
  <si>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</si>
  <si>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</si>
  <si>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</si>
  <si>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</si>
  <si>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</si>
  <si>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</si>
  <si>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</si>
  <si>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</si>
  <si>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</si>
  <si>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</si>
  <si>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</si>
  <si>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</si>
  <si>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</si>
  <si>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</si>
  <si>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</si>
  <si>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</si>
  <si>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</si>
  <si>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</si>
  <si>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Projected_Profit</t>
  </si>
  <si>
    <t>Current Price</t>
  </si>
  <si>
    <t>Created by Aastha on 18-08-2022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</si>
  <si>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</si>
  <si>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</si>
  <si>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</si>
  <si>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</si>
  <si>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</si>
  <si>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</si>
  <si>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</si>
  <si>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</si>
  <si>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</si>
  <si>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20 weeks</t>
  </si>
  <si>
    <t>Created by Aastha on 8/18/2022</t>
  </si>
  <si>
    <t>30 weeks</t>
  </si>
  <si>
    <t>21 weeks</t>
  </si>
  <si>
    <t>42 weeks</t>
  </si>
  <si>
    <t>Total_staff</t>
  </si>
  <si>
    <t>Working_week__days</t>
  </si>
  <si>
    <t>Working_day__hours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</si>
</sst>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6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6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6" fontId="0" fillId="0" borderId="0" xfId="0" applyNumberFormat="1"/>
    <xf numFmtId="166" fontId="2" fillId="2" borderId="1" xfId="1" applyNumberFormat="1" applyAlignment="1"/>
    <xf numFmtId="0" fontId="4" fillId="18" borderId="0" xfId="33" applyAlignment="1">
      <alignment horizontal="right"/>
    </xf>
    <xf numFmtId="166" fontId="2" fillId="2" borderId="1" xfId="1" applyNumberFormat="1"/>
    <xf numFmtId="0" fontId="0" fillId="0" borderId="0" xfId="0"/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6" fontId="25" fillId="0" borderId="0" xfId="0" applyNumberFormat="1" applyFont="1"/>
    <xf numFmtId="168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168" fontId="0" fillId="0" borderId="0" xfId="0" applyNumberFormat="1" applyFill="1" applyBorder="1" applyAlignment="1"/>
    <xf numFmtId="166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6" fontId="0" fillId="37" borderId="0" xfId="0" applyNumberFormat="1" applyFill="1" applyBorder="1" applyAlignment="1"/>
    <xf numFmtId="168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  <xf numFmtId="1" fontId="0" fillId="0" borderId="0" xfId="0" applyNumberFormat="1" applyFill="1" applyBorder="1" applyAlignment="1"/>
    <xf numFmtId="1" fontId="0" fillId="37" borderId="0" xfId="0" applyNumberFormat="1" applyFill="1" applyBorder="1" applyAlignment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opLeftCell="A22" workbookViewId="0"/>
  </sheetViews>
  <sheetFormatPr defaultRowHeight="14.4" x14ac:dyDescent="0.3"/>
  <cols>
    <col min="1" max="1" width="22.44140625" customWidth="1"/>
    <col min="2" max="3" width="18.44140625" customWidth="1"/>
    <col min="4" max="4" width="19.5546875" customWidth="1"/>
    <col min="5" max="5" width="18.44140625" customWidth="1"/>
    <col min="6" max="6" width="17.44140625" customWidth="1"/>
    <col min="7" max="7" width="20.88671875" bestFit="1" customWidth="1"/>
    <col min="8" max="8" width="17.44140625" customWidth="1"/>
  </cols>
  <sheetData>
    <row r="1" spans="1:8" s="35" customFormat="1" ht="40.65" customHeight="1" x14ac:dyDescent="0.3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" customHeight="1" x14ac:dyDescent="0.3">
      <c r="A2" s="19"/>
      <c r="B2" s="24"/>
      <c r="C2" s="24"/>
      <c r="D2" s="24"/>
      <c r="E2" s="20"/>
      <c r="F2" s="20"/>
      <c r="G2" s="20"/>
      <c r="H2" s="20"/>
    </row>
    <row r="4" spans="1:8" x14ac:dyDescent="0.3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3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3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3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">
      <c r="A13" s="35"/>
      <c r="B13" s="25"/>
      <c r="C13" s="25"/>
      <c r="D13" s="25"/>
      <c r="E13" s="35"/>
      <c r="F13" s="31"/>
    </row>
    <row r="14" spans="1:8" x14ac:dyDescent="0.3">
      <c r="C14" s="31"/>
      <c r="D14" s="31"/>
      <c r="E14" s="31"/>
      <c r="F14" s="31"/>
    </row>
    <row r="15" spans="1:8" x14ac:dyDescent="0.3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">
      <c r="A18" s="36">
        <v>0.08</v>
      </c>
      <c r="B18" s="31">
        <v>99360</v>
      </c>
      <c r="C18" s="31"/>
      <c r="F18" s="31"/>
    </row>
    <row r="19" spans="1:8" x14ac:dyDescent="0.3">
      <c r="A19" s="36">
        <v>9.5000000000000001E-2</v>
      </c>
      <c r="B19" s="31">
        <v>100740</v>
      </c>
      <c r="C19" s="31"/>
      <c r="F19" s="31"/>
    </row>
    <row r="20" spans="1:8" s="35" customFormat="1" x14ac:dyDescent="0.3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B5DD-826D-4F58-A918-AA064443EBF4}">
  <sheetPr>
    <outlinePr summaryBelow="0"/>
  </sheetPr>
  <dimension ref="B1:H13"/>
  <sheetViews>
    <sheetView showGridLines="0" topLeftCell="A2" workbookViewId="0">
      <selection activeCell="E24" sqref="E24"/>
    </sheetView>
  </sheetViews>
  <sheetFormatPr defaultRowHeight="14.4" outlineLevelRow="1" outlineLevelCol="1" x14ac:dyDescent="0.3"/>
  <cols>
    <col min="3" max="3" width="20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54" t="s">
        <v>60</v>
      </c>
      <c r="C2" s="54"/>
      <c r="D2" s="59"/>
      <c r="E2" s="59"/>
      <c r="F2" s="59"/>
      <c r="G2" s="59"/>
      <c r="H2" s="59"/>
    </row>
    <row r="3" spans="2:8" ht="15.6" x14ac:dyDescent="0.3">
      <c r="B3" s="53"/>
      <c r="C3" s="53"/>
      <c r="D3" s="60" t="s">
        <v>62</v>
      </c>
      <c r="E3" s="60" t="s">
        <v>67</v>
      </c>
      <c r="F3" s="60" t="s">
        <v>69</v>
      </c>
      <c r="G3" s="60" t="s">
        <v>70</v>
      </c>
      <c r="H3" s="60" t="s">
        <v>71</v>
      </c>
    </row>
    <row r="4" spans="2:8" ht="20.399999999999999" outlineLevel="1" x14ac:dyDescent="0.3">
      <c r="B4" s="56"/>
      <c r="C4" s="56"/>
      <c r="D4" s="49"/>
      <c r="E4" s="63" t="s">
        <v>68</v>
      </c>
      <c r="F4" s="63" t="s">
        <v>57</v>
      </c>
      <c r="G4" s="63" t="s">
        <v>68</v>
      </c>
      <c r="H4" s="63" t="s">
        <v>68</v>
      </c>
    </row>
    <row r="5" spans="2:8" x14ac:dyDescent="0.3">
      <c r="B5" s="57" t="s">
        <v>61</v>
      </c>
      <c r="C5" s="57"/>
      <c r="D5" s="55"/>
      <c r="E5" s="55"/>
      <c r="F5" s="55"/>
      <c r="G5" s="55"/>
      <c r="H5" s="55"/>
    </row>
    <row r="6" spans="2:8" outlineLevel="1" x14ac:dyDescent="0.3">
      <c r="B6" s="56"/>
      <c r="C6" s="56" t="s">
        <v>72</v>
      </c>
      <c r="D6" s="64">
        <v>9.9999999998905</v>
      </c>
      <c r="E6" s="65">
        <v>11.4471462468341</v>
      </c>
      <c r="F6" s="65">
        <v>10</v>
      </c>
      <c r="G6" s="65">
        <v>12</v>
      </c>
      <c r="H6" s="65">
        <v>9.9999999998905</v>
      </c>
    </row>
    <row r="7" spans="2:8" outlineLevel="1" x14ac:dyDescent="0.3">
      <c r="B7" s="56"/>
      <c r="C7" s="56" t="s">
        <v>74</v>
      </c>
      <c r="D7" s="64">
        <v>6.8000116119112901</v>
      </c>
      <c r="E7" s="65">
        <v>9.1577169974672792</v>
      </c>
      <c r="F7" s="65">
        <v>8</v>
      </c>
      <c r="G7" s="65">
        <v>8</v>
      </c>
      <c r="H7" s="65">
        <v>6.8000116119112901</v>
      </c>
    </row>
    <row r="8" spans="2:8" outlineLevel="1" x14ac:dyDescent="0.3">
      <c r="B8" s="56"/>
      <c r="C8" s="56" t="s">
        <v>73</v>
      </c>
      <c r="D8" s="64">
        <v>4.2499954785460003</v>
      </c>
      <c r="E8" s="65">
        <v>5.7235731234170499</v>
      </c>
      <c r="F8" s="65">
        <v>5</v>
      </c>
      <c r="G8" s="65">
        <v>6</v>
      </c>
      <c r="H8" s="65">
        <v>4.2499954785460003</v>
      </c>
    </row>
    <row r="9" spans="2:8" x14ac:dyDescent="0.3">
      <c r="B9" s="57" t="s">
        <v>63</v>
      </c>
      <c r="C9" s="57"/>
      <c r="D9" s="55"/>
      <c r="E9" s="55"/>
      <c r="F9" s="55"/>
      <c r="G9" s="55"/>
      <c r="H9" s="55"/>
    </row>
    <row r="10" spans="2:8" ht="15" outlineLevel="1" thickBot="1" x14ac:dyDescent="0.35">
      <c r="B10" s="58"/>
      <c r="C10" s="58" t="s">
        <v>55</v>
      </c>
      <c r="D10" s="52">
        <v>198800</v>
      </c>
      <c r="E10" s="52">
        <v>-100225.42389588201</v>
      </c>
      <c r="F10" s="52">
        <v>86300</v>
      </c>
      <c r="G10" s="52">
        <v>-44950</v>
      </c>
      <c r="H10" s="52">
        <v>198800</v>
      </c>
    </row>
    <row r="11" spans="2:8" x14ac:dyDescent="0.3">
      <c r="B11" t="s">
        <v>64</v>
      </c>
    </row>
    <row r="12" spans="2:8" x14ac:dyDescent="0.3">
      <c r="B12" t="s">
        <v>65</v>
      </c>
    </row>
    <row r="13" spans="2:8" x14ac:dyDescent="0.3">
      <c r="B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066B-32E8-4489-AA7A-28E8B2AAEFB9}">
  <sheetPr>
    <outlinePr summaryBelow="0"/>
  </sheetPr>
  <dimension ref="B1:G12"/>
  <sheetViews>
    <sheetView showGridLines="0" tabSelected="1" workbookViewId="0">
      <selection activeCell="B2" sqref="B2:G9"/>
    </sheetView>
  </sheetViews>
  <sheetFormatPr defaultRowHeight="14.4" outlineLevelRow="1" outlineLevelCol="1" x14ac:dyDescent="0.3"/>
  <cols>
    <col min="3" max="3" width="25.66406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54" t="s">
        <v>60</v>
      </c>
      <c r="C2" s="54"/>
      <c r="D2" s="59"/>
      <c r="E2" s="59"/>
      <c r="F2" s="59"/>
      <c r="G2" s="59"/>
    </row>
    <row r="3" spans="2:7" ht="15.6" collapsed="1" x14ac:dyDescent="0.3">
      <c r="B3" s="53"/>
      <c r="C3" s="53"/>
      <c r="D3" s="60" t="s">
        <v>62</v>
      </c>
      <c r="E3" s="60" t="s">
        <v>56</v>
      </c>
      <c r="F3" s="60" t="s">
        <v>58</v>
      </c>
      <c r="G3" s="60" t="s">
        <v>59</v>
      </c>
    </row>
    <row r="4" spans="2:7" ht="20.399999999999999" hidden="1" outlineLevel="1" x14ac:dyDescent="0.3">
      <c r="B4" s="56"/>
      <c r="C4" s="56"/>
      <c r="D4" s="49"/>
      <c r="E4" s="63" t="s">
        <v>57</v>
      </c>
      <c r="F4" s="63" t="s">
        <v>57</v>
      </c>
      <c r="G4" s="63" t="s">
        <v>57</v>
      </c>
    </row>
    <row r="5" spans="2:7" x14ac:dyDescent="0.3">
      <c r="B5" s="57" t="s">
        <v>61</v>
      </c>
      <c r="C5" s="57"/>
      <c r="D5" s="55"/>
      <c r="E5" s="55"/>
      <c r="F5" s="55"/>
      <c r="G5" s="55"/>
    </row>
    <row r="6" spans="2:7" outlineLevel="1" x14ac:dyDescent="0.3">
      <c r="B6" s="56"/>
      <c r="C6" s="56" t="s">
        <v>53</v>
      </c>
      <c r="D6" s="50">
        <v>35</v>
      </c>
      <c r="E6" s="61">
        <v>35</v>
      </c>
      <c r="F6" s="61">
        <v>30</v>
      </c>
      <c r="G6" s="61">
        <v>40</v>
      </c>
    </row>
    <row r="7" spans="2:7" outlineLevel="1" x14ac:dyDescent="0.3">
      <c r="B7" s="56"/>
      <c r="C7" s="56" t="s">
        <v>54</v>
      </c>
      <c r="D7" s="51">
        <v>2140</v>
      </c>
      <c r="E7" s="62">
        <v>2140</v>
      </c>
      <c r="F7" s="62">
        <v>2461</v>
      </c>
      <c r="G7" s="62">
        <v>1819</v>
      </c>
    </row>
    <row r="8" spans="2:7" x14ac:dyDescent="0.3">
      <c r="B8" s="57" t="s">
        <v>63</v>
      </c>
      <c r="C8" s="57"/>
      <c r="D8" s="55"/>
      <c r="E8" s="55"/>
      <c r="F8" s="55"/>
      <c r="G8" s="55"/>
    </row>
    <row r="9" spans="2:7" ht="15" outlineLevel="1" thickBot="1" x14ac:dyDescent="0.35">
      <c r="B9" s="58"/>
      <c r="C9" s="58" t="s">
        <v>55</v>
      </c>
      <c r="D9" s="52">
        <v>79999.999999999694</v>
      </c>
      <c r="E9" s="52">
        <v>79999.999999999694</v>
      </c>
      <c r="F9" s="52">
        <v>67594.202898550298</v>
      </c>
      <c r="G9" s="52">
        <v>55188.405797100997</v>
      </c>
    </row>
    <row r="10" spans="2:7" x14ac:dyDescent="0.3">
      <c r="B10" t="s">
        <v>64</v>
      </c>
    </row>
    <row r="11" spans="2:7" x14ac:dyDescent="0.3">
      <c r="B11" t="s">
        <v>65</v>
      </c>
    </row>
    <row r="12" spans="2:7" x14ac:dyDescent="0.3">
      <c r="B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A24" sqref="A24"/>
    </sheetView>
  </sheetViews>
  <sheetFormatPr defaultColWidth="8.88671875" defaultRowHeight="14.4" x14ac:dyDescent="0.3"/>
  <cols>
    <col min="1" max="1" width="40.5546875" style="1" customWidth="1"/>
    <col min="2" max="2" width="12.5546875" style="1" customWidth="1"/>
    <col min="3" max="3" width="7.109375" style="1" customWidth="1"/>
    <col min="4" max="4" width="40.5546875" style="1" customWidth="1"/>
    <col min="5" max="5" width="12.5546875" style="1" customWidth="1"/>
    <col min="6" max="16384" width="8.88671875" style="1"/>
  </cols>
  <sheetData>
    <row r="1" spans="1:6" s="16" customFormat="1" ht="40.65" customHeight="1" x14ac:dyDescent="0.3">
      <c r="A1" s="13" t="s">
        <v>23</v>
      </c>
      <c r="B1" s="14"/>
      <c r="C1" s="14"/>
      <c r="D1" s="14"/>
      <c r="E1" s="14"/>
      <c r="F1" s="15"/>
    </row>
    <row r="2" spans="1:6" s="18" customFormat="1" ht="3.9" customHeight="1" x14ac:dyDescent="0.3">
      <c r="A2" s="19"/>
      <c r="B2" s="20"/>
      <c r="C2" s="20"/>
      <c r="D2" s="20"/>
      <c r="E2" s="20"/>
      <c r="F2" s="17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10">
        <v>12</v>
      </c>
      <c r="C5" s="4"/>
      <c r="D5" s="4" t="s">
        <v>0</v>
      </c>
      <c r="E5" s="4">
        <f>B5*B6</f>
        <v>12000</v>
      </c>
      <c r="F5" s="4"/>
    </row>
    <row r="6" spans="1:6" x14ac:dyDescent="0.3">
      <c r="A6" s="4" t="s">
        <v>35</v>
      </c>
      <c r="B6" s="10">
        <v>1000</v>
      </c>
      <c r="C6" s="4"/>
      <c r="D6" s="4" t="s">
        <v>4</v>
      </c>
      <c r="E6" s="6">
        <f>B7*B8*B9</f>
        <v>289.00018604366858</v>
      </c>
      <c r="F6" s="4"/>
    </row>
    <row r="7" spans="1:6" x14ac:dyDescent="0.3">
      <c r="A7" s="4" t="s">
        <v>1</v>
      </c>
      <c r="B7" s="11">
        <v>9.9999999998905036</v>
      </c>
      <c r="C7" s="4"/>
      <c r="D7" s="4" t="s">
        <v>5</v>
      </c>
      <c r="E7" s="21">
        <f>E5/E6</f>
        <v>41.522464619406065</v>
      </c>
      <c r="F7" s="4"/>
    </row>
    <row r="8" spans="1:6" x14ac:dyDescent="0.3">
      <c r="A8" s="4" t="s">
        <v>2</v>
      </c>
      <c r="B8" s="11">
        <v>6.8000116119112874</v>
      </c>
      <c r="C8" s="4"/>
      <c r="D8" s="4"/>
      <c r="E8" s="4"/>
      <c r="F8" s="4"/>
    </row>
    <row r="9" spans="1:6" ht="15.6" x14ac:dyDescent="0.3">
      <c r="A9" s="4" t="s">
        <v>3</v>
      </c>
      <c r="B9" s="11">
        <v>4.2499954785460048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10">
        <v>35</v>
      </c>
      <c r="C10" s="4"/>
      <c r="D10" s="4" t="s">
        <v>7</v>
      </c>
      <c r="E10" s="4">
        <f>B8*B9</f>
        <v>28.9000186046833</v>
      </c>
      <c r="F10" s="4"/>
    </row>
    <row r="11" spans="1:6" x14ac:dyDescent="0.3">
      <c r="A11" s="4" t="s">
        <v>14</v>
      </c>
      <c r="B11" s="10">
        <v>50</v>
      </c>
      <c r="C11" s="4"/>
      <c r="D11" s="4" t="s">
        <v>8</v>
      </c>
      <c r="E11" s="7">
        <f>E10*B11</f>
        <v>1445.000930234165</v>
      </c>
      <c r="F11" s="4"/>
    </row>
    <row r="12" spans="1:6" x14ac:dyDescent="0.3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0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1445.000930234165</v>
      </c>
      <c r="C15" s="4"/>
      <c r="D15" s="9" t="s">
        <v>38</v>
      </c>
      <c r="E15" s="45">
        <v>35</v>
      </c>
      <c r="F15" s="4"/>
    </row>
    <row r="16" spans="1:6" x14ac:dyDescent="0.3">
      <c r="A16" s="4" t="s">
        <v>12</v>
      </c>
      <c r="B16" s="7">
        <f>B15*B7</f>
        <v>14450.009302183427</v>
      </c>
      <c r="C16" s="4"/>
      <c r="D16" s="9" t="s">
        <v>48</v>
      </c>
      <c r="E16" s="46">
        <v>2140</v>
      </c>
      <c r="F16" s="4"/>
    </row>
    <row r="17" spans="1:6" x14ac:dyDescent="0.3">
      <c r="A17" s="4" t="s">
        <v>13</v>
      </c>
      <c r="B17" s="7">
        <f>B16*E7</f>
        <v>599999.99999999988</v>
      </c>
      <c r="C17" s="4"/>
      <c r="D17" s="9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2">
        <v>100000</v>
      </c>
      <c r="C18" s="4"/>
      <c r="D18" s="9" t="s">
        <v>18</v>
      </c>
      <c r="E18" s="7">
        <f>E17*B5</f>
        <v>898800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699999.99999999988</v>
      </c>
      <c r="C20" s="4"/>
      <c r="D20" s="2" t="s">
        <v>20</v>
      </c>
      <c r="E20" s="3">
        <f>E18-B20</f>
        <v>198800.00000000012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scenarios current="0" sqref="E20">
    <scenario name="Current Price" locked="1" count="2" user="Aastha" comment="Created by Aastha on 18-08-2022">
      <inputCells r="E15" val="35" numFmtId="166"/>
      <inputCells r="E16" val="2140" numFmtId="168"/>
    </scenario>
    <scenario name="Price Decrease" locked="1" count="2" user="Aastha" comment="Created by Aastha on 18-08-2022">
      <inputCells r="E15" val="30" numFmtId="166"/>
      <inputCells r="E16" val="2461" numFmtId="168"/>
    </scenario>
    <scenario name="Price Increase" locked="1" count="2" user="Aastha" comment="Created by Aastha on 18-08-2022">
      <inputCells r="E15" val="40" numFmtId="166"/>
      <inputCells r="E16" val="1819" numFmtId="168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Projections &amp; Estimates</vt:lpstr>
      <vt:lpstr>Scenario Summary </vt:lpstr>
      <vt:lpstr>Scenario Summary 2</vt:lpstr>
      <vt:lpstr>Project Costing Model</vt:lpstr>
      <vt:lpstr>Projected_Profit</vt:lpstr>
      <vt:lpstr>Quantity_Sold__Per_Manual</vt:lpstr>
      <vt:lpstr>Sale_Price</vt:lpstr>
      <vt:lpstr>Total_staff</vt:lpstr>
      <vt:lpstr>Working_day__hours</vt:lpstr>
      <vt:lpstr>Working_week__days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Aastha</cp:lastModifiedBy>
  <dcterms:created xsi:type="dcterms:W3CDTF">2017-08-25T02:34:34Z</dcterms:created>
  <dcterms:modified xsi:type="dcterms:W3CDTF">2022-08-17T20:22:07Z</dcterms:modified>
</cp:coreProperties>
</file>