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\Materiales de clase\Excel Profesional\Nivel Intermedio\"/>
    </mc:Choice>
  </mc:AlternateContent>
  <xr:revisionPtr revIDLastSave="0" documentId="13_ncr:1_{074032AD-2F21-4028-A13E-E743036065E0}" xr6:coauthVersionLast="47" xr6:coauthVersionMax="47" xr10:uidLastSave="{00000000-0000-0000-0000-000000000000}"/>
  <bookViews>
    <workbookView xWindow="-120" yWindow="-120" windowWidth="20730" windowHeight="11040" tabRatio="872" activeTab="3" xr2:uid="{A039FF77-96C3-47E9-806F-FA2F49B39457}"/>
  </bookViews>
  <sheets>
    <sheet name="Principal" sheetId="1" r:id="rId1"/>
    <sheet name="Funciones HOY-AHORA" sheetId="2" r:id="rId2"/>
    <sheet name="Funciones AÑO-MES-DIA" sheetId="3" r:id="rId3"/>
    <sheet name="SIFECHA" sheetId="4" r:id="rId4"/>
    <sheet name="FECHA.MES" sheetId="13" r:id="rId5"/>
    <sheet name="DIAS.LAB" sheetId="5" r:id="rId6"/>
    <sheet name="DIAS.LAB.INTL" sheetId="6" r:id="rId7"/>
    <sheet name="DIA.LAB" sheetId="7" r:id="rId8"/>
    <sheet name="DIA.LAB.INTL" sheetId="8" r:id="rId9"/>
    <sheet name="DIAS360" sheetId="9" r:id="rId10"/>
    <sheet name="DIASEM" sheetId="10" r:id="rId11"/>
    <sheet name="Cálculos con Fecha" sheetId="12" r:id="rId12"/>
  </sheets>
  <definedNames>
    <definedName name="_xlnm._FilterDatabase" localSheetId="11" hidden="1">'Cálculos con Fecha'!$A$6:$M$54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3" l="1"/>
  <c r="F58" i="3"/>
  <c r="F57" i="3"/>
  <c r="F56" i="3"/>
  <c r="F55" i="3"/>
  <c r="F54" i="3"/>
  <c r="F53" i="3"/>
  <c r="F52" i="3"/>
  <c r="F51" i="3"/>
  <c r="F50" i="3"/>
  <c r="F40" i="3"/>
  <c r="F33" i="3"/>
  <c r="F34" i="3"/>
  <c r="F35" i="3"/>
  <c r="F36" i="3"/>
  <c r="F37" i="3"/>
  <c r="F38" i="3"/>
  <c r="F39" i="3"/>
  <c r="F32" i="3"/>
  <c r="F31" i="3"/>
  <c r="F21" i="3"/>
  <c r="F14" i="3"/>
  <c r="F15" i="3"/>
  <c r="F16" i="3"/>
  <c r="F17" i="3"/>
  <c r="F18" i="3"/>
  <c r="F19" i="3"/>
  <c r="F20" i="3"/>
  <c r="F13" i="3"/>
  <c r="F12" i="3"/>
  <c r="D22" i="2"/>
  <c r="D12" i="2"/>
  <c r="F57" i="8"/>
  <c r="F39" i="8"/>
  <c r="F47" i="4" l="1"/>
  <c r="E47" i="4"/>
  <c r="F46" i="4"/>
  <c r="E46" i="4"/>
  <c r="F45" i="4"/>
  <c r="F44" i="4"/>
  <c r="F43" i="4"/>
  <c r="F42" i="4"/>
  <c r="F21" i="9" l="1"/>
  <c r="F20" i="9"/>
  <c r="F19" i="9"/>
  <c r="F18" i="9"/>
  <c r="F17" i="9"/>
  <c r="F16" i="9"/>
  <c r="F15" i="9"/>
  <c r="F14" i="9"/>
  <c r="F13" i="9"/>
  <c r="F25" i="8"/>
  <c r="F15" i="8"/>
  <c r="E45" i="7"/>
  <c r="E13" i="7"/>
  <c r="F36" i="4"/>
  <c r="F35" i="4"/>
  <c r="F34" i="4"/>
  <c r="F33" i="4"/>
  <c r="F32" i="4"/>
  <c r="F31" i="4"/>
  <c r="F30" i="4"/>
  <c r="F29" i="4"/>
  <c r="F28" i="4"/>
  <c r="F27" i="4"/>
  <c r="G2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ALUMNO</author>
  </authors>
  <commentList>
    <comment ref="F11" authorId="0" shapeId="0" xr:uid="{51FEF6D3-475C-4E56-AD6F-ED50ECC7DDAA}">
      <text>
        <r>
          <rPr>
            <sz val="10"/>
            <color indexed="81"/>
            <rFont val="Arial Unicode MS"/>
            <family val="2"/>
          </rPr>
          <t xml:space="preserve">Mostrar el </t>
        </r>
        <r>
          <rPr>
            <b/>
            <sz val="10"/>
            <color indexed="81"/>
            <rFont val="Arial Unicode MS"/>
            <family val="2"/>
          </rPr>
          <t>año</t>
        </r>
        <r>
          <rPr>
            <sz val="10"/>
            <color indexed="81"/>
            <rFont val="Arial Unicode MS"/>
            <family val="2"/>
          </rPr>
          <t xml:space="preserve"> de la fecha de Ingreso aplicando la </t>
        </r>
        <r>
          <rPr>
            <b/>
            <sz val="10"/>
            <color indexed="81"/>
            <rFont val="Arial Unicode MS"/>
            <family val="2"/>
          </rPr>
          <t>Función AÑO</t>
        </r>
      </text>
    </comment>
    <comment ref="F30" authorId="0" shapeId="0" xr:uid="{90E3DA2F-30DB-42D8-9AF8-90E6299F36BD}">
      <text>
        <r>
          <rPr>
            <sz val="10"/>
            <color indexed="81"/>
            <rFont val="Arial Unicode MS"/>
            <family val="2"/>
          </rPr>
          <t xml:space="preserve">Mostrar el </t>
        </r>
        <r>
          <rPr>
            <b/>
            <sz val="10"/>
            <color indexed="81"/>
            <rFont val="Arial Unicode MS"/>
            <family val="2"/>
          </rPr>
          <t>Mes</t>
        </r>
        <r>
          <rPr>
            <sz val="10"/>
            <color indexed="81"/>
            <rFont val="Arial Unicode MS"/>
            <family val="2"/>
          </rPr>
          <t xml:space="preserve"> de la fecha de Ingreso aplicando la </t>
        </r>
        <r>
          <rPr>
            <b/>
            <sz val="10"/>
            <color indexed="81"/>
            <rFont val="Arial Unicode MS"/>
            <family val="2"/>
          </rPr>
          <t>Función MES</t>
        </r>
      </text>
    </comment>
    <comment ref="F49" authorId="0" shapeId="0" xr:uid="{3DC881A1-EB59-48B8-8B33-608B4B68D87F}">
      <text>
        <r>
          <rPr>
            <sz val="10"/>
            <color indexed="81"/>
            <rFont val="Arial Unicode MS"/>
            <family val="2"/>
          </rPr>
          <t xml:space="preserve">Mostrar el </t>
        </r>
        <r>
          <rPr>
            <b/>
            <sz val="10"/>
            <color indexed="81"/>
            <rFont val="Arial Unicode MS"/>
            <family val="2"/>
          </rPr>
          <t>Dia</t>
        </r>
        <r>
          <rPr>
            <sz val="10"/>
            <color indexed="81"/>
            <rFont val="Arial Unicode MS"/>
            <family val="2"/>
          </rPr>
          <t xml:space="preserve"> de la fecha de Ingreso aplicando la </t>
        </r>
        <r>
          <rPr>
            <b/>
            <sz val="10"/>
            <color indexed="81"/>
            <rFont val="Arial Unicode MS"/>
            <family val="2"/>
          </rPr>
          <t>Función DIA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ALUMNO</author>
  </authors>
  <commentList>
    <comment ref="G45" authorId="0" shapeId="0" xr:uid="{7B71DC18-93CB-47F9-AAA6-6A85F3F5FB50}">
      <text>
        <r>
          <rPr>
            <b/>
            <sz val="10"/>
            <color indexed="81"/>
            <rFont val="Arial Unicode MS"/>
            <family val="2"/>
          </rPr>
          <t xml:space="preserve">
</t>
        </r>
        <r>
          <rPr>
            <sz val="10"/>
            <color indexed="81"/>
            <rFont val="Arial Unicode MS"/>
            <family val="2"/>
          </rPr>
          <t>Cantidad de Meses teniendo fechas del mismo año.</t>
        </r>
      </text>
    </comment>
    <comment ref="G46" authorId="0" shapeId="0" xr:uid="{2A57A267-A49E-4445-8DF3-64DD2A67B7EA}">
      <text>
        <r>
          <rPr>
            <b/>
            <sz val="10"/>
            <color indexed="81"/>
            <rFont val="Arial Unicode MS"/>
            <family val="2"/>
          </rPr>
          <t xml:space="preserve">
</t>
        </r>
        <r>
          <rPr>
            <sz val="10"/>
            <color indexed="81"/>
            <rFont val="Arial Unicode MS"/>
            <family val="2"/>
          </rPr>
          <t>Cantidad de Días teniendo fechas del mismo mes y  año.</t>
        </r>
      </text>
    </comment>
    <comment ref="G47" authorId="0" shapeId="0" xr:uid="{B8091D8A-C426-4545-899F-19D1F368677B}">
      <text>
        <r>
          <rPr>
            <b/>
            <sz val="10"/>
            <color indexed="81"/>
            <rFont val="Arial Unicode MS"/>
            <family val="2"/>
          </rPr>
          <t xml:space="preserve">
</t>
        </r>
        <r>
          <rPr>
            <sz val="10"/>
            <color indexed="81"/>
            <rFont val="Arial Unicode MS"/>
            <family val="2"/>
          </rPr>
          <t>Cantidad de Días teniendo fechas del mismo año.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Giancarlos</author>
  </authors>
  <commentList>
    <comment ref="G6" authorId="0" shapeId="0" xr:uid="{E1AB7603-CDBB-468B-82B1-4057013E2449}">
      <text>
        <r>
          <rPr>
            <b/>
            <sz val="9"/>
            <color indexed="81"/>
            <rFont val="Tahoma"/>
            <family val="2"/>
          </rPr>
          <t>Prof. Giancarlos Barboza N.
Calcular la edad que tiene cada colaborador en la actualidad.</t>
        </r>
      </text>
    </comment>
    <comment ref="M6" authorId="0" shapeId="0" xr:uid="{DB1AACF6-03DB-419D-BCB7-8E13059F49C5}">
      <text>
        <r>
          <rPr>
            <b/>
            <sz val="9"/>
            <color indexed="81"/>
            <rFont val="Tahoma"/>
            <family val="2"/>
          </rPr>
          <t xml:space="preserve">Prof. Giancarlos Barboza N.
Calcular el tiempo que ha laborado en años, meses y días.
Ejemplo:
- 8 años 5 meses 15 días.
</t>
        </r>
      </text>
    </comment>
  </commentList>
</comments>
</file>

<file path=xl/sharedStrings.xml><?xml version="1.0" encoding="utf-8"?>
<sst xmlns="http://schemas.openxmlformats.org/spreadsheetml/2006/main" count="723" uniqueCount="370">
  <si>
    <t>Función HOY()</t>
  </si>
  <si>
    <t>Función AHORA()</t>
  </si>
  <si>
    <t>Función AÑO</t>
  </si>
  <si>
    <t>Función MES</t>
  </si>
  <si>
    <t>Función DIA</t>
  </si>
  <si>
    <t>Función SIFECHA</t>
  </si>
  <si>
    <t>Función DIAS.LAB.INTL</t>
  </si>
  <si>
    <t>Función DIA.LAB</t>
  </si>
  <si>
    <t>Función DIA.LAB.INTL</t>
  </si>
  <si>
    <t>Función DIAS360</t>
  </si>
  <si>
    <t>Funcion DIASEM</t>
  </si>
  <si>
    <t>1. Función HOY()</t>
  </si>
  <si>
    <r>
      <t>Devuelve la</t>
    </r>
    <r>
      <rPr>
        <b/>
        <sz val="11"/>
        <color rgb="FF002060"/>
        <rFont val="Arial Unicode MS"/>
        <family val="2"/>
      </rPr>
      <t xml:space="preserve"> fecha actual del Sistema</t>
    </r>
  </si>
  <si>
    <t>Sintaxis.</t>
  </si>
  <si>
    <t xml:space="preserve"> =HOY()</t>
  </si>
  <si>
    <t>Ejemplo:</t>
  </si>
  <si>
    <r>
      <t xml:space="preserve">Hallar la </t>
    </r>
    <r>
      <rPr>
        <b/>
        <sz val="10"/>
        <color rgb="FF002060"/>
        <rFont val="Arial Unicode MS"/>
        <family val="2"/>
      </rPr>
      <t xml:space="preserve">Fecha </t>
    </r>
    <r>
      <rPr>
        <sz val="10"/>
        <color rgb="FF002060"/>
        <rFont val="Arial Unicode MS"/>
        <family val="2"/>
      </rPr>
      <t xml:space="preserve"> actual.</t>
    </r>
  </si>
  <si>
    <t>Fecha Actual</t>
  </si>
  <si>
    <t>2. Función AHORA()</t>
  </si>
  <si>
    <r>
      <t xml:space="preserve">Devuelve la </t>
    </r>
    <r>
      <rPr>
        <b/>
        <sz val="11"/>
        <color rgb="FF002060"/>
        <rFont val="Arial Unicode MS"/>
        <family val="2"/>
      </rPr>
      <t>fecha y la hora actual del Sistema</t>
    </r>
  </si>
  <si>
    <t xml:space="preserve"> =AHORA()</t>
  </si>
  <si>
    <r>
      <t xml:space="preserve">Hallar la </t>
    </r>
    <r>
      <rPr>
        <b/>
        <sz val="10"/>
        <color rgb="FF002060"/>
        <rFont val="Arial Unicode MS"/>
        <family val="2"/>
      </rPr>
      <t xml:space="preserve">Fecha </t>
    </r>
    <r>
      <rPr>
        <sz val="10"/>
        <color rgb="FF002060"/>
        <rFont val="Arial Unicode MS"/>
        <family val="2"/>
      </rPr>
      <t xml:space="preserve">y la </t>
    </r>
    <r>
      <rPr>
        <b/>
        <sz val="10"/>
        <color rgb="FF002060"/>
        <rFont val="Arial Unicode MS"/>
        <family val="2"/>
      </rPr>
      <t>hora</t>
    </r>
    <r>
      <rPr>
        <sz val="10"/>
        <color rgb="FF002060"/>
        <rFont val="Arial Unicode MS"/>
        <family val="2"/>
      </rPr>
      <t xml:space="preserve"> actual.</t>
    </r>
  </si>
  <si>
    <t>Fecha y hora</t>
  </si>
  <si>
    <r>
      <t xml:space="preserve">Devuelve al </t>
    </r>
    <r>
      <rPr>
        <b/>
        <sz val="11"/>
        <color rgb="FF002060"/>
        <rFont val="Arial Unicode MS"/>
        <family val="2"/>
      </rPr>
      <t>número del Año de la fecha</t>
    </r>
    <r>
      <rPr>
        <sz val="11"/>
        <color rgb="FF002060"/>
        <rFont val="Arial Unicode MS"/>
        <family val="2"/>
      </rPr>
      <t xml:space="preserve"> que se indica.</t>
    </r>
  </si>
  <si>
    <t xml:space="preserve"> =AÑO(núm_de_serie)</t>
  </si>
  <si>
    <r>
      <t>Hallar el</t>
    </r>
    <r>
      <rPr>
        <b/>
        <sz val="10"/>
        <color rgb="FF002060"/>
        <rFont val="Arial Unicode MS"/>
        <family val="2"/>
      </rPr>
      <t xml:space="preserve"> Año de la fecha de ingreso</t>
    </r>
    <r>
      <rPr>
        <sz val="10"/>
        <color rgb="FF002060"/>
        <rFont val="Arial Unicode MS"/>
        <family val="2"/>
      </rPr>
      <t xml:space="preserve"> de los siguientes empleados:</t>
    </r>
  </si>
  <si>
    <t>Apellidos y 
Nombres</t>
  </si>
  <si>
    <t>Fecha de
Ingreso</t>
  </si>
  <si>
    <t>Función
Año</t>
  </si>
  <si>
    <t>BECERRA CRUZADO, Tania</t>
  </si>
  <si>
    <t>MENDOZA PEREYRA, Rosa</t>
  </si>
  <si>
    <t>ODAR BARRIENTE, Karina</t>
  </si>
  <si>
    <t>ALVARADO TIRADO, Patricia</t>
  </si>
  <si>
    <t>SHEFFER MENDOZA, Milagros</t>
  </si>
  <si>
    <t>CRUZ BRICEÑO, Yolanda</t>
  </si>
  <si>
    <t>HILARIO CANOVA, Corina</t>
  </si>
  <si>
    <t>BEJAR PILLACA, Marlene</t>
  </si>
  <si>
    <t>ALLCCARIMA CRISOSTOMO, Eliana</t>
  </si>
  <si>
    <t>FLORES PEREZ, Lourdes</t>
  </si>
  <si>
    <r>
      <t xml:space="preserve">Devuelve al </t>
    </r>
    <r>
      <rPr>
        <b/>
        <sz val="11"/>
        <color rgb="FF002060"/>
        <rFont val="Arial Unicode MS"/>
        <family val="2"/>
      </rPr>
      <t>número del Mes</t>
    </r>
    <r>
      <rPr>
        <sz val="11"/>
        <color rgb="FF002060"/>
        <rFont val="Arial Unicode MS"/>
        <family val="2"/>
      </rPr>
      <t xml:space="preserve"> de la fecha que se indica.</t>
    </r>
  </si>
  <si>
    <t xml:space="preserve"> =MES(núm_de_serie)</t>
  </si>
  <si>
    <r>
      <t>Hallar el</t>
    </r>
    <r>
      <rPr>
        <b/>
        <sz val="10"/>
        <color rgb="FF002060"/>
        <rFont val="Arial Unicode MS"/>
        <family val="2"/>
      </rPr>
      <t xml:space="preserve"> Mes de la fecha de ingreso</t>
    </r>
    <r>
      <rPr>
        <sz val="10"/>
        <color rgb="FF002060"/>
        <rFont val="Arial Unicode MS"/>
        <family val="2"/>
      </rPr>
      <t xml:space="preserve"> de los siguientes empleados:</t>
    </r>
  </si>
  <si>
    <t>Función
Mes</t>
  </si>
  <si>
    <t>LUICHO QUISPE, Alejandra</t>
  </si>
  <si>
    <r>
      <t xml:space="preserve">Devuelve al </t>
    </r>
    <r>
      <rPr>
        <b/>
        <sz val="11"/>
        <color rgb="FF002060"/>
        <rFont val="Arial Unicode MS"/>
        <family val="2"/>
      </rPr>
      <t>número del Día</t>
    </r>
    <r>
      <rPr>
        <sz val="11"/>
        <color rgb="FF002060"/>
        <rFont val="Arial Unicode MS"/>
        <family val="2"/>
      </rPr>
      <t xml:space="preserve"> de la fecha que se indica.</t>
    </r>
  </si>
  <si>
    <t xml:space="preserve"> =DIA(núm_de_serie)</t>
  </si>
  <si>
    <r>
      <t>Hallar el</t>
    </r>
    <r>
      <rPr>
        <b/>
        <sz val="10"/>
        <color rgb="FF002060"/>
        <rFont val="Arial Unicode MS"/>
        <family val="2"/>
      </rPr>
      <t xml:space="preserve"> día de la fecha de ingreso</t>
    </r>
    <r>
      <rPr>
        <sz val="10"/>
        <color rgb="FF002060"/>
        <rFont val="Arial Unicode MS"/>
        <family val="2"/>
      </rPr>
      <t xml:space="preserve"> de los siguientes empleados:</t>
    </r>
  </si>
  <si>
    <t>Función
Día</t>
  </si>
  <si>
    <t>Esta función calcula los días, meses o años transcurridos entre una fecha inicial  y una fecha final.</t>
  </si>
  <si>
    <t xml:space="preserve">     =SIFECHA(FECHA INICIAL,FECHA FINAL,"UNIDAD")</t>
  </si>
  <si>
    <t>Unidad</t>
  </si>
  <si>
    <r>
      <rPr>
        <b/>
        <sz val="11"/>
        <color rgb="FF002060"/>
        <rFont val="Arial Unicode MS"/>
        <family val="2"/>
      </rPr>
      <t xml:space="preserve">"Y" </t>
    </r>
    <r>
      <rPr>
        <sz val="11"/>
        <color rgb="FF002060"/>
        <rFont val="Arial Unicode MS"/>
        <family val="2"/>
      </rPr>
      <t xml:space="preserve"> ;  Cálcula el número de años transcurridos</t>
    </r>
  </si>
  <si>
    <r>
      <rPr>
        <b/>
        <sz val="11"/>
        <color rgb="FF002060"/>
        <rFont val="Arial Unicode MS"/>
        <family val="2"/>
      </rPr>
      <t>"M"</t>
    </r>
    <r>
      <rPr>
        <sz val="11"/>
        <color rgb="FF002060"/>
        <rFont val="Arial Unicode MS"/>
        <family val="2"/>
      </rPr>
      <t xml:space="preserve">  ;  Cálcula el número de Meses transcurridos</t>
    </r>
  </si>
  <si>
    <r>
      <rPr>
        <b/>
        <sz val="11"/>
        <color rgb="FF002060"/>
        <rFont val="Arial Unicode MS"/>
        <family val="2"/>
      </rPr>
      <t>"D"</t>
    </r>
    <r>
      <rPr>
        <sz val="11"/>
        <color rgb="FF002060"/>
        <rFont val="Arial Unicode MS"/>
        <family val="2"/>
      </rPr>
      <t xml:space="preserve">  ;  Cálcula el número de días transcurridos</t>
    </r>
  </si>
  <si>
    <r>
      <rPr>
        <b/>
        <sz val="11"/>
        <color rgb="FF002060"/>
        <rFont val="Arial Unicode MS"/>
        <family val="2"/>
      </rPr>
      <t xml:space="preserve">"YD" : </t>
    </r>
    <r>
      <rPr>
        <sz val="11"/>
        <color rgb="FF002060"/>
        <rFont val="Arial Unicode MS"/>
        <family val="2"/>
      </rPr>
      <t>Número de días entre 2 fechas donde ambas fechas tienen el mismo año.</t>
    </r>
  </si>
  <si>
    <r>
      <rPr>
        <b/>
        <sz val="11"/>
        <color rgb="FF002060"/>
        <rFont val="Arial Unicode MS"/>
        <family val="2"/>
      </rPr>
      <t>"YM"</t>
    </r>
    <r>
      <rPr>
        <sz val="11"/>
        <color rgb="FF002060"/>
        <rFont val="Arial Unicode MS"/>
        <family val="2"/>
      </rPr>
      <t xml:space="preserve"> ; Cálcula el número de Meses transcurridos después del último cumpleaño.</t>
    </r>
  </si>
  <si>
    <r>
      <rPr>
        <b/>
        <sz val="11"/>
        <color rgb="FF002060"/>
        <rFont val="Arial Unicode MS"/>
        <family val="2"/>
      </rPr>
      <t>"MD"</t>
    </r>
    <r>
      <rPr>
        <sz val="11"/>
        <color rgb="FF002060"/>
        <rFont val="Arial Unicode MS"/>
        <family val="2"/>
      </rPr>
      <t xml:space="preserve"> ; Cálcula el número de Días transcurridos después del último día del</t>
    </r>
  </si>
  <si>
    <t xml:space="preserve">           mes de la fecha de Nacimiento.</t>
  </si>
  <si>
    <t>Ejemplo 1:</t>
  </si>
  <si>
    <t>Fecha de
Contrato</t>
  </si>
  <si>
    <t>Fecha de
Despido</t>
  </si>
  <si>
    <t>Dias transcurridos entre la Fecha de Contrato y la Fecha de Despido</t>
  </si>
  <si>
    <t>Meses transcurridos 
entre la Fecha de Contrato y la Fecha de Despido</t>
  </si>
  <si>
    <t>Años transcurridos 
entre la Fecha de Contrato y la Fecha de Despido</t>
  </si>
  <si>
    <t>VILLAMIZAR VILLANUEVA, Emma</t>
  </si>
  <si>
    <t>Ejemplo 2:</t>
  </si>
  <si>
    <t>Ejemplo 3:</t>
  </si>
  <si>
    <t>Fecha Inicial</t>
  </si>
  <si>
    <t>Fecha Final</t>
  </si>
  <si>
    <t>Resultado</t>
  </si>
  <si>
    <t>M</t>
  </si>
  <si>
    <t>D</t>
  </si>
  <si>
    <t>Ejemplo 4:</t>
  </si>
  <si>
    <t>Días</t>
  </si>
  <si>
    <r>
      <t xml:space="preserve">La función </t>
    </r>
    <r>
      <rPr>
        <b/>
        <sz val="10"/>
        <color rgb="FF002060"/>
        <rFont val="Arial Unicode MS"/>
        <family val="2"/>
      </rPr>
      <t>DIAS.LAB</t>
    </r>
    <r>
      <rPr>
        <sz val="10"/>
        <color rgb="FF002060"/>
        <rFont val="Arial Unicode MS"/>
        <family val="2"/>
      </rPr>
      <t xml:space="preserve"> en Excel nos ayuda a</t>
    </r>
    <r>
      <rPr>
        <b/>
        <sz val="10"/>
        <color rgb="FF002060"/>
        <rFont val="Arial Unicode MS"/>
        <family val="2"/>
      </rPr>
      <t xml:space="preserve"> obtener el número de días laborables entre dos fechas determinadas. </t>
    </r>
    <r>
      <rPr>
        <sz val="10"/>
        <color rgb="FF002060"/>
        <rFont val="Arial Unicode MS"/>
        <family val="2"/>
      </rPr>
      <t xml:space="preserve">La </t>
    </r>
    <r>
      <rPr>
        <b/>
        <sz val="10"/>
        <color rgb="FF002060"/>
        <rFont val="Arial Unicode MS"/>
        <family val="2"/>
      </rPr>
      <t>función DIAS.LAB nos permite</t>
    </r>
    <r>
      <rPr>
        <sz val="10"/>
        <color rgb="FF002060"/>
        <rFont val="Arial Unicode MS"/>
        <family val="2"/>
      </rPr>
      <t xml:space="preserve"> especificar </t>
    </r>
    <r>
      <rPr>
        <b/>
        <sz val="10"/>
        <color rgb="FF002060"/>
        <rFont val="Arial Unicode MS"/>
        <family val="2"/>
      </rPr>
      <t xml:space="preserve">un conjunto de días de vacaciones </t>
    </r>
    <r>
      <rPr>
        <sz val="10"/>
        <color rgb="FF002060"/>
        <rFont val="Arial Unicode MS"/>
        <family val="2"/>
      </rPr>
      <t>que serán excluidos de los días laborables contabilizados. 
La</t>
    </r>
    <r>
      <rPr>
        <b/>
        <sz val="10"/>
        <color rgb="FF002060"/>
        <rFont val="Arial Unicode MS"/>
        <family val="2"/>
      </rPr>
      <t xml:space="preserve"> función DIAS.LAB contabiliza los días laborables de lunes a viernes</t>
    </r>
    <r>
      <rPr>
        <sz val="10"/>
        <color rgb="FF002060"/>
        <rFont val="Arial Unicode MS"/>
        <family val="2"/>
      </rPr>
      <t xml:space="preserve"> y excluye los fines de semana  (sábado y domingo).</t>
    </r>
  </si>
  <si>
    <t xml:space="preserve"> =DIAS.LAB(Fecha_Incial,Fecha_Final,[Vacaciones])</t>
  </si>
  <si>
    <t>Empleado</t>
  </si>
  <si>
    <t>Vacaciones</t>
  </si>
  <si>
    <t>Días laborables</t>
  </si>
  <si>
    <r>
      <t xml:space="preserve">Calcular los </t>
    </r>
    <r>
      <rPr>
        <b/>
        <sz val="10"/>
        <color rgb="FF002060"/>
        <rFont val="Arial Unicode MS"/>
        <family val="2"/>
      </rPr>
      <t>Dias Laborables del mes y del año actual</t>
    </r>
  </si>
  <si>
    <t>Dias Laborables en el Mes</t>
  </si>
  <si>
    <t>Dias Laborables en el Año</t>
  </si>
  <si>
    <t>L</t>
  </si>
  <si>
    <t>X</t>
  </si>
  <si>
    <t>J</t>
  </si>
  <si>
    <t>V</t>
  </si>
  <si>
    <t>S</t>
  </si>
  <si>
    <r>
      <t xml:space="preserve">Calcular los </t>
    </r>
    <r>
      <rPr>
        <b/>
        <sz val="10"/>
        <color rgb="FF002060"/>
        <rFont val="Arial Unicode MS"/>
        <family val="2"/>
      </rPr>
      <t>Dias Laborables de las siguientes fechas considerando las Vacaciones</t>
    </r>
  </si>
  <si>
    <t>Dias Laborables en el Mes considerando vacaciones</t>
  </si>
  <si>
    <r>
      <t xml:space="preserve">Devuelve </t>
    </r>
    <r>
      <rPr>
        <b/>
        <sz val="10"/>
        <color rgb="FF002060"/>
        <rFont val="Arial Unicode MS"/>
        <family val="2"/>
      </rPr>
      <t>el número de serie de la fecha que tiene lugar antes o después de un número determinado de días laborables con parámetros de fin de semana personalizados</t>
    </r>
    <r>
      <rPr>
        <sz val="10"/>
        <color rgb="FF002060"/>
        <rFont val="Arial Unicode MS"/>
        <family val="2"/>
      </rPr>
      <t>. Los parámetros de fin de semana indican cuáles y cuántos días son días de fin de semana. Los días de fin de semana y cualquier día especificado como festivo no se consideran días laborables.</t>
    </r>
  </si>
  <si>
    <t>Tercer Argumento</t>
  </si>
  <si>
    <t>Valor</t>
  </si>
  <si>
    <t>Sábado y Domingo</t>
  </si>
  <si>
    <t>Domingo y Lunes</t>
  </si>
  <si>
    <t>Lunes y Martes</t>
  </si>
  <si>
    <t>Martes y Miércoles</t>
  </si>
  <si>
    <t>Miércoles y Jueves</t>
  </si>
  <si>
    <t>Jueves y Viernes</t>
  </si>
  <si>
    <t>Viernes y Sábado</t>
  </si>
  <si>
    <t>Domingo</t>
  </si>
  <si>
    <t>Lunes</t>
  </si>
  <si>
    <t>Dias laborables</t>
  </si>
  <si>
    <t>Martes</t>
  </si>
  <si>
    <t>Miércoles</t>
  </si>
  <si>
    <t>Jueves</t>
  </si>
  <si>
    <t>Viernes</t>
  </si>
  <si>
    <t>Sábado</t>
  </si>
  <si>
    <t>Dias Festivos</t>
  </si>
  <si>
    <r>
      <t>Calcular la</t>
    </r>
    <r>
      <rPr>
        <b/>
        <sz val="10"/>
        <color rgb="FF002060"/>
        <rFont val="Arial Unicode MS"/>
        <family val="2"/>
      </rPr>
      <t xml:space="preserve"> fecha final de la misión </t>
    </r>
    <r>
      <rPr>
        <sz val="10"/>
        <color rgb="FF002060"/>
        <rFont val="Arial Unicode MS"/>
        <family val="2"/>
      </rPr>
      <t>del siguiente empleado:</t>
    </r>
  </si>
  <si>
    <t>Dias festivos en el año</t>
  </si>
  <si>
    <t>Festividades</t>
  </si>
  <si>
    <t>Festivos</t>
  </si>
  <si>
    <t>Fecha Inicial de la misión</t>
  </si>
  <si>
    <t>Año Nuevo</t>
  </si>
  <si>
    <t>Dias hábiles necesarios para cumplir la misión</t>
  </si>
  <si>
    <t>Jueves Santo</t>
  </si>
  <si>
    <t>Fecha final de de la misión sin feriados</t>
  </si>
  <si>
    <t>Viernes Santo</t>
  </si>
  <si>
    <t>Fecha final de de la misión con feriados</t>
  </si>
  <si>
    <t>Día del Trabajo</t>
  </si>
  <si>
    <t>Día de San Pedro y San Pablo</t>
  </si>
  <si>
    <t>Fiestas Patrias</t>
  </si>
  <si>
    <t>Día de Santa Rosa de Lima</t>
  </si>
  <si>
    <t>Combate de Angamos</t>
  </si>
  <si>
    <t>Día de todos los Santos</t>
  </si>
  <si>
    <t>Día de la Inmaculada Concepción</t>
  </si>
  <si>
    <t>Navidad</t>
  </si>
  <si>
    <t>Fecha de Contrato</t>
  </si>
  <si>
    <t>Días Hábiles</t>
  </si>
  <si>
    <t>Fecha Final del Contrato</t>
  </si>
  <si>
    <t>Monago Robles, Hilda</t>
  </si>
  <si>
    <r>
      <t>Una empresa contrará a una persona para trabajar</t>
    </r>
    <r>
      <rPr>
        <b/>
        <sz val="10"/>
        <color rgb="FF002060"/>
        <rFont val="Arial Unicode MS"/>
        <family val="2"/>
      </rPr>
      <t xml:space="preserve"> 20 dias</t>
    </r>
    <r>
      <rPr>
        <sz val="10"/>
        <color rgb="FF002060"/>
        <rFont val="Arial Unicode MS"/>
        <family val="2"/>
      </rPr>
      <t xml:space="preserve">. La empresa quiere saber que </t>
    </r>
    <r>
      <rPr>
        <b/>
        <sz val="10"/>
        <color rgb="FF002060"/>
        <rFont val="Arial Unicode MS"/>
        <family val="2"/>
      </rPr>
      <t>fecha terminará el contrato, teniendo en cuenta los días festivos</t>
    </r>
  </si>
  <si>
    <r>
      <t>Control de fechas para pagar proveedores</t>
    </r>
    <r>
      <rPr>
        <b/>
        <sz val="10"/>
        <color rgb="FF002060"/>
        <rFont val="Arial Unicode MS"/>
        <family val="2"/>
      </rPr>
      <t xml:space="preserve"> teniendo en cuenta los dias Festivos.</t>
    </r>
  </si>
  <si>
    <t>Control de fechas para cancelar pagos a proveedores</t>
  </si>
  <si>
    <t>Proveedor</t>
  </si>
  <si>
    <t>Fecha de Cancelación</t>
  </si>
  <si>
    <t>Empresa HMR SAC</t>
  </si>
  <si>
    <t>Confecciones Florcita SAC</t>
  </si>
  <si>
    <t>Consultoria GTHD SAC</t>
  </si>
  <si>
    <t>SAGA FALABELLA SAC</t>
  </si>
  <si>
    <t>Importadora DFH SAC</t>
  </si>
  <si>
    <t>Importadora Don PEPE SAC</t>
  </si>
  <si>
    <r>
      <t>Devuelve el</t>
    </r>
    <r>
      <rPr>
        <b/>
        <sz val="10"/>
        <color rgb="FF002060"/>
        <rFont val="Arial Unicode MS"/>
        <family val="2"/>
      </rPr>
      <t xml:space="preserve"> número de serie de la fecha que tiene lugar antes o después de un número determinado de días laborables con parámetros de fin de semana personalizados</t>
    </r>
    <r>
      <rPr>
        <sz val="10"/>
        <color rgb="FF002060"/>
        <rFont val="Arial Unicode MS"/>
        <family val="2"/>
      </rPr>
      <t>. Los parámetros de fin de semana indican cuáles y cuántos días son días de fin de semana. Los días de fin de semana y cualquier día especificado como festivo no se consideran días laborables.</t>
    </r>
  </si>
  <si>
    <t xml:space="preserve"> =DIA.LAB.INTL(Fecha_Incial,Días,Fin_de_Semana,dias_no-laborables)</t>
  </si>
  <si>
    <r>
      <t xml:space="preserve">Calcular la </t>
    </r>
    <r>
      <rPr>
        <b/>
        <sz val="10"/>
        <color rgb="FF002060"/>
        <rFont val="Arial Unicode MS"/>
        <family val="2"/>
      </rPr>
      <t>fecha de pago</t>
    </r>
    <r>
      <rPr>
        <sz val="10"/>
        <color rgb="FF002060"/>
        <rFont val="Arial Unicode MS"/>
        <family val="2"/>
      </rPr>
      <t xml:space="preserve"> de un cliente que debe cancelar dentro de</t>
    </r>
    <r>
      <rPr>
        <b/>
        <sz val="10"/>
        <color rgb="FF002060"/>
        <rFont val="Arial Unicode MS"/>
        <family val="2"/>
      </rPr>
      <t xml:space="preserve"> 20 días</t>
    </r>
    <r>
      <rPr>
        <sz val="10"/>
        <color rgb="FF002060"/>
        <rFont val="Arial Unicode MS"/>
        <family val="2"/>
      </rPr>
      <t xml:space="preserve"> sin considerar los fines de semana</t>
    </r>
  </si>
  <si>
    <t>Fecha de Pago</t>
  </si>
  <si>
    <r>
      <t>Calcular la</t>
    </r>
    <r>
      <rPr>
        <b/>
        <sz val="10"/>
        <color rgb="FF002060"/>
        <rFont val="Arial Unicode MS"/>
        <family val="2"/>
      </rPr>
      <t xml:space="preserve"> fecha de pago</t>
    </r>
    <r>
      <rPr>
        <sz val="10"/>
        <color rgb="FF002060"/>
        <rFont val="Arial Unicode MS"/>
        <family val="2"/>
      </rPr>
      <t xml:space="preserve"> de un cliente que debe cancelar dentro de 20 días, considerando solo el día </t>
    </r>
    <r>
      <rPr>
        <b/>
        <sz val="10"/>
        <color rgb="FF002060"/>
        <rFont val="Arial Unicode MS"/>
        <family val="2"/>
      </rPr>
      <t>domingo</t>
    </r>
    <r>
      <rPr>
        <sz val="10"/>
        <color rgb="FF002060"/>
        <rFont val="Arial Unicode MS"/>
        <family val="2"/>
      </rPr>
      <t xml:space="preserve"> como día no laborable.</t>
    </r>
  </si>
  <si>
    <r>
      <t xml:space="preserve">Calcular la </t>
    </r>
    <r>
      <rPr>
        <b/>
        <sz val="10"/>
        <color rgb="FF002060"/>
        <rFont val="Arial Unicode MS"/>
        <family val="2"/>
      </rPr>
      <t>fecha de pago</t>
    </r>
    <r>
      <rPr>
        <sz val="10"/>
        <color rgb="FF002060"/>
        <rFont val="Arial Unicode MS"/>
        <family val="2"/>
      </rPr>
      <t xml:space="preserve"> de un cliente que debe cancelar dentro de 20 días, considerando solo el día </t>
    </r>
    <r>
      <rPr>
        <b/>
        <sz val="10"/>
        <color rgb="FF002060"/>
        <rFont val="Arial Unicode MS"/>
        <family val="2"/>
      </rPr>
      <t>Miércoles</t>
    </r>
    <r>
      <rPr>
        <sz val="10"/>
        <color rgb="FF002060"/>
        <rFont val="Arial Unicode MS"/>
        <family val="2"/>
      </rPr>
      <t xml:space="preserve"> como día no laborable.</t>
    </r>
  </si>
  <si>
    <r>
      <t>Calcular la fecha de pago de un cliente que debe cancelar dentro de 20 días, considerando los días</t>
    </r>
    <r>
      <rPr>
        <b/>
        <sz val="10"/>
        <color rgb="FF002060"/>
        <rFont val="Arial Unicode MS"/>
        <family val="2"/>
      </rPr>
      <t xml:space="preserve"> Miércoles y Jueves </t>
    </r>
    <r>
      <rPr>
        <sz val="10"/>
        <color rgb="FF002060"/>
        <rFont val="Arial Unicode MS"/>
        <family val="2"/>
      </rPr>
      <t xml:space="preserve">como día no laborables, además los días </t>
    </r>
    <r>
      <rPr>
        <b/>
        <sz val="10"/>
        <color rgb="FF002060"/>
        <rFont val="Arial Unicode MS"/>
        <family val="2"/>
      </rPr>
      <t>7,14 y 21</t>
    </r>
    <r>
      <rPr>
        <sz val="10"/>
        <color rgb="FF002060"/>
        <rFont val="Arial Unicode MS"/>
        <family val="2"/>
      </rPr>
      <t xml:space="preserve"> son días festivos.</t>
    </r>
  </si>
  <si>
    <t>Sintaxis:</t>
  </si>
  <si>
    <t xml:space="preserve"> =DIAS360(Fecha_inicial, Fecha_final,[Método])</t>
  </si>
  <si>
    <r>
      <t xml:space="preserve">Calcular los días trancurridos entre la </t>
    </r>
    <r>
      <rPr>
        <b/>
        <sz val="10"/>
        <color rgb="FF002060"/>
        <rFont val="Arial Unicode MS"/>
        <family val="2"/>
      </rPr>
      <t>fecha de Contrato</t>
    </r>
    <r>
      <rPr>
        <sz val="10"/>
        <color rgb="FF002060"/>
        <rFont val="Arial Unicode MS"/>
        <family val="2"/>
      </rPr>
      <t xml:space="preserve"> y la </t>
    </r>
    <r>
      <rPr>
        <b/>
        <sz val="10"/>
        <color rgb="FF002060"/>
        <rFont val="Arial Unicode MS"/>
        <family val="2"/>
      </rPr>
      <t>Fecha de despido</t>
    </r>
  </si>
  <si>
    <t>Dias Laborados</t>
  </si>
  <si>
    <r>
      <t xml:space="preserve">Calcular los días trancurridos entre la </t>
    </r>
    <r>
      <rPr>
        <b/>
        <sz val="10"/>
        <color rgb="FF002060"/>
        <rFont val="Arial Unicode MS"/>
        <family val="2"/>
      </rPr>
      <t>fecha de Contrato</t>
    </r>
    <r>
      <rPr>
        <sz val="10"/>
        <color rgb="FF002060"/>
        <rFont val="Arial Unicode MS"/>
        <family val="2"/>
      </rPr>
      <t xml:space="preserve"> y la </t>
    </r>
    <r>
      <rPr>
        <b/>
        <sz val="10"/>
        <color rgb="FF002060"/>
        <rFont val="Arial Unicode MS"/>
        <family val="2"/>
      </rPr>
      <t>Fecha de despido</t>
    </r>
    <r>
      <rPr>
        <sz val="10"/>
        <color rgb="FF002060"/>
        <rFont val="Arial Unicode MS"/>
        <family val="2"/>
      </rPr>
      <t xml:space="preserve">, utilizazando el </t>
    </r>
    <r>
      <rPr>
        <b/>
        <sz val="10"/>
        <color rgb="FF002060"/>
        <rFont val="Arial Unicode MS"/>
        <family val="2"/>
      </rPr>
      <t>método Europeo.</t>
    </r>
  </si>
  <si>
    <t>La función DIASEM en Excel nos devuelve el número que identifica a un día de la semana, es decir, nos regresa un número entre 1 y 7 el cual indicará qué día de la semana corresponde a una fecha determinada.</t>
  </si>
  <si>
    <t xml:space="preserve"> =DIASEM(num_de_serie,[tipo]</t>
  </si>
  <si>
    <t>Cliente</t>
  </si>
  <si>
    <t>Nro de Factura</t>
  </si>
  <si>
    <t>Fecha de Compra</t>
  </si>
  <si>
    <t>Numero del Día</t>
  </si>
  <si>
    <t>001-24582</t>
  </si>
  <si>
    <t>001-23564</t>
  </si>
  <si>
    <t>001-24578</t>
  </si>
  <si>
    <t>001-45125</t>
  </si>
  <si>
    <t>001-35685</t>
  </si>
  <si>
    <t>001-12896</t>
  </si>
  <si>
    <t>001-21453</t>
  </si>
  <si>
    <t>001-23156</t>
  </si>
  <si>
    <t>001-24135</t>
  </si>
  <si>
    <t>Hallar los días, meses y años transcurridos entre la fecha de contrato de los siguientes empleados:</t>
  </si>
  <si>
    <r>
      <t xml:space="preserve">Calcular los </t>
    </r>
    <r>
      <rPr>
        <b/>
        <sz val="10"/>
        <color rgb="FF002060"/>
        <rFont val="Arial Unicode MS"/>
        <family val="2"/>
      </rPr>
      <t>Dias Laborables del mes de Abril del año 2020</t>
    </r>
    <r>
      <rPr>
        <sz val="10"/>
        <color rgb="FF002060"/>
        <rFont val="Arial Unicode MS"/>
        <family val="2"/>
      </rPr>
      <t>, sin considerar los fines de semana.</t>
    </r>
  </si>
  <si>
    <r>
      <t xml:space="preserve">Calcular los </t>
    </r>
    <r>
      <rPr>
        <b/>
        <sz val="10"/>
        <color rgb="FF002060"/>
        <rFont val="Arial Unicode MS"/>
        <family val="2"/>
      </rPr>
      <t>Dias Laborables del mes de Abril del año 2020</t>
    </r>
    <r>
      <rPr>
        <sz val="10"/>
        <color rgb="FF002060"/>
        <rFont val="Arial Unicode MS"/>
        <family val="2"/>
      </rPr>
      <t xml:space="preserve">, considerando solo el día </t>
    </r>
    <r>
      <rPr>
        <b/>
        <sz val="10"/>
        <color rgb="FF002060"/>
        <rFont val="Arial Unicode MS"/>
        <family val="2"/>
      </rPr>
      <t>domingo</t>
    </r>
    <r>
      <rPr>
        <sz val="10"/>
        <color rgb="FF002060"/>
        <rFont val="Arial Unicode MS"/>
        <family val="2"/>
      </rPr>
      <t xml:space="preserve"> como día no laborable.</t>
    </r>
  </si>
  <si>
    <r>
      <t xml:space="preserve">Calcular los </t>
    </r>
    <r>
      <rPr>
        <b/>
        <sz val="10"/>
        <color rgb="FF002060"/>
        <rFont val="Arial Unicode MS"/>
        <family val="2"/>
      </rPr>
      <t>Dias Laborables del mes de Abril del año 2020</t>
    </r>
    <r>
      <rPr>
        <sz val="10"/>
        <color rgb="FF002060"/>
        <rFont val="Arial Unicode MS"/>
        <family val="2"/>
      </rPr>
      <t>, considerando los días</t>
    </r>
    <r>
      <rPr>
        <b/>
        <sz val="10"/>
        <color rgb="FF002060"/>
        <rFont val="Arial Unicode MS"/>
        <family val="2"/>
      </rPr>
      <t xml:space="preserve"> Viernes y Sábado </t>
    </r>
    <r>
      <rPr>
        <sz val="10"/>
        <color rgb="FF002060"/>
        <rFont val="Arial Unicode MS"/>
        <family val="2"/>
      </rPr>
      <t xml:space="preserve">como día no laborables, además los días </t>
    </r>
    <r>
      <rPr>
        <b/>
        <sz val="10"/>
        <color rgb="FF002060"/>
        <rFont val="Arial Unicode MS"/>
        <family val="2"/>
      </rPr>
      <t>14,22 y 30</t>
    </r>
    <r>
      <rPr>
        <sz val="10"/>
        <color rgb="FF002060"/>
        <rFont val="Arial Unicode MS"/>
        <family val="2"/>
      </rPr>
      <t xml:space="preserve"> son días festivos.</t>
    </r>
  </si>
  <si>
    <r>
      <t xml:space="preserve">Calcular los </t>
    </r>
    <r>
      <rPr>
        <b/>
        <sz val="10"/>
        <color rgb="FF002060"/>
        <rFont val="Arial Unicode MS"/>
        <family val="2"/>
      </rPr>
      <t>Dias Laborables del mes de Abril del año 2020</t>
    </r>
    <r>
      <rPr>
        <sz val="10"/>
        <color rgb="FF002060"/>
        <rFont val="Arial Unicode MS"/>
        <family val="2"/>
      </rPr>
      <t xml:space="preserve">, considerando solo el día </t>
    </r>
    <r>
      <rPr>
        <b/>
        <sz val="10"/>
        <color rgb="FF002060"/>
        <rFont val="Arial Unicode MS"/>
        <family val="2"/>
      </rPr>
      <t xml:space="preserve">Martes </t>
    </r>
    <r>
      <rPr>
        <sz val="10"/>
        <color rgb="FF002060"/>
        <rFont val="Arial Unicode MS"/>
        <family val="2"/>
      </rPr>
      <t>como día no laborable.</t>
    </r>
  </si>
  <si>
    <t>VERA Producciones</t>
  </si>
  <si>
    <r>
      <t xml:space="preserve">Una empresa contratará a una persona para trabajar </t>
    </r>
    <r>
      <rPr>
        <b/>
        <sz val="10"/>
        <color rgb="FF002060"/>
        <rFont val="Arial Unicode MS"/>
        <family val="2"/>
      </rPr>
      <t>20 dias</t>
    </r>
    <r>
      <rPr>
        <sz val="10"/>
        <color rgb="FF002060"/>
        <rFont val="Arial Unicode MS"/>
        <family val="2"/>
      </rPr>
      <t xml:space="preserve">. La empresa quiere saber que </t>
    </r>
    <r>
      <rPr>
        <b/>
        <sz val="10"/>
        <color rgb="FF002060"/>
        <rFont val="Arial Unicode MS"/>
        <family val="2"/>
      </rPr>
      <t>fecha terminará el contrato, sin tener en cuenta los días festivos</t>
    </r>
  </si>
  <si>
    <t>Día no laborable</t>
  </si>
  <si>
    <t>FUNCIONES DE FECHA</t>
  </si>
  <si>
    <t>CÁLCULOS CON FECHA</t>
  </si>
  <si>
    <t>Función DIAS.LAB</t>
  </si>
  <si>
    <t xml:space="preserve"> =DIA.LAB(FECHA_INICIAL,DIAS,[Festivos])</t>
  </si>
  <si>
    <r>
      <t xml:space="preserve">Esta función </t>
    </r>
    <r>
      <rPr>
        <b/>
        <sz val="10"/>
        <color rgb="FF002060"/>
        <rFont val="Arial Unicode MS"/>
        <family val="2"/>
      </rPr>
      <t>nos devuelve una fecha que se calcula a partir de una fecha inicial que se obtiene al sumar un número determinados de días dados a esta fecha inicial</t>
    </r>
    <r>
      <rPr>
        <sz val="10"/>
        <color rgb="FF002060"/>
        <rFont val="Arial Unicode MS"/>
        <family val="2"/>
      </rPr>
      <t xml:space="preserve">. Si partimos del día 1/1/2020 y le sumamos 8 días laborables obtendremos como día laborable más cercano a esta fecha inicial el 10 de enero, ya que no se contabilizará ni sábado, ni domingo. </t>
    </r>
  </si>
  <si>
    <r>
      <t xml:space="preserve">Calcular los días trancurridos entre la </t>
    </r>
    <r>
      <rPr>
        <b/>
        <sz val="10"/>
        <color rgb="FF002060"/>
        <rFont val="Arial Unicode MS"/>
        <family val="2"/>
      </rPr>
      <t>fecha de Contrato</t>
    </r>
    <r>
      <rPr>
        <sz val="10"/>
        <color rgb="FF002060"/>
        <rFont val="Arial Unicode MS"/>
        <family val="2"/>
      </rPr>
      <t xml:space="preserve"> y la </t>
    </r>
    <r>
      <rPr>
        <b/>
        <sz val="10"/>
        <color rgb="FF002060"/>
        <rFont val="Arial Unicode MS"/>
        <family val="2"/>
      </rPr>
      <t>Fecha de despido</t>
    </r>
    <r>
      <rPr>
        <sz val="10"/>
        <color rgb="FF002060"/>
        <rFont val="Arial Unicode MS"/>
        <family val="2"/>
      </rPr>
      <t xml:space="preserve">, utilizando el </t>
    </r>
    <r>
      <rPr>
        <b/>
        <sz val="10"/>
        <color rgb="FF002060"/>
        <rFont val="Arial Unicode MS"/>
        <family val="2"/>
      </rPr>
      <t>método americano.</t>
    </r>
  </si>
  <si>
    <r>
      <t xml:space="preserve">A que </t>
    </r>
    <r>
      <rPr>
        <b/>
        <sz val="10"/>
        <color rgb="FF002060"/>
        <rFont val="Arial Unicode MS"/>
        <family val="2"/>
      </rPr>
      <t>día de la semana</t>
    </r>
    <r>
      <rPr>
        <sz val="10"/>
        <color rgb="FF002060"/>
        <rFont val="Arial Unicode MS"/>
        <family val="2"/>
      </rPr>
      <t xml:space="preserve"> le coorresponde la siguientes fechas de las siguientes facturas, contando los días de</t>
    </r>
    <r>
      <rPr>
        <b/>
        <sz val="10"/>
        <color rgb="FF002060"/>
        <rFont val="Arial Unicode MS"/>
        <family val="2"/>
      </rPr>
      <t xml:space="preserve"> Lunes a Domingo</t>
    </r>
    <r>
      <rPr>
        <sz val="10"/>
        <color rgb="FF002060"/>
        <rFont val="Arial Unicode MS"/>
        <family val="2"/>
      </rPr>
      <t>.</t>
    </r>
  </si>
  <si>
    <t>Función FECHA.MES</t>
  </si>
  <si>
    <t>RELACIÓN DE COLABORADORES</t>
  </si>
  <si>
    <t>N°</t>
  </si>
  <si>
    <t>F. INGRESO</t>
  </si>
  <si>
    <t>SEXO</t>
  </si>
  <si>
    <t>AREA</t>
  </si>
  <si>
    <t>CARGO</t>
  </si>
  <si>
    <t>F. NACIMIENTO</t>
  </si>
  <si>
    <t>EDAD</t>
  </si>
  <si>
    <t>MES</t>
  </si>
  <si>
    <t>DNI</t>
  </si>
  <si>
    <t>NOMBRES</t>
  </si>
  <si>
    <t>APELLIDOS</t>
  </si>
  <si>
    <t>F. Vencimiento</t>
  </si>
  <si>
    <t>Tiempo que ha laborado</t>
  </si>
  <si>
    <t>F</t>
  </si>
  <si>
    <t>GG</t>
  </si>
  <si>
    <t>CONSULTOR SENIOR DE ASIST. TECNICA</t>
  </si>
  <si>
    <t>JULIA</t>
  </si>
  <si>
    <t>REYNA</t>
  </si>
  <si>
    <t>INDETERMINADO</t>
  </si>
  <si>
    <t>GAT</t>
  </si>
  <si>
    <t>COORDINADOR DE PROYETO CASSA PADANA</t>
  </si>
  <si>
    <t>MARIO</t>
  </si>
  <si>
    <t>ARTEAGA</t>
  </si>
  <si>
    <t>GS</t>
  </si>
  <si>
    <t>JEFE DE VISITA DE INSPECCION</t>
  </si>
  <si>
    <t>CESAR</t>
  </si>
  <si>
    <t>GUTIERREZ</t>
  </si>
  <si>
    <t>ESTHER</t>
  </si>
  <si>
    <t>PALOMINO</t>
  </si>
  <si>
    <t>GERENTE DE ASISTENCIA TECNICA Y CAPACITACION</t>
  </si>
  <si>
    <t>JUAN</t>
  </si>
  <si>
    <t>VELEZ</t>
  </si>
  <si>
    <t>GERENTE DE SUPERVISION</t>
  </si>
  <si>
    <t>MILAGROS</t>
  </si>
  <si>
    <t>TORRES</t>
  </si>
  <si>
    <t>ASISTENTE DE GERENCIA DE LA UNIDAD DE SUPERVISION</t>
  </si>
  <si>
    <t>DORIS</t>
  </si>
  <si>
    <t>MENESES</t>
  </si>
  <si>
    <t>SECRETARIA DE GERENCIA</t>
  </si>
  <si>
    <t>CECILIA</t>
  </si>
  <si>
    <t>PONCE</t>
  </si>
  <si>
    <t>GERENTE GENERAL</t>
  </si>
  <si>
    <t>CRISTHIAN</t>
  </si>
  <si>
    <t>MOROCHO</t>
  </si>
  <si>
    <t>AUDITOR INTERNO</t>
  </si>
  <si>
    <t>ROSA</t>
  </si>
  <si>
    <t>HUANGAL</t>
  </si>
  <si>
    <t>ASISTENTE DE GERENCIA DE LA UNIDAD DE ASISTENCIA TECNICA Y CAPACITACION</t>
  </si>
  <si>
    <t>HECTOR</t>
  </si>
  <si>
    <t>DAVILA</t>
  </si>
  <si>
    <t>CONSULTOR DE ASISTENCIA TECNICA</t>
  </si>
  <si>
    <t>VICTOR</t>
  </si>
  <si>
    <t>RAMIREZ</t>
  </si>
  <si>
    <t>ASISTENTE DE INSPECCIONES</t>
  </si>
  <si>
    <t>COSNULTOR ASISTENCIA TECNICA</t>
  </si>
  <si>
    <t>SONIA</t>
  </si>
  <si>
    <t>AREVALO</t>
  </si>
  <si>
    <t>JEFE DE INSPECCION</t>
  </si>
  <si>
    <t>REBECA</t>
  </si>
  <si>
    <t>CISNEROS</t>
  </si>
  <si>
    <t>TI</t>
  </si>
  <si>
    <t>JEFE DE TECNOLOGIAS DE LA INFORMACION</t>
  </si>
  <si>
    <t>MELISA</t>
  </si>
  <si>
    <t>PAZOS</t>
  </si>
  <si>
    <t>ANALISTA DE SOPORTE DE TECNOLOGIA</t>
  </si>
  <si>
    <t>LUNA</t>
  </si>
  <si>
    <t>ALEJANDRO</t>
  </si>
  <si>
    <t>SANCHEZ</t>
  </si>
  <si>
    <t>ANALISTA DE EVALUACION</t>
  </si>
  <si>
    <t>LEONOR</t>
  </si>
  <si>
    <t>SANTOS</t>
  </si>
  <si>
    <t>ANALISTA DE CADENAS DE VALOR</t>
  </si>
  <si>
    <t>16/09/1985</t>
  </si>
  <si>
    <t>MIGUEL</t>
  </si>
  <si>
    <t>ARCE</t>
  </si>
  <si>
    <t>ANALISTA  DE EVALUACIÓN</t>
  </si>
  <si>
    <t>ELIZABETH</t>
  </si>
  <si>
    <t>PORTILLA</t>
  </si>
  <si>
    <t>CONTROLADOR DE ALMACEN Y DESPACHO</t>
  </si>
  <si>
    <t>DOMINGO</t>
  </si>
  <si>
    <t>FARFAN</t>
  </si>
  <si>
    <t>ANALISTA PROGRAMADOR</t>
  </si>
  <si>
    <t>JORGE</t>
  </si>
  <si>
    <t>BARRAZA</t>
  </si>
  <si>
    <t>ASESORA LEGAL</t>
  </si>
  <si>
    <t>ALBERTO</t>
  </si>
  <si>
    <t>CASTRO</t>
  </si>
  <si>
    <t>ANALISTA DE SOPORTE DE APLICACIONES</t>
  </si>
  <si>
    <t>BETARIZ</t>
  </si>
  <si>
    <t>PANDURO</t>
  </si>
  <si>
    <t>VICTORIA</t>
  </si>
  <si>
    <t>ENCARGADA DE COMUNICACIONES</t>
  </si>
  <si>
    <t>15/04/1987</t>
  </si>
  <si>
    <t>ENRIQUE</t>
  </si>
  <si>
    <t>MENDIOLA</t>
  </si>
  <si>
    <t>ALDO</t>
  </si>
  <si>
    <t>BUSTILLO</t>
  </si>
  <si>
    <t>SUP</t>
  </si>
  <si>
    <t>ASISTENTE DE INSPECCION</t>
  </si>
  <si>
    <t>04/12/1987</t>
  </si>
  <si>
    <t>IBETH</t>
  </si>
  <si>
    <t>TORREJON</t>
  </si>
  <si>
    <t>GUSTAVO</t>
  </si>
  <si>
    <t>DEZA</t>
  </si>
  <si>
    <t>RENATO</t>
  </si>
  <si>
    <t>VACA</t>
  </si>
  <si>
    <t>CONTADOR</t>
  </si>
  <si>
    <t>HILDA</t>
  </si>
  <si>
    <t>CARRILLO</t>
  </si>
  <si>
    <t>PROGRAMADOR</t>
  </si>
  <si>
    <t>EDUARDO</t>
  </si>
  <si>
    <t>GUTARRA</t>
  </si>
  <si>
    <t>ISABEL</t>
  </si>
  <si>
    <t>ABANTO</t>
  </si>
  <si>
    <t>ROSSANA</t>
  </si>
  <si>
    <t>PASTOR</t>
  </si>
  <si>
    <t>CAROLINA</t>
  </si>
  <si>
    <t>SANTILLAN</t>
  </si>
  <si>
    <t>ANALISTA FINANCIERO Y ESTADISTICO</t>
  </si>
  <si>
    <t>JULIO</t>
  </si>
  <si>
    <t>CALDERON</t>
  </si>
  <si>
    <t>FERNANDO</t>
  </si>
  <si>
    <t>ZAVALA</t>
  </si>
  <si>
    <t>GERENTE DE FONDO DE GARANTIA</t>
  </si>
  <si>
    <t>02/04/1990</t>
  </si>
  <si>
    <t>MARIA</t>
  </si>
  <si>
    <t>CHIANG</t>
  </si>
  <si>
    <t>18/01/1991</t>
  </si>
  <si>
    <t>ALFREDO</t>
  </si>
  <si>
    <t>DIAZ</t>
  </si>
  <si>
    <t>CONSULTOR JUNIOR</t>
  </si>
  <si>
    <t>GAMA</t>
  </si>
  <si>
    <t>CONT</t>
  </si>
  <si>
    <t>AUXILIAR DE ARCHIVO DIGITAL</t>
  </si>
  <si>
    <t>SARA</t>
  </si>
  <si>
    <t>URBINA</t>
  </si>
  <si>
    <t>RECEPCIONISTA</t>
  </si>
  <si>
    <t>47589644</t>
  </si>
  <si>
    <t>SUSANA</t>
  </si>
  <si>
    <t>MORAN</t>
  </si>
  <si>
    <t>ASISTENTE DE COMUNICACIONES Y DISEÑO</t>
  </si>
  <si>
    <t>FABIOLA</t>
  </si>
  <si>
    <t>BUENDIA</t>
  </si>
  <si>
    <t>CONTRERAS</t>
  </si>
  <si>
    <t>PILAR</t>
  </si>
  <si>
    <t>CRUZADO</t>
  </si>
  <si>
    <t>AUXILIAR DE ARCHIVO FISICO</t>
  </si>
  <si>
    <t>47240843</t>
  </si>
  <si>
    <t>VALERIA</t>
  </si>
  <si>
    <t>ASTOS</t>
  </si>
  <si>
    <t>MARCO</t>
  </si>
  <si>
    <r>
      <t xml:space="preserve">Dada la </t>
    </r>
    <r>
      <rPr>
        <b/>
        <sz val="10"/>
        <color rgb="FF002060"/>
        <rFont val="Arial Unicode MS"/>
        <family val="2"/>
      </rPr>
      <t>Fecha Inicial</t>
    </r>
    <r>
      <rPr>
        <sz val="10"/>
        <color rgb="FF002060"/>
        <rFont val="Arial Unicode MS"/>
        <family val="2"/>
      </rPr>
      <t xml:space="preserve"> y la </t>
    </r>
    <r>
      <rPr>
        <b/>
        <sz val="10"/>
        <color rgb="FF002060"/>
        <rFont val="Arial Unicode MS"/>
        <family val="2"/>
      </rPr>
      <t>Fecha Final</t>
    </r>
    <r>
      <rPr>
        <sz val="10"/>
        <color rgb="FF002060"/>
        <rFont val="Arial Unicode MS"/>
        <family val="2"/>
      </rPr>
      <t xml:space="preserve">, calcular los resultados de </t>
    </r>
    <r>
      <rPr>
        <b/>
        <sz val="10"/>
        <color rgb="FF002060"/>
        <rFont val="Arial Unicode MS"/>
        <family val="2"/>
      </rPr>
      <t>acuerdo al tipo</t>
    </r>
    <r>
      <rPr>
        <sz val="10"/>
        <color rgb="FF002060"/>
        <rFont val="Arial Unicode MS"/>
        <family val="2"/>
      </rPr>
      <t>:</t>
    </r>
  </si>
  <si>
    <t>Tipo</t>
  </si>
  <si>
    <t>Y</t>
  </si>
  <si>
    <t>YM</t>
  </si>
  <si>
    <t>MD</t>
  </si>
  <si>
    <t>YD</t>
  </si>
  <si>
    <r>
      <t>Hallar las edad en</t>
    </r>
    <r>
      <rPr>
        <b/>
        <sz val="10"/>
        <color rgb="FF002060"/>
        <rFont val="Arial Unicode MS"/>
        <family val="2"/>
      </rPr>
      <t xml:space="preserve"> años, meses y días</t>
    </r>
    <r>
      <rPr>
        <sz val="10"/>
        <color rgb="FF002060"/>
        <rFont val="Arial Unicode MS"/>
        <family val="2"/>
      </rPr>
      <t xml:space="preserve"> de los siguientes empleados:</t>
    </r>
  </si>
  <si>
    <t>Fecha de
Nacimiento</t>
  </si>
  <si>
    <t>Edad en
Años</t>
  </si>
  <si>
    <t>Edad en
Años y Meses</t>
  </si>
  <si>
    <t>Edad en
Años, Meses y Días</t>
  </si>
  <si>
    <r>
      <t xml:space="preserve">Calcular los </t>
    </r>
    <r>
      <rPr>
        <b/>
        <sz val="10"/>
        <color rgb="FF002060"/>
        <rFont val="Arial Unicode MS"/>
        <family val="2"/>
      </rPr>
      <t>Dias Laborables del siguiente colaborador</t>
    </r>
  </si>
  <si>
    <t>Colaborador</t>
  </si>
  <si>
    <t>3. Función AÑO</t>
  </si>
  <si>
    <t>4. Función MES</t>
  </si>
  <si>
    <t>5. Función DIA</t>
  </si>
  <si>
    <t>6. Función SIFECHA</t>
  </si>
  <si>
    <t>6. Función FECHA.MES</t>
  </si>
  <si>
    <t>Esta función permite agregar o quitar meses a la fecha inicial que indiquemos.</t>
  </si>
  <si>
    <t xml:space="preserve">     =FECHA.MES(FECHA INICIAL,MESES)</t>
  </si>
  <si>
    <t>Quitar 2 meses</t>
  </si>
  <si>
    <t>Agregar 3 meses</t>
  </si>
  <si>
    <t>Resolver el siguiente ejercicio.</t>
  </si>
  <si>
    <t>7. Función DIAS.LAB</t>
  </si>
  <si>
    <t>8. Función DIAS.LAB.INTL</t>
  </si>
  <si>
    <t>9. Función DIA.LAB</t>
  </si>
  <si>
    <t>10. Función DIA.LAB.INTL</t>
  </si>
  <si>
    <t>11. Función Dias360</t>
  </si>
  <si>
    <t>12. Función DIASEM</t>
  </si>
  <si>
    <t xml:space="preserve"> =DIAS.LAB.INTL(Fecha_Inicial,Fecha_Final,Fin_de_Semana,dias_no-laborables)</t>
  </si>
  <si>
    <t>Dias Transcurridos</t>
  </si>
  <si>
    <t>Devuelve la cantidad de dias transcurridos de una fecha inicial y una fecha final. Basándose en un año de 360 (12 meses de 30 días).</t>
  </si>
  <si>
    <t>Nombre del 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</si>
</sst>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&quot;$&quot;#,##0_);\(&quot;$&quot;#,##0\)"/>
    <numFmt numFmtId="165" formatCode="dd/mm/yyyy\ hh:mm\ AM/PM"/>
    <numFmt numFmtId="166" formatCode="[$-F400]h:mm:ss\ AM/PM"/>
    <numFmt numFmtId="167" formatCode="mmmm\ yyyy"/>
    <numFmt numFmtId="168" formatCode="[$-280A]hh:mm:ss\ AM/PM;@"/>
    <numFmt numFmtId="169" formatCode="0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2060"/>
      <name val="Arial Unicode MS"/>
      <family val="2"/>
    </font>
    <font>
      <sz val="11"/>
      <color rgb="FF002060"/>
      <name val="Comic Sans MS"/>
      <family val="4"/>
    </font>
    <font>
      <u/>
      <sz val="11"/>
      <color theme="10"/>
      <name val="Comic Sans MS"/>
      <family val="4"/>
    </font>
    <font>
      <sz val="10"/>
      <name val="Arial"/>
      <family val="2"/>
    </font>
    <font>
      <b/>
      <sz val="11"/>
      <color theme="0"/>
      <name val="Arial Unicode MS"/>
      <family val="2"/>
    </font>
    <font>
      <sz val="11"/>
      <color rgb="FF002060"/>
      <name val="Arial Unicode MS"/>
      <family val="2"/>
    </font>
    <font>
      <b/>
      <sz val="11"/>
      <color rgb="FF002060"/>
      <name val="Arial Unicode MS"/>
      <family val="2"/>
    </font>
    <font>
      <b/>
      <sz val="10"/>
      <color rgb="FF002060"/>
      <name val="Arial Unicode MS"/>
      <family val="2"/>
    </font>
    <font>
      <b/>
      <sz val="11"/>
      <color rgb="FFFF0000"/>
      <name val="Arial Unicode MS"/>
      <family val="2"/>
    </font>
    <font>
      <sz val="10"/>
      <name val="MS Sans Serif"/>
      <family val="2"/>
    </font>
    <font>
      <b/>
      <sz val="10"/>
      <color theme="0"/>
      <name val="Arial Unicode MS"/>
      <family val="2"/>
    </font>
    <font>
      <b/>
      <sz val="10"/>
      <color indexed="81"/>
      <name val="Arial Unicode MS"/>
      <family val="2"/>
    </font>
    <font>
      <sz val="10"/>
      <color indexed="81"/>
      <name val="Arial Unicode MS"/>
      <family val="2"/>
    </font>
    <font>
      <b/>
      <sz val="12"/>
      <color rgb="FF002060"/>
      <name val="Arial Unicode MS"/>
      <family val="2"/>
    </font>
    <font>
      <b/>
      <sz val="12"/>
      <color theme="0"/>
      <name val="Arial Unicode MS"/>
      <family val="2"/>
    </font>
    <font>
      <b/>
      <sz val="18"/>
      <color theme="0"/>
      <name val="Arial Unicode MS"/>
      <family val="2"/>
    </font>
    <font>
      <b/>
      <sz val="10"/>
      <name val="MS Sans Serif"/>
      <family val="2"/>
    </font>
    <font>
      <u/>
      <sz val="8"/>
      <color indexed="12"/>
      <name val="Arial"/>
      <family val="2"/>
    </font>
    <font>
      <b/>
      <sz val="10"/>
      <color rgb="FFFF0000"/>
      <name val="Arial Unicode MS"/>
      <family val="2"/>
    </font>
    <font>
      <sz val="10"/>
      <name val="Bookman Old Style"/>
      <family val="1"/>
    </font>
    <font>
      <sz val="9"/>
      <color rgb="FF002060"/>
      <name val="Arial Unicode MS"/>
      <family val="2"/>
    </font>
    <font>
      <b/>
      <sz val="9"/>
      <color rgb="FF002060"/>
      <name val="Arial Unicode MS"/>
      <family val="2"/>
    </font>
    <font>
      <b/>
      <sz val="10"/>
      <name val="Bookman Old Style"/>
      <family val="1"/>
    </font>
    <font>
      <b/>
      <sz val="10"/>
      <color rgb="FF002060"/>
      <name val="Arial Unicode MS"/>
    </font>
    <font>
      <b/>
      <sz val="11"/>
      <color rgb="FF002060"/>
      <name val="Arial Unicode MS"/>
    </font>
    <font>
      <b/>
      <sz val="14"/>
      <color rgb="FF0070C0"/>
      <name val="Calibri"/>
      <family val="2"/>
      <scheme val="minor"/>
    </font>
    <font>
      <b/>
      <sz val="10"/>
      <color rgb="FFFF0000"/>
      <name val="Arial Unicode MS"/>
    </font>
    <font>
      <b/>
      <sz val="12"/>
      <color theme="0"/>
      <name val="Arial Unicode MS"/>
    </font>
    <font>
      <sz val="12"/>
      <color rgb="FF002060"/>
      <name val="Arial Unicode MS"/>
      <family val="2"/>
    </font>
    <font>
      <b/>
      <sz val="12"/>
      <color rgb="FF002060"/>
      <name val="Arial Unicode MS"/>
    </font>
    <font>
      <b/>
      <sz val="14"/>
      <color rgb="FF002060"/>
      <name val="Arial Unicode MS"/>
    </font>
    <font>
      <b/>
      <sz val="16"/>
      <color rgb="FF002060"/>
      <name val="Arial Unicode MS"/>
    </font>
    <font>
      <b/>
      <sz val="18"/>
      <color theme="0"/>
      <name val="Gilroy ExtraBold"/>
      <family val="3"/>
    </font>
    <font>
      <b/>
      <sz val="18"/>
      <color rgb="FF002060"/>
      <name val="Gilroy ExtraBold"/>
      <family val="3"/>
    </font>
    <font>
      <sz val="18"/>
      <color rgb="FF002060"/>
      <name val="Gilroy ExtraBold"/>
      <family val="3"/>
    </font>
    <font>
      <sz val="12"/>
      <color rgb="FF002060"/>
      <name val="Arial Unicode MS"/>
    </font>
    <font>
      <b/>
      <sz val="12"/>
      <color rgb="FFFF0000"/>
      <name val="Arial Unicode MS"/>
    </font>
    <font>
      <sz val="8"/>
      <name val="Arial"/>
      <family val="2"/>
    </font>
    <font>
      <b/>
      <sz val="20"/>
      <color rgb="FFC00000"/>
      <name val="Calibri"/>
      <family val="2"/>
      <scheme val="minor"/>
    </font>
    <font>
      <b/>
      <sz val="12"/>
      <color rgb="FFC0000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b/>
      <sz val="16"/>
      <color rgb="FF002060"/>
      <name val="Arial Unicode MS"/>
      <family val="2"/>
    </font>
    <font>
      <b/>
      <sz val="16"/>
      <color rgb="FFFF0000"/>
      <name val="Arial Unicode MS"/>
      <family val="2"/>
    </font>
    <font>
      <b/>
      <sz val="16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</fills>
  <borders count="62">
    <border>
      <left/>
      <right/>
      <top/>
      <bottom/>
      <diagonal/>
    </border>
    <border>
      <left style="hair">
        <color rgb="FF0070C0"/>
      </left>
      <right/>
      <top style="hair">
        <color rgb="FF0070C0"/>
      </top>
      <bottom style="hair">
        <color rgb="FF0070C0"/>
      </bottom>
      <diagonal/>
    </border>
    <border>
      <left/>
      <right/>
      <top style="hair">
        <color rgb="FF0070C0"/>
      </top>
      <bottom style="hair">
        <color rgb="FF0070C0"/>
      </bottom>
      <diagonal/>
    </border>
    <border>
      <left/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/>
      <top style="hair">
        <color rgb="FF0070C0"/>
      </top>
      <bottom/>
      <diagonal/>
    </border>
    <border>
      <left/>
      <right/>
      <top style="hair">
        <color rgb="FF0070C0"/>
      </top>
      <bottom/>
      <diagonal/>
    </border>
    <border>
      <left/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/>
      <top/>
      <bottom style="hair">
        <color rgb="FF0070C0"/>
      </bottom>
      <diagonal/>
    </border>
    <border>
      <left/>
      <right/>
      <top/>
      <bottom style="hair">
        <color rgb="FF0070C0"/>
      </bottom>
      <diagonal/>
    </border>
    <border>
      <left/>
      <right style="hair">
        <color rgb="FF0070C0"/>
      </right>
      <top/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/>
      <top/>
      <bottom/>
      <diagonal/>
    </border>
    <border>
      <left/>
      <right style="hair">
        <color rgb="FF0070C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hair">
        <color rgb="FF0070C0"/>
      </left>
      <right style="hair">
        <color rgb="FF0070C0"/>
      </right>
      <top/>
      <bottom style="hair">
        <color rgb="FF0070C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1"/>
      </left>
      <right style="hair">
        <color rgb="FF0070C0"/>
      </right>
      <top style="medium">
        <color theme="1"/>
      </top>
      <bottom style="hair">
        <color rgb="FF0070C0"/>
      </bottom>
      <diagonal/>
    </border>
    <border>
      <left style="hair">
        <color rgb="FF0070C0"/>
      </left>
      <right style="medium">
        <color theme="1"/>
      </right>
      <top style="medium">
        <color theme="1"/>
      </top>
      <bottom style="hair">
        <color rgb="FF0070C0"/>
      </bottom>
      <diagonal/>
    </border>
    <border>
      <left style="medium">
        <color theme="1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medium">
        <color theme="1"/>
      </right>
      <top style="hair">
        <color rgb="FF0070C0"/>
      </top>
      <bottom style="hair">
        <color rgb="FF0070C0"/>
      </bottom>
      <diagonal/>
    </border>
    <border>
      <left style="medium">
        <color theme="1"/>
      </left>
      <right style="hair">
        <color rgb="FF0070C0"/>
      </right>
      <top style="hair">
        <color rgb="FF0070C0"/>
      </top>
      <bottom style="medium">
        <color theme="1"/>
      </bottom>
      <diagonal/>
    </border>
    <border>
      <left style="hair">
        <color rgb="FF0070C0"/>
      </left>
      <right style="medium">
        <color theme="1"/>
      </right>
      <top style="hair">
        <color rgb="FF0070C0"/>
      </top>
      <bottom style="medium">
        <color theme="1"/>
      </bottom>
      <diagonal/>
    </border>
    <border>
      <left style="medium">
        <color theme="1"/>
      </left>
      <right style="hair">
        <color rgb="FF0070C0"/>
      </right>
      <top style="medium">
        <color theme="1"/>
      </top>
      <bottom style="medium">
        <color theme="1"/>
      </bottom>
      <diagonal/>
    </border>
    <border>
      <left style="hair">
        <color rgb="FF0070C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hair">
        <color rgb="FF0070C0"/>
      </left>
      <right style="hair">
        <color rgb="FF0070C0"/>
      </right>
      <top style="medium">
        <color theme="1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medium">
        <color theme="1"/>
      </bottom>
      <diagonal/>
    </border>
    <border>
      <left style="medium">
        <color rgb="FF0070C0"/>
      </left>
      <right style="medium">
        <color theme="1"/>
      </right>
      <top style="hair">
        <color rgb="FF0070C0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0"/>
      </bottom>
      <diagonal/>
    </border>
    <border>
      <left/>
      <right style="medium">
        <color theme="1"/>
      </right>
      <top/>
      <bottom style="medium">
        <color theme="0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 style="medium">
        <color theme="0"/>
      </top>
      <bottom style="medium">
        <color theme="1"/>
      </bottom>
      <diagonal/>
    </border>
    <border>
      <left/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theme="1"/>
      </left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medium">
        <color theme="1"/>
      </right>
      <top style="hair">
        <color rgb="FF0070C0"/>
      </top>
      <bottom/>
      <diagonal/>
    </border>
    <border>
      <left/>
      <right/>
      <top/>
      <bottom style="thick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0"/>
      </top>
      <bottom/>
      <diagonal/>
    </border>
    <border>
      <left/>
      <right style="medium">
        <color theme="1"/>
      </right>
      <top style="medium">
        <color theme="0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rgb="FF0070C0"/>
      </left>
      <right style="hair">
        <color rgb="FF0070C0"/>
      </right>
      <top style="medium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hair">
        <color rgb="FF0070C0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/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/>
      <top/>
      <bottom style="hair">
        <color theme="1"/>
      </bottom>
      <diagonal/>
    </border>
  </borders>
  <cellStyleXfs count="12">
    <xf numFmtId="0" fontId="0" fillId="0" borderId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12" fillId="0" borderId="0"/>
    <xf numFmtId="0" fontId="12" fillId="0" borderId="0"/>
    <xf numFmtId="0" fontId="20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6" fillId="0" borderId="0"/>
  </cellStyleXfs>
  <cellXfs count="304">
    <xf numFmtId="0" fontId="0" fillId="0" borderId="0" xfId="0"/>
    <xf numFmtId="0" fontId="28" fillId="6" borderId="0" xfId="2" applyFont="1" applyFill="1" applyAlignment="1" applyProtection="1">
      <alignment horizontal="center" vertical="center"/>
      <protection locked="0"/>
    </xf>
    <xf numFmtId="0" fontId="3" fillId="2" borderId="0" xfId="3" applyFont="1" applyFill="1" applyProtection="1">
      <protection locked="0"/>
    </xf>
    <xf numFmtId="0" fontId="4" fillId="2" borderId="0" xfId="3" applyFont="1" applyFill="1" applyProtection="1"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8" fillId="2" borderId="1" xfId="5" applyFont="1" applyFill="1" applyBorder="1" applyAlignment="1" applyProtection="1">
      <alignment vertical="center"/>
      <protection locked="0"/>
    </xf>
    <xf numFmtId="0" fontId="3" fillId="2" borderId="2" xfId="6" applyNumberFormat="1" applyFont="1" applyFill="1" applyBorder="1" applyProtection="1">
      <protection locked="0"/>
    </xf>
    <xf numFmtId="0" fontId="3" fillId="2" borderId="3" xfId="5" applyFont="1" applyFill="1" applyBorder="1" applyProtection="1">
      <protection locked="0"/>
    </xf>
    <xf numFmtId="0" fontId="3" fillId="2" borderId="0" xfId="6" applyNumberFormat="1" applyFont="1" applyFill="1" applyProtection="1">
      <protection locked="0"/>
    </xf>
    <xf numFmtId="0" fontId="3" fillId="2" borderId="0" xfId="5" applyFont="1" applyFill="1" applyProtection="1">
      <protection locked="0"/>
    </xf>
    <xf numFmtId="0" fontId="10" fillId="2" borderId="0" xfId="5" applyFont="1" applyFill="1" applyProtection="1">
      <protection locked="0"/>
    </xf>
    <xf numFmtId="0" fontId="11" fillId="2" borderId="4" xfId="5" applyFont="1" applyFill="1" applyBorder="1" applyAlignment="1" applyProtection="1">
      <alignment vertical="center"/>
      <protection locked="0"/>
    </xf>
    <xf numFmtId="0" fontId="10" fillId="2" borderId="5" xfId="5" applyFont="1" applyFill="1" applyBorder="1" applyProtection="1">
      <protection locked="0"/>
    </xf>
    <xf numFmtId="0" fontId="10" fillId="2" borderId="6" xfId="5" applyFont="1" applyFill="1" applyBorder="1" applyProtection="1">
      <protection locked="0"/>
    </xf>
    <xf numFmtId="0" fontId="9" fillId="2" borderId="7" xfId="5" applyFont="1" applyFill="1" applyBorder="1" applyAlignment="1" applyProtection="1">
      <alignment horizontal="center" vertical="center"/>
      <protection locked="0"/>
    </xf>
    <xf numFmtId="0" fontId="10" fillId="2" borderId="8" xfId="5" applyFont="1" applyFill="1" applyBorder="1" applyProtection="1">
      <protection locked="0"/>
    </xf>
    <xf numFmtId="0" fontId="10" fillId="2" borderId="9" xfId="5" applyFont="1" applyFill="1" applyBorder="1" applyProtection="1">
      <protection locked="0"/>
    </xf>
    <xf numFmtId="0" fontId="3" fillId="2" borderId="0" xfId="7" applyFont="1" applyFill="1" applyProtection="1">
      <protection locked="0"/>
    </xf>
    <xf numFmtId="0" fontId="3" fillId="2" borderId="10" xfId="5" applyFont="1" applyFill="1" applyBorder="1" applyAlignment="1" applyProtection="1">
      <alignment vertical="center"/>
      <protection locked="0"/>
    </xf>
    <xf numFmtId="14" fontId="3" fillId="2" borderId="0" xfId="5" applyNumberFormat="1" applyFont="1" applyFill="1" applyAlignment="1" applyProtection="1">
      <alignment horizontal="center" vertical="center"/>
      <protection locked="0"/>
    </xf>
    <xf numFmtId="0" fontId="10" fillId="2" borderId="2" xfId="5" applyFont="1" applyFill="1" applyBorder="1" applyProtection="1">
      <protection locked="0"/>
    </xf>
    <xf numFmtId="0" fontId="10" fillId="2" borderId="3" xfId="5" applyFont="1" applyFill="1" applyBorder="1" applyProtection="1">
      <protection locked="0"/>
    </xf>
    <xf numFmtId="164" fontId="3" fillId="2" borderId="0" xfId="6" applyNumberFormat="1" applyFont="1" applyFill="1" applyProtection="1">
      <protection locked="0"/>
    </xf>
    <xf numFmtId="0" fontId="10" fillId="2" borderId="0" xfId="5" applyFont="1" applyFill="1" applyAlignment="1" applyProtection="1">
      <alignment horizontal="center"/>
      <protection locked="0"/>
    </xf>
    <xf numFmtId="165" fontId="3" fillId="2" borderId="0" xfId="5" applyNumberFormat="1" applyFont="1" applyFill="1" applyAlignment="1" applyProtection="1">
      <alignment horizontal="center" vertical="center"/>
      <protection locked="0"/>
    </xf>
    <xf numFmtId="166" fontId="3" fillId="2" borderId="0" xfId="5" applyNumberFormat="1" applyFont="1" applyFill="1" applyAlignment="1" applyProtection="1">
      <alignment horizontal="center" vertical="center"/>
      <protection locked="0"/>
    </xf>
    <xf numFmtId="0" fontId="10" fillId="2" borderId="2" xfId="5" applyFont="1" applyFill="1" applyBorder="1" applyAlignment="1" applyProtection="1">
      <alignment vertical="center"/>
      <protection locked="0"/>
    </xf>
    <xf numFmtId="0" fontId="3" fillId="2" borderId="2" xfId="5" applyFont="1" applyFill="1" applyBorder="1" applyAlignment="1" applyProtection="1">
      <alignment vertical="center"/>
      <protection locked="0"/>
    </xf>
    <xf numFmtId="0" fontId="3" fillId="2" borderId="3" xfId="5" applyFont="1" applyFill="1" applyBorder="1" applyAlignment="1" applyProtection="1">
      <alignment vertical="center"/>
      <protection locked="0"/>
    </xf>
    <xf numFmtId="0" fontId="3" fillId="2" borderId="0" xfId="8" applyFont="1" applyFill="1" applyAlignment="1" applyProtection="1">
      <alignment horizontal="center"/>
      <protection locked="0"/>
    </xf>
    <xf numFmtId="0" fontId="3" fillId="2" borderId="0" xfId="5" applyFont="1" applyFill="1" applyAlignment="1" applyProtection="1">
      <alignment horizontal="center"/>
      <protection locked="0"/>
    </xf>
    <xf numFmtId="0" fontId="10" fillId="2" borderId="3" xfId="5" applyFont="1" applyFill="1" applyBorder="1" applyAlignment="1" applyProtection="1">
      <alignment vertical="center"/>
      <protection locked="0"/>
    </xf>
    <xf numFmtId="0" fontId="3" fillId="2" borderId="1" xfId="6" applyNumberFormat="1" applyFont="1" applyFill="1" applyBorder="1" applyAlignment="1" applyProtection="1">
      <alignment vertical="center"/>
      <protection locked="0"/>
    </xf>
    <xf numFmtId="0" fontId="3" fillId="2" borderId="3" xfId="6" applyNumberFormat="1" applyFont="1" applyFill="1" applyBorder="1" applyAlignment="1" applyProtection="1">
      <alignment vertical="center"/>
      <protection locked="0"/>
    </xf>
    <xf numFmtId="14" fontId="3" fillId="2" borderId="10" xfId="5" applyNumberFormat="1" applyFont="1" applyFill="1" applyBorder="1" applyAlignment="1" applyProtection="1">
      <alignment horizontal="center" vertical="center"/>
      <protection locked="0"/>
    </xf>
    <xf numFmtId="0" fontId="3" fillId="2" borderId="0" xfId="5" applyFont="1" applyFill="1" applyAlignment="1" applyProtection="1">
      <alignment horizontal="center" vertical="center"/>
      <protection locked="0"/>
    </xf>
    <xf numFmtId="0" fontId="10" fillId="2" borderId="0" xfId="7" applyFont="1" applyFill="1" applyAlignment="1" applyProtection="1">
      <alignment horizontal="center"/>
      <protection locked="0"/>
    </xf>
    <xf numFmtId="0" fontId="10" fillId="2" borderId="6" xfId="5" applyFont="1" applyFill="1" applyBorder="1" applyAlignment="1" applyProtection="1">
      <alignment vertical="center"/>
      <protection locked="0"/>
    </xf>
    <xf numFmtId="0" fontId="10" fillId="2" borderId="0" xfId="1" applyFont="1" applyFill="1" applyProtection="1">
      <protection locked="0"/>
    </xf>
    <xf numFmtId="0" fontId="10" fillId="2" borderId="9" xfId="5" applyFont="1" applyFill="1" applyBorder="1" applyAlignment="1" applyProtection="1">
      <alignment vertical="center"/>
      <protection locked="0"/>
    </xf>
    <xf numFmtId="0" fontId="20" fillId="2" borderId="0" xfId="9" applyFill="1" applyAlignment="1">
      <protection locked="0"/>
    </xf>
    <xf numFmtId="0" fontId="7" fillId="2" borderId="0" xfId="4" applyFont="1" applyFill="1" applyAlignment="1" applyProtection="1">
      <alignment vertical="center"/>
      <protection locked="0"/>
    </xf>
    <xf numFmtId="0" fontId="3" fillId="2" borderId="1" xfId="5" applyFont="1" applyFill="1" applyBorder="1" applyAlignment="1" applyProtection="1">
      <alignment vertical="center"/>
      <protection locked="0"/>
    </xf>
    <xf numFmtId="0" fontId="9" fillId="2" borderId="11" xfId="5" applyFont="1" applyFill="1" applyBorder="1" applyAlignment="1" applyProtection="1">
      <alignment horizontal="left" vertical="center"/>
      <protection locked="0"/>
    </xf>
    <xf numFmtId="0" fontId="10" fillId="2" borderId="12" xfId="5" applyFont="1" applyFill="1" applyBorder="1" applyProtection="1">
      <protection locked="0"/>
    </xf>
    <xf numFmtId="0" fontId="21" fillId="2" borderId="11" xfId="7" applyFont="1" applyFill="1" applyBorder="1" applyAlignment="1" applyProtection="1">
      <alignment vertical="center"/>
      <protection locked="0"/>
    </xf>
    <xf numFmtId="0" fontId="10" fillId="2" borderId="0" xfId="6" applyNumberFormat="1" applyFont="1" applyFill="1" applyProtection="1">
      <protection locked="0"/>
    </xf>
    <xf numFmtId="0" fontId="10" fillId="2" borderId="12" xfId="6" applyNumberFormat="1" applyFont="1" applyFill="1" applyBorder="1" applyProtection="1">
      <protection locked="0"/>
    </xf>
    <xf numFmtId="0" fontId="8" fillId="2" borderId="11" xfId="7" applyFont="1" applyFill="1" applyBorder="1" applyAlignment="1" applyProtection="1">
      <alignment vertical="center"/>
      <protection locked="0"/>
    </xf>
    <xf numFmtId="0" fontId="10" fillId="2" borderId="0" xfId="8" applyFont="1" applyFill="1" applyProtection="1">
      <protection locked="0"/>
    </xf>
    <xf numFmtId="0" fontId="3" fillId="2" borderId="0" xfId="8" applyFont="1" applyFill="1" applyProtection="1">
      <protection locked="0"/>
    </xf>
    <xf numFmtId="0" fontId="8" fillId="2" borderId="7" xfId="5" applyFont="1" applyFill="1" applyBorder="1" applyAlignment="1" applyProtection="1">
      <alignment vertical="center"/>
      <protection locked="0"/>
    </xf>
    <xf numFmtId="0" fontId="3" fillId="2" borderId="8" xfId="5" applyFont="1" applyFill="1" applyBorder="1" applyProtection="1">
      <protection locked="0"/>
    </xf>
    <xf numFmtId="0" fontId="3" fillId="2" borderId="9" xfId="5" applyFont="1" applyFill="1" applyBorder="1" applyProtection="1">
      <protection locked="0"/>
    </xf>
    <xf numFmtId="0" fontId="10" fillId="2" borderId="0" xfId="5" applyFont="1" applyFill="1" applyAlignment="1" applyProtection="1">
      <alignment horizontal="left"/>
      <protection locked="0"/>
    </xf>
    <xf numFmtId="0" fontId="3" fillId="2" borderId="2" xfId="5" applyFont="1" applyFill="1" applyBorder="1" applyAlignment="1" applyProtection="1">
      <alignment horizontal="center" vertical="center"/>
      <protection locked="0"/>
    </xf>
    <xf numFmtId="0" fontId="3" fillId="2" borderId="3" xfId="8" applyFont="1" applyFill="1" applyBorder="1" applyAlignment="1" applyProtection="1">
      <alignment horizontal="center"/>
      <protection locked="0"/>
    </xf>
    <xf numFmtId="0" fontId="3" fillId="2" borderId="0" xfId="5" applyFont="1" applyFill="1" applyAlignment="1" applyProtection="1">
      <alignment horizontal="left"/>
      <protection locked="0"/>
    </xf>
    <xf numFmtId="14" fontId="3" fillId="2" borderId="0" xfId="5" applyNumberFormat="1" applyFont="1" applyFill="1" applyAlignment="1" applyProtection="1">
      <alignment horizontal="center"/>
      <protection locked="0"/>
    </xf>
    <xf numFmtId="0" fontId="22" fillId="2" borderId="0" xfId="8" applyFont="1" applyFill="1" applyAlignment="1" applyProtection="1">
      <alignment horizontal="center"/>
      <protection locked="0"/>
    </xf>
    <xf numFmtId="0" fontId="22" fillId="2" borderId="0" xfId="5" applyFont="1" applyFill="1" applyAlignment="1" applyProtection="1">
      <alignment horizontal="center"/>
      <protection locked="0"/>
    </xf>
    <xf numFmtId="0" fontId="22" fillId="2" borderId="0" xfId="5" applyFont="1" applyFill="1" applyProtection="1">
      <protection locked="0"/>
    </xf>
    <xf numFmtId="0" fontId="23" fillId="2" borderId="0" xfId="5" applyFont="1" applyFill="1" applyProtection="1">
      <protection locked="0"/>
    </xf>
    <xf numFmtId="0" fontId="21" fillId="2" borderId="4" xfId="5" applyFont="1" applyFill="1" applyBorder="1" applyAlignment="1" applyProtection="1">
      <alignment vertical="center"/>
      <protection locked="0"/>
    </xf>
    <xf numFmtId="0" fontId="10" fillId="2" borderId="7" xfId="5" applyFont="1" applyFill="1" applyBorder="1" applyAlignment="1" applyProtection="1">
      <alignment vertical="center"/>
      <protection locked="0"/>
    </xf>
    <xf numFmtId="0" fontId="8" fillId="2" borderId="0" xfId="5" applyFont="1" applyFill="1" applyAlignment="1" applyProtection="1">
      <alignment horizontal="center" vertical="center"/>
      <protection locked="0"/>
    </xf>
    <xf numFmtId="0" fontId="23" fillId="2" borderId="5" xfId="5" applyFont="1" applyFill="1" applyBorder="1" applyProtection="1">
      <protection locked="0"/>
    </xf>
    <xf numFmtId="0" fontId="3" fillId="2" borderId="5" xfId="5" applyFont="1" applyFill="1" applyBorder="1" applyProtection="1">
      <protection locked="0"/>
    </xf>
    <xf numFmtId="0" fontId="3" fillId="2" borderId="6" xfId="5" applyFont="1" applyFill="1" applyBorder="1" applyProtection="1">
      <protection locked="0"/>
    </xf>
    <xf numFmtId="0" fontId="23" fillId="2" borderId="8" xfId="5" applyFont="1" applyFill="1" applyBorder="1" applyProtection="1">
      <protection locked="0"/>
    </xf>
    <xf numFmtId="0" fontId="3" fillId="2" borderId="2" xfId="5" applyFont="1" applyFill="1" applyBorder="1" applyProtection="1">
      <protection locked="0"/>
    </xf>
    <xf numFmtId="0" fontId="13" fillId="2" borderId="0" xfId="5" applyFont="1" applyFill="1" applyAlignment="1" applyProtection="1">
      <alignment horizontal="center" vertical="center"/>
      <protection locked="0"/>
    </xf>
    <xf numFmtId="0" fontId="13" fillId="5" borderId="0" xfId="5" applyFont="1" applyFill="1" applyAlignment="1" applyProtection="1">
      <alignment horizontal="center" vertical="center"/>
      <protection locked="0"/>
    </xf>
    <xf numFmtId="0" fontId="21" fillId="2" borderId="0" xfId="5" applyFont="1" applyFill="1" applyAlignment="1" applyProtection="1">
      <alignment horizontal="center" vertical="center"/>
      <protection locked="0"/>
    </xf>
    <xf numFmtId="0" fontId="25" fillId="2" borderId="0" xfId="5" applyFont="1" applyFill="1" applyAlignment="1" applyProtection="1">
      <alignment horizontal="center"/>
      <protection locked="0"/>
    </xf>
    <xf numFmtId="0" fontId="22" fillId="2" borderId="2" xfId="5" applyFont="1" applyFill="1" applyBorder="1" applyProtection="1">
      <protection locked="0"/>
    </xf>
    <xf numFmtId="0" fontId="22" fillId="2" borderId="3" xfId="5" applyFont="1" applyFill="1" applyBorder="1" applyProtection="1">
      <protection locked="0"/>
    </xf>
    <xf numFmtId="0" fontId="3" fillId="2" borderId="0" xfId="5" applyFont="1" applyFill="1" applyAlignment="1" applyProtection="1">
      <alignment horizontal="left" vertical="center" wrapText="1"/>
      <protection locked="0"/>
    </xf>
    <xf numFmtId="0" fontId="10" fillId="2" borderId="7" xfId="5" applyFont="1" applyFill="1" applyBorder="1" applyAlignment="1" applyProtection="1">
      <alignment horizontal="left" vertical="center"/>
      <protection locked="0"/>
    </xf>
    <xf numFmtId="0" fontId="23" fillId="2" borderId="0" xfId="8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2" fillId="2" borderId="2" xfId="8" applyFont="1" applyFill="1" applyBorder="1" applyAlignment="1" applyProtection="1">
      <alignment horizontal="center"/>
      <protection locked="0"/>
    </xf>
    <xf numFmtId="0" fontId="22" fillId="2" borderId="3" xfId="8" applyFont="1" applyFill="1" applyBorder="1" applyAlignment="1" applyProtection="1">
      <alignment horizontal="center"/>
      <protection locked="0"/>
    </xf>
    <xf numFmtId="0" fontId="3" fillId="2" borderId="15" xfId="8" applyFont="1" applyFill="1" applyBorder="1" applyAlignment="1" applyProtection="1">
      <alignment horizontal="center" vertical="center"/>
      <protection locked="0"/>
    </xf>
    <xf numFmtId="14" fontId="3" fillId="2" borderId="15" xfId="8" applyNumberFormat="1" applyFont="1" applyFill="1" applyBorder="1" applyAlignment="1" applyProtection="1">
      <alignment horizontal="center" vertical="center"/>
      <protection locked="0"/>
    </xf>
    <xf numFmtId="0" fontId="21" fillId="2" borderId="4" xfId="5" applyFont="1" applyFill="1" applyBorder="1" applyAlignment="1" applyProtection="1">
      <alignment horizontal="left" vertical="center"/>
      <protection locked="0"/>
    </xf>
    <xf numFmtId="0" fontId="10" fillId="2" borderId="6" xfId="5" applyFont="1" applyFill="1" applyBorder="1" applyAlignment="1" applyProtection="1">
      <alignment horizontal="left" vertical="center"/>
      <protection locked="0"/>
    </xf>
    <xf numFmtId="0" fontId="3" fillId="2" borderId="1" xfId="8" applyFont="1" applyFill="1" applyBorder="1" applyAlignment="1" applyProtection="1">
      <alignment horizontal="left" vertical="center"/>
      <protection locked="0"/>
    </xf>
    <xf numFmtId="0" fontId="3" fillId="2" borderId="3" xfId="8" applyFont="1" applyFill="1" applyBorder="1" applyAlignment="1" applyProtection="1">
      <alignment horizontal="center" vertical="center"/>
      <protection locked="0"/>
    </xf>
    <xf numFmtId="0" fontId="3" fillId="2" borderId="2" xfId="8" applyFont="1" applyFill="1" applyBorder="1" applyAlignment="1" applyProtection="1">
      <alignment horizontal="center" vertical="center"/>
      <protection locked="0"/>
    </xf>
    <xf numFmtId="0" fontId="7" fillId="3" borderId="0" xfId="4" applyFont="1" applyFill="1" applyAlignment="1" applyProtection="1">
      <alignment vertical="center"/>
      <protection locked="0"/>
    </xf>
    <xf numFmtId="0" fontId="27" fillId="2" borderId="1" xfId="5" applyFont="1" applyFill="1" applyBorder="1" applyAlignment="1" applyProtection="1">
      <alignment vertical="center"/>
      <protection locked="0"/>
    </xf>
    <xf numFmtId="14" fontId="27" fillId="2" borderId="1" xfId="5" applyNumberFormat="1" applyFont="1" applyFill="1" applyBorder="1" applyAlignment="1" applyProtection="1">
      <alignment horizontal="left" vertical="center"/>
      <protection locked="0"/>
    </xf>
    <xf numFmtId="0" fontId="3" fillId="0" borderId="0" xfId="8" applyFont="1" applyAlignment="1" applyProtection="1">
      <alignment horizontal="center"/>
      <protection locked="0"/>
    </xf>
    <xf numFmtId="0" fontId="23" fillId="0" borderId="0" xfId="5" applyFont="1" applyProtection="1">
      <protection locked="0"/>
    </xf>
    <xf numFmtId="0" fontId="3" fillId="0" borderId="0" xfId="5" applyFont="1" applyProtection="1">
      <protection locked="0"/>
    </xf>
    <xf numFmtId="0" fontId="3" fillId="0" borderId="0" xfId="5" applyFont="1" applyAlignment="1" applyProtection="1">
      <alignment horizontal="center" vertical="center"/>
      <protection locked="0"/>
    </xf>
    <xf numFmtId="0" fontId="22" fillId="0" borderId="0" xfId="8" applyFont="1" applyAlignment="1" applyProtection="1">
      <alignment horizontal="center"/>
      <protection locked="0"/>
    </xf>
    <xf numFmtId="0" fontId="22" fillId="0" borderId="0" xfId="5" applyFont="1" applyAlignment="1" applyProtection="1">
      <alignment horizontal="center"/>
      <protection locked="0"/>
    </xf>
    <xf numFmtId="0" fontId="22" fillId="0" borderId="0" xfId="5" applyFont="1" applyProtection="1">
      <protection locked="0"/>
    </xf>
    <xf numFmtId="14" fontId="16" fillId="2" borderId="10" xfId="5" applyNumberFormat="1" applyFont="1" applyFill="1" applyBorder="1" applyAlignment="1" applyProtection="1">
      <alignment horizontal="center" vertical="center"/>
      <protection locked="0"/>
    </xf>
    <xf numFmtId="14" fontId="32" fillId="2" borderId="0" xfId="6" applyNumberFormat="1" applyFont="1" applyFill="1" applyProtection="1">
      <protection locked="0"/>
    </xf>
    <xf numFmtId="165" fontId="16" fillId="2" borderId="10" xfId="5" applyNumberFormat="1" applyFont="1" applyFill="1" applyBorder="1" applyAlignment="1" applyProtection="1">
      <alignment horizontal="center" vertical="center"/>
      <protection locked="0"/>
    </xf>
    <xf numFmtId="0" fontId="13" fillId="0" borderId="0" xfId="5" applyFont="1" applyAlignment="1" applyProtection="1">
      <alignment horizontal="center" vertical="center" wrapText="1"/>
      <protection locked="0"/>
    </xf>
    <xf numFmtId="168" fontId="10" fillId="2" borderId="0" xfId="5" applyNumberFormat="1" applyFont="1" applyFill="1" applyAlignment="1" applyProtection="1">
      <alignment horizontal="center" vertical="center"/>
      <protection locked="0"/>
    </xf>
    <xf numFmtId="22" fontId="16" fillId="2" borderId="12" xfId="5" applyNumberFormat="1" applyFont="1" applyFill="1" applyBorder="1" applyProtection="1">
      <protection locked="0"/>
    </xf>
    <xf numFmtId="14" fontId="8" fillId="2" borderId="0" xfId="5" applyNumberFormat="1" applyFont="1" applyFill="1" applyProtection="1">
      <protection locked="0"/>
    </xf>
    <xf numFmtId="0" fontId="7" fillId="3" borderId="0" xfId="4" applyFont="1" applyFill="1" applyAlignment="1" applyProtection="1">
      <alignment horizontal="center" vertical="center"/>
      <protection locked="0"/>
    </xf>
    <xf numFmtId="0" fontId="3" fillId="8" borderId="0" xfId="3" applyFont="1" applyFill="1" applyProtection="1">
      <protection locked="0"/>
    </xf>
    <xf numFmtId="0" fontId="10" fillId="8" borderId="0" xfId="0" applyFont="1" applyFill="1" applyProtection="1">
      <protection locked="0"/>
    </xf>
    <xf numFmtId="0" fontId="3" fillId="8" borderId="0" xfId="0" applyFont="1" applyFill="1" applyProtection="1">
      <protection locked="0"/>
    </xf>
    <xf numFmtId="0" fontId="18" fillId="8" borderId="0" xfId="0" applyFont="1" applyFill="1" applyAlignment="1" applyProtection="1">
      <alignment vertical="center"/>
      <protection locked="0"/>
    </xf>
    <xf numFmtId="0" fontId="7" fillId="8" borderId="0" xfId="4" applyFont="1" applyFill="1" applyAlignment="1" applyProtection="1">
      <alignment vertical="center"/>
      <protection locked="0"/>
    </xf>
    <xf numFmtId="0" fontId="13" fillId="8" borderId="10" xfId="5" applyFont="1" applyFill="1" applyBorder="1" applyAlignment="1" applyProtection="1">
      <alignment horizontal="center" vertical="center" wrapText="1"/>
      <protection locked="0"/>
    </xf>
    <xf numFmtId="0" fontId="13" fillId="8" borderId="17" xfId="5" applyFont="1" applyFill="1" applyBorder="1" applyAlignment="1" applyProtection="1">
      <alignment horizontal="center" vertical="center" wrapText="1"/>
      <protection locked="0"/>
    </xf>
    <xf numFmtId="0" fontId="13" fillId="8" borderId="18" xfId="5" applyFont="1" applyFill="1" applyBorder="1" applyAlignment="1" applyProtection="1">
      <alignment horizontal="center" vertical="center" wrapText="1"/>
      <protection locked="0"/>
    </xf>
    <xf numFmtId="0" fontId="13" fillId="8" borderId="19" xfId="5" applyFont="1" applyFill="1" applyBorder="1" applyAlignment="1" applyProtection="1">
      <alignment horizontal="center" vertical="center" wrapText="1"/>
      <protection locked="0"/>
    </xf>
    <xf numFmtId="0" fontId="3" fillId="2" borderId="20" xfId="5" applyFont="1" applyFill="1" applyBorder="1" applyAlignment="1" applyProtection="1">
      <alignment horizontal="left" vertical="center"/>
      <protection locked="0"/>
    </xf>
    <xf numFmtId="14" fontId="3" fillId="2" borderId="21" xfId="5" applyNumberFormat="1" applyFont="1" applyFill="1" applyBorder="1" applyAlignment="1" applyProtection="1">
      <alignment horizontal="center" vertical="center"/>
      <protection locked="0"/>
    </xf>
    <xf numFmtId="0" fontId="3" fillId="2" borderId="23" xfId="5" applyFont="1" applyFill="1" applyBorder="1" applyAlignment="1" applyProtection="1">
      <alignment horizontal="left" vertical="center"/>
      <protection locked="0"/>
    </xf>
    <xf numFmtId="14" fontId="3" fillId="2" borderId="24" xfId="5" applyNumberFormat="1" applyFont="1" applyFill="1" applyBorder="1" applyAlignment="1" applyProtection="1">
      <alignment horizontal="center" vertical="center"/>
      <protection locked="0"/>
    </xf>
    <xf numFmtId="0" fontId="13" fillId="8" borderId="18" xfId="5" applyFont="1" applyFill="1" applyBorder="1" applyAlignment="1" applyProtection="1">
      <alignment horizontal="left" vertical="center" wrapText="1"/>
      <protection locked="0"/>
    </xf>
    <xf numFmtId="0" fontId="13" fillId="8" borderId="19" xfId="5" applyFont="1" applyFill="1" applyBorder="1" applyAlignment="1" applyProtection="1">
      <alignment horizontal="left" vertical="center" wrapText="1"/>
      <protection locked="0"/>
    </xf>
    <xf numFmtId="0" fontId="36" fillId="8" borderId="0" xfId="0" applyFont="1" applyFill="1" applyProtection="1">
      <protection locked="0"/>
    </xf>
    <xf numFmtId="0" fontId="37" fillId="8" borderId="0" xfId="0" applyFont="1" applyFill="1" applyProtection="1">
      <protection locked="0"/>
    </xf>
    <xf numFmtId="0" fontId="35" fillId="8" borderId="0" xfId="0" applyFont="1" applyFill="1" applyAlignment="1" applyProtection="1">
      <alignment vertical="center"/>
      <protection locked="0"/>
    </xf>
    <xf numFmtId="0" fontId="10" fillId="2" borderId="26" xfId="5" applyFont="1" applyFill="1" applyBorder="1" applyAlignment="1" applyProtection="1">
      <alignment horizontal="center" vertical="center" wrapText="1"/>
      <protection locked="0"/>
    </xf>
    <xf numFmtId="0" fontId="3" fillId="2" borderId="27" xfId="5" applyFont="1" applyFill="1" applyBorder="1" applyAlignment="1" applyProtection="1">
      <alignment horizontal="center" vertical="center"/>
      <protection locked="0"/>
    </xf>
    <xf numFmtId="0" fontId="10" fillId="2" borderId="28" xfId="5" applyFont="1" applyFill="1" applyBorder="1" applyAlignment="1" applyProtection="1">
      <alignment horizontal="center" vertical="center" wrapText="1"/>
      <protection locked="0"/>
    </xf>
    <xf numFmtId="14" fontId="3" fillId="2" borderId="29" xfId="5" applyNumberFormat="1" applyFont="1" applyFill="1" applyBorder="1" applyAlignment="1" applyProtection="1">
      <alignment horizontal="center" vertical="center"/>
      <protection locked="0"/>
    </xf>
    <xf numFmtId="14" fontId="3" fillId="2" borderId="31" xfId="5" applyNumberFormat="1" applyFont="1" applyFill="1" applyBorder="1" applyAlignment="1" applyProtection="1">
      <alignment horizontal="center" vertical="center"/>
      <protection locked="0"/>
    </xf>
    <xf numFmtId="0" fontId="10" fillId="2" borderId="32" xfId="5" applyFont="1" applyFill="1" applyBorder="1" applyAlignment="1" applyProtection="1">
      <alignment horizontal="center" vertical="center" wrapText="1"/>
      <protection locked="0"/>
    </xf>
    <xf numFmtId="14" fontId="3" fillId="2" borderId="23" xfId="5" applyNumberFormat="1" applyFont="1" applyFill="1" applyBorder="1" applyAlignment="1" applyProtection="1">
      <alignment horizontal="center" vertical="center"/>
      <protection locked="0"/>
    </xf>
    <xf numFmtId="0" fontId="33" fillId="2" borderId="24" xfId="5" applyFont="1" applyFill="1" applyBorder="1" applyAlignment="1" applyProtection="1">
      <alignment horizontal="center" vertical="center"/>
      <protection locked="0"/>
    </xf>
    <xf numFmtId="0" fontId="33" fillId="2" borderId="25" xfId="5" applyFont="1" applyFill="1" applyBorder="1" applyAlignment="1" applyProtection="1">
      <alignment horizontal="center" vertical="center"/>
      <protection locked="0"/>
    </xf>
    <xf numFmtId="0" fontId="13" fillId="8" borderId="26" xfId="5" applyFont="1" applyFill="1" applyBorder="1" applyAlignment="1" applyProtection="1">
      <alignment horizontal="center" vertical="center" wrapText="1"/>
      <protection locked="0"/>
    </xf>
    <xf numFmtId="0" fontId="13" fillId="8" borderId="34" xfId="5" applyFont="1" applyFill="1" applyBorder="1" applyAlignment="1" applyProtection="1">
      <alignment horizontal="center" vertical="center" wrapText="1"/>
      <protection locked="0"/>
    </xf>
    <xf numFmtId="14" fontId="3" fillId="2" borderId="30" xfId="5" applyNumberFormat="1" applyFont="1" applyFill="1" applyBorder="1" applyAlignment="1" applyProtection="1">
      <alignment horizontal="center" vertical="center"/>
      <protection locked="0"/>
    </xf>
    <xf numFmtId="14" fontId="3" fillId="2" borderId="35" xfId="5" applyNumberFormat="1" applyFont="1" applyFill="1" applyBorder="1" applyAlignment="1" applyProtection="1">
      <alignment horizontal="center" vertical="center"/>
      <protection locked="0"/>
    </xf>
    <xf numFmtId="0" fontId="13" fillId="8" borderId="27" xfId="5" applyFont="1" applyFill="1" applyBorder="1" applyAlignment="1" applyProtection="1">
      <alignment horizontal="center" vertical="center" wrapText="1"/>
      <protection locked="0"/>
    </xf>
    <xf numFmtId="14" fontId="3" fillId="6" borderId="29" xfId="5" applyNumberFormat="1" applyFont="1" applyFill="1" applyBorder="1" applyAlignment="1" applyProtection="1">
      <alignment horizontal="center" vertical="center"/>
      <protection locked="0"/>
    </xf>
    <xf numFmtId="14" fontId="3" fillId="6" borderId="36" xfId="8" applyNumberFormat="1" applyFont="1" applyFill="1" applyBorder="1" applyAlignment="1" applyProtection="1">
      <alignment horizontal="center" vertical="center"/>
      <protection locked="0"/>
    </xf>
    <xf numFmtId="0" fontId="23" fillId="8" borderId="0" xfId="5" applyFont="1" applyFill="1" applyProtection="1">
      <protection locked="0"/>
    </xf>
    <xf numFmtId="0" fontId="3" fillId="8" borderId="0" xfId="5" applyFont="1" applyFill="1" applyProtection="1">
      <protection locked="0"/>
    </xf>
    <xf numFmtId="0" fontId="3" fillId="8" borderId="0" xfId="6" applyNumberFormat="1" applyFont="1" applyFill="1" applyProtection="1">
      <protection locked="0"/>
    </xf>
    <xf numFmtId="0" fontId="24" fillId="6" borderId="0" xfId="5" applyFont="1" applyFill="1" applyAlignment="1" applyProtection="1">
      <alignment horizontal="center" vertical="center"/>
      <protection locked="0"/>
    </xf>
    <xf numFmtId="0" fontId="10" fillId="6" borderId="0" xfId="5" applyFont="1" applyFill="1" applyAlignment="1" applyProtection="1">
      <alignment horizontal="center" vertical="center"/>
      <protection locked="0"/>
    </xf>
    <xf numFmtId="0" fontId="3" fillId="7" borderId="0" xfId="5" applyFont="1" applyFill="1" applyAlignment="1" applyProtection="1">
      <alignment horizontal="center" vertical="center"/>
      <protection locked="0"/>
    </xf>
    <xf numFmtId="0" fontId="29" fillId="7" borderId="0" xfId="5" applyFont="1" applyFill="1" applyAlignment="1" applyProtection="1">
      <alignment horizontal="center" vertical="center"/>
      <protection locked="0"/>
    </xf>
    <xf numFmtId="0" fontId="21" fillId="7" borderId="0" xfId="5" applyFont="1" applyFill="1" applyAlignment="1" applyProtection="1">
      <alignment horizontal="center" vertical="center"/>
      <protection locked="0"/>
    </xf>
    <xf numFmtId="0" fontId="38" fillId="2" borderId="0" xfId="5" applyFont="1" applyFill="1" applyAlignment="1" applyProtection="1">
      <alignment horizontal="center" vertical="center"/>
      <protection locked="0"/>
    </xf>
    <xf numFmtId="0" fontId="38" fillId="7" borderId="0" xfId="5" applyFont="1" applyFill="1" applyAlignment="1" applyProtection="1">
      <alignment horizontal="center" vertical="center"/>
      <protection locked="0"/>
    </xf>
    <xf numFmtId="0" fontId="39" fillId="7" borderId="0" xfId="5" applyFont="1" applyFill="1" applyAlignment="1" applyProtection="1">
      <alignment horizontal="center" vertical="center"/>
      <protection locked="0"/>
    </xf>
    <xf numFmtId="0" fontId="16" fillId="8" borderId="0" xfId="0" applyFont="1" applyFill="1" applyAlignment="1" applyProtection="1">
      <alignment vertical="center"/>
      <protection locked="0"/>
    </xf>
    <xf numFmtId="0" fontId="13" fillId="8" borderId="0" xfId="5" applyFont="1" applyFill="1" applyAlignment="1" applyProtection="1">
      <alignment horizontal="center" vertical="center"/>
      <protection locked="0"/>
    </xf>
    <xf numFmtId="0" fontId="3" fillId="9" borderId="0" xfId="5" applyFont="1" applyFill="1" applyAlignment="1" applyProtection="1">
      <alignment horizontal="center" vertical="center"/>
      <protection locked="0"/>
    </xf>
    <xf numFmtId="0" fontId="10" fillId="6" borderId="39" xfId="5" applyFont="1" applyFill="1" applyBorder="1" applyAlignment="1" applyProtection="1">
      <alignment horizontal="center" vertical="center"/>
      <protection locked="0"/>
    </xf>
    <xf numFmtId="0" fontId="10" fillId="6" borderId="40" xfId="5" applyFont="1" applyFill="1" applyBorder="1" applyAlignment="1" applyProtection="1">
      <alignment horizontal="center" vertical="center"/>
      <protection locked="0"/>
    </xf>
    <xf numFmtId="0" fontId="3" fillId="4" borderId="41" xfId="5" applyFont="1" applyFill="1" applyBorder="1" applyAlignment="1" applyProtection="1">
      <alignment horizontal="center" vertical="center"/>
      <protection locked="0"/>
    </xf>
    <xf numFmtId="0" fontId="3" fillId="4" borderId="42" xfId="5" applyFont="1" applyFill="1" applyBorder="1" applyAlignment="1" applyProtection="1">
      <alignment horizontal="center" vertical="center"/>
      <protection locked="0"/>
    </xf>
    <xf numFmtId="0" fontId="3" fillId="4" borderId="43" xfId="5" applyFont="1" applyFill="1" applyBorder="1" applyAlignment="1" applyProtection="1">
      <alignment horizontal="center" vertical="center"/>
      <protection locked="0"/>
    </xf>
    <xf numFmtId="0" fontId="3" fillId="4" borderId="44" xfId="5" applyFont="1" applyFill="1" applyBorder="1" applyAlignment="1" applyProtection="1">
      <alignment horizontal="center" vertical="center"/>
      <protection locked="0"/>
    </xf>
    <xf numFmtId="0" fontId="3" fillId="2" borderId="43" xfId="5" applyFont="1" applyFill="1" applyBorder="1" applyAlignment="1" applyProtection="1">
      <alignment horizontal="center" vertical="center"/>
      <protection locked="0"/>
    </xf>
    <xf numFmtId="0" fontId="3" fillId="2" borderId="44" xfId="5" applyFont="1" applyFill="1" applyBorder="1" applyAlignment="1" applyProtection="1">
      <alignment horizontal="center" vertical="center"/>
      <protection locked="0"/>
    </xf>
    <xf numFmtId="0" fontId="3" fillId="4" borderId="45" xfId="5" applyFont="1" applyFill="1" applyBorder="1" applyAlignment="1" applyProtection="1">
      <alignment horizontal="center" vertical="center"/>
      <protection locked="0"/>
    </xf>
    <xf numFmtId="0" fontId="3" fillId="4" borderId="46" xfId="5" applyFont="1" applyFill="1" applyBorder="1" applyAlignment="1" applyProtection="1">
      <alignment horizontal="center" vertical="center"/>
      <protection locked="0"/>
    </xf>
    <xf numFmtId="0" fontId="9" fillId="2" borderId="26" xfId="5" applyFont="1" applyFill="1" applyBorder="1" applyAlignment="1" applyProtection="1">
      <alignment horizontal="left" vertical="center" wrapText="1"/>
      <protection locked="0"/>
    </xf>
    <xf numFmtId="0" fontId="31" fillId="2" borderId="27" xfId="5" applyFont="1" applyFill="1" applyBorder="1" applyAlignment="1" applyProtection="1">
      <alignment horizontal="center" vertical="center"/>
      <protection locked="0"/>
    </xf>
    <xf numFmtId="0" fontId="9" fillId="2" borderId="28" xfId="5" applyFont="1" applyFill="1" applyBorder="1" applyAlignment="1" applyProtection="1">
      <alignment horizontal="left" vertical="center" wrapText="1"/>
      <protection locked="0"/>
    </xf>
    <xf numFmtId="14" fontId="31" fillId="2" borderId="29" xfId="5" applyNumberFormat="1" applyFont="1" applyFill="1" applyBorder="1" applyAlignment="1" applyProtection="1">
      <alignment horizontal="center" vertical="center"/>
      <protection locked="0"/>
    </xf>
    <xf numFmtId="0" fontId="31" fillId="2" borderId="29" xfId="5" applyFont="1" applyFill="1" applyBorder="1" applyAlignment="1" applyProtection="1">
      <alignment horizontal="center" vertical="center"/>
      <protection locked="0"/>
    </xf>
    <xf numFmtId="0" fontId="9" fillId="2" borderId="30" xfId="5" applyFont="1" applyFill="1" applyBorder="1" applyAlignment="1" applyProtection="1">
      <alignment horizontal="left" vertical="center" wrapText="1"/>
      <protection locked="0"/>
    </xf>
    <xf numFmtId="0" fontId="7" fillId="8" borderId="26" xfId="5" applyFont="1" applyFill="1" applyBorder="1" applyAlignment="1" applyProtection="1">
      <alignment horizontal="center" vertical="center" wrapText="1"/>
      <protection locked="0"/>
    </xf>
    <xf numFmtId="0" fontId="7" fillId="8" borderId="27" xfId="5" applyFont="1" applyFill="1" applyBorder="1" applyAlignment="1" applyProtection="1">
      <alignment horizontal="center" vertical="center" wrapText="1"/>
      <protection locked="0"/>
    </xf>
    <xf numFmtId="0" fontId="8" fillId="2" borderId="28" xfId="5" applyFont="1" applyFill="1" applyBorder="1" applyAlignment="1" applyProtection="1">
      <alignment horizontal="left" vertical="center"/>
      <protection locked="0"/>
    </xf>
    <xf numFmtId="14" fontId="8" fillId="2" borderId="29" xfId="5" applyNumberFormat="1" applyFont="1" applyFill="1" applyBorder="1" applyAlignment="1" applyProtection="1">
      <alignment horizontal="center" vertical="center"/>
      <protection locked="0"/>
    </xf>
    <xf numFmtId="0" fontId="8" fillId="2" borderId="47" xfId="5" applyFont="1" applyFill="1" applyBorder="1" applyAlignment="1" applyProtection="1">
      <alignment horizontal="left" vertical="center"/>
      <protection locked="0"/>
    </xf>
    <xf numFmtId="14" fontId="8" fillId="2" borderId="48" xfId="5" applyNumberFormat="1" applyFont="1" applyFill="1" applyBorder="1" applyAlignment="1" applyProtection="1">
      <alignment horizontal="center" vertical="center"/>
      <protection locked="0"/>
    </xf>
    <xf numFmtId="0" fontId="8" fillId="2" borderId="30" xfId="5" applyFont="1" applyFill="1" applyBorder="1" applyAlignment="1" applyProtection="1">
      <alignment horizontal="left" vertical="center"/>
      <protection locked="0"/>
    </xf>
    <xf numFmtId="14" fontId="8" fillId="2" borderId="31" xfId="5" applyNumberFormat="1" applyFont="1" applyFill="1" applyBorder="1" applyAlignment="1" applyProtection="1">
      <alignment horizontal="center" vertical="center"/>
      <protection locked="0"/>
    </xf>
    <xf numFmtId="0" fontId="7" fillId="8" borderId="13" xfId="4" applyFont="1" applyFill="1" applyBorder="1" applyAlignment="1" applyProtection="1">
      <alignment horizontal="center" vertical="center"/>
      <protection locked="0"/>
    </xf>
    <xf numFmtId="0" fontId="7" fillId="8" borderId="16" xfId="4" applyFont="1" applyFill="1" applyBorder="1" applyAlignment="1" applyProtection="1">
      <alignment horizontal="center" vertical="center"/>
      <protection locked="0"/>
    </xf>
    <xf numFmtId="0" fontId="7" fillId="8" borderId="14" xfId="4" applyFont="1" applyFill="1" applyBorder="1" applyAlignment="1" applyProtection="1">
      <alignment horizontal="center" vertical="center"/>
      <protection locked="0"/>
    </xf>
    <xf numFmtId="0" fontId="3" fillId="2" borderId="49" xfId="5" applyFont="1" applyFill="1" applyBorder="1" applyAlignment="1" applyProtection="1">
      <alignment horizontal="center" vertical="center"/>
      <protection locked="0"/>
    </xf>
    <xf numFmtId="0" fontId="10" fillId="2" borderId="0" xfId="5" applyFont="1" applyFill="1" applyAlignment="1" applyProtection="1">
      <alignment horizontal="center" vertical="center"/>
      <protection locked="0"/>
    </xf>
    <xf numFmtId="0" fontId="3" fillId="4" borderId="51" xfId="5" applyFont="1" applyFill="1" applyBorder="1" applyAlignment="1" applyProtection="1">
      <alignment horizontal="center" vertical="center"/>
      <protection locked="0"/>
    </xf>
    <xf numFmtId="0" fontId="3" fillId="4" borderId="52" xfId="5" applyFont="1" applyFill="1" applyBorder="1" applyAlignment="1" applyProtection="1">
      <alignment horizontal="center" vertical="center"/>
      <protection locked="0"/>
    </xf>
    <xf numFmtId="0" fontId="3" fillId="2" borderId="53" xfId="5" applyFont="1" applyFill="1" applyBorder="1" applyProtection="1">
      <protection locked="0"/>
    </xf>
    <xf numFmtId="0" fontId="3" fillId="2" borderId="28" xfId="5" applyFont="1" applyFill="1" applyBorder="1" applyAlignment="1" applyProtection="1">
      <alignment horizontal="left" vertical="center"/>
      <protection locked="0"/>
    </xf>
    <xf numFmtId="0" fontId="3" fillId="2" borderId="30" xfId="5" applyFont="1" applyFill="1" applyBorder="1" applyAlignment="1" applyProtection="1">
      <alignment horizontal="left" vertical="center"/>
      <protection locked="0"/>
    </xf>
    <xf numFmtId="14" fontId="4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 vertical="center"/>
    </xf>
    <xf numFmtId="0" fontId="43" fillId="0" borderId="0" xfId="0" applyFont="1"/>
    <xf numFmtId="0" fontId="44" fillId="0" borderId="0" xfId="0" applyFont="1" applyAlignment="1">
      <alignment horizontal="center"/>
    </xf>
    <xf numFmtId="1" fontId="0" fillId="0" borderId="0" xfId="0" applyNumberFormat="1"/>
    <xf numFmtId="14" fontId="4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" fontId="48" fillId="0" borderId="0" xfId="0" applyNumberFormat="1" applyFont="1" applyAlignment="1">
      <alignment horizontal="center"/>
    </xf>
    <xf numFmtId="14" fontId="0" fillId="0" borderId="0" xfId="0" applyNumberFormat="1"/>
    <xf numFmtId="0" fontId="45" fillId="8" borderId="17" xfId="0" applyFont="1" applyFill="1" applyBorder="1" applyAlignment="1">
      <alignment horizontal="center" vertical="center"/>
    </xf>
    <xf numFmtId="14" fontId="46" fillId="8" borderId="18" xfId="0" applyNumberFormat="1" applyFont="1" applyFill="1" applyBorder="1" applyAlignment="1">
      <alignment horizontal="center" vertical="center"/>
    </xf>
    <xf numFmtId="0" fontId="46" fillId="8" borderId="18" xfId="0" applyFont="1" applyFill="1" applyBorder="1" applyAlignment="1">
      <alignment horizontal="center" vertical="center"/>
    </xf>
    <xf numFmtId="0" fontId="46" fillId="8" borderId="19" xfId="0" applyFont="1" applyFill="1" applyBorder="1" applyAlignment="1">
      <alignment horizontal="center" vertical="center"/>
    </xf>
    <xf numFmtId="0" fontId="47" fillId="0" borderId="20" xfId="0" applyFont="1" applyBorder="1" applyAlignment="1">
      <alignment horizontal="center" vertical="center"/>
    </xf>
    <xf numFmtId="14" fontId="47" fillId="0" borderId="21" xfId="11" applyNumberFormat="1" applyFont="1" applyBorder="1" applyAlignment="1">
      <alignment horizontal="center" vertical="center"/>
    </xf>
    <xf numFmtId="14" fontId="47" fillId="0" borderId="21" xfId="0" applyNumberFormat="1" applyFont="1" applyBorder="1" applyAlignment="1">
      <alignment horizontal="center" vertical="center"/>
    </xf>
    <xf numFmtId="0" fontId="47" fillId="0" borderId="21" xfId="11" applyFont="1" applyBorder="1" applyAlignment="1">
      <alignment horizontal="center" vertical="center"/>
    </xf>
    <xf numFmtId="0" fontId="47" fillId="0" borderId="21" xfId="0" applyFont="1" applyBorder="1" applyAlignment="1">
      <alignment horizontal="left" vertical="center"/>
    </xf>
    <xf numFmtId="1" fontId="47" fillId="0" borderId="21" xfId="0" applyNumberFormat="1" applyFont="1" applyBorder="1" applyAlignment="1">
      <alignment horizontal="center" vertical="center"/>
    </xf>
    <xf numFmtId="0" fontId="47" fillId="10" borderId="21" xfId="0" applyFont="1" applyFill="1" applyBorder="1" applyAlignment="1">
      <alignment horizontal="center" vertical="center"/>
    </xf>
    <xf numFmtId="0" fontId="47" fillId="2" borderId="21" xfId="0" applyFont="1" applyFill="1" applyBorder="1" applyAlignment="1">
      <alignment horizontal="center" vertical="center"/>
    </xf>
    <xf numFmtId="14" fontId="47" fillId="0" borderId="21" xfId="0" quotePrefix="1" applyNumberFormat="1" applyFont="1" applyBorder="1" applyAlignment="1">
      <alignment horizontal="center" vertical="center"/>
    </xf>
    <xf numFmtId="1" fontId="47" fillId="0" borderId="21" xfId="0" quotePrefix="1" applyNumberFormat="1" applyFont="1" applyBorder="1" applyAlignment="1">
      <alignment horizontal="center" vertical="center"/>
    </xf>
    <xf numFmtId="0" fontId="47" fillId="0" borderId="21" xfId="0" applyFont="1" applyBorder="1" applyAlignment="1">
      <alignment horizontal="center" vertical="center"/>
    </xf>
    <xf numFmtId="49" fontId="47" fillId="0" borderId="21" xfId="0" applyNumberFormat="1" applyFont="1" applyBorder="1" applyAlignment="1">
      <alignment horizontal="center" vertical="center"/>
    </xf>
    <xf numFmtId="14" fontId="47" fillId="0" borderId="21" xfId="10" applyNumberFormat="1" applyFont="1" applyFill="1" applyBorder="1" applyAlignment="1">
      <alignment horizontal="center" vertical="center"/>
    </xf>
    <xf numFmtId="169" fontId="47" fillId="0" borderId="21" xfId="0" quotePrefix="1" applyNumberFormat="1" applyFont="1" applyBorder="1" applyAlignment="1">
      <alignment horizontal="center" vertical="center"/>
    </xf>
    <xf numFmtId="49" fontId="47" fillId="0" borderId="21" xfId="0" quotePrefix="1" applyNumberFormat="1" applyFont="1" applyBorder="1" applyAlignment="1">
      <alignment horizontal="center" vertical="center"/>
    </xf>
    <xf numFmtId="0" fontId="47" fillId="0" borderId="23" xfId="0" applyFont="1" applyBorder="1" applyAlignment="1">
      <alignment horizontal="center" vertical="center"/>
    </xf>
    <xf numFmtId="14" fontId="47" fillId="0" borderId="24" xfId="0" applyNumberFormat="1" applyFont="1" applyBorder="1" applyAlignment="1">
      <alignment horizontal="center" vertical="center"/>
    </xf>
    <xf numFmtId="0" fontId="47" fillId="0" borderId="24" xfId="0" applyFont="1" applyBorder="1" applyAlignment="1">
      <alignment horizontal="center" vertical="center"/>
    </xf>
    <xf numFmtId="0" fontId="47" fillId="0" borderId="24" xfId="0" applyFont="1" applyBorder="1" applyAlignment="1">
      <alignment horizontal="left" vertical="center"/>
    </xf>
    <xf numFmtId="1" fontId="47" fillId="0" borderId="24" xfId="0" applyNumberFormat="1" applyFont="1" applyBorder="1" applyAlignment="1">
      <alignment horizontal="center" vertical="center"/>
    </xf>
    <xf numFmtId="169" fontId="47" fillId="0" borderId="24" xfId="0" quotePrefix="1" applyNumberFormat="1" applyFont="1" applyBorder="1" applyAlignment="1">
      <alignment horizontal="center" vertical="center"/>
    </xf>
    <xf numFmtId="0" fontId="47" fillId="2" borderId="24" xfId="0" applyFont="1" applyFill="1" applyBorder="1" applyAlignment="1">
      <alignment horizontal="center" vertical="center"/>
    </xf>
    <xf numFmtId="14" fontId="3" fillId="2" borderId="1" xfId="5" applyNumberFormat="1" applyFont="1" applyFill="1" applyBorder="1" applyAlignment="1" applyProtection="1">
      <alignment horizontal="left" vertical="center"/>
      <protection locked="0"/>
    </xf>
    <xf numFmtId="0" fontId="3" fillId="2" borderId="10" xfId="8" applyFont="1" applyFill="1" applyBorder="1" applyAlignment="1" applyProtection="1">
      <alignment horizontal="center" vertical="center"/>
      <protection locked="0"/>
    </xf>
    <xf numFmtId="14" fontId="3" fillId="2" borderId="10" xfId="8" applyNumberFormat="1" applyFont="1" applyFill="1" applyBorder="1" applyAlignment="1" applyProtection="1">
      <alignment horizontal="center" vertical="center"/>
      <protection locked="0"/>
    </xf>
    <xf numFmtId="14" fontId="3" fillId="2" borderId="0" xfId="5" applyNumberFormat="1" applyFont="1" applyFill="1" applyProtection="1">
      <protection locked="0"/>
    </xf>
    <xf numFmtId="0" fontId="13" fillId="8" borderId="54" xfId="5" applyFont="1" applyFill="1" applyBorder="1" applyAlignment="1" applyProtection="1">
      <alignment horizontal="center" vertical="center" wrapText="1"/>
      <protection locked="0"/>
    </xf>
    <xf numFmtId="0" fontId="13" fillId="8" borderId="55" xfId="5" applyFont="1" applyFill="1" applyBorder="1" applyAlignment="1" applyProtection="1">
      <alignment horizontal="center" vertical="center" wrapText="1"/>
      <protection locked="0"/>
    </xf>
    <xf numFmtId="0" fontId="3" fillId="2" borderId="3" xfId="5" applyFont="1" applyFill="1" applyBorder="1" applyAlignment="1" applyProtection="1">
      <alignment horizontal="center" vertical="center"/>
      <protection locked="0"/>
    </xf>
    <xf numFmtId="0" fontId="50" fillId="2" borderId="22" xfId="5" applyFont="1" applyFill="1" applyBorder="1" applyAlignment="1" applyProtection="1">
      <alignment horizontal="center" vertical="center"/>
      <protection locked="0"/>
    </xf>
    <xf numFmtId="0" fontId="3" fillId="2" borderId="56" xfId="5" applyFont="1" applyFill="1" applyBorder="1" applyAlignment="1" applyProtection="1">
      <alignment horizontal="left" vertical="center"/>
      <protection locked="0"/>
    </xf>
    <xf numFmtId="0" fontId="3" fillId="2" borderId="57" xfId="5" applyFont="1" applyFill="1" applyBorder="1" applyAlignment="1" applyProtection="1">
      <alignment horizontal="left" vertical="center"/>
      <protection locked="0"/>
    </xf>
    <xf numFmtId="0" fontId="16" fillId="2" borderId="58" xfId="5" applyFont="1" applyFill="1" applyBorder="1" applyAlignment="1" applyProtection="1">
      <alignment horizontal="center" vertical="center"/>
      <protection locked="0"/>
    </xf>
    <xf numFmtId="0" fontId="13" fillId="8" borderId="59" xfId="5" applyFont="1" applyFill="1" applyBorder="1" applyAlignment="1" applyProtection="1">
      <alignment horizontal="center" vertical="center" wrapText="1"/>
      <protection locked="0"/>
    </xf>
    <xf numFmtId="0" fontId="13" fillId="8" borderId="60" xfId="5" applyFont="1" applyFill="1" applyBorder="1" applyAlignment="1" applyProtection="1">
      <alignment horizontal="center" vertical="center" wrapText="1"/>
      <protection locked="0"/>
    </xf>
    <xf numFmtId="0" fontId="13" fillId="8" borderId="61" xfId="5" applyFont="1" applyFill="1" applyBorder="1" applyAlignment="1" applyProtection="1">
      <alignment horizontal="center" vertical="center" wrapText="1"/>
      <protection locked="0"/>
    </xf>
    <xf numFmtId="0" fontId="51" fillId="2" borderId="0" xfId="6" applyNumberFormat="1" applyFont="1" applyFill="1" applyProtection="1">
      <protection locked="0"/>
    </xf>
    <xf numFmtId="0" fontId="50" fillId="2" borderId="21" xfId="5" applyFont="1" applyFill="1" applyBorder="1" applyAlignment="1" applyProtection="1">
      <alignment horizontal="center" vertical="center"/>
      <protection locked="0"/>
    </xf>
    <xf numFmtId="0" fontId="34" fillId="2" borderId="10" xfId="8" applyFont="1" applyFill="1" applyBorder="1" applyAlignment="1" applyProtection="1">
      <alignment horizontal="center" vertical="center"/>
      <protection locked="0"/>
    </xf>
    <xf numFmtId="14" fontId="34" fillId="2" borderId="0" xfId="5" applyNumberFormat="1" applyFont="1" applyFill="1" applyAlignment="1" applyProtection="1">
      <alignment horizontal="center" vertical="center"/>
      <protection locked="0"/>
    </xf>
    <xf numFmtId="14" fontId="50" fillId="2" borderId="21" xfId="5" applyNumberFormat="1" applyFont="1" applyFill="1" applyBorder="1" applyAlignment="1" applyProtection="1">
      <alignment horizontal="center" vertical="center"/>
      <protection locked="0"/>
    </xf>
    <xf numFmtId="14" fontId="50" fillId="2" borderId="22" xfId="5" applyNumberFormat="1" applyFont="1" applyFill="1" applyBorder="1" applyAlignment="1" applyProtection="1">
      <alignment horizontal="center" vertical="center"/>
      <protection locked="0"/>
    </xf>
    <xf numFmtId="0" fontId="50" fillId="2" borderId="33" xfId="5" applyFont="1" applyFill="1" applyBorder="1" applyAlignment="1" applyProtection="1">
      <alignment horizontal="center" vertical="center"/>
      <protection locked="0"/>
    </xf>
    <xf numFmtId="14" fontId="33" fillId="2" borderId="0" xfId="8" applyNumberFormat="1" applyFont="1" applyFill="1" applyAlignment="1" applyProtection="1">
      <alignment horizontal="center" vertical="center"/>
      <protection locked="0"/>
    </xf>
    <xf numFmtId="0" fontId="34" fillId="2" borderId="35" xfId="5" applyFont="1" applyFill="1" applyBorder="1" applyAlignment="1" applyProtection="1">
      <alignment horizontal="center" vertical="center"/>
      <protection locked="0"/>
    </xf>
    <xf numFmtId="14" fontId="50" fillId="2" borderId="29" xfId="5" applyNumberFormat="1" applyFont="1" applyFill="1" applyBorder="1" applyAlignment="1" applyProtection="1">
      <alignment horizontal="center" vertical="center"/>
      <protection locked="0"/>
    </xf>
    <xf numFmtId="14" fontId="50" fillId="2" borderId="31" xfId="5" applyNumberFormat="1" applyFont="1" applyFill="1" applyBorder="1" applyAlignment="1" applyProtection="1">
      <alignment horizontal="center" vertical="center"/>
      <protection locked="0"/>
    </xf>
    <xf numFmtId="14" fontId="34" fillId="2" borderId="15" xfId="8" applyNumberFormat="1" applyFont="1" applyFill="1" applyBorder="1" applyAlignment="1" applyProtection="1">
      <alignment horizontal="center" vertical="center"/>
      <protection locked="0"/>
    </xf>
    <xf numFmtId="0" fontId="50" fillId="2" borderId="29" xfId="5" applyFont="1" applyFill="1" applyBorder="1" applyAlignment="1" applyProtection="1">
      <alignment horizontal="center" vertical="center"/>
      <protection locked="0"/>
    </xf>
    <xf numFmtId="0" fontId="34" fillId="2" borderId="0" xfId="5" applyFont="1" applyFill="1" applyProtection="1">
      <protection locked="0"/>
    </xf>
    <xf numFmtId="0" fontId="34" fillId="2" borderId="21" xfId="5" applyFont="1" applyFill="1" applyBorder="1" applyAlignment="1" applyProtection="1">
      <alignment horizontal="center" vertical="center"/>
      <protection locked="0"/>
    </xf>
    <xf numFmtId="0" fontId="34" fillId="2" borderId="22" xfId="5" applyFont="1" applyFill="1" applyBorder="1" applyAlignment="1" applyProtection="1">
      <alignment horizontal="center" vertical="center"/>
      <protection locked="0"/>
    </xf>
    <xf numFmtId="1" fontId="52" fillId="0" borderId="21" xfId="0" applyNumberFormat="1" applyFont="1" applyBorder="1" applyAlignment="1">
      <alignment horizontal="center" vertical="center"/>
    </xf>
    <xf numFmtId="0" fontId="52" fillId="0" borderId="22" xfId="11" applyFont="1" applyBorder="1" applyAlignment="1">
      <alignment horizontal="center" vertical="center"/>
    </xf>
    <xf numFmtId="0" fontId="52" fillId="0" borderId="22" xfId="0" applyFont="1" applyBorder="1" applyAlignment="1">
      <alignment horizontal="center" vertical="center"/>
    </xf>
    <xf numFmtId="14" fontId="42" fillId="0" borderId="0" xfId="0" applyNumberFormat="1" applyFont="1"/>
    <xf numFmtId="14" fontId="34" fillId="0" borderId="0" xfId="5" applyNumberFormat="1" applyFont="1" applyAlignment="1" applyProtection="1">
      <alignment horizontal="center" vertical="center"/>
      <protection locked="0"/>
    </xf>
    <xf numFmtId="0" fontId="28" fillId="2" borderId="0" xfId="2" applyFont="1" applyFill="1" applyAlignment="1" applyProtection="1">
      <alignment horizontal="center" vertical="center"/>
      <protection locked="0"/>
    </xf>
    <xf numFmtId="0" fontId="28" fillId="6" borderId="0" xfId="2" applyFont="1" applyFill="1" applyAlignment="1" applyProtection="1">
      <alignment horizontal="center" vertical="center" wrapText="1"/>
      <protection locked="0"/>
    </xf>
    <xf numFmtId="0" fontId="35" fillId="8" borderId="0" xfId="0" applyFont="1" applyFill="1" applyAlignment="1" applyProtection="1">
      <alignment horizontal="center" vertical="center"/>
      <protection locked="0"/>
    </xf>
    <xf numFmtId="0" fontId="3" fillId="2" borderId="1" xfId="5" applyFont="1" applyFill="1" applyBorder="1" applyAlignment="1" applyProtection="1">
      <alignment horizontal="left" vertical="center" wrapText="1"/>
      <protection locked="0"/>
    </xf>
    <xf numFmtId="0" fontId="3" fillId="2" borderId="2" xfId="5" applyFont="1" applyFill="1" applyBorder="1" applyAlignment="1" applyProtection="1">
      <alignment horizontal="left" vertical="center" wrapText="1"/>
      <protection locked="0"/>
    </xf>
    <xf numFmtId="0" fontId="3" fillId="2" borderId="3" xfId="5" applyFont="1" applyFill="1" applyBorder="1" applyAlignment="1" applyProtection="1">
      <alignment horizontal="left" vertical="center" wrapText="1"/>
      <protection locked="0"/>
    </xf>
    <xf numFmtId="0" fontId="10" fillId="2" borderId="28" xfId="5" applyFont="1" applyFill="1" applyBorder="1" applyAlignment="1" applyProtection="1">
      <alignment horizontal="center" vertical="center" wrapText="1"/>
      <protection locked="0"/>
    </xf>
    <xf numFmtId="0" fontId="10" fillId="2" borderId="30" xfId="5" applyFont="1" applyFill="1" applyBorder="1" applyAlignment="1" applyProtection="1">
      <alignment horizontal="center" vertical="center" wrapText="1"/>
      <protection locked="0"/>
    </xf>
    <xf numFmtId="167" fontId="7" fillId="8" borderId="0" xfId="5" applyNumberFormat="1" applyFont="1" applyFill="1" applyAlignment="1" applyProtection="1">
      <alignment horizontal="center" vertical="center"/>
      <protection locked="0"/>
    </xf>
    <xf numFmtId="14" fontId="3" fillId="2" borderId="15" xfId="5" applyNumberFormat="1" applyFont="1" applyFill="1" applyBorder="1" applyAlignment="1" applyProtection="1">
      <alignment horizontal="center" vertical="center"/>
      <protection locked="0"/>
    </xf>
    <xf numFmtId="0" fontId="34" fillId="2" borderId="15" xfId="5" applyFont="1" applyFill="1" applyBorder="1" applyAlignment="1" applyProtection="1">
      <alignment horizontal="center" vertical="center"/>
      <protection locked="0"/>
    </xf>
    <xf numFmtId="0" fontId="33" fillId="2" borderId="15" xfId="5" applyFont="1" applyFill="1" applyBorder="1" applyAlignment="1" applyProtection="1">
      <alignment horizontal="center" vertical="center"/>
      <protection locked="0"/>
    </xf>
    <xf numFmtId="0" fontId="7" fillId="3" borderId="0" xfId="4" applyFont="1" applyFill="1" applyAlignment="1" applyProtection="1">
      <alignment horizontal="center" vertical="center"/>
      <protection locked="0"/>
    </xf>
    <xf numFmtId="0" fontId="7" fillId="3" borderId="12" xfId="4" applyFont="1" applyFill="1" applyBorder="1" applyAlignment="1" applyProtection="1">
      <alignment horizontal="center" vertical="center"/>
      <protection locked="0"/>
    </xf>
    <xf numFmtId="14" fontId="3" fillId="2" borderId="1" xfId="5" applyNumberFormat="1" applyFont="1" applyFill="1" applyBorder="1" applyAlignment="1" applyProtection="1">
      <alignment horizontal="center" vertical="center"/>
      <protection locked="0"/>
    </xf>
    <xf numFmtId="14" fontId="3" fillId="2" borderId="2" xfId="5" applyNumberFormat="1" applyFont="1" applyFill="1" applyBorder="1" applyAlignment="1" applyProtection="1">
      <alignment horizontal="center" vertical="center"/>
      <protection locked="0"/>
    </xf>
    <xf numFmtId="14" fontId="3" fillId="2" borderId="3" xfId="5" applyNumberFormat="1" applyFont="1" applyFill="1" applyBorder="1" applyAlignment="1" applyProtection="1">
      <alignment horizontal="center" vertical="center"/>
      <protection locked="0"/>
    </xf>
    <xf numFmtId="0" fontId="13" fillId="8" borderId="0" xfId="5" applyFont="1" applyFill="1" applyAlignment="1" applyProtection="1">
      <alignment horizontal="center" vertical="center"/>
      <protection locked="0"/>
    </xf>
    <xf numFmtId="0" fontId="13" fillId="8" borderId="13" xfId="5" applyFont="1" applyFill="1" applyBorder="1" applyAlignment="1" applyProtection="1">
      <alignment horizontal="center" vertical="center"/>
      <protection locked="0"/>
    </xf>
    <xf numFmtId="0" fontId="13" fillId="8" borderId="14" xfId="5" applyFont="1" applyFill="1" applyBorder="1" applyAlignment="1" applyProtection="1">
      <alignment horizontal="center" vertical="center"/>
      <protection locked="0"/>
    </xf>
    <xf numFmtId="0" fontId="17" fillId="8" borderId="37" xfId="5" applyFont="1" applyFill="1" applyBorder="1" applyAlignment="1" applyProtection="1">
      <alignment horizontal="center" vertical="center"/>
      <protection locked="0"/>
    </xf>
    <xf numFmtId="0" fontId="17" fillId="8" borderId="38" xfId="5" applyFont="1" applyFill="1" applyBorder="1" applyAlignment="1" applyProtection="1">
      <alignment horizontal="center" vertical="center"/>
      <protection locked="0"/>
    </xf>
    <xf numFmtId="0" fontId="30" fillId="3" borderId="1" xfId="8" applyFont="1" applyFill="1" applyBorder="1" applyAlignment="1" applyProtection="1">
      <alignment horizontal="center" vertical="center"/>
      <protection locked="0"/>
    </xf>
    <xf numFmtId="0" fontId="30" fillId="3" borderId="3" xfId="8" applyFont="1" applyFill="1" applyBorder="1" applyAlignment="1" applyProtection="1">
      <alignment horizontal="center" vertical="center"/>
      <protection locked="0"/>
    </xf>
    <xf numFmtId="0" fontId="9" fillId="2" borderId="0" xfId="8" applyFont="1" applyFill="1" applyAlignment="1" applyProtection="1">
      <alignment horizontal="center" vertical="center"/>
      <protection locked="0"/>
    </xf>
    <xf numFmtId="14" fontId="34" fillId="2" borderId="7" xfId="5" applyNumberFormat="1" applyFont="1" applyFill="1" applyBorder="1" applyAlignment="1" applyProtection="1">
      <alignment horizontal="center" vertical="center"/>
      <protection locked="0"/>
    </xf>
    <xf numFmtId="14" fontId="34" fillId="2" borderId="8" xfId="5" applyNumberFormat="1" applyFont="1" applyFill="1" applyBorder="1" applyAlignment="1" applyProtection="1">
      <alignment horizontal="center" vertical="center"/>
      <protection locked="0"/>
    </xf>
    <xf numFmtId="14" fontId="34" fillId="2" borderId="9" xfId="5" applyNumberFormat="1" applyFont="1" applyFill="1" applyBorder="1" applyAlignment="1" applyProtection="1">
      <alignment horizontal="center" vertical="center"/>
      <protection locked="0"/>
    </xf>
    <xf numFmtId="14" fontId="3" fillId="2" borderId="7" xfId="5" applyNumberFormat="1" applyFont="1" applyFill="1" applyBorder="1" applyAlignment="1" applyProtection="1">
      <alignment horizontal="center" vertical="center"/>
      <protection locked="0"/>
    </xf>
    <xf numFmtId="14" fontId="3" fillId="2" borderId="8" xfId="5" applyNumberFormat="1" applyFont="1" applyFill="1" applyBorder="1" applyAlignment="1" applyProtection="1">
      <alignment horizontal="center" vertical="center"/>
      <protection locked="0"/>
    </xf>
    <xf numFmtId="14" fontId="3" fillId="2" borderId="9" xfId="5" applyNumberFormat="1" applyFont="1" applyFill="1" applyBorder="1" applyAlignment="1" applyProtection="1">
      <alignment horizontal="center" vertical="center"/>
      <protection locked="0"/>
    </xf>
    <xf numFmtId="0" fontId="3" fillId="2" borderId="7" xfId="5" applyFont="1" applyFill="1" applyBorder="1" applyAlignment="1" applyProtection="1">
      <alignment horizontal="center" vertical="center"/>
      <protection locked="0"/>
    </xf>
    <xf numFmtId="0" fontId="3" fillId="2" borderId="8" xfId="5" applyFont="1" applyFill="1" applyBorder="1" applyAlignment="1" applyProtection="1">
      <alignment horizontal="center" vertical="center"/>
      <protection locked="0"/>
    </xf>
    <xf numFmtId="0" fontId="3" fillId="2" borderId="9" xfId="5" applyFont="1" applyFill="1" applyBorder="1" applyAlignment="1" applyProtection="1">
      <alignment horizontal="center" vertical="center"/>
      <protection locked="0"/>
    </xf>
    <xf numFmtId="0" fontId="3" fillId="2" borderId="15" xfId="5" applyFont="1" applyFill="1" applyBorder="1" applyAlignment="1" applyProtection="1">
      <alignment horizontal="center" vertical="center"/>
      <protection locked="0"/>
    </xf>
    <xf numFmtId="14" fontId="34" fillId="2" borderId="15" xfId="5" applyNumberFormat="1" applyFont="1" applyFill="1" applyBorder="1" applyAlignment="1" applyProtection="1">
      <alignment horizontal="center" vertical="center"/>
      <protection locked="0"/>
    </xf>
    <xf numFmtId="0" fontId="17" fillId="8" borderId="50" xfId="5" applyFont="1" applyFill="1" applyBorder="1" applyAlignment="1" applyProtection="1">
      <alignment horizontal="center" vertical="center"/>
      <protection locked="0"/>
    </xf>
    <xf numFmtId="0" fontId="26" fillId="2" borderId="1" xfId="5" applyFont="1" applyFill="1" applyBorder="1" applyAlignment="1" applyProtection="1">
      <alignment horizontal="left" vertical="center"/>
      <protection locked="0"/>
    </xf>
    <xf numFmtId="0" fontId="26" fillId="2" borderId="2" xfId="5" applyFont="1" applyFill="1" applyBorder="1" applyAlignment="1" applyProtection="1">
      <alignment horizontal="left" vertical="center"/>
      <protection locked="0"/>
    </xf>
    <xf numFmtId="0" fontId="26" fillId="2" borderId="3" xfId="5" applyFont="1" applyFill="1" applyBorder="1" applyAlignment="1" applyProtection="1">
      <alignment horizontal="left" vertical="center"/>
      <protection locked="0"/>
    </xf>
    <xf numFmtId="0" fontId="41" fillId="0" borderId="0" xfId="0" applyFont="1" applyAlignment="1">
      <alignment horizontal="center"/>
    </xf>
  </cellXfs>
  <cellStyles count="12">
    <cellStyle name="Hipervínculo" xfId="2" builtinId="8"/>
    <cellStyle name="Hipervínculo 4" xfId="9" xr:uid="{A682F88C-99BA-4A68-A871-280D0222AF50}"/>
    <cellStyle name="Millares" xfId="10" builtinId="3"/>
    <cellStyle name="Millares 3" xfId="6" xr:uid="{18F83F41-8353-45FC-8A18-2C60832A769A}"/>
    <cellStyle name="NivelFila_1" xfId="1" builtinId="1" iLevel="0"/>
    <cellStyle name="Normal" xfId="0" builtinId="0"/>
    <cellStyle name="Normal 16" xfId="5" xr:uid="{691C191E-26D0-4F78-A34B-9C28A0B1B44C}"/>
    <cellStyle name="Normal 2" xfId="11" xr:uid="{2C32003A-36D7-4541-8D49-CE814FC4A92D}"/>
    <cellStyle name="Normal 3" xfId="4" xr:uid="{79C8F7DB-ADCF-4A82-B55B-808D1741364E}"/>
    <cellStyle name="Normal 4 3" xfId="3" xr:uid="{87AAC8B5-DCA3-4F5B-B1A9-BFAA83267A6F}"/>
    <cellStyle name="Normal_EXPENSES" xfId="7" xr:uid="{A503C9D1-7C4B-486B-8698-07815158516D}"/>
    <cellStyle name="Normal_SALES93" xfId="8" xr:uid="{3C16DB4A-121C-437D-AC67-8918B5F624FA}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Arial Unicode MS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/>
        </left>
        <right/>
        <top style="hair">
          <color theme="1"/>
        </top>
        <bottom style="hair">
          <color theme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Arial Unicode MS"/>
        <family val="2"/>
        <scheme val="none"/>
      </font>
      <numFmt numFmtId="170" formatCode="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Arial Unicode MS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/>
        <right style="hair">
          <color theme="1"/>
        </right>
        <top style="hair">
          <color theme="1"/>
        </top>
        <bottom style="hair">
          <color theme="1"/>
        </bottom>
        <vertical/>
        <horizontal/>
      </border>
      <protection locked="0" hidden="0"/>
    </dxf>
    <dxf>
      <border outline="0">
        <top style="hair">
          <color theme="1"/>
        </top>
      </border>
    </dxf>
    <dxf>
      <border outline="0">
        <left style="medium">
          <color theme="1"/>
        </left>
        <right style="medium">
          <color theme="1"/>
        </right>
        <top style="medium">
          <color theme="1"/>
        </top>
      </border>
    </dxf>
    <dxf>
      <border outline="0">
        <bottom style="hair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 Unicode MS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theme="1"/>
        </left>
        <right style="hair">
          <color theme="1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702474</xdr:colOff>
      <xdr:row>0</xdr:row>
      <xdr:rowOff>145868</xdr:rowOff>
    </xdr:from>
    <xdr:ext cx="7292767" cy="1034899"/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8FFC0792-5568-4111-B066-FF71BABA7647}"/>
            </a:ext>
          </a:extLst>
        </xdr:cNvPr>
        <xdr:cNvSpPr/>
      </xdr:nvSpPr>
      <xdr:spPr>
        <a:xfrm>
          <a:off x="1083474" y="145868"/>
          <a:ext cx="7292767" cy="103489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6000" b="0" i="0" cap="none" spc="0" baseline="0">
              <a:ln w="0"/>
              <a:solidFill>
                <a:schemeClr val="tx1"/>
              </a:solidFill>
              <a:effectLst/>
              <a:latin typeface="Gilroy ExtraBold" panose="00000900000000000000" pitchFamily="50" charset="0"/>
            </a:rPr>
            <a:t>Funciones de Fecha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111917</xdr:colOff>
      <xdr:row>5</xdr:row>
      <xdr:rowOff>16404</xdr:rowOff>
    </xdr:from>
    <xdr:to>
      <xdr:col>7</xdr:col>
      <xdr:colOff>2857</xdr:colOff>
      <xdr:row>7</xdr:row>
      <xdr:rowOff>373380</xdr:rowOff>
    </xdr:to>
    <xdr:sp macro="" textlink="">
      <xdr:nvSpPr>
        <xdr:cNvPr id="2" name="Text Box 55">
          <a:extLst>
            <a:ext uri="{FF2B5EF4-FFF2-40B4-BE49-F238E27FC236}">
              <a16:creationId xmlns:a16="http://schemas.microsoft.com/office/drawing/2014/main" id="{5CD0EA9D-0A33-4261-8EFE-46B56068140D}"/>
            </a:ext>
          </a:extLst>
        </xdr:cNvPr>
        <xdr:cNvSpPr txBox="1">
          <a:spLocks noChangeArrowheads="1"/>
        </xdr:cNvSpPr>
      </xdr:nvSpPr>
      <xdr:spPr bwMode="auto">
        <a:xfrm>
          <a:off x="5689757" y="1875684"/>
          <a:ext cx="6261260" cy="1118976"/>
        </a:xfrm>
        <a:prstGeom prst="rect">
          <a:avLst/>
        </a:prstGeom>
        <a:ln>
          <a:prstDash val="sysDot"/>
          <a:headEnd/>
          <a:tailEnd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PE" sz="1000" b="1" i="0" u="none" strike="noStrike" baseline="0">
              <a:solidFill>
                <a:srgbClr val="FF000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•Fecha_inicial </a:t>
          </a:r>
          <a:r>
            <a:rPr lang="es-PE" sz="1000" b="1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(obligatorio): </a:t>
          </a:r>
          <a:r>
            <a:rPr lang="es-PE" sz="1000" b="0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Es la fecha a partir de la cual se comenzarán a contar los días laborables.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FF000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•</a:t>
          </a:r>
          <a:r>
            <a:rPr lang="es-PE" sz="1000" b="1" i="0" u="none" strike="noStrike" baseline="0">
              <a:solidFill>
                <a:srgbClr val="FF000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Fecha_final </a:t>
          </a:r>
          <a:r>
            <a:rPr lang="es-PE" sz="1000" b="1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(obligatorio</a:t>
          </a:r>
          <a:r>
            <a:rPr lang="es-PE" sz="1000" b="0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): La fecha que marca el final de la contabilización de días laborables</a:t>
          </a:r>
          <a:r>
            <a:rPr lang="es-PE" sz="1000" b="0" i="0" u="none" strike="noStrike" baseline="0">
              <a:solidFill>
                <a:srgbClr val="0000FF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.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FF000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•</a:t>
          </a:r>
          <a:r>
            <a:rPr lang="es-PE" sz="1000" b="1" i="0" u="none" strike="noStrike" baseline="0">
              <a:solidFill>
                <a:srgbClr val="FF000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Vacaciones </a:t>
          </a:r>
          <a:r>
            <a:rPr lang="es-PE" sz="1000" b="1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(opcional): </a:t>
          </a:r>
          <a:r>
            <a:rPr lang="es-PE" sz="1000" b="0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Conjunto de una o varias fechas que serán excluidas del calendario de días laborables.</a:t>
          </a:r>
        </a:p>
        <a:p>
          <a:pPr algn="l" rtl="0">
            <a:defRPr sz="1000"/>
          </a:pPr>
          <a:endParaRPr lang="es-PE" sz="1000" b="0" i="0" u="none" strike="noStrike" baseline="0">
            <a:solidFill>
              <a:srgbClr val="0000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76197</xdr:colOff>
      <xdr:row>5</xdr:row>
      <xdr:rowOff>16405</xdr:rowOff>
    </xdr:from>
    <xdr:to>
      <xdr:col>28</xdr:col>
      <xdr:colOff>678654</xdr:colOff>
      <xdr:row>8</xdr:row>
      <xdr:rowOff>236220</xdr:rowOff>
    </xdr:to>
    <xdr:sp macro="" textlink="">
      <xdr:nvSpPr>
        <xdr:cNvPr id="2" name="Text Box 55">
          <a:extLst>
            <a:ext uri="{FF2B5EF4-FFF2-40B4-BE49-F238E27FC236}">
              <a16:creationId xmlns:a16="http://schemas.microsoft.com/office/drawing/2014/main" id="{F79A307B-0814-43AE-8804-E30BEF105B31}"/>
            </a:ext>
          </a:extLst>
        </xdr:cNvPr>
        <xdr:cNvSpPr txBox="1">
          <a:spLocks noChangeArrowheads="1"/>
        </xdr:cNvSpPr>
      </xdr:nvSpPr>
      <xdr:spPr bwMode="auto">
        <a:xfrm>
          <a:off x="11163297" y="1563265"/>
          <a:ext cx="4808697" cy="1362815"/>
        </a:xfrm>
        <a:prstGeom prst="rect">
          <a:avLst/>
        </a:prstGeom>
        <a:ln>
          <a:prstDash val="sysDot"/>
          <a:headEnd/>
          <a:tailEnd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PE" sz="1000" b="1" i="0" u="none" strike="noStrike" baseline="0">
              <a:solidFill>
                <a:srgbClr val="FF000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•Fecha_inicial </a:t>
          </a:r>
          <a:r>
            <a:rPr lang="es-PE" sz="1000" b="1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(obligatorio): </a:t>
          </a:r>
          <a:r>
            <a:rPr lang="es-PE" sz="1000" b="0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Fecha donde se inicia el conteo de los días laborables.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FF000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•</a:t>
          </a:r>
          <a:r>
            <a:rPr lang="es-PE" sz="1000" b="1" i="0" u="none" strike="noStrike" baseline="0">
              <a:solidFill>
                <a:srgbClr val="FF000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Fecha_final </a:t>
          </a:r>
          <a:r>
            <a:rPr lang="es-PE" sz="1000" b="1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(obligatorio</a:t>
          </a:r>
          <a:r>
            <a:rPr lang="es-PE" sz="1000" b="0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): Fecha Final del conteo de días laborables</a:t>
          </a:r>
          <a:r>
            <a:rPr lang="es-PE" sz="1000" b="0" i="0" u="none" strike="noStrike" baseline="0">
              <a:solidFill>
                <a:srgbClr val="0000FF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.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FF000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•</a:t>
          </a:r>
          <a:r>
            <a:rPr lang="es-PE" sz="1000" b="1" i="0" u="none" strike="noStrike" baseline="0">
              <a:solidFill>
                <a:srgbClr val="FF000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Fin_de_semana </a:t>
          </a:r>
          <a:r>
            <a:rPr lang="es-PE" sz="1000" b="1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(opcional): </a:t>
          </a:r>
          <a:r>
            <a:rPr lang="es-PE" sz="1000" b="0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Numero que especifica el dia o dias que serán considerados como el fin de semana.</a:t>
          </a:r>
        </a:p>
        <a:p>
          <a:pPr algn="l" rtl="0">
            <a:defRPr sz="1000"/>
          </a:pPr>
          <a:r>
            <a:rPr lang="es-PE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es-PE" sz="1000" b="1" i="0" baseline="0">
              <a:solidFill>
                <a:srgbClr val="FF0000"/>
              </a:solidFill>
              <a:effectLst/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Días_no_laborables</a:t>
          </a:r>
          <a:r>
            <a:rPr lang="es-PE" sz="1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000" b="1" i="0" baseline="0">
              <a:solidFill>
                <a:schemeClr val="dk1"/>
              </a:solidFill>
              <a:effectLst/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(opcional):  </a:t>
          </a:r>
          <a:r>
            <a:rPr lang="es-PE" sz="1000" b="0" i="0" baseline="0">
              <a:solidFill>
                <a:srgbClr val="002060"/>
              </a:solidFill>
              <a:effectLst/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Conjunto de una o varias fechas que indican los días no laborables.</a:t>
          </a:r>
          <a:endParaRPr lang="es-PE" sz="1000" b="0" i="0" u="none" strike="noStrike" baseline="0">
            <a:solidFill>
              <a:srgbClr val="002060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35890</xdr:colOff>
      <xdr:row>5</xdr:row>
      <xdr:rowOff>8528</xdr:rowOff>
    </xdr:from>
    <xdr:to>
      <xdr:col>7</xdr:col>
      <xdr:colOff>938649</xdr:colOff>
      <xdr:row>8</xdr:row>
      <xdr:rowOff>101133</xdr:rowOff>
    </xdr:to>
    <xdr:sp macro="" textlink="">
      <xdr:nvSpPr>
        <xdr:cNvPr id="2" name="Text Box 55">
          <a:extLst>
            <a:ext uri="{FF2B5EF4-FFF2-40B4-BE49-F238E27FC236}">
              <a16:creationId xmlns:a16="http://schemas.microsoft.com/office/drawing/2014/main" id="{E646C15C-12AB-4636-8179-672976022DD7}"/>
            </a:ext>
          </a:extLst>
        </xdr:cNvPr>
        <xdr:cNvSpPr txBox="1">
          <a:spLocks noChangeArrowheads="1"/>
        </xdr:cNvSpPr>
      </xdr:nvSpPr>
      <xdr:spPr bwMode="auto">
        <a:xfrm>
          <a:off x="6131890" y="1586316"/>
          <a:ext cx="6433983" cy="1249052"/>
        </a:xfrm>
        <a:prstGeom prst="rect">
          <a:avLst/>
        </a:prstGeom>
        <a:ln>
          <a:prstDash val="sysDot"/>
          <a:headEnd/>
          <a:tailEnd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27432" tIns="22860" rIns="0" bIns="0" anchor="t" upright="1"/>
        <a:lstStyle/>
        <a:p>
          <a:pPr marL="0" indent="0" algn="l" rtl="0">
            <a:defRPr sz="1000"/>
          </a:pPr>
          <a:r>
            <a:rPr lang="es-PE" sz="1000" b="1" i="0" u="none" strike="noStrike" baseline="0">
              <a:solidFill>
                <a:srgbClr val="FF000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fecha_inicial: </a:t>
          </a:r>
          <a:r>
            <a:rPr lang="es-PE" sz="1000" b="0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es una fecha o una función que devuelve una fecha.</a:t>
          </a:r>
          <a:br>
            <a:rPr lang="es-PE" sz="1000" b="0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</a:br>
          <a:r>
            <a:rPr lang="es-PE" sz="1000" b="1" i="0" u="none" strike="noStrike" baseline="0">
              <a:solidFill>
                <a:srgbClr val="FF000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días_laborables: </a:t>
          </a:r>
          <a:r>
            <a:rPr lang="es-PE" sz="1000" b="0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es la </a:t>
          </a:r>
          <a:r>
            <a:rPr lang="es-PE" sz="1000" b="1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cantidad de días laborables (no fines de semana ni festivos)  </a:t>
          </a:r>
          <a:r>
            <a:rPr lang="es-PE" sz="1000" b="0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que se adicionan o se substraen de fecha inicial. Un valor positivo para el argumento días_laborables devuelve una fecha futura, mietras que un número negativo produce una fecha pasada o anterior.</a:t>
          </a:r>
          <a:br>
            <a:rPr lang="es-PE" sz="1000" b="0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</a:br>
          <a:r>
            <a:rPr lang="es-PE" sz="1000" b="1" i="0" u="none" strike="noStrike" baseline="0">
              <a:solidFill>
                <a:srgbClr val="FF000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festivos: </a:t>
          </a:r>
          <a:r>
            <a:rPr lang="es-PE" sz="1000" b="0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es un rango opcional que indica otras fechas que se omiten en el cálculo. </a:t>
          </a:r>
          <a:br>
            <a:rPr lang="es-PE" sz="1000" b="0" i="0" u="none" strike="noStrike" baseline="0">
              <a:solidFill>
                <a:srgbClr val="FF000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</a:br>
          <a:endParaRPr lang="es-PE" sz="1000" b="0" i="0" u="none" strike="noStrike" baseline="0">
            <a:solidFill>
              <a:srgbClr val="FF0000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76197</xdr:colOff>
      <xdr:row>4</xdr:row>
      <xdr:rowOff>144780</xdr:rowOff>
    </xdr:from>
    <xdr:to>
      <xdr:col>29</xdr:col>
      <xdr:colOff>678654</xdr:colOff>
      <xdr:row>8</xdr:row>
      <xdr:rowOff>289559</xdr:rowOff>
    </xdr:to>
    <xdr:sp macro="" textlink="">
      <xdr:nvSpPr>
        <xdr:cNvPr id="2" name="Text Box 55">
          <a:extLst>
            <a:ext uri="{FF2B5EF4-FFF2-40B4-BE49-F238E27FC236}">
              <a16:creationId xmlns:a16="http://schemas.microsoft.com/office/drawing/2014/main" id="{118ED3A0-62B9-4D5B-8486-3DFCE9169F44}"/>
            </a:ext>
          </a:extLst>
        </xdr:cNvPr>
        <xdr:cNvSpPr txBox="1">
          <a:spLocks noChangeArrowheads="1"/>
        </xdr:cNvSpPr>
      </xdr:nvSpPr>
      <xdr:spPr bwMode="auto">
        <a:xfrm>
          <a:off x="8420097" y="1805940"/>
          <a:ext cx="5951697" cy="1120139"/>
        </a:xfrm>
        <a:prstGeom prst="rect">
          <a:avLst/>
        </a:prstGeom>
        <a:ln>
          <a:prstDash val="sysDot"/>
          <a:headEnd/>
          <a:tailEnd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PE" sz="1000" b="1" i="0" u="none" strike="noStrike" baseline="0">
              <a:solidFill>
                <a:srgbClr val="FF000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•Fecha_inicial </a:t>
          </a:r>
          <a:r>
            <a:rPr lang="es-PE" sz="1000" b="1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(obligatorio): </a:t>
          </a:r>
          <a:r>
            <a:rPr lang="es-PE" sz="1000" b="0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Fecha donde se inicia el conteo de los días laborables.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FF000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•</a:t>
          </a:r>
          <a:r>
            <a:rPr lang="es-PE" sz="1000" b="1" i="0" u="none" strike="noStrike" baseline="0">
              <a:solidFill>
                <a:srgbClr val="FF000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Días</a:t>
          </a:r>
          <a:r>
            <a:rPr lang="es-PE" sz="1000" b="1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(obligatorio</a:t>
          </a:r>
          <a:r>
            <a:rPr lang="es-PE" sz="1000" b="0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): Número de días laborables a contar despues de la fecha inicial.</a:t>
          </a:r>
          <a:endParaRPr lang="es-PE" sz="1000" b="0" i="0" u="none" strike="noStrike" baseline="0">
            <a:solidFill>
              <a:srgbClr val="0000FF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FF000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•</a:t>
          </a:r>
          <a:r>
            <a:rPr lang="es-PE" sz="1000" b="1" i="0" u="none" strike="noStrike" baseline="0">
              <a:solidFill>
                <a:srgbClr val="FF000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Fin_de_semana </a:t>
          </a:r>
          <a:r>
            <a:rPr lang="es-PE" sz="1000" b="1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(opcional): </a:t>
          </a:r>
          <a:r>
            <a:rPr lang="es-PE" sz="1000" b="0" i="0" u="none" strike="noStrike" baseline="0">
              <a:solidFill>
                <a:srgbClr val="002060"/>
              </a:solidFill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Días de  fin de semana.</a:t>
          </a:r>
        </a:p>
        <a:p>
          <a:pPr algn="l" rtl="0">
            <a:defRPr sz="1000"/>
          </a:pPr>
          <a:r>
            <a:rPr lang="es-PE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es-PE" sz="1000" b="1" i="0" baseline="0">
              <a:solidFill>
                <a:srgbClr val="FF0000"/>
              </a:solidFill>
              <a:effectLst/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Días_no_laborables</a:t>
          </a:r>
          <a:r>
            <a:rPr lang="es-PE" sz="1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000" b="1" i="0" baseline="0">
              <a:solidFill>
                <a:schemeClr val="dk1"/>
              </a:solidFill>
              <a:effectLst/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(opcional):  </a:t>
          </a:r>
          <a:r>
            <a:rPr lang="es-PE" sz="1000" b="0" i="0" baseline="0">
              <a:solidFill>
                <a:srgbClr val="002060"/>
              </a:solidFill>
              <a:effectLst/>
              <a:latin typeface="Arial Unicode MS" panose="020B0604020202020204" pitchFamily="34" charset="-128"/>
              <a:ea typeface="Arial Unicode MS" panose="020B0604020202020204" pitchFamily="34" charset="-128"/>
              <a:cs typeface="Arial Unicode MS" panose="020B0604020202020204" pitchFamily="34" charset="-128"/>
            </a:rPr>
            <a:t>Un rango donde estan especificados dias festivos que seran excluidos del conteo .</a:t>
          </a:r>
          <a:endParaRPr lang="es-PE" sz="1000" b="0" i="0" u="none" strike="noStrike" baseline="0">
            <a:solidFill>
              <a:srgbClr val="002060"/>
            </a:solidFill>
            <a:latin typeface="Arial Unicode MS" panose="020B0604020202020204" pitchFamily="34" charset="-128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8AB767-C2F2-44F1-B7EE-6C65DD2EB284}" name="Tabla1" displayName="Tabla1" ref="D49:F59" totalsRowShown="0" headerRowDxfId="6" headerRowBorderDxfId="5" tableBorderDxfId="4" totalsRowBorderDxfId="3" headerRowCellStyle="Normal 16">
  <autoFilter ref="D49:F59" xr:uid="{7CCEA1D0-BB1F-4B87-9628-C8565DB0D76E}"/>
  <tableColumns count="3">
    <tableColumn id="1" xr3:uid="{5890979B-CA31-4AD0-A997-6888A58B7225}" name="Apellidos y _x000a_Nombres" dataDxfId="2" dataCellStyle="Normal 16"/>
    <tableColumn id="2" xr3:uid="{7B978F6A-85EB-4031-9A0D-D00EECEEFBA5}" name="Fecha de_x000a_Ingreso" dataDxfId="1" dataCellStyle="Normal 16"/>
    <tableColumn id="3" xr3:uid="{CC7286D6-A1F1-40C3-B62D-BB0ED75DAEB3}" name="Función_x000a_Día" dataDxfId="0" dataCellStyle="Normal 16">
      <calculatedColumnFormula>DAY(Tabla1[[#This Row],[Fecha de
Ingreso]])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53C39-B2BC-4B74-81F5-7CDFD5F25DDE}">
  <sheetPr>
    <tabColor theme="1"/>
  </sheetPr>
  <dimension ref="A1:O54"/>
  <sheetViews>
    <sheetView showGridLines="0" zoomScaleNormal="100" workbookViewId="0"/>
  </sheetViews>
  <sheetFormatPr baseColWidth="10" defaultColWidth="0" defaultRowHeight="15" zeroHeight="1"/>
  <cols>
    <col min="1" max="1" width="5.5703125" customWidth="1"/>
    <col min="2" max="5" width="11.5703125" customWidth="1"/>
    <col min="6" max="6" width="0.85546875" customWidth="1"/>
    <col min="7" max="9" width="11.5703125" customWidth="1"/>
    <col min="10" max="10" width="0.85546875" customWidth="1"/>
    <col min="11" max="15" width="11.5703125" customWidth="1"/>
    <col min="16" max="16384" width="11.5703125" hidden="1"/>
  </cols>
  <sheetData>
    <row r="1" spans="1: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3" customHeight="1">
      <c r="A8" s="2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2"/>
    </row>
    <row r="9" spans="1:15" ht="7.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49.9" customHeight="1">
      <c r="A10" s="2"/>
      <c r="B10" s="2"/>
      <c r="C10" s="264" t="s">
        <v>0</v>
      </c>
      <c r="D10" s="264"/>
      <c r="E10" s="264"/>
      <c r="F10" s="3"/>
      <c r="G10" s="264" t="s">
        <v>1</v>
      </c>
      <c r="H10" s="264"/>
      <c r="I10" s="264"/>
      <c r="J10" s="3"/>
      <c r="K10" s="264" t="s">
        <v>2</v>
      </c>
      <c r="L10" s="264"/>
      <c r="M10" s="264"/>
      <c r="N10" s="2"/>
      <c r="O10" s="2"/>
    </row>
    <row r="11" spans="1:15" ht="4.9000000000000004" customHeight="1">
      <c r="A11" s="2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2"/>
      <c r="O11" s="2"/>
    </row>
    <row r="12" spans="1:15" ht="49.9" customHeight="1">
      <c r="A12" s="2"/>
      <c r="B12" s="2"/>
      <c r="C12" s="264" t="s">
        <v>3</v>
      </c>
      <c r="D12" s="264"/>
      <c r="E12" s="264"/>
      <c r="F12" s="3"/>
      <c r="G12" s="264" t="s">
        <v>4</v>
      </c>
      <c r="H12" s="264"/>
      <c r="I12" s="264"/>
      <c r="J12" s="3"/>
      <c r="K12" s="1" t="s">
        <v>5</v>
      </c>
      <c r="L12" s="1"/>
      <c r="M12" s="1"/>
      <c r="N12" s="2"/>
      <c r="O12" s="2"/>
    </row>
    <row r="13" spans="1:15" ht="4.9000000000000004" customHeight="1">
      <c r="A13" s="2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2"/>
      <c r="O13" s="2"/>
    </row>
    <row r="14" spans="1:15" ht="49.9" customHeight="1">
      <c r="A14" s="2"/>
      <c r="B14" s="2"/>
      <c r="C14" s="1" t="s">
        <v>184</v>
      </c>
      <c r="D14" s="1"/>
      <c r="E14" s="1"/>
      <c r="F14" s="3"/>
      <c r="G14" s="1" t="s">
        <v>179</v>
      </c>
      <c r="H14" s="1"/>
      <c r="I14" s="1"/>
      <c r="J14" s="3"/>
      <c r="K14" s="1" t="s">
        <v>6</v>
      </c>
      <c r="L14" s="1"/>
      <c r="M14" s="1"/>
      <c r="N14" s="2"/>
      <c r="O14" s="2"/>
    </row>
    <row r="15" spans="1:15" ht="4.9000000000000004" customHeight="1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2"/>
      <c r="O15" s="2"/>
    </row>
    <row r="16" spans="1:15" ht="49.9" customHeight="1">
      <c r="A16" s="2"/>
      <c r="B16" s="2"/>
      <c r="C16" s="1" t="s">
        <v>7</v>
      </c>
      <c r="D16" s="1"/>
      <c r="E16" s="1"/>
      <c r="F16" s="3"/>
      <c r="G16" s="1" t="s">
        <v>8</v>
      </c>
      <c r="H16" s="1"/>
      <c r="I16" s="1"/>
      <c r="J16" s="3"/>
      <c r="K16" s="1" t="s">
        <v>9</v>
      </c>
      <c r="L16" s="1"/>
      <c r="M16" s="1"/>
      <c r="N16" s="2"/>
      <c r="O16" s="2"/>
    </row>
    <row r="17" spans="1:15" ht="4.9000000000000004" customHeight="1">
      <c r="A17" s="2"/>
      <c r="B17" s="2"/>
      <c r="C17" s="4"/>
      <c r="D17" s="4"/>
      <c r="E17" s="4"/>
      <c r="F17" s="3"/>
      <c r="G17" s="4"/>
      <c r="H17" s="4"/>
      <c r="I17" s="4"/>
      <c r="J17" s="3"/>
      <c r="K17" s="4"/>
      <c r="L17" s="4"/>
      <c r="M17" s="4"/>
      <c r="N17" s="2"/>
      <c r="O17" s="2"/>
    </row>
    <row r="18" spans="1:15" ht="49.9" customHeight="1">
      <c r="A18" s="2"/>
      <c r="B18" s="2"/>
      <c r="C18" s="1" t="s">
        <v>10</v>
      </c>
      <c r="D18" s="1"/>
      <c r="E18" s="1"/>
      <c r="F18" s="3"/>
      <c r="G18" s="1" t="s">
        <v>178</v>
      </c>
      <c r="H18" s="1"/>
      <c r="I18" s="1"/>
      <c r="J18" s="3"/>
      <c r="K18" s="263"/>
      <c r="L18" s="263"/>
      <c r="M18" s="263"/>
      <c r="N18" s="2"/>
      <c r="O18" s="2"/>
    </row>
    <row r="19" spans="1:15" ht="4.9000000000000004" customHeight="1">
      <c r="A19" s="2"/>
      <c r="B19" s="2"/>
      <c r="C19" s="4"/>
      <c r="D19" s="4"/>
      <c r="E19" s="4"/>
      <c r="F19" s="3"/>
      <c r="G19" s="4"/>
      <c r="H19" s="4"/>
      <c r="I19" s="4"/>
      <c r="J19" s="3"/>
      <c r="K19" s="4"/>
      <c r="L19" s="4"/>
      <c r="M19" s="4"/>
      <c r="N19" s="2"/>
      <c r="O19" s="2"/>
    </row>
    <row r="20" spans="1:15" ht="3" customHeight="1">
      <c r="A20" s="2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2"/>
    </row>
    <row r="21" spans="1: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30" spans="1:15"/>
    <row r="33" customFormat="1" hidden="1"/>
    <row r="34" customFormat="1" hidden="1"/>
    <row r="35" customFormat="1" hidden="1"/>
    <row r="36" customFormat="1" hidden="1"/>
    <row r="37" customFormat="1" hidden="1"/>
    <row r="38" customFormat="1" hidden="1"/>
    <row r="39" customFormat="1" hidden="1"/>
    <row r="40" customFormat="1" hidden="1"/>
    <row r="41" customFormat="1" hidden="1"/>
    <row r="42" customFormat="1" hidden="1"/>
    <row r="43" customFormat="1" hidden="1"/>
    <row r="44" customFormat="1" hidden="1"/>
    <row r="45" customFormat="1" hidden="1"/>
    <row r="46" customFormat="1" hidden="1"/>
    <row r="47" customFormat="1" hidden="1"/>
    <row r="48" customFormat="1"/>
    <row r="49" customFormat="1"/>
    <row r="50" customFormat="1"/>
    <row r="51" customFormat="1"/>
    <row r="52" customFormat="1" hidden="1"/>
    <row r="53" customFormat="1" hidden="1"/>
    <row r="54" customFormat="1" hidden="1"/>
  </sheetData>
  <mergeCells count="15">
    <mergeCell ref="C10:E10"/>
    <mergeCell ref="G10:I10"/>
    <mergeCell ref="K10:M10"/>
    <mergeCell ref="C12:E12"/>
    <mergeCell ref="G12:I12"/>
    <mergeCell ref="K12:M12"/>
    <mergeCell ref="C18:E18"/>
    <mergeCell ref="G18:I18"/>
    <mergeCell ref="K18:M18"/>
    <mergeCell ref="C14:E14"/>
    <mergeCell ref="G14:I14"/>
    <mergeCell ref="K14:M14"/>
    <mergeCell ref="C16:E16"/>
    <mergeCell ref="G16:I16"/>
    <mergeCell ref="K16:M16"/>
  </mergeCells>
  <hyperlinks>
    <hyperlink ref="G10:I10" location="'Funciones HOY-AHORA'!A1" display="Función AHORA()" xr:uid="{17E8F8EE-5471-47D7-A7D5-B2A125F8234F}"/>
    <hyperlink ref="C10:E10" location="'Funciones HOY-AHORA'!A1" display="Función HOY()" xr:uid="{9FF54A8C-CA84-466B-9C60-2A3EEDAEA959}"/>
    <hyperlink ref="K10:M10" location="'Funciones AÑO-MES-DIA'!A1" display="Función AÑO" xr:uid="{AE59A46D-43D6-4162-BBE6-C7B4684364F1}"/>
    <hyperlink ref="C12:E12" location="'Funciones AÑO-MES-DIA'!A1" display="Función MES" xr:uid="{EBA7560B-BBE9-4EF1-B35F-243C665A4BAA}"/>
    <hyperlink ref="G12:I12" location="'Funciones AÑO-MES-DIA'!A1" display="Función DIA" xr:uid="{750F1A93-CC66-4B4E-AE0F-CA28387EDD6B}"/>
    <hyperlink ref="K12:M12" location="SIFECHA!A1" display="Función SIFECHA" xr:uid="{61BED793-B174-418A-850C-D6058E56A0AD}"/>
    <hyperlink ref="G14:I14" location="DIAS.LAB!A1" display="Función DIA.S.LAB" xr:uid="{786C9710-5FFC-41A6-A866-2E35FB35DBC5}"/>
    <hyperlink ref="K14:M14" location="DIAS.LAB.INTL!A1" display="Función DIAS.LAB.INTL" xr:uid="{C9D317D4-282F-4554-A9EA-54A8B2204FEE}"/>
    <hyperlink ref="C16:E16" location="DIA.LAB!A1" display="Función DIA.LAB" xr:uid="{808164E0-456A-4C89-B684-90AE9DE8AED2}"/>
    <hyperlink ref="G16:I16" location="DIA.LAB.INTL!A1" display="Función DIA.LAB.INTL" xr:uid="{B012934B-2B48-43B4-BA36-43F0ED3A51B1}"/>
    <hyperlink ref="K16:M16" location="DIAS360!A1" display="Función DIAS360" xr:uid="{75C3D128-197A-43EB-82D5-D9A08278AFDC}"/>
    <hyperlink ref="C18:E18" location="DIASEM!A1" display="Funcion DIASEM" xr:uid="{B2D53E4B-2A75-4031-B463-1AADEA1480E5}"/>
    <hyperlink ref="G18:I18" location="'Cálculos con Fecha'!A1" display="Calculos con fechas" xr:uid="{E27C352F-33A2-4C43-9A64-F40E0E93D592}"/>
    <hyperlink ref="C14:E14" location="FECHA.MES!A1" display="Función FECHA.MES" xr:uid="{4CF99316-E8B5-433E-A3A4-CE1DDEFEE386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94F0-316E-4BFD-81B7-3342B4EC754E}">
  <sheetPr>
    <tabColor theme="1"/>
  </sheetPr>
  <dimension ref="B1:V34"/>
  <sheetViews>
    <sheetView showGridLines="0" zoomScale="115" zoomScaleNormal="115" workbookViewId="0">
      <selection activeCell="G33" sqref="G33"/>
    </sheetView>
  </sheetViews>
  <sheetFormatPr baseColWidth="10" defaultRowHeight="15"/>
  <cols>
    <col min="2" max="2" width="21.5703125" customWidth="1"/>
    <col min="3" max="3" width="14.28515625" customWidth="1"/>
    <col min="4" max="4" width="35.140625" customWidth="1"/>
    <col min="5" max="5" width="25.7109375" customWidth="1"/>
    <col min="6" max="6" width="19.85546875" customWidth="1"/>
    <col min="7" max="7" width="19.7109375" customWidth="1"/>
  </cols>
  <sheetData>
    <row r="1" spans="2:22" s="110" customFormat="1" ht="26.45" customHeight="1">
      <c r="B1" s="109"/>
      <c r="D1" s="265" t="s">
        <v>177</v>
      </c>
      <c r="E1" s="265"/>
      <c r="F1" s="265"/>
      <c r="G1" s="111"/>
      <c r="H1" s="111"/>
      <c r="I1" s="111"/>
      <c r="J1" s="111"/>
    </row>
    <row r="4" spans="2:22" s="9" customFormat="1" ht="30" customHeight="1">
      <c r="B4" s="90" t="s">
        <v>364</v>
      </c>
      <c r="C4" s="300" t="s">
        <v>368</v>
      </c>
      <c r="D4" s="301"/>
      <c r="E4" s="301"/>
      <c r="F4" s="301"/>
      <c r="G4" s="301"/>
      <c r="H4" s="302"/>
      <c r="I4" s="30"/>
      <c r="J4" s="29"/>
      <c r="K4" s="29"/>
      <c r="L4" s="29"/>
      <c r="M4" s="30"/>
      <c r="N4" s="29"/>
      <c r="O4" s="29"/>
      <c r="P4" s="29"/>
      <c r="Q4" s="30"/>
      <c r="R4" s="29"/>
      <c r="S4" s="29"/>
      <c r="T4" s="29"/>
      <c r="U4" s="29"/>
      <c r="V4" s="29"/>
    </row>
    <row r="5" spans="2:22" s="9" customFormat="1" ht="3" customHeight="1">
      <c r="F5" s="29"/>
      <c r="G5" s="29"/>
      <c r="H5" s="29"/>
      <c r="I5" s="30"/>
      <c r="J5" s="29"/>
      <c r="K5" s="29"/>
      <c r="L5" s="29"/>
      <c r="M5" s="30"/>
      <c r="N5" s="29"/>
      <c r="O5" s="29"/>
      <c r="P5" s="29"/>
      <c r="Q5" s="30"/>
      <c r="R5" s="29"/>
      <c r="S5" s="29"/>
      <c r="T5" s="29"/>
      <c r="U5" s="29"/>
      <c r="V5" s="29"/>
    </row>
    <row r="6" spans="2:22" s="9" customFormat="1" ht="30" customHeight="1">
      <c r="C6" s="85" t="s">
        <v>149</v>
      </c>
      <c r="D6" s="86"/>
      <c r="E6" s="29"/>
      <c r="F6" s="29"/>
      <c r="G6" s="29"/>
      <c r="H6" s="29"/>
      <c r="I6" s="30"/>
      <c r="J6" s="29"/>
      <c r="K6" s="29"/>
      <c r="L6" s="29"/>
      <c r="M6" s="30"/>
      <c r="N6" s="29"/>
      <c r="O6" s="29"/>
      <c r="P6" s="29"/>
      <c r="Q6" s="30"/>
      <c r="R6" s="29"/>
      <c r="S6" s="29"/>
      <c r="T6" s="29"/>
      <c r="U6" s="29"/>
      <c r="V6" s="29"/>
    </row>
    <row r="7" spans="2:22" s="9" customFormat="1" ht="30" customHeight="1">
      <c r="C7" s="78" t="s">
        <v>150</v>
      </c>
      <c r="D7" s="39"/>
      <c r="E7" s="29"/>
      <c r="F7" s="29"/>
      <c r="G7" s="29"/>
      <c r="H7" s="29"/>
      <c r="I7" s="30"/>
      <c r="J7" s="29"/>
      <c r="K7" s="29"/>
      <c r="L7" s="29"/>
      <c r="M7" s="30"/>
      <c r="N7" s="29"/>
      <c r="O7" s="29"/>
      <c r="P7" s="29"/>
      <c r="Q7" s="30"/>
      <c r="R7" s="29"/>
      <c r="S7" s="29"/>
      <c r="T7" s="29"/>
      <c r="U7" s="29"/>
      <c r="V7" s="29"/>
    </row>
    <row r="8" spans="2:22" s="9" customFormat="1" ht="5.0999999999999996" customHeight="1">
      <c r="B8" s="29"/>
      <c r="C8" s="29"/>
      <c r="D8" s="29"/>
      <c r="F8" s="29"/>
      <c r="G8" s="29"/>
      <c r="H8" s="29"/>
      <c r="I8" s="30"/>
      <c r="J8" s="29"/>
      <c r="K8" s="29"/>
      <c r="L8" s="29"/>
      <c r="M8" s="30"/>
      <c r="N8" s="29"/>
      <c r="O8" s="29"/>
      <c r="P8" s="29"/>
      <c r="Q8" s="30"/>
      <c r="R8" s="29"/>
      <c r="S8" s="29"/>
      <c r="T8" s="29"/>
      <c r="U8" s="29"/>
      <c r="V8" s="29"/>
    </row>
    <row r="9" spans="2:22" s="9" customFormat="1" ht="30" customHeight="1">
      <c r="B9" s="29"/>
      <c r="C9" s="107" t="s">
        <v>58</v>
      </c>
      <c r="D9" s="87" t="s">
        <v>151</v>
      </c>
      <c r="E9" s="27"/>
      <c r="F9" s="88"/>
      <c r="G9" s="29"/>
      <c r="H9" s="29"/>
      <c r="I9" s="30"/>
      <c r="J9" s="29"/>
      <c r="K9" s="29"/>
      <c r="L9" s="29"/>
      <c r="M9" s="30"/>
      <c r="N9" s="29"/>
      <c r="O9" s="29"/>
      <c r="P9" s="29"/>
      <c r="Q9" s="30"/>
      <c r="R9" s="29"/>
      <c r="S9" s="29"/>
      <c r="T9" s="29"/>
      <c r="U9" s="29"/>
      <c r="V9" s="29"/>
    </row>
    <row r="10" spans="2:22" s="9" customFormat="1" ht="5.0999999999999996" customHeight="1" thickBot="1"/>
    <row r="11" spans="2:22" s="9" customFormat="1" ht="40.5" customHeight="1">
      <c r="D11" s="135" t="s">
        <v>26</v>
      </c>
      <c r="E11" s="136" t="s">
        <v>59</v>
      </c>
      <c r="F11" s="136" t="s">
        <v>60</v>
      </c>
      <c r="G11" s="139" t="s">
        <v>367</v>
      </c>
    </row>
    <row r="12" spans="2:22" s="9" customFormat="1" ht="30" customHeight="1">
      <c r="D12" s="188" t="s">
        <v>29</v>
      </c>
      <c r="E12" s="34">
        <v>44197</v>
      </c>
      <c r="F12" s="34">
        <v>44347</v>
      </c>
      <c r="G12" s="254"/>
      <c r="H12" s="255"/>
    </row>
    <row r="13" spans="2:22" s="9" customFormat="1" ht="30" customHeight="1">
      <c r="D13" s="188" t="s">
        <v>30</v>
      </c>
      <c r="E13" s="34">
        <v>39831</v>
      </c>
      <c r="F13" s="34">
        <f t="shared" ref="F13:F21" ca="1" si="0">TODAY()</f>
        <v>45656</v>
      </c>
      <c r="G13" s="254"/>
    </row>
    <row r="14" spans="2:22" s="9" customFormat="1" ht="30" customHeight="1">
      <c r="D14" s="188" t="s">
        <v>31</v>
      </c>
      <c r="E14" s="34">
        <v>41501</v>
      </c>
      <c r="F14" s="34">
        <f t="shared" ca="1" si="0"/>
        <v>45656</v>
      </c>
      <c r="G14" s="254"/>
    </row>
    <row r="15" spans="2:22" s="9" customFormat="1" ht="30" customHeight="1">
      <c r="D15" s="188" t="s">
        <v>32</v>
      </c>
      <c r="E15" s="34">
        <v>41232</v>
      </c>
      <c r="F15" s="34">
        <f t="shared" ca="1" si="0"/>
        <v>45656</v>
      </c>
      <c r="G15" s="254"/>
    </row>
    <row r="16" spans="2:22" s="9" customFormat="1" ht="30" customHeight="1">
      <c r="D16" s="188" t="s">
        <v>33</v>
      </c>
      <c r="E16" s="34">
        <v>41532</v>
      </c>
      <c r="F16" s="34">
        <f t="shared" ca="1" si="0"/>
        <v>45656</v>
      </c>
      <c r="G16" s="254"/>
    </row>
    <row r="17" spans="2:22" s="9" customFormat="1" ht="30" customHeight="1">
      <c r="D17" s="188" t="s">
        <v>34</v>
      </c>
      <c r="E17" s="34">
        <v>41442</v>
      </c>
      <c r="F17" s="34">
        <f t="shared" ca="1" si="0"/>
        <v>45656</v>
      </c>
      <c r="G17" s="254"/>
    </row>
    <row r="18" spans="2:22" s="9" customFormat="1" ht="30" customHeight="1">
      <c r="D18" s="188" t="s">
        <v>35</v>
      </c>
      <c r="E18" s="34">
        <v>40718</v>
      </c>
      <c r="F18" s="34">
        <f t="shared" ca="1" si="0"/>
        <v>45656</v>
      </c>
      <c r="G18" s="254"/>
    </row>
    <row r="19" spans="2:22" s="9" customFormat="1" ht="30" customHeight="1">
      <c r="D19" s="188" t="s">
        <v>36</v>
      </c>
      <c r="E19" s="34">
        <v>41788</v>
      </c>
      <c r="F19" s="34">
        <f t="shared" ca="1" si="0"/>
        <v>45656</v>
      </c>
      <c r="G19" s="254"/>
    </row>
    <row r="20" spans="2:22" s="9" customFormat="1" ht="30" customHeight="1">
      <c r="D20" s="188" t="s">
        <v>37</v>
      </c>
      <c r="E20" s="34">
        <v>41513</v>
      </c>
      <c r="F20" s="34">
        <f t="shared" ca="1" si="0"/>
        <v>45656</v>
      </c>
      <c r="G20" s="254"/>
    </row>
    <row r="21" spans="2:22" s="9" customFormat="1" ht="30" customHeight="1" thickBot="1">
      <c r="B21" s="29"/>
      <c r="C21" s="29"/>
      <c r="D21" s="189" t="s">
        <v>38</v>
      </c>
      <c r="E21" s="138">
        <v>41118</v>
      </c>
      <c r="F21" s="138">
        <f t="shared" ca="1" si="0"/>
        <v>45656</v>
      </c>
      <c r="G21" s="254"/>
      <c r="H21" s="29"/>
      <c r="I21" s="30"/>
      <c r="J21" s="29"/>
      <c r="K21" s="29"/>
      <c r="L21" s="29"/>
      <c r="M21" s="30"/>
      <c r="N21" s="29"/>
      <c r="O21" s="29"/>
      <c r="P21" s="29"/>
      <c r="Q21" s="30"/>
      <c r="R21" s="29"/>
      <c r="S21" s="29"/>
      <c r="T21" s="29"/>
      <c r="U21" s="29"/>
      <c r="V21" s="29"/>
    </row>
    <row r="22" spans="2:22" s="9" customFormat="1" ht="30" customHeight="1">
      <c r="B22" s="29"/>
      <c r="C22" s="29"/>
      <c r="D22" s="29"/>
      <c r="E22" s="29"/>
      <c r="F22" s="29"/>
      <c r="G22" s="29"/>
      <c r="H22" s="29"/>
      <c r="I22" s="30"/>
      <c r="J22" s="29"/>
      <c r="K22" s="29"/>
      <c r="L22" s="29"/>
      <c r="M22" s="30"/>
      <c r="N22" s="29"/>
      <c r="O22" s="29"/>
      <c r="P22" s="29"/>
      <c r="Q22" s="30"/>
      <c r="R22" s="29"/>
      <c r="S22" s="29"/>
      <c r="T22" s="29"/>
      <c r="U22" s="29"/>
      <c r="V22" s="29"/>
    </row>
    <row r="23" spans="2:22" s="9" customFormat="1" ht="30" customHeight="1">
      <c r="C23" s="107" t="s">
        <v>65</v>
      </c>
      <c r="D23" s="87" t="s">
        <v>182</v>
      </c>
      <c r="E23" s="27"/>
      <c r="F23" s="89"/>
      <c r="G23" s="56"/>
      <c r="H23" s="29"/>
      <c r="I23" s="30"/>
      <c r="J23" s="29"/>
      <c r="K23" s="29"/>
      <c r="L23" s="29"/>
      <c r="M23" s="30"/>
      <c r="N23" s="29"/>
      <c r="O23" s="29"/>
      <c r="P23" s="29"/>
      <c r="Q23" s="30"/>
      <c r="R23" s="29"/>
      <c r="S23" s="29"/>
      <c r="T23" s="29"/>
      <c r="U23" s="29"/>
      <c r="V23" s="29"/>
    </row>
    <row r="24" spans="2:22" s="9" customFormat="1" ht="6.75" customHeight="1" thickBot="1">
      <c r="H24" s="29"/>
      <c r="I24" s="30"/>
      <c r="J24" s="29"/>
      <c r="K24" s="29"/>
      <c r="L24" s="29"/>
      <c r="M24" s="30"/>
      <c r="N24" s="29"/>
      <c r="O24" s="29"/>
      <c r="P24" s="29"/>
      <c r="Q24" s="30"/>
      <c r="R24" s="29"/>
      <c r="S24" s="29"/>
      <c r="T24" s="29"/>
      <c r="U24" s="29"/>
      <c r="V24" s="29"/>
    </row>
    <row r="25" spans="2:22" s="9" customFormat="1" ht="30" customHeight="1">
      <c r="B25" s="29"/>
      <c r="D25" s="135" t="s">
        <v>26</v>
      </c>
      <c r="E25" s="136" t="s">
        <v>59</v>
      </c>
      <c r="F25" s="136" t="s">
        <v>60</v>
      </c>
      <c r="G25" s="139" t="s">
        <v>152</v>
      </c>
      <c r="H25" s="29"/>
      <c r="I25" s="30"/>
      <c r="J25" s="29"/>
      <c r="K25" s="29"/>
      <c r="L25" s="29"/>
      <c r="M25" s="30"/>
      <c r="N25" s="29"/>
      <c r="O25" s="29"/>
      <c r="P25" s="29"/>
      <c r="Q25" s="30"/>
      <c r="R25" s="29"/>
      <c r="S25" s="29"/>
      <c r="T25" s="29"/>
      <c r="U25" s="29"/>
      <c r="V25" s="29"/>
    </row>
    <row r="26" spans="2:22" s="9" customFormat="1" ht="30" customHeight="1">
      <c r="B26" s="29"/>
      <c r="D26" s="188" t="s">
        <v>29</v>
      </c>
      <c r="E26" s="34">
        <v>43466</v>
      </c>
      <c r="F26" s="34">
        <v>43830</v>
      </c>
      <c r="G26" s="254"/>
      <c r="H26" s="29"/>
      <c r="I26" s="30"/>
      <c r="J26" s="29"/>
      <c r="K26" s="29"/>
      <c r="L26" s="29"/>
      <c r="M26" s="30"/>
      <c r="N26" s="29"/>
      <c r="O26" s="29"/>
      <c r="P26" s="29"/>
      <c r="Q26" s="30"/>
      <c r="R26" s="29"/>
      <c r="S26" s="29"/>
      <c r="T26" s="29"/>
      <c r="U26" s="29"/>
      <c r="V26" s="29"/>
    </row>
    <row r="27" spans="2:22" s="9" customFormat="1" ht="30" customHeight="1" thickBot="1">
      <c r="B27" s="29"/>
      <c r="D27" s="189" t="s">
        <v>30</v>
      </c>
      <c r="E27" s="138">
        <v>43603</v>
      </c>
      <c r="F27" s="138">
        <v>43830</v>
      </c>
      <c r="G27" s="254"/>
      <c r="H27" s="29"/>
      <c r="I27" s="30"/>
      <c r="J27" s="29"/>
      <c r="K27" s="29"/>
      <c r="L27" s="29"/>
      <c r="M27" s="30"/>
      <c r="N27" s="29"/>
      <c r="O27" s="29"/>
      <c r="P27" s="29"/>
      <c r="Q27" s="30"/>
      <c r="R27" s="29"/>
      <c r="S27" s="29"/>
      <c r="T27" s="29"/>
      <c r="U27" s="29"/>
      <c r="V27" s="29"/>
    </row>
    <row r="28" spans="2:22" s="9" customFormat="1" ht="30" customHeight="1">
      <c r="B28" s="29"/>
      <c r="C28" s="29"/>
      <c r="D28" s="29"/>
      <c r="E28" s="29"/>
      <c r="F28" s="29"/>
      <c r="G28" s="29"/>
    </row>
    <row r="29" spans="2:22" s="9" customFormat="1" ht="30" customHeight="1">
      <c r="B29" s="29"/>
      <c r="C29" s="107" t="s">
        <v>66</v>
      </c>
      <c r="D29" s="87" t="s">
        <v>153</v>
      </c>
      <c r="E29" s="27"/>
      <c r="F29" s="89"/>
      <c r="G29" s="56"/>
    </row>
    <row r="30" spans="2:22" s="9" customFormat="1" ht="6.75" customHeight="1" thickBot="1">
      <c r="B30" s="29"/>
    </row>
    <row r="31" spans="2:22" s="9" customFormat="1" ht="30" customHeight="1">
      <c r="B31" s="29"/>
      <c r="D31" s="135" t="s">
        <v>26</v>
      </c>
      <c r="E31" s="136" t="s">
        <v>59</v>
      </c>
      <c r="F31" s="136" t="s">
        <v>60</v>
      </c>
      <c r="G31" s="139" t="s">
        <v>152</v>
      </c>
    </row>
    <row r="32" spans="2:22" s="9" customFormat="1" ht="30" customHeight="1">
      <c r="B32" s="29"/>
      <c r="D32" s="188" t="s">
        <v>29</v>
      </c>
      <c r="E32" s="34">
        <v>43466</v>
      </c>
      <c r="F32" s="34">
        <v>43830</v>
      </c>
      <c r="G32" s="254"/>
    </row>
    <row r="33" spans="2:7" s="9" customFormat="1" ht="30" customHeight="1" thickBot="1">
      <c r="B33" s="29"/>
      <c r="D33" s="189" t="s">
        <v>30</v>
      </c>
      <c r="E33" s="138">
        <v>43603</v>
      </c>
      <c r="F33" s="138">
        <v>43830</v>
      </c>
      <c r="G33" s="254"/>
    </row>
    <row r="34" spans="2:7" s="9" customFormat="1" ht="30" customHeight="1">
      <c r="B34" s="29"/>
      <c r="C34" s="29"/>
      <c r="D34" s="29"/>
      <c r="E34" s="29"/>
      <c r="F34" s="29"/>
      <c r="G34" s="29"/>
    </row>
  </sheetData>
  <mergeCells count="2">
    <mergeCell ref="D1:F1"/>
    <mergeCell ref="C4:H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4F17-AE25-409E-B8E1-6428041F7122}">
  <sheetPr>
    <tabColor theme="1"/>
  </sheetPr>
  <dimension ref="B1:V22"/>
  <sheetViews>
    <sheetView showGridLines="0" topLeftCell="C1" zoomScale="115" zoomScaleNormal="115" workbookViewId="0">
      <selection activeCell="H15" sqref="H15"/>
    </sheetView>
  </sheetViews>
  <sheetFormatPr baseColWidth="10" defaultRowHeight="15"/>
  <cols>
    <col min="2" max="2" width="23.85546875" customWidth="1"/>
    <col min="3" max="3" width="16.28515625" customWidth="1"/>
    <col min="4" max="4" width="42.140625" customWidth="1"/>
    <col min="5" max="5" width="26" customWidth="1"/>
    <col min="6" max="6" width="20.7109375" customWidth="1"/>
    <col min="7" max="7" width="16.7109375" customWidth="1"/>
    <col min="8" max="8" width="22.5703125" customWidth="1"/>
  </cols>
  <sheetData>
    <row r="1" spans="2:22" s="110" customFormat="1" ht="26.45" customHeight="1">
      <c r="B1" s="109"/>
      <c r="D1" s="265" t="s">
        <v>177</v>
      </c>
      <c r="E1" s="265"/>
      <c r="F1" s="111"/>
      <c r="G1" s="111"/>
      <c r="H1" s="111"/>
      <c r="I1" s="111"/>
      <c r="J1" s="111"/>
    </row>
    <row r="4" spans="2:22" s="9" customFormat="1" ht="42.6" customHeight="1">
      <c r="B4" s="90" t="s">
        <v>365</v>
      </c>
      <c r="C4" s="266" t="s">
        <v>154</v>
      </c>
      <c r="D4" s="267"/>
      <c r="E4" s="268"/>
      <c r="F4" s="29"/>
      <c r="G4" s="29"/>
      <c r="H4" s="29"/>
      <c r="I4" s="30"/>
      <c r="J4" s="29"/>
      <c r="K4" s="29"/>
      <c r="L4" s="29"/>
      <c r="M4" s="30"/>
      <c r="N4" s="29"/>
      <c r="O4" s="29"/>
      <c r="P4" s="29"/>
      <c r="Q4" s="30"/>
      <c r="R4" s="29"/>
      <c r="S4" s="29"/>
      <c r="T4" s="29"/>
      <c r="U4" s="29"/>
      <c r="V4" s="29"/>
    </row>
    <row r="5" spans="2:22" s="9" customFormat="1" ht="3" customHeight="1">
      <c r="F5" s="29"/>
      <c r="G5" s="29"/>
      <c r="H5" s="29"/>
      <c r="I5" s="30"/>
      <c r="J5" s="29"/>
      <c r="K5" s="29"/>
      <c r="L5" s="29"/>
      <c r="M5" s="30"/>
      <c r="N5" s="29"/>
      <c r="O5" s="29"/>
      <c r="P5" s="29"/>
      <c r="Q5" s="30"/>
      <c r="R5" s="29"/>
      <c r="S5" s="29"/>
      <c r="T5" s="29"/>
      <c r="U5" s="29"/>
      <c r="V5" s="29"/>
    </row>
    <row r="6" spans="2:22" s="9" customFormat="1" ht="30" customHeight="1">
      <c r="C6" s="85" t="s">
        <v>149</v>
      </c>
      <c r="D6" s="86"/>
      <c r="E6" s="29"/>
      <c r="F6" s="29"/>
      <c r="G6" s="29"/>
      <c r="H6" s="29"/>
      <c r="I6" s="30"/>
      <c r="J6" s="29"/>
      <c r="K6" s="29"/>
      <c r="L6" s="29"/>
      <c r="M6" s="30"/>
      <c r="N6" s="29"/>
      <c r="O6" s="29"/>
      <c r="P6" s="29"/>
      <c r="Q6" s="30"/>
      <c r="R6" s="29"/>
      <c r="S6" s="29"/>
      <c r="T6" s="29"/>
      <c r="U6" s="29"/>
      <c r="V6" s="29"/>
    </row>
    <row r="7" spans="2:22" s="9" customFormat="1" ht="11.45" customHeight="1">
      <c r="C7" s="78" t="s">
        <v>155</v>
      </c>
      <c r="D7" s="39"/>
      <c r="E7" s="29"/>
      <c r="F7" s="29"/>
      <c r="G7" s="29"/>
      <c r="H7" s="29"/>
      <c r="I7" s="30"/>
      <c r="J7" s="29"/>
      <c r="K7" s="29"/>
      <c r="L7" s="29"/>
      <c r="M7" s="30"/>
      <c r="N7" s="29"/>
      <c r="O7" s="29"/>
      <c r="P7" s="29"/>
      <c r="Q7" s="30"/>
      <c r="R7" s="29"/>
      <c r="S7" s="29"/>
      <c r="T7" s="29"/>
      <c r="U7" s="29"/>
      <c r="V7" s="29"/>
    </row>
    <row r="8" spans="2:22" s="9" customFormat="1" ht="5.0999999999999996" customHeight="1">
      <c r="B8" s="29"/>
      <c r="C8" s="29"/>
      <c r="D8" s="29"/>
      <c r="F8" s="29"/>
      <c r="G8" s="29"/>
      <c r="H8" s="29"/>
      <c r="I8" s="30"/>
      <c r="J8" s="29"/>
      <c r="K8" s="29"/>
      <c r="L8" s="29"/>
      <c r="M8" s="30"/>
      <c r="N8" s="29"/>
      <c r="O8" s="29"/>
      <c r="P8" s="29"/>
      <c r="Q8" s="30"/>
      <c r="R8" s="29"/>
      <c r="S8" s="29"/>
      <c r="T8" s="29"/>
      <c r="U8" s="29"/>
      <c r="V8" s="29"/>
    </row>
    <row r="9" spans="2:22" s="9" customFormat="1" ht="30" customHeight="1">
      <c r="B9" s="29"/>
      <c r="C9" s="107" t="s">
        <v>58</v>
      </c>
      <c r="D9" s="87" t="s">
        <v>183</v>
      </c>
      <c r="E9" s="27"/>
      <c r="F9" s="89"/>
      <c r="G9" s="56"/>
      <c r="H9" s="29"/>
      <c r="I9" s="30"/>
      <c r="J9" s="29"/>
      <c r="K9" s="29"/>
      <c r="L9" s="29"/>
      <c r="M9" s="30"/>
      <c r="N9" s="29"/>
      <c r="O9" s="29"/>
      <c r="P9" s="29"/>
      <c r="Q9" s="30"/>
      <c r="R9" s="29"/>
      <c r="S9" s="29"/>
      <c r="T9" s="29"/>
      <c r="U9" s="29"/>
      <c r="V9" s="29"/>
    </row>
    <row r="10" spans="2:22" s="9" customFormat="1" ht="5.0999999999999996" customHeight="1" thickBot="1"/>
    <row r="11" spans="2:22" s="9" customFormat="1" ht="40.5" customHeight="1">
      <c r="D11" s="114" t="s">
        <v>156</v>
      </c>
      <c r="E11" s="115" t="s">
        <v>157</v>
      </c>
      <c r="F11" s="115" t="s">
        <v>158</v>
      </c>
      <c r="G11" s="115" t="s">
        <v>159</v>
      </c>
      <c r="H11" s="116" t="s">
        <v>369</v>
      </c>
    </row>
    <row r="12" spans="2:22" s="9" customFormat="1" ht="30" customHeight="1">
      <c r="D12" s="117" t="s">
        <v>29</v>
      </c>
      <c r="E12" s="118" t="s">
        <v>160</v>
      </c>
      <c r="F12" s="118">
        <v>43232</v>
      </c>
      <c r="G12" s="256"/>
      <c r="H12" s="257"/>
    </row>
    <row r="13" spans="2:22" s="9" customFormat="1" ht="30" customHeight="1">
      <c r="D13" s="117" t="s">
        <v>30</v>
      </c>
      <c r="E13" s="118" t="s">
        <v>161</v>
      </c>
      <c r="F13" s="118">
        <v>43218</v>
      </c>
      <c r="G13" s="256"/>
      <c r="H13" s="257"/>
    </row>
    <row r="14" spans="2:22" s="9" customFormat="1" ht="30" customHeight="1">
      <c r="D14" s="117" t="s">
        <v>31</v>
      </c>
      <c r="E14" s="118" t="s">
        <v>162</v>
      </c>
      <c r="F14" s="118">
        <v>42962</v>
      </c>
      <c r="G14" s="256"/>
      <c r="H14" s="257"/>
    </row>
    <row r="15" spans="2:22" s="9" customFormat="1" ht="30" customHeight="1">
      <c r="D15" s="117" t="s">
        <v>32</v>
      </c>
      <c r="E15" s="118" t="s">
        <v>163</v>
      </c>
      <c r="F15" s="118">
        <v>43058</v>
      </c>
      <c r="G15" s="256"/>
      <c r="H15" s="257"/>
    </row>
    <row r="16" spans="2:22" s="9" customFormat="1" ht="30" customHeight="1">
      <c r="D16" s="117" t="s">
        <v>33</v>
      </c>
      <c r="E16" s="118" t="s">
        <v>164</v>
      </c>
      <c r="F16" s="118">
        <v>42993</v>
      </c>
      <c r="G16" s="256"/>
      <c r="H16" s="257"/>
    </row>
    <row r="17" spans="2:22" s="9" customFormat="1" ht="30" customHeight="1">
      <c r="D17" s="117" t="s">
        <v>34</v>
      </c>
      <c r="E17" s="118" t="s">
        <v>165</v>
      </c>
      <c r="F17" s="118">
        <v>42903</v>
      </c>
      <c r="G17" s="256"/>
      <c r="H17" s="257"/>
    </row>
    <row r="18" spans="2:22" s="9" customFormat="1" ht="30" customHeight="1">
      <c r="D18" s="117" t="s">
        <v>35</v>
      </c>
      <c r="E18" s="118" t="s">
        <v>162</v>
      </c>
      <c r="F18" s="118">
        <v>42910</v>
      </c>
      <c r="G18" s="256"/>
      <c r="H18" s="257"/>
    </row>
    <row r="19" spans="2:22" s="9" customFormat="1" ht="30" customHeight="1">
      <c r="D19" s="117" t="s">
        <v>36</v>
      </c>
      <c r="E19" s="118" t="s">
        <v>166</v>
      </c>
      <c r="F19" s="118">
        <v>43249</v>
      </c>
      <c r="G19" s="256"/>
      <c r="H19" s="257"/>
    </row>
    <row r="20" spans="2:22" s="9" customFormat="1" ht="30" customHeight="1">
      <c r="D20" s="117" t="s">
        <v>37</v>
      </c>
      <c r="E20" s="118" t="s">
        <v>167</v>
      </c>
      <c r="F20" s="118">
        <v>43339</v>
      </c>
      <c r="G20" s="256"/>
      <c r="H20" s="257"/>
    </row>
    <row r="21" spans="2:22" s="9" customFormat="1" ht="30" customHeight="1" thickBot="1">
      <c r="B21" s="29"/>
      <c r="C21" s="29"/>
      <c r="D21" s="119" t="s">
        <v>38</v>
      </c>
      <c r="E21" s="120" t="s">
        <v>168</v>
      </c>
      <c r="F21" s="120">
        <v>42944</v>
      </c>
      <c r="G21" s="256"/>
      <c r="H21" s="257"/>
      <c r="I21" s="30"/>
      <c r="J21" s="29"/>
      <c r="K21" s="29"/>
      <c r="L21" s="29"/>
      <c r="M21" s="30"/>
      <c r="N21" s="29"/>
      <c r="O21" s="29"/>
      <c r="P21" s="29"/>
      <c r="Q21" s="30"/>
      <c r="R21" s="29"/>
      <c r="S21" s="29"/>
      <c r="T21" s="29"/>
      <c r="U21" s="29"/>
      <c r="V21" s="29"/>
    </row>
    <row r="22" spans="2:22" s="9" customFormat="1" ht="30" customHeight="1">
      <c r="B22" s="29"/>
      <c r="C22" s="29"/>
      <c r="D22" s="29"/>
      <c r="E22" s="29"/>
      <c r="F22" s="29"/>
      <c r="G22" s="29"/>
      <c r="H22" s="29"/>
      <c r="I22" s="30"/>
      <c r="J22" s="29"/>
      <c r="K22" s="29"/>
      <c r="L22" s="29"/>
      <c r="M22" s="30"/>
      <c r="N22" s="29"/>
      <c r="O22" s="29"/>
      <c r="P22" s="29"/>
      <c r="Q22" s="30"/>
      <c r="R22" s="29"/>
      <c r="S22" s="29"/>
      <c r="T22" s="29"/>
      <c r="U22" s="29"/>
      <c r="V22" s="29"/>
    </row>
  </sheetData>
  <mergeCells count="2">
    <mergeCell ref="C4:E4"/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6AB1-BFA3-429B-9896-4F96D4760A16}">
  <sheetPr>
    <tabColor theme="1"/>
  </sheetPr>
  <dimension ref="A1:M57"/>
  <sheetViews>
    <sheetView showGridLines="0" zoomScale="115" zoomScaleNormal="115" workbookViewId="0">
      <selection activeCell="M15" sqref="M15"/>
    </sheetView>
  </sheetViews>
  <sheetFormatPr baseColWidth="10" defaultRowHeight="15"/>
  <cols>
    <col min="2" max="2" width="13.7109375" customWidth="1"/>
    <col min="3" max="3" width="6.85546875" bestFit="1" customWidth="1"/>
    <col min="4" max="4" width="7" bestFit="1" customWidth="1"/>
    <col min="5" max="5" width="72.7109375" bestFit="1" customWidth="1"/>
    <col min="6" max="6" width="18.140625" customWidth="1"/>
    <col min="7" max="7" width="17" customWidth="1"/>
    <col min="8" max="8" width="7.7109375" customWidth="1"/>
    <col min="10" max="10" width="12.28515625" bestFit="1" customWidth="1"/>
    <col min="11" max="11" width="12.85546875" bestFit="1" customWidth="1"/>
    <col min="12" max="12" width="18.85546875" customWidth="1"/>
    <col min="13" max="13" width="48.42578125" customWidth="1"/>
  </cols>
  <sheetData>
    <row r="1" spans="1:13" s="110" customFormat="1" ht="32.450000000000003" customHeight="1">
      <c r="B1" s="109"/>
      <c r="D1" s="265" t="s">
        <v>177</v>
      </c>
      <c r="E1" s="265"/>
      <c r="F1" s="265"/>
      <c r="G1" s="265"/>
      <c r="H1" s="111"/>
    </row>
    <row r="3" spans="1:13">
      <c r="M3" s="201"/>
    </row>
    <row r="4" spans="1:13" ht="26.25">
      <c r="B4" s="190"/>
      <c r="C4" s="191"/>
      <c r="D4" s="192"/>
      <c r="E4" s="303" t="s">
        <v>185</v>
      </c>
      <c r="F4" s="303"/>
      <c r="G4" s="303"/>
      <c r="H4" s="303"/>
      <c r="I4" s="303"/>
      <c r="J4" s="303"/>
      <c r="K4" s="303"/>
      <c r="L4" s="193"/>
      <c r="M4" s="261"/>
    </row>
    <row r="5" spans="1:13" ht="18.75" thickBot="1">
      <c r="B5" s="190"/>
      <c r="C5" s="191"/>
      <c r="D5" s="194"/>
      <c r="E5" s="195"/>
      <c r="G5" s="196"/>
      <c r="I5" s="191"/>
      <c r="J5" s="194"/>
      <c r="K5" s="197"/>
      <c r="L5" s="193"/>
    </row>
    <row r="6" spans="1:13" ht="37.15" customHeight="1">
      <c r="A6" s="202" t="s">
        <v>186</v>
      </c>
      <c r="B6" s="203" t="s">
        <v>187</v>
      </c>
      <c r="C6" s="204" t="s">
        <v>188</v>
      </c>
      <c r="D6" s="204" t="s">
        <v>189</v>
      </c>
      <c r="E6" s="203" t="s">
        <v>190</v>
      </c>
      <c r="F6" s="204" t="s">
        <v>191</v>
      </c>
      <c r="G6" s="204" t="s">
        <v>192</v>
      </c>
      <c r="H6" s="204" t="s">
        <v>193</v>
      </c>
      <c r="I6" s="204" t="s">
        <v>194</v>
      </c>
      <c r="J6" s="204" t="s">
        <v>195</v>
      </c>
      <c r="K6" s="203" t="s">
        <v>196</v>
      </c>
      <c r="L6" s="203" t="s">
        <v>197</v>
      </c>
      <c r="M6" s="205" t="s">
        <v>198</v>
      </c>
    </row>
    <row r="7" spans="1:13" s="198" customFormat="1" ht="19.899999999999999" customHeight="1">
      <c r="A7" s="206">
        <v>1</v>
      </c>
      <c r="B7" s="207">
        <v>40087</v>
      </c>
      <c r="C7" s="208" t="s">
        <v>199</v>
      </c>
      <c r="D7" s="209" t="s">
        <v>200</v>
      </c>
      <c r="E7" s="210" t="s">
        <v>201</v>
      </c>
      <c r="F7" s="208">
        <v>27507</v>
      </c>
      <c r="G7" s="258"/>
      <c r="H7" s="211">
        <v>4</v>
      </c>
      <c r="I7" s="212">
        <v>65458458</v>
      </c>
      <c r="J7" s="213" t="s">
        <v>202</v>
      </c>
      <c r="K7" s="213" t="s">
        <v>203</v>
      </c>
      <c r="L7" s="208" t="s">
        <v>204</v>
      </c>
      <c r="M7" s="259"/>
    </row>
    <row r="8" spans="1:13" s="198" customFormat="1" ht="18" customHeight="1">
      <c r="A8" s="206">
        <v>2</v>
      </c>
      <c r="B8" s="207">
        <v>40544</v>
      </c>
      <c r="C8" s="208" t="s">
        <v>70</v>
      </c>
      <c r="D8" s="209" t="s">
        <v>205</v>
      </c>
      <c r="E8" s="210" t="s">
        <v>206</v>
      </c>
      <c r="F8" s="208">
        <v>24587</v>
      </c>
      <c r="G8" s="258"/>
      <c r="H8" s="211">
        <v>4</v>
      </c>
      <c r="I8" s="212">
        <v>64556454</v>
      </c>
      <c r="J8" s="213" t="s">
        <v>207</v>
      </c>
      <c r="K8" s="213" t="s">
        <v>208</v>
      </c>
      <c r="L8" s="207">
        <v>42369</v>
      </c>
      <c r="M8" s="260"/>
    </row>
    <row r="9" spans="1:13" s="198" customFormat="1" ht="19.899999999999999" customHeight="1">
      <c r="A9" s="206">
        <v>3</v>
      </c>
      <c r="B9" s="207">
        <v>39680</v>
      </c>
      <c r="C9" s="208" t="s">
        <v>199</v>
      </c>
      <c r="D9" s="209" t="s">
        <v>209</v>
      </c>
      <c r="E9" s="210" t="s">
        <v>210</v>
      </c>
      <c r="F9" s="208">
        <v>24251</v>
      </c>
      <c r="G9" s="258"/>
      <c r="H9" s="211">
        <v>5</v>
      </c>
      <c r="I9" s="212">
        <v>32323235</v>
      </c>
      <c r="J9" s="213" t="s">
        <v>211</v>
      </c>
      <c r="K9" s="213" t="s">
        <v>212</v>
      </c>
      <c r="L9" s="208" t="s">
        <v>204</v>
      </c>
      <c r="M9" s="259"/>
    </row>
    <row r="10" spans="1:13" s="198" customFormat="1" ht="19.899999999999999" customHeight="1">
      <c r="A10" s="206">
        <v>4</v>
      </c>
      <c r="B10" s="207">
        <v>32913</v>
      </c>
      <c r="C10" s="208" t="s">
        <v>70</v>
      </c>
      <c r="D10" s="209" t="s">
        <v>209</v>
      </c>
      <c r="E10" s="210" t="s">
        <v>210</v>
      </c>
      <c r="F10" s="208">
        <v>23035</v>
      </c>
      <c r="G10" s="258"/>
      <c r="H10" s="211">
        <v>1</v>
      </c>
      <c r="I10" s="212">
        <v>64556454</v>
      </c>
      <c r="J10" s="213" t="s">
        <v>213</v>
      </c>
      <c r="K10" s="213" t="s">
        <v>214</v>
      </c>
      <c r="L10" s="208" t="s">
        <v>204</v>
      </c>
      <c r="M10" s="259"/>
    </row>
    <row r="11" spans="1:13" s="198" customFormat="1" ht="19.899999999999999" customHeight="1">
      <c r="A11" s="206">
        <v>5</v>
      </c>
      <c r="B11" s="207">
        <v>32874</v>
      </c>
      <c r="C11" s="208" t="s">
        <v>70</v>
      </c>
      <c r="D11" s="209" t="s">
        <v>205</v>
      </c>
      <c r="E11" s="210" t="s">
        <v>215</v>
      </c>
      <c r="F11" s="208">
        <v>19384</v>
      </c>
      <c r="G11" s="258"/>
      <c r="H11" s="211">
        <v>1</v>
      </c>
      <c r="I11" s="212">
        <v>45645645</v>
      </c>
      <c r="J11" s="213" t="s">
        <v>216</v>
      </c>
      <c r="K11" s="213" t="s">
        <v>217</v>
      </c>
      <c r="L11" s="208" t="s">
        <v>204</v>
      </c>
      <c r="M11" s="259"/>
    </row>
    <row r="12" spans="1:13" s="198" customFormat="1" ht="19.899999999999999" customHeight="1">
      <c r="A12" s="206">
        <v>6</v>
      </c>
      <c r="B12" s="207">
        <v>40252</v>
      </c>
      <c r="C12" s="208" t="s">
        <v>70</v>
      </c>
      <c r="D12" s="209" t="s">
        <v>209</v>
      </c>
      <c r="E12" s="210" t="s">
        <v>218</v>
      </c>
      <c r="F12" s="208">
        <v>18373</v>
      </c>
      <c r="G12" s="258"/>
      <c r="H12" s="211">
        <v>4</v>
      </c>
      <c r="I12" s="212">
        <v>65458458</v>
      </c>
      <c r="J12" s="213" t="s">
        <v>219</v>
      </c>
      <c r="K12" s="213" t="s">
        <v>220</v>
      </c>
      <c r="L12" s="208" t="s">
        <v>204</v>
      </c>
      <c r="M12" s="259"/>
    </row>
    <row r="13" spans="1:13" s="198" customFormat="1" ht="19.899999999999999" customHeight="1">
      <c r="A13" s="206">
        <v>7</v>
      </c>
      <c r="B13" s="207">
        <v>33086</v>
      </c>
      <c r="C13" s="208" t="s">
        <v>199</v>
      </c>
      <c r="D13" s="209" t="s">
        <v>209</v>
      </c>
      <c r="E13" s="210" t="s">
        <v>221</v>
      </c>
      <c r="F13" s="208">
        <v>25005</v>
      </c>
      <c r="G13" s="258"/>
      <c r="H13" s="211">
        <v>6</v>
      </c>
      <c r="I13" s="212">
        <v>64556454</v>
      </c>
      <c r="J13" s="213" t="s">
        <v>222</v>
      </c>
      <c r="K13" s="213" t="s">
        <v>223</v>
      </c>
      <c r="L13" s="208" t="s">
        <v>204</v>
      </c>
      <c r="M13" s="259"/>
    </row>
    <row r="14" spans="1:13" s="198" customFormat="1" ht="19.899999999999999" customHeight="1">
      <c r="A14" s="206">
        <v>8</v>
      </c>
      <c r="B14" s="207">
        <v>42073</v>
      </c>
      <c r="C14" s="208" t="s">
        <v>199</v>
      </c>
      <c r="D14" s="209" t="s">
        <v>200</v>
      </c>
      <c r="E14" s="210" t="s">
        <v>224</v>
      </c>
      <c r="F14" s="214">
        <v>22210</v>
      </c>
      <c r="G14" s="258"/>
      <c r="H14" s="215">
        <v>10</v>
      </c>
      <c r="I14" s="212">
        <v>32323235</v>
      </c>
      <c r="J14" s="213" t="s">
        <v>225</v>
      </c>
      <c r="K14" s="213" t="s">
        <v>226</v>
      </c>
      <c r="L14" s="207">
        <v>42318</v>
      </c>
      <c r="M14" s="260"/>
    </row>
    <row r="15" spans="1:13" s="198" customFormat="1" ht="19.899999999999999" customHeight="1">
      <c r="A15" s="206">
        <v>9</v>
      </c>
      <c r="B15" s="207">
        <v>33725</v>
      </c>
      <c r="C15" s="208" t="s">
        <v>70</v>
      </c>
      <c r="D15" s="209" t="s">
        <v>200</v>
      </c>
      <c r="E15" s="210" t="s">
        <v>227</v>
      </c>
      <c r="F15" s="208">
        <v>15386</v>
      </c>
      <c r="G15" s="258"/>
      <c r="H15" s="211">
        <v>2</v>
      </c>
      <c r="I15" s="212">
        <v>45645645</v>
      </c>
      <c r="J15" s="213" t="s">
        <v>228</v>
      </c>
      <c r="K15" s="213" t="s">
        <v>229</v>
      </c>
      <c r="L15" s="208" t="s">
        <v>204</v>
      </c>
      <c r="M15" s="259"/>
    </row>
    <row r="16" spans="1:13" s="198" customFormat="1" ht="17.45" customHeight="1">
      <c r="A16" s="206">
        <v>10</v>
      </c>
      <c r="B16" s="207">
        <v>40969</v>
      </c>
      <c r="C16" s="208" t="s">
        <v>70</v>
      </c>
      <c r="D16" s="209" t="s">
        <v>200</v>
      </c>
      <c r="E16" s="210" t="s">
        <v>230</v>
      </c>
      <c r="F16" s="208">
        <v>15450</v>
      </c>
      <c r="G16" s="258"/>
      <c r="H16" s="211">
        <v>4</v>
      </c>
      <c r="I16" s="212">
        <v>65458458</v>
      </c>
      <c r="J16" s="213" t="s">
        <v>231</v>
      </c>
      <c r="K16" s="213" t="s">
        <v>232</v>
      </c>
      <c r="L16" s="207">
        <v>42369</v>
      </c>
      <c r="M16" s="260"/>
    </row>
    <row r="17" spans="1:13" s="198" customFormat="1" ht="19.899999999999999" customHeight="1">
      <c r="A17" s="206">
        <v>11</v>
      </c>
      <c r="B17" s="207">
        <v>32964</v>
      </c>
      <c r="C17" s="208" t="s">
        <v>199</v>
      </c>
      <c r="D17" s="209" t="s">
        <v>205</v>
      </c>
      <c r="E17" s="210" t="s">
        <v>233</v>
      </c>
      <c r="F17" s="208">
        <v>25659</v>
      </c>
      <c r="G17" s="258"/>
      <c r="H17" s="211">
        <v>4</v>
      </c>
      <c r="I17" s="212">
        <v>45645645</v>
      </c>
      <c r="J17" s="213" t="s">
        <v>234</v>
      </c>
      <c r="K17" s="213" t="s">
        <v>235</v>
      </c>
      <c r="L17" s="208" t="s">
        <v>204</v>
      </c>
      <c r="M17" s="259"/>
    </row>
    <row r="18" spans="1:13" s="198" customFormat="1" ht="19.899999999999999" customHeight="1">
      <c r="A18" s="206">
        <v>12</v>
      </c>
      <c r="B18" s="207">
        <v>36255</v>
      </c>
      <c r="C18" s="208" t="s">
        <v>70</v>
      </c>
      <c r="D18" s="209" t="s">
        <v>205</v>
      </c>
      <c r="E18" s="210" t="s">
        <v>236</v>
      </c>
      <c r="F18" s="208">
        <v>27709</v>
      </c>
      <c r="G18" s="258"/>
      <c r="H18" s="211">
        <v>11</v>
      </c>
      <c r="I18" s="212">
        <v>64556454</v>
      </c>
      <c r="J18" s="213" t="s">
        <v>237</v>
      </c>
      <c r="K18" s="213" t="s">
        <v>238</v>
      </c>
      <c r="L18" s="208" t="s">
        <v>204</v>
      </c>
      <c r="M18" s="259"/>
    </row>
    <row r="19" spans="1:13" s="198" customFormat="1" ht="19.899999999999999" customHeight="1">
      <c r="A19" s="206">
        <v>13</v>
      </c>
      <c r="B19" s="207">
        <v>41456</v>
      </c>
      <c r="C19" s="208" t="s">
        <v>199</v>
      </c>
      <c r="D19" s="209" t="s">
        <v>209</v>
      </c>
      <c r="E19" s="210" t="s">
        <v>239</v>
      </c>
      <c r="F19" s="214">
        <v>28408</v>
      </c>
      <c r="G19" s="258"/>
      <c r="H19" s="215">
        <v>10</v>
      </c>
      <c r="I19" s="212">
        <v>65458458</v>
      </c>
      <c r="J19" s="213" t="s">
        <v>231</v>
      </c>
      <c r="K19" s="213" t="s">
        <v>220</v>
      </c>
      <c r="L19" s="207">
        <v>42369</v>
      </c>
      <c r="M19" s="260"/>
    </row>
    <row r="20" spans="1:13" s="198" customFormat="1" ht="19.899999999999999" customHeight="1">
      <c r="A20" s="206">
        <v>14</v>
      </c>
      <c r="B20" s="207">
        <v>41501</v>
      </c>
      <c r="C20" s="208" t="s">
        <v>199</v>
      </c>
      <c r="D20" s="209" t="s">
        <v>205</v>
      </c>
      <c r="E20" s="210" t="s">
        <v>240</v>
      </c>
      <c r="F20" s="208">
        <v>24211</v>
      </c>
      <c r="G20" s="258"/>
      <c r="H20" s="211">
        <v>4</v>
      </c>
      <c r="I20" s="212">
        <v>45645645</v>
      </c>
      <c r="J20" s="213" t="s">
        <v>241</v>
      </c>
      <c r="K20" s="213" t="s">
        <v>242</v>
      </c>
      <c r="L20" s="207">
        <v>42369</v>
      </c>
      <c r="M20" s="260"/>
    </row>
    <row r="21" spans="1:13" s="198" customFormat="1" ht="19.899999999999999" customHeight="1">
      <c r="A21" s="206">
        <v>15</v>
      </c>
      <c r="B21" s="207">
        <v>39295</v>
      </c>
      <c r="C21" s="208" t="s">
        <v>199</v>
      </c>
      <c r="D21" s="209" t="s">
        <v>209</v>
      </c>
      <c r="E21" s="210" t="s">
        <v>243</v>
      </c>
      <c r="F21" s="208">
        <v>29934</v>
      </c>
      <c r="G21" s="258"/>
      <c r="H21" s="211">
        <v>12</v>
      </c>
      <c r="I21" s="212">
        <v>32323235</v>
      </c>
      <c r="J21" s="213" t="s">
        <v>244</v>
      </c>
      <c r="K21" s="213" t="s">
        <v>245</v>
      </c>
      <c r="L21" s="208" t="s">
        <v>204</v>
      </c>
      <c r="M21" s="259"/>
    </row>
    <row r="22" spans="1:13" s="198" customFormat="1" ht="19.899999999999999" customHeight="1">
      <c r="A22" s="206">
        <v>16</v>
      </c>
      <c r="B22" s="207">
        <v>42200</v>
      </c>
      <c r="C22" s="216" t="s">
        <v>70</v>
      </c>
      <c r="D22" s="209" t="s">
        <v>246</v>
      </c>
      <c r="E22" s="210" t="s">
        <v>247</v>
      </c>
      <c r="F22" s="208">
        <v>29511</v>
      </c>
      <c r="G22" s="258"/>
      <c r="H22" s="211">
        <v>10</v>
      </c>
      <c r="I22" s="212">
        <v>64556454</v>
      </c>
      <c r="J22" s="213" t="s">
        <v>248</v>
      </c>
      <c r="K22" s="213" t="s">
        <v>249</v>
      </c>
      <c r="L22" s="207">
        <v>42369</v>
      </c>
      <c r="M22" s="260"/>
    </row>
    <row r="23" spans="1:13" s="198" customFormat="1" ht="19.899999999999999" customHeight="1">
      <c r="A23" s="206">
        <v>17</v>
      </c>
      <c r="B23" s="207">
        <v>38474</v>
      </c>
      <c r="C23" s="208" t="s">
        <v>70</v>
      </c>
      <c r="D23" s="209" t="s">
        <v>200</v>
      </c>
      <c r="E23" s="210" t="s">
        <v>250</v>
      </c>
      <c r="F23" s="208">
        <v>30587</v>
      </c>
      <c r="G23" s="258"/>
      <c r="H23" s="211">
        <v>9</v>
      </c>
      <c r="I23" s="212">
        <v>45645645</v>
      </c>
      <c r="J23" s="213" t="s">
        <v>207</v>
      </c>
      <c r="K23" s="213" t="s">
        <v>251</v>
      </c>
      <c r="L23" s="208" t="s">
        <v>204</v>
      </c>
      <c r="M23" s="259"/>
    </row>
    <row r="24" spans="1:13" s="198" customFormat="1" ht="19.899999999999999" customHeight="1">
      <c r="A24" s="206">
        <v>18</v>
      </c>
      <c r="B24" s="207">
        <v>39554</v>
      </c>
      <c r="C24" s="208" t="s">
        <v>70</v>
      </c>
      <c r="D24" s="209" t="s">
        <v>209</v>
      </c>
      <c r="E24" s="210" t="s">
        <v>201</v>
      </c>
      <c r="F24" s="208">
        <v>30647</v>
      </c>
      <c r="G24" s="258"/>
      <c r="H24" s="211">
        <v>11</v>
      </c>
      <c r="I24" s="212">
        <v>65458458</v>
      </c>
      <c r="J24" s="213" t="s">
        <v>252</v>
      </c>
      <c r="K24" s="213" t="s">
        <v>253</v>
      </c>
      <c r="L24" s="208" t="s">
        <v>204</v>
      </c>
      <c r="M24" s="259"/>
    </row>
    <row r="25" spans="1:13" s="198" customFormat="1" ht="19.899999999999999" customHeight="1">
      <c r="A25" s="206">
        <v>19</v>
      </c>
      <c r="B25" s="207">
        <v>41506</v>
      </c>
      <c r="C25" s="208" t="s">
        <v>199</v>
      </c>
      <c r="D25" s="209" t="s">
        <v>200</v>
      </c>
      <c r="E25" s="210" t="s">
        <v>254</v>
      </c>
      <c r="F25" s="208">
        <v>30109</v>
      </c>
      <c r="G25" s="258"/>
      <c r="H25" s="211">
        <v>6</v>
      </c>
      <c r="I25" s="212">
        <v>32323235</v>
      </c>
      <c r="J25" s="213" t="s">
        <v>255</v>
      </c>
      <c r="K25" s="213" t="s">
        <v>256</v>
      </c>
      <c r="L25" s="207">
        <v>42369</v>
      </c>
      <c r="M25" s="260"/>
    </row>
    <row r="26" spans="1:13" s="198" customFormat="1" ht="19.899999999999999" customHeight="1">
      <c r="A26" s="206">
        <v>20</v>
      </c>
      <c r="B26" s="207">
        <v>41372</v>
      </c>
      <c r="C26" s="216" t="s">
        <v>199</v>
      </c>
      <c r="D26" s="209" t="s">
        <v>205</v>
      </c>
      <c r="E26" s="210" t="s">
        <v>257</v>
      </c>
      <c r="F26" s="217" t="s">
        <v>258</v>
      </c>
      <c r="G26" s="258"/>
      <c r="H26" s="211">
        <v>9</v>
      </c>
      <c r="I26" s="212">
        <v>65458458</v>
      </c>
      <c r="J26" s="213" t="s">
        <v>259</v>
      </c>
      <c r="K26" s="213" t="s">
        <v>260</v>
      </c>
      <c r="L26" s="207">
        <v>42369</v>
      </c>
      <c r="M26" s="260"/>
    </row>
    <row r="27" spans="1:13" s="198" customFormat="1" ht="19.899999999999999" customHeight="1">
      <c r="A27" s="206">
        <v>21</v>
      </c>
      <c r="B27" s="207">
        <v>39783</v>
      </c>
      <c r="C27" s="208" t="s">
        <v>199</v>
      </c>
      <c r="D27" s="209" t="s">
        <v>209</v>
      </c>
      <c r="E27" s="210" t="s">
        <v>261</v>
      </c>
      <c r="F27" s="208">
        <v>31267</v>
      </c>
      <c r="G27" s="258"/>
      <c r="H27" s="211">
        <v>8</v>
      </c>
      <c r="I27" s="212">
        <v>32323235</v>
      </c>
      <c r="J27" s="213" t="s">
        <v>262</v>
      </c>
      <c r="K27" s="213" t="s">
        <v>263</v>
      </c>
      <c r="L27" s="208" t="s">
        <v>204</v>
      </c>
      <c r="M27" s="259"/>
    </row>
    <row r="28" spans="1:13" s="198" customFormat="1" ht="19.899999999999999" customHeight="1">
      <c r="A28" s="206">
        <v>22</v>
      </c>
      <c r="B28" s="207">
        <v>41730</v>
      </c>
      <c r="C28" s="208" t="s">
        <v>70</v>
      </c>
      <c r="D28" s="209" t="s">
        <v>200</v>
      </c>
      <c r="E28" s="210" t="s">
        <v>264</v>
      </c>
      <c r="F28" s="208">
        <v>31641</v>
      </c>
      <c r="G28" s="258"/>
      <c r="H28" s="211">
        <v>8</v>
      </c>
      <c r="I28" s="212">
        <v>64556454</v>
      </c>
      <c r="J28" s="213" t="s">
        <v>265</v>
      </c>
      <c r="K28" s="213" t="s">
        <v>266</v>
      </c>
      <c r="L28" s="207">
        <v>42369</v>
      </c>
      <c r="M28" s="260"/>
    </row>
    <row r="29" spans="1:13" s="198" customFormat="1" ht="19.899999999999999" customHeight="1">
      <c r="A29" s="206">
        <v>23</v>
      </c>
      <c r="B29" s="207">
        <v>41877</v>
      </c>
      <c r="C29" s="208" t="s">
        <v>70</v>
      </c>
      <c r="D29" s="209" t="s">
        <v>246</v>
      </c>
      <c r="E29" s="210" t="s">
        <v>267</v>
      </c>
      <c r="F29" s="208">
        <v>31651</v>
      </c>
      <c r="G29" s="258"/>
      <c r="H29" s="211">
        <v>8</v>
      </c>
      <c r="I29" s="212">
        <v>45645645</v>
      </c>
      <c r="J29" s="213" t="s">
        <v>268</v>
      </c>
      <c r="K29" s="213" t="s">
        <v>269</v>
      </c>
      <c r="L29" s="207">
        <v>42369</v>
      </c>
      <c r="M29" s="260"/>
    </row>
    <row r="30" spans="1:13" s="198" customFormat="1" ht="19.899999999999999" customHeight="1">
      <c r="A30" s="206">
        <v>24</v>
      </c>
      <c r="B30" s="207">
        <v>41773</v>
      </c>
      <c r="C30" s="208" t="s">
        <v>199</v>
      </c>
      <c r="D30" s="209" t="s">
        <v>200</v>
      </c>
      <c r="E30" s="210" t="s">
        <v>270</v>
      </c>
      <c r="F30" s="208">
        <v>31708</v>
      </c>
      <c r="G30" s="258"/>
      <c r="H30" s="211">
        <v>10</v>
      </c>
      <c r="I30" s="212">
        <v>65458458</v>
      </c>
      <c r="J30" s="213" t="s">
        <v>271</v>
      </c>
      <c r="K30" s="213" t="s">
        <v>272</v>
      </c>
      <c r="L30" s="207">
        <v>42369</v>
      </c>
      <c r="M30" s="260"/>
    </row>
    <row r="31" spans="1:13" s="198" customFormat="1" ht="19.899999999999999" customHeight="1">
      <c r="A31" s="206">
        <v>25</v>
      </c>
      <c r="B31" s="207">
        <v>41673</v>
      </c>
      <c r="C31" s="216" t="s">
        <v>70</v>
      </c>
      <c r="D31" s="209" t="s">
        <v>246</v>
      </c>
      <c r="E31" s="210" t="s">
        <v>273</v>
      </c>
      <c r="F31" s="214">
        <v>31780</v>
      </c>
      <c r="G31" s="258"/>
      <c r="H31" s="211">
        <v>1</v>
      </c>
      <c r="I31" s="212">
        <v>32323235</v>
      </c>
      <c r="J31" s="213" t="s">
        <v>274</v>
      </c>
      <c r="K31" s="213" t="s">
        <v>275</v>
      </c>
      <c r="L31" s="207">
        <v>42369</v>
      </c>
      <c r="M31" s="260"/>
    </row>
    <row r="32" spans="1:13" s="198" customFormat="1" ht="19.899999999999999" customHeight="1">
      <c r="A32" s="206">
        <v>26</v>
      </c>
      <c r="B32" s="207">
        <v>41456</v>
      </c>
      <c r="C32" s="208" t="s">
        <v>70</v>
      </c>
      <c r="D32" s="209" t="s">
        <v>209</v>
      </c>
      <c r="E32" s="210" t="s">
        <v>239</v>
      </c>
      <c r="F32" s="208">
        <v>31869</v>
      </c>
      <c r="G32" s="258"/>
      <c r="H32" s="211">
        <v>4</v>
      </c>
      <c r="I32" s="212">
        <v>65458458</v>
      </c>
      <c r="J32" s="213" t="s">
        <v>276</v>
      </c>
      <c r="K32" s="213" t="s">
        <v>214</v>
      </c>
      <c r="L32" s="207">
        <v>42369</v>
      </c>
      <c r="M32" s="260"/>
    </row>
    <row r="33" spans="1:13" s="198" customFormat="1" ht="19.899999999999999" customHeight="1">
      <c r="A33" s="206">
        <v>27</v>
      </c>
      <c r="B33" s="207">
        <v>42166</v>
      </c>
      <c r="C33" s="208" t="s">
        <v>199</v>
      </c>
      <c r="D33" s="209" t="s">
        <v>200</v>
      </c>
      <c r="E33" s="210" t="s">
        <v>277</v>
      </c>
      <c r="F33" s="217" t="s">
        <v>278</v>
      </c>
      <c r="G33" s="258"/>
      <c r="H33" s="211">
        <v>4</v>
      </c>
      <c r="I33" s="212">
        <v>65458458</v>
      </c>
      <c r="J33" s="213" t="s">
        <v>279</v>
      </c>
      <c r="K33" s="213" t="s">
        <v>280</v>
      </c>
      <c r="L33" s="207">
        <v>42369</v>
      </c>
      <c r="M33" s="260"/>
    </row>
    <row r="34" spans="1:13" s="198" customFormat="1" ht="19.899999999999999" customHeight="1">
      <c r="A34" s="206">
        <v>28</v>
      </c>
      <c r="B34" s="207">
        <v>42037</v>
      </c>
      <c r="C34" s="208" t="s">
        <v>70</v>
      </c>
      <c r="D34" s="209" t="s">
        <v>209</v>
      </c>
      <c r="E34" s="210" t="s">
        <v>261</v>
      </c>
      <c r="F34" s="208">
        <v>32208</v>
      </c>
      <c r="G34" s="258"/>
      <c r="H34" s="211">
        <v>3</v>
      </c>
      <c r="I34" s="212">
        <v>64556454</v>
      </c>
      <c r="J34" s="213" t="s">
        <v>281</v>
      </c>
      <c r="K34" s="213" t="s">
        <v>282</v>
      </c>
      <c r="L34" s="207">
        <v>42369</v>
      </c>
      <c r="M34" s="260"/>
    </row>
    <row r="35" spans="1:13" s="198" customFormat="1" ht="19.899999999999999" customHeight="1">
      <c r="A35" s="206">
        <v>29</v>
      </c>
      <c r="B35" s="207">
        <v>41386</v>
      </c>
      <c r="C35" s="208" t="s">
        <v>70</v>
      </c>
      <c r="D35" s="209" t="s">
        <v>283</v>
      </c>
      <c r="E35" s="210" t="s">
        <v>284</v>
      </c>
      <c r="F35" s="217" t="s">
        <v>285</v>
      </c>
      <c r="G35" s="258"/>
      <c r="H35" s="211">
        <v>12</v>
      </c>
      <c r="I35" s="212">
        <v>32323235</v>
      </c>
      <c r="J35" s="213" t="s">
        <v>286</v>
      </c>
      <c r="K35" s="213" t="s">
        <v>287</v>
      </c>
      <c r="L35" s="207">
        <v>42369</v>
      </c>
      <c r="M35" s="260"/>
    </row>
    <row r="36" spans="1:13" s="198" customFormat="1" ht="19.899999999999999" customHeight="1">
      <c r="A36" s="206">
        <v>31</v>
      </c>
      <c r="B36" s="207">
        <v>41001</v>
      </c>
      <c r="C36" s="208" t="s">
        <v>199</v>
      </c>
      <c r="D36" s="209" t="s">
        <v>209</v>
      </c>
      <c r="E36" s="210" t="s">
        <v>261</v>
      </c>
      <c r="F36" s="208">
        <v>32276</v>
      </c>
      <c r="G36" s="258"/>
      <c r="H36" s="211">
        <v>5</v>
      </c>
      <c r="I36" s="212">
        <v>45645645</v>
      </c>
      <c r="J36" s="213" t="s">
        <v>288</v>
      </c>
      <c r="K36" s="213" t="s">
        <v>289</v>
      </c>
      <c r="L36" s="207">
        <v>42369</v>
      </c>
      <c r="M36" s="260"/>
    </row>
    <row r="37" spans="1:13" s="198" customFormat="1" ht="19.899999999999999" customHeight="1">
      <c r="A37" s="206">
        <v>32</v>
      </c>
      <c r="B37" s="207">
        <v>42037</v>
      </c>
      <c r="C37" s="208" t="s">
        <v>70</v>
      </c>
      <c r="D37" s="209" t="s">
        <v>209</v>
      </c>
      <c r="E37" s="210" t="s">
        <v>254</v>
      </c>
      <c r="F37" s="214">
        <v>32726</v>
      </c>
      <c r="G37" s="258"/>
      <c r="H37" s="211">
        <v>8</v>
      </c>
      <c r="I37" s="212">
        <v>65458458</v>
      </c>
      <c r="J37" s="213" t="s">
        <v>290</v>
      </c>
      <c r="K37" s="213" t="s">
        <v>291</v>
      </c>
      <c r="L37" s="207">
        <v>42369</v>
      </c>
      <c r="M37" s="260"/>
    </row>
    <row r="38" spans="1:13" s="198" customFormat="1" ht="19.899999999999999" customHeight="1">
      <c r="A38" s="206">
        <v>33</v>
      </c>
      <c r="B38" s="207">
        <v>42066</v>
      </c>
      <c r="C38" s="208" t="s">
        <v>70</v>
      </c>
      <c r="D38" s="209" t="s">
        <v>200</v>
      </c>
      <c r="E38" s="210" t="s">
        <v>292</v>
      </c>
      <c r="F38" s="208">
        <v>32676</v>
      </c>
      <c r="G38" s="258"/>
      <c r="H38" s="211">
        <v>6</v>
      </c>
      <c r="I38" s="212">
        <v>45645645</v>
      </c>
      <c r="J38" s="213" t="s">
        <v>293</v>
      </c>
      <c r="K38" s="213" t="s">
        <v>294</v>
      </c>
      <c r="L38" s="207">
        <v>42369</v>
      </c>
      <c r="M38" s="260"/>
    </row>
    <row r="39" spans="1:13" s="198" customFormat="1" ht="19.899999999999999" customHeight="1">
      <c r="A39" s="206">
        <v>34</v>
      </c>
      <c r="B39" s="207">
        <v>42186</v>
      </c>
      <c r="C39" s="208" t="s">
        <v>70</v>
      </c>
      <c r="D39" s="209" t="s">
        <v>246</v>
      </c>
      <c r="E39" s="210" t="s">
        <v>295</v>
      </c>
      <c r="F39" s="208">
        <v>32818</v>
      </c>
      <c r="G39" s="258"/>
      <c r="H39" s="211">
        <v>11</v>
      </c>
      <c r="I39" s="212">
        <v>64556454</v>
      </c>
      <c r="J39" s="213" t="s">
        <v>296</v>
      </c>
      <c r="K39" s="213" t="s">
        <v>297</v>
      </c>
      <c r="L39" s="207">
        <v>42369</v>
      </c>
      <c r="M39" s="260"/>
    </row>
    <row r="40" spans="1:13" s="198" customFormat="1" ht="19.899999999999999" customHeight="1">
      <c r="A40" s="206">
        <v>35</v>
      </c>
      <c r="B40" s="207">
        <v>41548</v>
      </c>
      <c r="C40" s="208" t="s">
        <v>70</v>
      </c>
      <c r="D40" s="209" t="s">
        <v>246</v>
      </c>
      <c r="E40" s="210" t="s">
        <v>267</v>
      </c>
      <c r="F40" s="208">
        <v>32879</v>
      </c>
      <c r="G40" s="258"/>
      <c r="H40" s="211">
        <v>1</v>
      </c>
      <c r="I40" s="212">
        <v>65458458</v>
      </c>
      <c r="J40" s="213" t="s">
        <v>298</v>
      </c>
      <c r="K40" s="213" t="s">
        <v>299</v>
      </c>
      <c r="L40" s="207">
        <v>42369</v>
      </c>
      <c r="M40" s="260"/>
    </row>
    <row r="41" spans="1:13" s="198" customFormat="1" ht="19.899999999999999" customHeight="1">
      <c r="A41" s="206">
        <v>36</v>
      </c>
      <c r="B41" s="207">
        <v>41827</v>
      </c>
      <c r="C41" s="208" t="s">
        <v>70</v>
      </c>
      <c r="D41" s="209" t="s">
        <v>209</v>
      </c>
      <c r="E41" s="210" t="s">
        <v>261</v>
      </c>
      <c r="F41" s="214">
        <v>33089</v>
      </c>
      <c r="G41" s="258"/>
      <c r="H41" s="211">
        <v>8</v>
      </c>
      <c r="I41" s="212">
        <v>45645645</v>
      </c>
      <c r="J41" s="213" t="s">
        <v>300</v>
      </c>
      <c r="K41" s="213" t="s">
        <v>301</v>
      </c>
      <c r="L41" s="207">
        <v>42369</v>
      </c>
      <c r="M41" s="260"/>
    </row>
    <row r="42" spans="1:13" s="198" customFormat="1" ht="19.899999999999999" customHeight="1">
      <c r="A42" s="206">
        <v>37</v>
      </c>
      <c r="B42" s="207">
        <v>41883</v>
      </c>
      <c r="C42" s="208" t="s">
        <v>70</v>
      </c>
      <c r="D42" s="209" t="s">
        <v>209</v>
      </c>
      <c r="E42" s="210" t="s">
        <v>239</v>
      </c>
      <c r="F42" s="208">
        <v>33348</v>
      </c>
      <c r="G42" s="258"/>
      <c r="H42" s="211">
        <v>4</v>
      </c>
      <c r="I42" s="212">
        <v>32323235</v>
      </c>
      <c r="J42" s="213" t="s">
        <v>302</v>
      </c>
      <c r="K42" s="213" t="s">
        <v>303</v>
      </c>
      <c r="L42" s="207">
        <v>42369</v>
      </c>
      <c r="M42" s="260"/>
    </row>
    <row r="43" spans="1:13" s="198" customFormat="1" ht="19.899999999999999" customHeight="1">
      <c r="A43" s="206">
        <v>38</v>
      </c>
      <c r="B43" s="207">
        <v>42116</v>
      </c>
      <c r="C43" s="208" t="s">
        <v>70</v>
      </c>
      <c r="D43" s="209" t="s">
        <v>205</v>
      </c>
      <c r="E43" s="210" t="s">
        <v>304</v>
      </c>
      <c r="F43" s="208">
        <v>33484</v>
      </c>
      <c r="G43" s="258"/>
      <c r="H43" s="211">
        <v>9</v>
      </c>
      <c r="I43" s="212">
        <v>64556454</v>
      </c>
      <c r="J43" s="213" t="s">
        <v>305</v>
      </c>
      <c r="K43" s="213" t="s">
        <v>306</v>
      </c>
      <c r="L43" s="207">
        <v>42369</v>
      </c>
      <c r="M43" s="260"/>
    </row>
    <row r="44" spans="1:13" s="198" customFormat="1" ht="19.899999999999999" customHeight="1">
      <c r="A44" s="206">
        <v>39</v>
      </c>
      <c r="B44" s="207">
        <v>42118</v>
      </c>
      <c r="C44" s="208" t="s">
        <v>70</v>
      </c>
      <c r="D44" s="209" t="s">
        <v>246</v>
      </c>
      <c r="E44" s="210" t="s">
        <v>295</v>
      </c>
      <c r="F44" s="208">
        <v>34039</v>
      </c>
      <c r="G44" s="258"/>
      <c r="H44" s="211">
        <v>3</v>
      </c>
      <c r="I44" s="212">
        <v>64556454</v>
      </c>
      <c r="J44" s="213" t="s">
        <v>307</v>
      </c>
      <c r="K44" s="213" t="s">
        <v>308</v>
      </c>
      <c r="L44" s="207">
        <v>42369</v>
      </c>
      <c r="M44" s="260"/>
    </row>
    <row r="45" spans="1:13" s="198" customFormat="1" ht="19.899999999999999" customHeight="1">
      <c r="A45" s="206">
        <v>40</v>
      </c>
      <c r="B45" s="207">
        <v>41368</v>
      </c>
      <c r="C45" s="216" t="s">
        <v>70</v>
      </c>
      <c r="D45" s="209" t="s">
        <v>200</v>
      </c>
      <c r="E45" s="210" t="s">
        <v>309</v>
      </c>
      <c r="F45" s="217" t="s">
        <v>310</v>
      </c>
      <c r="G45" s="258"/>
      <c r="H45" s="211">
        <v>4</v>
      </c>
      <c r="I45" s="212">
        <v>45645645</v>
      </c>
      <c r="J45" s="213" t="s">
        <v>311</v>
      </c>
      <c r="K45" s="213" t="s">
        <v>312</v>
      </c>
      <c r="L45" s="207">
        <v>42369</v>
      </c>
      <c r="M45" s="260"/>
    </row>
    <row r="46" spans="1:13" s="198" customFormat="1" ht="19.899999999999999" customHeight="1">
      <c r="A46" s="206">
        <v>41</v>
      </c>
      <c r="B46" s="207">
        <v>41640</v>
      </c>
      <c r="C46" s="218" t="s">
        <v>199</v>
      </c>
      <c r="D46" s="209" t="s">
        <v>205</v>
      </c>
      <c r="E46" s="210" t="s">
        <v>304</v>
      </c>
      <c r="F46" s="217" t="s">
        <v>313</v>
      </c>
      <c r="G46" s="258"/>
      <c r="H46" s="211">
        <v>1</v>
      </c>
      <c r="I46" s="212">
        <v>65458458</v>
      </c>
      <c r="J46" s="213" t="s">
        <v>314</v>
      </c>
      <c r="K46" s="213" t="s">
        <v>315</v>
      </c>
      <c r="L46" s="207">
        <v>42369</v>
      </c>
      <c r="M46" s="260"/>
    </row>
    <row r="47" spans="1:13" s="198" customFormat="1" ht="19.899999999999999" customHeight="1">
      <c r="A47" s="206">
        <v>42</v>
      </c>
      <c r="B47" s="207">
        <v>41982</v>
      </c>
      <c r="C47" s="208" t="s">
        <v>70</v>
      </c>
      <c r="D47" s="209" t="s">
        <v>205</v>
      </c>
      <c r="E47" s="210" t="s">
        <v>316</v>
      </c>
      <c r="F47" s="208">
        <v>33234</v>
      </c>
      <c r="G47" s="258"/>
      <c r="H47" s="211">
        <v>12</v>
      </c>
      <c r="I47" s="212">
        <v>32323235</v>
      </c>
      <c r="J47" s="216" t="s">
        <v>259</v>
      </c>
      <c r="K47" s="213" t="s">
        <v>317</v>
      </c>
      <c r="L47" s="207">
        <v>42369</v>
      </c>
      <c r="M47" s="260"/>
    </row>
    <row r="48" spans="1:13" s="198" customFormat="1" ht="19.899999999999999" customHeight="1">
      <c r="A48" s="206">
        <v>43</v>
      </c>
      <c r="B48" s="207">
        <v>42309</v>
      </c>
      <c r="C48" s="209" t="s">
        <v>199</v>
      </c>
      <c r="D48" s="209" t="s">
        <v>318</v>
      </c>
      <c r="E48" s="210" t="s">
        <v>319</v>
      </c>
      <c r="F48" s="208">
        <v>34473</v>
      </c>
      <c r="G48" s="258"/>
      <c r="H48" s="211">
        <v>5</v>
      </c>
      <c r="I48" s="219">
        <v>45878963</v>
      </c>
      <c r="J48" s="216" t="s">
        <v>320</v>
      </c>
      <c r="K48" s="213" t="s">
        <v>321</v>
      </c>
      <c r="L48" s="207">
        <v>42400</v>
      </c>
      <c r="M48" s="260"/>
    </row>
    <row r="49" spans="1:13" s="198" customFormat="1" ht="19.899999999999999" customHeight="1">
      <c r="A49" s="206">
        <v>44</v>
      </c>
      <c r="B49" s="207">
        <v>42278</v>
      </c>
      <c r="C49" s="209" t="s">
        <v>199</v>
      </c>
      <c r="D49" s="209" t="s">
        <v>318</v>
      </c>
      <c r="E49" s="210" t="s">
        <v>322</v>
      </c>
      <c r="F49" s="208">
        <v>31570</v>
      </c>
      <c r="G49" s="258"/>
      <c r="H49" s="211">
        <v>6</v>
      </c>
      <c r="I49" s="220" t="s">
        <v>323</v>
      </c>
      <c r="J49" s="216" t="s">
        <v>324</v>
      </c>
      <c r="K49" s="213" t="s">
        <v>325</v>
      </c>
      <c r="L49" s="207">
        <v>42369</v>
      </c>
      <c r="M49" s="260"/>
    </row>
    <row r="50" spans="1:13" s="198" customFormat="1" ht="19.899999999999999" customHeight="1">
      <c r="A50" s="206">
        <v>45</v>
      </c>
      <c r="B50" s="207">
        <v>42309</v>
      </c>
      <c r="C50" s="209" t="s">
        <v>70</v>
      </c>
      <c r="D50" s="209" t="s">
        <v>200</v>
      </c>
      <c r="E50" s="210" t="s">
        <v>326</v>
      </c>
      <c r="F50" s="208">
        <v>34178</v>
      </c>
      <c r="G50" s="258"/>
      <c r="H50" s="211">
        <v>7</v>
      </c>
      <c r="I50" s="212">
        <v>45645645</v>
      </c>
      <c r="J50" s="216" t="s">
        <v>327</v>
      </c>
      <c r="K50" s="213" t="s">
        <v>328</v>
      </c>
      <c r="L50" s="207">
        <v>42400</v>
      </c>
      <c r="M50" s="260"/>
    </row>
    <row r="51" spans="1:13" s="198" customFormat="1" ht="19.899999999999999" customHeight="1">
      <c r="A51" s="206">
        <v>46</v>
      </c>
      <c r="B51" s="207">
        <v>42309</v>
      </c>
      <c r="C51" s="209" t="s">
        <v>199</v>
      </c>
      <c r="D51" s="209" t="s">
        <v>200</v>
      </c>
      <c r="E51" s="210" t="s">
        <v>224</v>
      </c>
      <c r="F51" s="208">
        <v>32720</v>
      </c>
      <c r="G51" s="258"/>
      <c r="H51" s="211">
        <v>7</v>
      </c>
      <c r="I51" s="212">
        <v>65458458</v>
      </c>
      <c r="J51" s="216" t="s">
        <v>300</v>
      </c>
      <c r="K51" s="213" t="s">
        <v>329</v>
      </c>
      <c r="L51" s="207">
        <v>42400</v>
      </c>
      <c r="M51" s="260"/>
    </row>
    <row r="52" spans="1:13" s="198" customFormat="1" ht="19.899999999999999" customHeight="1">
      <c r="A52" s="206">
        <v>47</v>
      </c>
      <c r="B52" s="208">
        <v>42262</v>
      </c>
      <c r="C52" s="216" t="s">
        <v>70</v>
      </c>
      <c r="D52" s="216" t="s">
        <v>205</v>
      </c>
      <c r="E52" s="210" t="s">
        <v>304</v>
      </c>
      <c r="F52" s="208">
        <v>33005</v>
      </c>
      <c r="G52" s="258"/>
      <c r="H52" s="211">
        <v>5</v>
      </c>
      <c r="I52" s="212">
        <v>45645645</v>
      </c>
      <c r="J52" s="216" t="s">
        <v>330</v>
      </c>
      <c r="K52" s="213" t="s">
        <v>331</v>
      </c>
      <c r="L52" s="208">
        <v>42369</v>
      </c>
      <c r="M52" s="260"/>
    </row>
    <row r="53" spans="1:13" s="198" customFormat="1" ht="19.899999999999999" customHeight="1">
      <c r="A53" s="206">
        <v>48</v>
      </c>
      <c r="B53" s="208">
        <v>42289</v>
      </c>
      <c r="C53" s="216" t="s">
        <v>70</v>
      </c>
      <c r="D53" s="216" t="s">
        <v>318</v>
      </c>
      <c r="E53" s="210" t="s">
        <v>332</v>
      </c>
      <c r="F53" s="214">
        <v>33770</v>
      </c>
      <c r="G53" s="258"/>
      <c r="H53" s="211">
        <v>6</v>
      </c>
      <c r="I53" s="220" t="s">
        <v>333</v>
      </c>
      <c r="J53" s="216" t="s">
        <v>334</v>
      </c>
      <c r="K53" s="213" t="s">
        <v>335</v>
      </c>
      <c r="L53" s="208">
        <v>42400</v>
      </c>
      <c r="M53" s="260"/>
    </row>
    <row r="54" spans="1:13" s="198" customFormat="1" ht="19.899999999999999" customHeight="1" thickBot="1">
      <c r="A54" s="221">
        <v>49</v>
      </c>
      <c r="B54" s="222">
        <v>42278</v>
      </c>
      <c r="C54" s="223" t="s">
        <v>199</v>
      </c>
      <c r="D54" s="223" t="s">
        <v>209</v>
      </c>
      <c r="E54" s="224" t="s">
        <v>254</v>
      </c>
      <c r="F54" s="222">
        <v>32570</v>
      </c>
      <c r="G54" s="258"/>
      <c r="H54" s="225">
        <v>3</v>
      </c>
      <c r="I54" s="226">
        <v>455946123</v>
      </c>
      <c r="J54" s="223" t="s">
        <v>336</v>
      </c>
      <c r="K54" s="227" t="s">
        <v>308</v>
      </c>
      <c r="L54" s="222">
        <v>42369</v>
      </c>
      <c r="M54" s="260"/>
    </row>
    <row r="55" spans="1:13">
      <c r="B55" s="199"/>
      <c r="C55" s="191"/>
      <c r="D55" s="192"/>
      <c r="H55" s="200"/>
      <c r="I55" s="191"/>
      <c r="K55" s="199"/>
      <c r="L55" s="193"/>
      <c r="M55" s="201"/>
    </row>
    <row r="56" spans="1:13">
      <c r="B56" s="199"/>
      <c r="C56" s="191"/>
      <c r="D56" s="192"/>
      <c r="H56" s="200"/>
      <c r="I56" s="191"/>
      <c r="K56" s="199"/>
      <c r="L56" s="193"/>
      <c r="M56" s="201"/>
    </row>
    <row r="57" spans="1:13">
      <c r="B57" s="199"/>
      <c r="C57" s="191"/>
      <c r="D57" s="192"/>
      <c r="H57" s="200"/>
      <c r="I57" s="191"/>
      <c r="K57" s="199"/>
      <c r="L57" s="193"/>
      <c r="M57" s="201"/>
    </row>
  </sheetData>
  <mergeCells count="2">
    <mergeCell ref="D1:G1"/>
    <mergeCell ref="E4:K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FDBBF-988A-4D05-8E65-B4B332AE3966}">
  <sheetPr>
    <tabColor theme="1"/>
  </sheetPr>
  <dimension ref="B1:J23"/>
  <sheetViews>
    <sheetView showGridLines="0" zoomScale="115" zoomScaleNormal="115" workbookViewId="0"/>
  </sheetViews>
  <sheetFormatPr baseColWidth="10" defaultRowHeight="15"/>
  <cols>
    <col min="2" max="2" width="22.7109375" customWidth="1"/>
    <col min="3" max="3" width="13.7109375" customWidth="1"/>
    <col min="4" max="4" width="33.5703125" customWidth="1"/>
    <col min="5" max="5" width="19.7109375" customWidth="1"/>
    <col min="6" max="7" width="30.28515625" customWidth="1"/>
    <col min="9" max="9" width="11.5703125" customWidth="1"/>
  </cols>
  <sheetData>
    <row r="1" spans="2:10" s="110" customFormat="1" ht="26.45" customHeight="1">
      <c r="B1" s="109"/>
      <c r="D1" s="265" t="s">
        <v>177</v>
      </c>
      <c r="E1" s="265"/>
      <c r="F1" s="265"/>
      <c r="G1" s="111"/>
      <c r="H1" s="111"/>
      <c r="I1" s="111"/>
      <c r="J1" s="111"/>
    </row>
    <row r="4" spans="2:10" s="9" customFormat="1" ht="30" customHeight="1">
      <c r="B4" s="90" t="s">
        <v>11</v>
      </c>
      <c r="C4" s="5" t="s">
        <v>12</v>
      </c>
      <c r="D4" s="6"/>
      <c r="E4" s="7"/>
      <c r="F4" s="8"/>
    </row>
    <row r="5" spans="2:10" s="9" customFormat="1" ht="3" customHeight="1">
      <c r="D5" s="10"/>
    </row>
    <row r="6" spans="2:10" s="9" customFormat="1" ht="30" customHeight="1">
      <c r="C6" s="11" t="s">
        <v>13</v>
      </c>
      <c r="D6" s="12"/>
      <c r="E6" s="13"/>
      <c r="F6" s="8"/>
    </row>
    <row r="7" spans="2:10" s="9" customFormat="1" ht="30" customHeight="1">
      <c r="C7" s="14" t="s">
        <v>14</v>
      </c>
      <c r="D7" s="15"/>
      <c r="E7" s="16"/>
      <c r="F7" s="8"/>
    </row>
    <row r="8" spans="2:10" s="9" customFormat="1" ht="5.0999999999999996" customHeight="1">
      <c r="B8" s="17"/>
      <c r="C8" s="8"/>
      <c r="D8" s="8"/>
      <c r="E8" s="8"/>
      <c r="F8" s="8"/>
    </row>
    <row r="9" spans="2:10" s="9" customFormat="1" ht="30" customHeight="1">
      <c r="B9" s="8"/>
      <c r="C9" s="112" t="s">
        <v>15</v>
      </c>
      <c r="D9" s="18" t="s">
        <v>16</v>
      </c>
      <c r="E9" s="8"/>
      <c r="F9" s="8"/>
    </row>
    <row r="10" spans="2:10" s="9" customFormat="1" ht="3" customHeight="1">
      <c r="C10" s="8"/>
      <c r="E10" s="8"/>
      <c r="F10" s="8"/>
    </row>
    <row r="11" spans="2:10" s="9" customFormat="1" ht="30" customHeight="1">
      <c r="C11" s="8"/>
      <c r="D11" s="113" t="s">
        <v>17</v>
      </c>
      <c r="E11" s="8"/>
      <c r="F11" s="8"/>
    </row>
    <row r="12" spans="2:10" s="9" customFormat="1" ht="30" customHeight="1">
      <c r="B12" s="17"/>
      <c r="C12" s="8"/>
      <c r="D12" s="100">
        <f ca="1">TODAY()</f>
        <v>45656</v>
      </c>
      <c r="E12" s="101"/>
      <c r="F12" s="8"/>
    </row>
    <row r="13" spans="2:10" s="9" customFormat="1" ht="30" customHeight="1">
      <c r="B13" s="17"/>
      <c r="C13" s="8"/>
      <c r="D13" s="19"/>
      <c r="E13" s="8"/>
      <c r="F13" s="8"/>
    </row>
    <row r="14" spans="2:10" s="9" customFormat="1" ht="30" customHeight="1">
      <c r="B14" s="90" t="s">
        <v>18</v>
      </c>
      <c r="C14" s="5" t="s">
        <v>19</v>
      </c>
      <c r="D14" s="20"/>
      <c r="E14" s="21"/>
      <c r="F14" s="8"/>
    </row>
    <row r="15" spans="2:10" s="9" customFormat="1" ht="3" customHeight="1">
      <c r="E15" s="10"/>
      <c r="F15" s="8"/>
    </row>
    <row r="16" spans="2:10" s="9" customFormat="1" ht="30" customHeight="1">
      <c r="C16" s="11" t="s">
        <v>13</v>
      </c>
      <c r="D16" s="13"/>
      <c r="F16" s="22"/>
    </row>
    <row r="17" spans="2:6" s="9" customFormat="1" ht="30" customHeight="1">
      <c r="C17" s="14" t="s">
        <v>20</v>
      </c>
      <c r="D17" s="16"/>
      <c r="F17" s="8"/>
    </row>
    <row r="18" spans="2:6" s="9" customFormat="1" ht="5.0999999999999996" customHeight="1">
      <c r="B18" s="23"/>
      <c r="C18" s="10"/>
      <c r="D18" s="10"/>
      <c r="E18" s="10"/>
      <c r="F18" s="8"/>
    </row>
    <row r="19" spans="2:6" s="9" customFormat="1" ht="30" customHeight="1">
      <c r="C19" s="112" t="s">
        <v>15</v>
      </c>
      <c r="D19" s="18" t="s">
        <v>21</v>
      </c>
      <c r="E19" s="10"/>
      <c r="F19" s="8"/>
    </row>
    <row r="20" spans="2:6" s="9" customFormat="1" ht="5.0999999999999996" customHeight="1">
      <c r="D20" s="10"/>
      <c r="E20" s="10"/>
      <c r="F20" s="8"/>
    </row>
    <row r="21" spans="2:6" s="9" customFormat="1" ht="30" customHeight="1">
      <c r="D21" s="113" t="s">
        <v>22</v>
      </c>
      <c r="E21" s="103"/>
      <c r="F21" s="8"/>
    </row>
    <row r="22" spans="2:6" s="9" customFormat="1" ht="30" customHeight="1">
      <c r="B22" s="23"/>
      <c r="C22" s="10"/>
      <c r="D22" s="102">
        <f ca="1">NOW()</f>
        <v>45656.634058333337</v>
      </c>
      <c r="E22" s="104"/>
      <c r="F22" s="8"/>
    </row>
    <row r="23" spans="2:6" s="9" customFormat="1" ht="30" customHeight="1">
      <c r="B23" s="23"/>
      <c r="C23" s="10"/>
      <c r="D23" s="24"/>
      <c r="E23" s="25"/>
      <c r="F23" s="8"/>
    </row>
  </sheetData>
  <mergeCells count="1">
    <mergeCell ref="D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40CB-8354-4FC3-BF4F-FE6122180DCE}">
  <sheetPr>
    <tabColor theme="1"/>
  </sheetPr>
  <dimension ref="B1:J60"/>
  <sheetViews>
    <sheetView showGridLines="0" zoomScale="115" zoomScaleNormal="115" workbookViewId="0"/>
  </sheetViews>
  <sheetFormatPr baseColWidth="10" defaultRowHeight="15"/>
  <cols>
    <col min="2" max="2" width="17.85546875" customWidth="1"/>
    <col min="3" max="3" width="21.85546875" customWidth="1"/>
    <col min="4" max="4" width="32.140625" customWidth="1"/>
    <col min="5" max="5" width="25.5703125" customWidth="1"/>
    <col min="6" max="6" width="21.5703125" customWidth="1"/>
  </cols>
  <sheetData>
    <row r="1" spans="2:10" s="110" customFormat="1" ht="26.45" customHeight="1">
      <c r="B1" s="109"/>
      <c r="D1" s="265" t="s">
        <v>177</v>
      </c>
      <c r="E1" s="265"/>
      <c r="F1" s="111"/>
      <c r="G1" s="111"/>
      <c r="H1" s="111"/>
      <c r="I1" s="111"/>
      <c r="J1" s="111"/>
    </row>
    <row r="4" spans="2:10" s="9" customFormat="1" ht="30" customHeight="1">
      <c r="B4" s="90" t="s">
        <v>350</v>
      </c>
      <c r="C4" s="5" t="s">
        <v>23</v>
      </c>
      <c r="D4" s="26"/>
      <c r="E4" s="31"/>
    </row>
    <row r="5" spans="2:10" s="9" customFormat="1" ht="3" customHeight="1">
      <c r="E5" s="10"/>
    </row>
    <row r="6" spans="2:10" s="9" customFormat="1" ht="30" customHeight="1">
      <c r="C6" s="11" t="s">
        <v>13</v>
      </c>
      <c r="D6" s="13"/>
    </row>
    <row r="7" spans="2:10" s="9" customFormat="1" ht="30" customHeight="1">
      <c r="C7" s="14" t="s">
        <v>24</v>
      </c>
      <c r="D7" s="16"/>
    </row>
    <row r="8" spans="2:10" s="9" customFormat="1" ht="5.0999999999999996" customHeight="1"/>
    <row r="9" spans="2:10" s="9" customFormat="1" ht="30" customHeight="1">
      <c r="C9" s="112" t="s">
        <v>15</v>
      </c>
      <c r="D9" s="32" t="s">
        <v>25</v>
      </c>
      <c r="E9" s="33"/>
    </row>
    <row r="10" spans="2:10" s="9" customFormat="1" ht="5.0999999999999996" customHeight="1" thickBot="1"/>
    <row r="11" spans="2:10" s="9" customFormat="1" ht="41.25" customHeight="1">
      <c r="D11" s="114" t="s">
        <v>26</v>
      </c>
      <c r="E11" s="115" t="s">
        <v>27</v>
      </c>
      <c r="F11" s="116" t="s">
        <v>28</v>
      </c>
    </row>
    <row r="12" spans="2:10" s="9" customFormat="1" ht="30" customHeight="1">
      <c r="D12" s="117" t="s">
        <v>29</v>
      </c>
      <c r="E12" s="118">
        <v>41406</v>
      </c>
      <c r="F12" s="235">
        <f>YEAR(E12)</f>
        <v>2013</v>
      </c>
    </row>
    <row r="13" spans="2:10" s="9" customFormat="1" ht="30" customHeight="1">
      <c r="D13" s="117" t="s">
        <v>30</v>
      </c>
      <c r="E13" s="118">
        <v>40926</v>
      </c>
      <c r="F13" s="235">
        <f>YEAR(E13)</f>
        <v>2012</v>
      </c>
    </row>
    <row r="14" spans="2:10" s="9" customFormat="1" ht="30" customHeight="1">
      <c r="D14" s="117" t="s">
        <v>31</v>
      </c>
      <c r="E14" s="118">
        <v>41501</v>
      </c>
      <c r="F14" s="235">
        <f t="shared" ref="F14:F20" si="0">YEAR(E14)</f>
        <v>2013</v>
      </c>
    </row>
    <row r="15" spans="2:10" s="9" customFormat="1" ht="30" customHeight="1">
      <c r="D15" s="117" t="s">
        <v>32</v>
      </c>
      <c r="E15" s="118">
        <v>41597</v>
      </c>
      <c r="F15" s="235">
        <f t="shared" si="0"/>
        <v>2013</v>
      </c>
    </row>
    <row r="16" spans="2:10" s="9" customFormat="1" ht="30" customHeight="1">
      <c r="D16" s="117" t="s">
        <v>33</v>
      </c>
      <c r="E16" s="118">
        <v>41532</v>
      </c>
      <c r="F16" s="235">
        <f t="shared" si="0"/>
        <v>2013</v>
      </c>
    </row>
    <row r="17" spans="2:6" s="9" customFormat="1" ht="30" customHeight="1">
      <c r="D17" s="117" t="s">
        <v>34</v>
      </c>
      <c r="E17" s="118">
        <v>41807</v>
      </c>
      <c r="F17" s="235">
        <f t="shared" si="0"/>
        <v>2014</v>
      </c>
    </row>
    <row r="18" spans="2:6" s="9" customFormat="1" ht="30" customHeight="1">
      <c r="D18" s="117" t="s">
        <v>35</v>
      </c>
      <c r="E18" s="118">
        <v>41814</v>
      </c>
      <c r="F18" s="235">
        <f t="shared" si="0"/>
        <v>2014</v>
      </c>
    </row>
    <row r="19" spans="2:6" s="9" customFormat="1" ht="30" customHeight="1">
      <c r="D19" s="117" t="s">
        <v>36</v>
      </c>
      <c r="E19" s="118">
        <v>41788</v>
      </c>
      <c r="F19" s="235">
        <f t="shared" si="0"/>
        <v>2014</v>
      </c>
    </row>
    <row r="20" spans="2:6" s="9" customFormat="1" ht="30" customHeight="1">
      <c r="D20" s="117" t="s">
        <v>37</v>
      </c>
      <c r="E20" s="118">
        <v>41513</v>
      </c>
      <c r="F20" s="235">
        <f t="shared" si="0"/>
        <v>2013</v>
      </c>
    </row>
    <row r="21" spans="2:6" s="9" customFormat="1" ht="30" customHeight="1" thickBot="1">
      <c r="D21" s="119" t="s">
        <v>38</v>
      </c>
      <c r="E21" s="120">
        <v>41483</v>
      </c>
      <c r="F21" s="235">
        <f>YEAR(E21)</f>
        <v>2013</v>
      </c>
    </row>
    <row r="22" spans="2:6" s="9" customFormat="1" ht="30" customHeight="1">
      <c r="F22" s="35"/>
    </row>
    <row r="23" spans="2:6" s="9" customFormat="1" ht="30" customHeight="1">
      <c r="B23" s="90" t="s">
        <v>351</v>
      </c>
      <c r="C23" s="5" t="s">
        <v>39</v>
      </c>
      <c r="D23" s="26"/>
      <c r="E23" s="31"/>
    </row>
    <row r="24" spans="2:6" s="9" customFormat="1" ht="3" customHeight="1"/>
    <row r="25" spans="2:6" s="9" customFormat="1" ht="30" customHeight="1">
      <c r="C25" s="11" t="s">
        <v>13</v>
      </c>
      <c r="D25" s="13"/>
    </row>
    <row r="26" spans="2:6" s="9" customFormat="1" ht="18.600000000000001" customHeight="1">
      <c r="C26" s="14" t="s">
        <v>40</v>
      </c>
      <c r="D26" s="16"/>
    </row>
    <row r="27" spans="2:6" s="9" customFormat="1" ht="12" customHeight="1">
      <c r="B27" s="22"/>
      <c r="C27" s="22"/>
      <c r="D27" s="22"/>
    </row>
    <row r="28" spans="2:6" s="9" customFormat="1" ht="30" customHeight="1">
      <c r="C28" s="112" t="s">
        <v>15</v>
      </c>
      <c r="D28" s="32" t="s">
        <v>41</v>
      </c>
      <c r="E28" s="33"/>
    </row>
    <row r="29" spans="2:6" s="9" customFormat="1" ht="5.0999999999999996" customHeight="1" thickBot="1"/>
    <row r="30" spans="2:6" s="9" customFormat="1" ht="42" customHeight="1">
      <c r="D30" s="114" t="s">
        <v>26</v>
      </c>
      <c r="E30" s="115" t="s">
        <v>27</v>
      </c>
      <c r="F30" s="116" t="s">
        <v>42</v>
      </c>
    </row>
    <row r="31" spans="2:6" s="9" customFormat="1" ht="30" customHeight="1">
      <c r="D31" s="117" t="s">
        <v>29</v>
      </c>
      <c r="E31" s="118">
        <v>41406</v>
      </c>
      <c r="F31" s="235">
        <f>MONTH(E31)</f>
        <v>5</v>
      </c>
    </row>
    <row r="32" spans="2:6" s="9" customFormat="1" ht="30" customHeight="1">
      <c r="D32" s="117" t="s">
        <v>30</v>
      </c>
      <c r="E32" s="118">
        <v>40926</v>
      </c>
      <c r="F32" s="235">
        <f>MONTH(E32)</f>
        <v>1</v>
      </c>
    </row>
    <row r="33" spans="2:6" s="9" customFormat="1" ht="30" customHeight="1">
      <c r="D33" s="117" t="s">
        <v>31</v>
      </c>
      <c r="E33" s="118">
        <v>41501</v>
      </c>
      <c r="F33" s="235">
        <f t="shared" ref="F33:F39" si="1">MONTH(E33)</f>
        <v>8</v>
      </c>
    </row>
    <row r="34" spans="2:6" s="9" customFormat="1" ht="30" customHeight="1">
      <c r="D34" s="117" t="s">
        <v>33</v>
      </c>
      <c r="E34" s="118">
        <v>41597</v>
      </c>
      <c r="F34" s="235">
        <f t="shared" si="1"/>
        <v>11</v>
      </c>
    </row>
    <row r="35" spans="2:6" s="9" customFormat="1" ht="30" customHeight="1">
      <c r="D35" s="117" t="s">
        <v>43</v>
      </c>
      <c r="E35" s="118">
        <v>41532</v>
      </c>
      <c r="F35" s="235">
        <f t="shared" si="1"/>
        <v>9</v>
      </c>
    </row>
    <row r="36" spans="2:6" s="9" customFormat="1" ht="30" customHeight="1">
      <c r="D36" s="117" t="s">
        <v>34</v>
      </c>
      <c r="E36" s="118">
        <v>41807</v>
      </c>
      <c r="F36" s="235">
        <f t="shared" si="1"/>
        <v>6</v>
      </c>
    </row>
    <row r="37" spans="2:6" s="9" customFormat="1" ht="30" customHeight="1">
      <c r="D37" s="117" t="s">
        <v>35</v>
      </c>
      <c r="E37" s="118">
        <v>41814</v>
      </c>
      <c r="F37" s="235">
        <f t="shared" si="1"/>
        <v>6</v>
      </c>
    </row>
    <row r="38" spans="2:6" s="9" customFormat="1" ht="30" customHeight="1">
      <c r="D38" s="117" t="s">
        <v>36</v>
      </c>
      <c r="E38" s="118">
        <v>41788</v>
      </c>
      <c r="F38" s="235">
        <f t="shared" si="1"/>
        <v>5</v>
      </c>
    </row>
    <row r="39" spans="2:6" s="9" customFormat="1" ht="30" customHeight="1">
      <c r="D39" s="117" t="s">
        <v>37</v>
      </c>
      <c r="E39" s="118">
        <v>41513</v>
      </c>
      <c r="F39" s="235">
        <f t="shared" si="1"/>
        <v>8</v>
      </c>
    </row>
    <row r="40" spans="2:6" s="9" customFormat="1" ht="30" customHeight="1" thickBot="1">
      <c r="D40" s="119" t="s">
        <v>38</v>
      </c>
      <c r="E40" s="120">
        <v>41483</v>
      </c>
      <c r="F40" s="235">
        <f>MONTH(E40)</f>
        <v>7</v>
      </c>
    </row>
    <row r="41" spans="2:6" s="9" customFormat="1" ht="30" customHeight="1">
      <c r="D41" s="36"/>
      <c r="E41" s="36"/>
      <c r="F41" s="35"/>
    </row>
    <row r="42" spans="2:6" s="9" customFormat="1" ht="30" customHeight="1">
      <c r="B42" s="90" t="s">
        <v>352</v>
      </c>
      <c r="C42" s="5" t="s">
        <v>44</v>
      </c>
      <c r="D42" s="26"/>
      <c r="E42" s="31"/>
      <c r="F42" s="36"/>
    </row>
    <row r="43" spans="2:6" s="9" customFormat="1" ht="3" customHeight="1">
      <c r="F43" s="17"/>
    </row>
    <row r="44" spans="2:6" s="9" customFormat="1" ht="30" customHeight="1">
      <c r="C44" s="11" t="s">
        <v>13</v>
      </c>
      <c r="D44" s="37"/>
      <c r="E44" s="8"/>
      <c r="F44" s="38"/>
    </row>
    <row r="45" spans="2:6" s="9" customFormat="1" ht="30" customHeight="1">
      <c r="C45" s="14" t="s">
        <v>45</v>
      </c>
      <c r="D45" s="39"/>
      <c r="E45" s="8"/>
      <c r="F45" s="40"/>
    </row>
    <row r="46" spans="2:6" s="9" customFormat="1" ht="5.0999999999999996" customHeight="1">
      <c r="B46" s="8"/>
      <c r="C46" s="8"/>
      <c r="D46" s="8"/>
      <c r="E46" s="8"/>
      <c r="F46" s="8"/>
    </row>
    <row r="47" spans="2:6" s="9" customFormat="1" ht="30" customHeight="1">
      <c r="C47" s="112" t="s">
        <v>15</v>
      </c>
      <c r="D47" s="32" t="s">
        <v>46</v>
      </c>
      <c r="E47" s="33"/>
      <c r="F47" s="8"/>
    </row>
    <row r="48" spans="2:6" s="9" customFormat="1" ht="5.0999999999999996" customHeight="1">
      <c r="C48" s="41"/>
      <c r="D48" s="8"/>
      <c r="E48" s="8"/>
      <c r="F48" s="8"/>
    </row>
    <row r="49" spans="2:6" s="9" customFormat="1" ht="36.75" customHeight="1">
      <c r="D49" s="239" t="s">
        <v>26</v>
      </c>
      <c r="E49" s="240" t="s">
        <v>27</v>
      </c>
      <c r="F49" s="241" t="s">
        <v>47</v>
      </c>
    </row>
    <row r="50" spans="2:6" s="9" customFormat="1" ht="30" customHeight="1">
      <c r="D50" s="236" t="s">
        <v>29</v>
      </c>
      <c r="E50" s="118">
        <v>41406</v>
      </c>
      <c r="F50" s="238">
        <f>DAY(Tabla1[[#This Row],[Fecha de
Ingreso]])</f>
        <v>12</v>
      </c>
    </row>
    <row r="51" spans="2:6" s="9" customFormat="1" ht="30" customHeight="1">
      <c r="D51" s="236" t="s">
        <v>30</v>
      </c>
      <c r="E51" s="118">
        <v>40926</v>
      </c>
      <c r="F51" s="238">
        <f>DAY(Tabla1[[#This Row],[Fecha de
Ingreso]])</f>
        <v>18</v>
      </c>
    </row>
    <row r="52" spans="2:6" s="9" customFormat="1" ht="30" customHeight="1">
      <c r="D52" s="236" t="s">
        <v>31</v>
      </c>
      <c r="E52" s="118">
        <v>41501</v>
      </c>
      <c r="F52" s="238">
        <f>DAY(Tabla1[[#This Row],[Fecha de
Ingreso]])</f>
        <v>15</v>
      </c>
    </row>
    <row r="53" spans="2:6" s="9" customFormat="1" ht="30" customHeight="1">
      <c r="D53" s="236" t="s">
        <v>32</v>
      </c>
      <c r="E53" s="118">
        <v>41597</v>
      </c>
      <c r="F53" s="238">
        <f>DAY(Tabla1[[#This Row],[Fecha de
Ingreso]])</f>
        <v>19</v>
      </c>
    </row>
    <row r="54" spans="2:6" s="9" customFormat="1" ht="30" customHeight="1">
      <c r="D54" s="236" t="s">
        <v>33</v>
      </c>
      <c r="E54" s="118">
        <v>41532</v>
      </c>
      <c r="F54" s="238">
        <f>DAY(Tabla1[[#This Row],[Fecha de
Ingreso]])</f>
        <v>15</v>
      </c>
    </row>
    <row r="55" spans="2:6" s="9" customFormat="1" ht="30" customHeight="1">
      <c r="D55" s="236" t="s">
        <v>34</v>
      </c>
      <c r="E55" s="118">
        <v>41807</v>
      </c>
      <c r="F55" s="238">
        <f>DAY(Tabla1[[#This Row],[Fecha de
Ingreso]])</f>
        <v>17</v>
      </c>
    </row>
    <row r="56" spans="2:6" s="9" customFormat="1" ht="30" customHeight="1">
      <c r="D56" s="236" t="s">
        <v>35</v>
      </c>
      <c r="E56" s="118">
        <v>41814</v>
      </c>
      <c r="F56" s="238">
        <f>DAY(Tabla1[[#This Row],[Fecha de
Ingreso]])</f>
        <v>24</v>
      </c>
    </row>
    <row r="57" spans="2:6" s="9" customFormat="1" ht="30" customHeight="1">
      <c r="D57" s="236" t="s">
        <v>36</v>
      </c>
      <c r="E57" s="118">
        <v>41788</v>
      </c>
      <c r="F57" s="238">
        <f>DAY(Tabla1[[#This Row],[Fecha de
Ingreso]])</f>
        <v>29</v>
      </c>
    </row>
    <row r="58" spans="2:6" s="9" customFormat="1" ht="30" customHeight="1">
      <c r="D58" s="236" t="s">
        <v>37</v>
      </c>
      <c r="E58" s="118">
        <v>41513</v>
      </c>
      <c r="F58" s="238">
        <f>DAY(Tabla1[[#This Row],[Fecha de
Ingreso]])</f>
        <v>27</v>
      </c>
    </row>
    <row r="59" spans="2:6" s="9" customFormat="1" ht="30" customHeight="1" thickBot="1">
      <c r="D59" s="237" t="s">
        <v>38</v>
      </c>
      <c r="E59" s="120">
        <v>41483</v>
      </c>
      <c r="F59" s="238">
        <f>DAY(Tabla1[[#This Row],[Fecha de
Ingreso]])</f>
        <v>28</v>
      </c>
    </row>
    <row r="60" spans="2:6" s="9" customFormat="1" ht="30" customHeight="1">
      <c r="B60" s="8"/>
      <c r="C60" s="8"/>
      <c r="D60" s="8"/>
      <c r="E60" s="8"/>
      <c r="F60" s="8"/>
    </row>
  </sheetData>
  <mergeCells count="1">
    <mergeCell ref="D1:E1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11435-E93D-44DB-904D-9F6833FA5E33}">
  <sheetPr>
    <tabColor theme="1"/>
  </sheetPr>
  <dimension ref="B1:X64"/>
  <sheetViews>
    <sheetView showGridLines="0" tabSelected="1" topLeftCell="E23" zoomScale="115" zoomScaleNormal="115" workbookViewId="0">
      <selection activeCell="G27" sqref="G27"/>
    </sheetView>
  </sheetViews>
  <sheetFormatPr baseColWidth="10" defaultRowHeight="15"/>
  <cols>
    <col min="2" max="2" width="26.140625" customWidth="1"/>
    <col min="4" max="4" width="45.7109375" customWidth="1"/>
    <col min="5" max="5" width="39.7109375" customWidth="1"/>
    <col min="6" max="6" width="19.42578125" customWidth="1"/>
    <col min="7" max="7" width="25.5703125" customWidth="1"/>
    <col min="8" max="8" width="38.28515625" customWidth="1"/>
    <col min="9" max="9" width="26.140625" customWidth="1"/>
    <col min="10" max="10" width="18.7109375" customWidth="1"/>
  </cols>
  <sheetData>
    <row r="1" spans="2:24" s="110" customFormat="1" ht="26.45" customHeight="1">
      <c r="B1" s="109"/>
      <c r="D1" s="265" t="s">
        <v>177</v>
      </c>
      <c r="E1" s="265"/>
      <c r="F1" s="111"/>
      <c r="G1" s="111"/>
      <c r="H1" s="111"/>
      <c r="I1" s="111"/>
      <c r="J1" s="111"/>
    </row>
    <row r="3" spans="2:24">
      <c r="E3" s="31"/>
    </row>
    <row r="4" spans="2:24" s="9" customFormat="1" ht="30" customHeight="1">
      <c r="B4" s="90" t="s">
        <v>353</v>
      </c>
      <c r="C4" s="91" t="s">
        <v>48</v>
      </c>
      <c r="D4" s="26"/>
      <c r="F4" s="8"/>
      <c r="G4" s="8"/>
      <c r="H4" s="8"/>
    </row>
    <row r="5" spans="2:24" s="9" customFormat="1" ht="3" customHeight="1">
      <c r="B5" s="8"/>
      <c r="C5" s="8"/>
      <c r="D5" s="8"/>
      <c r="E5" s="8"/>
      <c r="F5" s="8"/>
      <c r="G5" s="10"/>
      <c r="H5" s="10"/>
      <c r="I5" s="10"/>
    </row>
    <row r="6" spans="2:24" s="9" customFormat="1" ht="3" customHeight="1">
      <c r="B6" s="8"/>
      <c r="C6" s="8"/>
      <c r="D6" s="8"/>
      <c r="E6" s="8"/>
      <c r="F6" s="8"/>
      <c r="G6" s="10"/>
      <c r="H6" s="10"/>
      <c r="I6" s="10"/>
    </row>
    <row r="7" spans="2:24" s="9" customFormat="1" ht="3" customHeight="1">
      <c r="B7" s="8"/>
      <c r="C7" s="8"/>
      <c r="D7" s="8"/>
      <c r="E7" s="8"/>
      <c r="F7" s="8"/>
      <c r="G7" s="10"/>
      <c r="H7" s="10"/>
      <c r="I7" s="10"/>
    </row>
    <row r="8" spans="2:24" s="9" customFormat="1" ht="3" customHeight="1">
      <c r="B8" s="8"/>
      <c r="C8" s="8"/>
      <c r="D8" s="8"/>
      <c r="E8" s="8"/>
      <c r="F8" s="8"/>
      <c r="G8" s="10"/>
      <c r="H8" s="10"/>
      <c r="I8" s="10"/>
    </row>
    <row r="9" spans="2:24" s="9" customFormat="1" ht="30" customHeight="1">
      <c r="C9" s="11" t="s">
        <v>13</v>
      </c>
      <c r="D9" s="12"/>
      <c r="E9" s="13"/>
      <c r="F9" s="10"/>
      <c r="G9" s="10"/>
      <c r="H9" s="10"/>
      <c r="I9" s="10"/>
    </row>
    <row r="10" spans="2:24" s="9" customFormat="1" ht="30" customHeight="1">
      <c r="C10" s="43" t="s">
        <v>49</v>
      </c>
      <c r="D10" s="10"/>
      <c r="E10" s="105"/>
      <c r="F10" s="8"/>
      <c r="G10" s="8"/>
      <c r="H10" s="8"/>
    </row>
    <row r="11" spans="2:24" s="9" customFormat="1" ht="30" customHeight="1">
      <c r="C11" s="45" t="s">
        <v>50</v>
      </c>
      <c r="D11" s="242"/>
      <c r="E11" s="47"/>
      <c r="F11" s="8"/>
      <c r="G11" s="8"/>
      <c r="H11" s="8"/>
    </row>
    <row r="12" spans="2:24" s="9" customFormat="1" ht="30" customHeight="1">
      <c r="C12" s="48" t="s">
        <v>51</v>
      </c>
      <c r="D12" s="46"/>
      <c r="E12" s="47"/>
      <c r="F12" s="8"/>
      <c r="G12" s="8"/>
      <c r="H12" s="8"/>
    </row>
    <row r="13" spans="2:24" s="9" customFormat="1" ht="30" customHeight="1">
      <c r="C13" s="48" t="s">
        <v>52</v>
      </c>
      <c r="D13" s="10"/>
      <c r="E13" s="44"/>
    </row>
    <row r="14" spans="2:24" s="9" customFormat="1" ht="30" customHeight="1">
      <c r="C14" s="48" t="s">
        <v>53</v>
      </c>
      <c r="D14" s="10"/>
      <c r="E14" s="44"/>
      <c r="F14" s="49"/>
      <c r="G14" s="29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</row>
    <row r="15" spans="2:24" s="9" customFormat="1" ht="30" customHeight="1">
      <c r="C15" s="48" t="s">
        <v>54</v>
      </c>
      <c r="D15" s="10"/>
      <c r="E15" s="44"/>
      <c r="F15" s="49"/>
      <c r="G15" s="29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</row>
    <row r="16" spans="2:24" s="9" customFormat="1" ht="30" customHeight="1">
      <c r="C16" s="48" t="s">
        <v>55</v>
      </c>
      <c r="D16" s="10"/>
      <c r="E16" s="44"/>
      <c r="F16" s="49"/>
      <c r="G16" s="29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</row>
    <row r="17" spans="2:24" s="9" customFormat="1" ht="30" customHeight="1">
      <c r="C17" s="48" t="s">
        <v>56</v>
      </c>
      <c r="D17" s="10"/>
      <c r="E17" s="44"/>
      <c r="F17" s="49"/>
      <c r="G17" s="29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</row>
    <row r="18" spans="2:24" s="9" customFormat="1" ht="30" customHeight="1">
      <c r="C18" s="51" t="s">
        <v>57</v>
      </c>
      <c r="D18" s="52"/>
      <c r="E18" s="53"/>
      <c r="F18" s="29"/>
      <c r="G18" s="29"/>
      <c r="H18" s="29"/>
      <c r="I18" s="29"/>
      <c r="J18" s="29"/>
      <c r="K18" s="30"/>
      <c r="L18" s="29"/>
      <c r="M18" s="29"/>
      <c r="N18" s="29"/>
      <c r="O18" s="30"/>
      <c r="P18" s="29"/>
      <c r="Q18" s="29"/>
      <c r="R18" s="29"/>
      <c r="S18" s="30"/>
      <c r="T18" s="29"/>
      <c r="U18" s="29"/>
      <c r="V18" s="29"/>
      <c r="W18" s="29"/>
      <c r="X18" s="29"/>
    </row>
    <row r="19" spans="2:24" s="9" customFormat="1" ht="5.0999999999999996" customHeight="1">
      <c r="B19" s="54"/>
      <c r="C19" s="54"/>
      <c r="F19" s="29"/>
      <c r="G19" s="29"/>
      <c r="H19" s="29"/>
      <c r="I19" s="29"/>
      <c r="J19" s="29"/>
      <c r="K19" s="30"/>
      <c r="L19" s="29"/>
      <c r="M19" s="29"/>
      <c r="N19" s="29"/>
      <c r="O19" s="30"/>
      <c r="P19" s="29"/>
      <c r="Q19" s="29"/>
      <c r="R19" s="29"/>
      <c r="S19" s="30"/>
      <c r="T19" s="29"/>
      <c r="U19" s="29"/>
      <c r="V19" s="29"/>
      <c r="W19" s="29"/>
      <c r="X19" s="29"/>
    </row>
    <row r="20" spans="2:24" s="9" customFormat="1" ht="5.0999999999999996" customHeight="1">
      <c r="B20" s="54"/>
      <c r="C20" s="54"/>
      <c r="F20" s="29"/>
      <c r="G20" s="29"/>
      <c r="H20" s="29"/>
      <c r="I20" s="29"/>
      <c r="J20" s="29"/>
      <c r="K20" s="30"/>
      <c r="L20" s="29"/>
      <c r="M20" s="29"/>
      <c r="N20" s="29"/>
      <c r="O20" s="30"/>
      <c r="P20" s="29"/>
      <c r="Q20" s="29"/>
      <c r="R20" s="29"/>
      <c r="S20" s="30"/>
      <c r="T20" s="29"/>
      <c r="U20" s="29"/>
      <c r="V20" s="29"/>
      <c r="W20" s="29"/>
      <c r="X20" s="29"/>
    </row>
    <row r="21" spans="2:24" s="9" customFormat="1" ht="5.0999999999999996" customHeight="1">
      <c r="B21" s="54"/>
      <c r="C21" s="54"/>
      <c r="F21" s="29"/>
      <c r="G21" s="29"/>
      <c r="H21" s="29"/>
      <c r="I21" s="29"/>
      <c r="J21" s="29"/>
      <c r="K21" s="30"/>
      <c r="L21" s="29"/>
      <c r="M21" s="29"/>
      <c r="N21" s="29"/>
      <c r="O21" s="30"/>
      <c r="P21" s="29"/>
      <c r="Q21" s="29"/>
      <c r="R21" s="29"/>
      <c r="S21" s="30"/>
      <c r="T21" s="29"/>
      <c r="U21" s="29"/>
      <c r="V21" s="29"/>
      <c r="W21" s="29"/>
      <c r="X21" s="29"/>
    </row>
    <row r="22" spans="2:24" s="9" customFormat="1" ht="5.0999999999999996" customHeight="1">
      <c r="B22" s="54"/>
      <c r="C22" s="54"/>
      <c r="F22" s="29"/>
      <c r="G22" s="29"/>
      <c r="H22" s="29"/>
      <c r="I22" s="29"/>
      <c r="J22" s="29"/>
      <c r="K22" s="30"/>
      <c r="L22" s="29"/>
      <c r="M22" s="29"/>
      <c r="N22" s="29"/>
      <c r="O22" s="30"/>
      <c r="P22" s="29"/>
      <c r="Q22" s="29"/>
      <c r="R22" s="29"/>
      <c r="S22" s="30"/>
      <c r="T22" s="29"/>
      <c r="U22" s="29"/>
      <c r="V22" s="29"/>
      <c r="W22" s="29"/>
      <c r="X22" s="29"/>
    </row>
    <row r="23" spans="2:24" s="9" customFormat="1" ht="5.0999999999999996" customHeight="1">
      <c r="B23" s="54"/>
      <c r="C23" s="54"/>
      <c r="F23" s="29"/>
      <c r="G23" s="29"/>
      <c r="H23" s="29"/>
      <c r="I23" s="29"/>
      <c r="J23" s="29"/>
      <c r="K23" s="30"/>
      <c r="L23" s="29"/>
      <c r="M23" s="29"/>
      <c r="N23" s="29"/>
      <c r="O23" s="30"/>
      <c r="P23" s="29"/>
      <c r="Q23" s="29"/>
      <c r="R23" s="29"/>
      <c r="S23" s="30"/>
      <c r="T23" s="29"/>
      <c r="U23" s="29"/>
      <c r="V23" s="29"/>
      <c r="W23" s="29"/>
      <c r="X23" s="29"/>
    </row>
    <row r="24" spans="2:24" s="9" customFormat="1" ht="30" customHeight="1">
      <c r="B24" s="29"/>
      <c r="C24" s="112" t="s">
        <v>58</v>
      </c>
      <c r="D24" s="92" t="s">
        <v>169</v>
      </c>
      <c r="E24" s="55"/>
      <c r="F24" s="56"/>
      <c r="G24" s="29"/>
      <c r="H24" s="29"/>
      <c r="I24" s="29"/>
      <c r="J24" s="29"/>
      <c r="K24" s="30"/>
      <c r="L24" s="29"/>
      <c r="M24" s="29"/>
      <c r="N24" s="29"/>
      <c r="O24" s="30"/>
      <c r="P24" s="29"/>
      <c r="Q24" s="29"/>
      <c r="R24" s="29"/>
      <c r="S24" s="30"/>
      <c r="T24" s="29"/>
      <c r="U24" s="29"/>
      <c r="V24" s="29"/>
      <c r="W24" s="29"/>
      <c r="X24" s="29"/>
    </row>
    <row r="25" spans="2:24" s="9" customFormat="1" ht="5.0999999999999996" customHeight="1" thickBot="1">
      <c r="B25" s="29"/>
      <c r="C25" s="41"/>
      <c r="F25" s="29"/>
      <c r="G25" s="29"/>
      <c r="H25" s="29"/>
      <c r="I25" s="29"/>
      <c r="J25" s="29"/>
      <c r="K25" s="30"/>
      <c r="L25" s="29"/>
      <c r="M25" s="29"/>
      <c r="N25" s="29"/>
      <c r="O25" s="30"/>
      <c r="P25" s="29"/>
      <c r="Q25" s="29"/>
      <c r="R25" s="29"/>
      <c r="S25" s="30"/>
      <c r="T25" s="29"/>
      <c r="U25" s="29"/>
      <c r="V25" s="29"/>
      <c r="W25" s="29"/>
      <c r="X25" s="29"/>
    </row>
    <row r="26" spans="2:24" s="9" customFormat="1" ht="57.75" customHeight="1">
      <c r="D26" s="114" t="s">
        <v>26</v>
      </c>
      <c r="E26" s="115" t="s">
        <v>59</v>
      </c>
      <c r="F26" s="115" t="s">
        <v>60</v>
      </c>
      <c r="G26" s="121" t="s">
        <v>61</v>
      </c>
      <c r="H26" s="121" t="s">
        <v>62</v>
      </c>
      <c r="I26" s="122" t="s">
        <v>63</v>
      </c>
    </row>
    <row r="27" spans="2:24" s="9" customFormat="1" ht="30" customHeight="1">
      <c r="D27" s="117" t="s">
        <v>29</v>
      </c>
      <c r="E27" s="118">
        <v>40310</v>
      </c>
      <c r="F27" s="118">
        <f ca="1">TODAY()</f>
        <v>45656</v>
      </c>
      <c r="G27" s="243">
        <f ca="1">DATEDIF(E27,F27,"d")</f>
        <v>5346</v>
      </c>
      <c r="H27" s="243"/>
      <c r="I27" s="235"/>
    </row>
    <row r="28" spans="2:24" s="9" customFormat="1" ht="30" customHeight="1">
      <c r="D28" s="117" t="s">
        <v>30</v>
      </c>
      <c r="E28" s="118">
        <v>40561</v>
      </c>
      <c r="F28" s="118">
        <f t="shared" ref="F28:F36" ca="1" si="0">TODAY()</f>
        <v>45656</v>
      </c>
      <c r="G28" s="243"/>
      <c r="H28" s="243"/>
      <c r="I28" s="235"/>
    </row>
    <row r="29" spans="2:24" s="9" customFormat="1" ht="30" customHeight="1">
      <c r="D29" s="117" t="s">
        <v>31</v>
      </c>
      <c r="E29" s="118">
        <v>41501</v>
      </c>
      <c r="F29" s="118">
        <f t="shared" ca="1" si="0"/>
        <v>45656</v>
      </c>
      <c r="G29" s="243"/>
      <c r="H29" s="243"/>
      <c r="I29" s="235"/>
    </row>
    <row r="30" spans="2:24" s="9" customFormat="1" ht="30" customHeight="1">
      <c r="D30" s="117" t="s">
        <v>32</v>
      </c>
      <c r="E30" s="118">
        <v>41232</v>
      </c>
      <c r="F30" s="118">
        <f t="shared" ca="1" si="0"/>
        <v>45656</v>
      </c>
      <c r="G30" s="243"/>
      <c r="H30" s="243"/>
      <c r="I30" s="235"/>
    </row>
    <row r="31" spans="2:24" s="9" customFormat="1" ht="30" customHeight="1">
      <c r="D31" s="117" t="s">
        <v>33</v>
      </c>
      <c r="E31" s="118">
        <v>41532</v>
      </c>
      <c r="F31" s="118">
        <f t="shared" ca="1" si="0"/>
        <v>45656</v>
      </c>
      <c r="G31" s="243"/>
      <c r="H31" s="243"/>
      <c r="I31" s="235"/>
    </row>
    <row r="32" spans="2:24" s="9" customFormat="1" ht="30" customHeight="1">
      <c r="D32" s="117" t="s">
        <v>64</v>
      </c>
      <c r="E32" s="118">
        <v>40711</v>
      </c>
      <c r="F32" s="118">
        <f t="shared" ca="1" si="0"/>
        <v>45656</v>
      </c>
      <c r="G32" s="243"/>
      <c r="H32" s="243"/>
      <c r="I32" s="235"/>
    </row>
    <row r="33" spans="2:11" s="9" customFormat="1" ht="30" customHeight="1">
      <c r="D33" s="117" t="s">
        <v>35</v>
      </c>
      <c r="E33" s="118">
        <v>41449</v>
      </c>
      <c r="F33" s="118">
        <f t="shared" ca="1" si="0"/>
        <v>45656</v>
      </c>
      <c r="G33" s="243"/>
      <c r="H33" s="243"/>
      <c r="I33" s="235"/>
    </row>
    <row r="34" spans="2:11" s="9" customFormat="1" ht="30" customHeight="1">
      <c r="D34" s="117" t="s">
        <v>36</v>
      </c>
      <c r="E34" s="118">
        <v>41058</v>
      </c>
      <c r="F34" s="118">
        <f t="shared" ca="1" si="0"/>
        <v>45656</v>
      </c>
      <c r="G34" s="243"/>
      <c r="H34" s="243"/>
      <c r="I34" s="235"/>
    </row>
    <row r="35" spans="2:11" s="9" customFormat="1" ht="30" customHeight="1">
      <c r="D35" s="117" t="s">
        <v>37</v>
      </c>
      <c r="E35" s="118">
        <v>41513</v>
      </c>
      <c r="F35" s="118">
        <f t="shared" ca="1" si="0"/>
        <v>45656</v>
      </c>
      <c r="G35" s="243"/>
      <c r="H35" s="243"/>
      <c r="I35" s="235"/>
    </row>
    <row r="36" spans="2:11" s="9" customFormat="1" ht="30" customHeight="1" thickBot="1">
      <c r="D36" s="119" t="s">
        <v>38</v>
      </c>
      <c r="E36" s="120">
        <v>41483</v>
      </c>
      <c r="F36" s="120">
        <f t="shared" ca="1" si="0"/>
        <v>45656</v>
      </c>
      <c r="G36" s="243"/>
      <c r="H36" s="243"/>
      <c r="I36" s="235"/>
    </row>
    <row r="37" spans="2:11" s="9" customFormat="1" ht="30" customHeight="1">
      <c r="B37" s="57"/>
      <c r="C37" s="58"/>
      <c r="D37" s="58"/>
      <c r="E37" s="35"/>
      <c r="F37" s="35"/>
      <c r="G37" s="35"/>
      <c r="H37" s="30"/>
      <c r="I37" s="30"/>
      <c r="J37" s="30"/>
    </row>
    <row r="39" spans="2:11" ht="30" customHeight="1">
      <c r="C39" s="112" t="s">
        <v>65</v>
      </c>
      <c r="D39" s="228" t="s">
        <v>337</v>
      </c>
      <c r="E39" s="55"/>
      <c r="F39" s="56"/>
      <c r="G39" s="29"/>
      <c r="H39" s="29"/>
      <c r="I39" s="30"/>
      <c r="J39" s="29"/>
      <c r="K39" s="29"/>
    </row>
    <row r="40" spans="2:11" ht="15.75" thickBot="1">
      <c r="C40" s="9"/>
      <c r="D40" s="29"/>
      <c r="E40" s="29"/>
      <c r="F40" s="29"/>
      <c r="G40" s="29"/>
      <c r="H40" s="29"/>
      <c r="I40" s="30"/>
      <c r="J40" s="29"/>
      <c r="K40" s="29"/>
    </row>
    <row r="41" spans="2:11" ht="30" customHeight="1">
      <c r="C41" s="9"/>
      <c r="D41" s="232" t="s">
        <v>338</v>
      </c>
      <c r="E41" s="233" t="s">
        <v>67</v>
      </c>
      <c r="F41" s="233" t="s">
        <v>68</v>
      </c>
      <c r="G41" s="233" t="s">
        <v>69</v>
      </c>
      <c r="H41" s="29"/>
      <c r="I41" s="30"/>
      <c r="J41" s="29"/>
      <c r="K41" s="29"/>
    </row>
    <row r="42" spans="2:11" ht="25.15" customHeight="1">
      <c r="C42" s="29"/>
      <c r="D42" s="229" t="s">
        <v>339</v>
      </c>
      <c r="E42" s="230">
        <v>42370</v>
      </c>
      <c r="F42" s="230">
        <f ca="1">TODAY()</f>
        <v>45656</v>
      </c>
      <c r="G42" s="244"/>
      <c r="H42" s="29"/>
      <c r="I42" s="30"/>
      <c r="J42" s="29"/>
      <c r="K42" s="29"/>
    </row>
    <row r="43" spans="2:11" ht="25.15" customHeight="1">
      <c r="C43" s="29"/>
      <c r="D43" s="229" t="s">
        <v>70</v>
      </c>
      <c r="E43" s="230">
        <v>41784</v>
      </c>
      <c r="F43" s="230">
        <f t="shared" ref="F43:F47" ca="1" si="1">TODAY()</f>
        <v>45656</v>
      </c>
      <c r="G43" s="244"/>
      <c r="H43" s="29"/>
      <c r="I43" s="30"/>
      <c r="J43" s="29"/>
      <c r="K43" s="29"/>
    </row>
    <row r="44" spans="2:11" ht="25.15" customHeight="1">
      <c r="C44" s="29"/>
      <c r="D44" s="229" t="s">
        <v>71</v>
      </c>
      <c r="E44" s="230">
        <v>43299</v>
      </c>
      <c r="F44" s="230">
        <f t="shared" ca="1" si="1"/>
        <v>45656</v>
      </c>
      <c r="G44" s="244"/>
      <c r="H44" s="29"/>
      <c r="I44" s="30"/>
      <c r="J44" s="29"/>
      <c r="K44" s="29"/>
    </row>
    <row r="45" spans="2:11" ht="25.15" customHeight="1">
      <c r="C45" s="29"/>
      <c r="D45" s="229" t="s">
        <v>340</v>
      </c>
      <c r="E45" s="230">
        <v>43101</v>
      </c>
      <c r="F45" s="230">
        <f t="shared" ca="1" si="1"/>
        <v>45656</v>
      </c>
      <c r="G45" s="244"/>
      <c r="H45" s="9"/>
      <c r="I45" s="9"/>
      <c r="J45" s="9"/>
      <c r="K45" s="9"/>
    </row>
    <row r="46" spans="2:11" ht="25.15" customHeight="1">
      <c r="C46" s="29"/>
      <c r="D46" s="229" t="s">
        <v>341</v>
      </c>
      <c r="E46" s="230">
        <f ca="1">TODAY()-16</f>
        <v>45640</v>
      </c>
      <c r="F46" s="230">
        <f t="shared" ca="1" si="1"/>
        <v>45656</v>
      </c>
      <c r="G46" s="244"/>
      <c r="H46" s="9"/>
      <c r="I46" s="9"/>
      <c r="J46" s="9"/>
      <c r="K46" s="9"/>
    </row>
    <row r="47" spans="2:11" ht="25.15" customHeight="1">
      <c r="C47" s="29"/>
      <c r="D47" s="229" t="s">
        <v>342</v>
      </c>
      <c r="E47" s="230">
        <f>E45</f>
        <v>43101</v>
      </c>
      <c r="F47" s="230">
        <f t="shared" ca="1" si="1"/>
        <v>45656</v>
      </c>
      <c r="G47" s="244"/>
      <c r="H47" s="231"/>
      <c r="I47" s="9"/>
      <c r="J47" s="9"/>
      <c r="K47" s="9"/>
    </row>
    <row r="52" spans="3:18" ht="29.45" customHeight="1">
      <c r="C52" s="112" t="s">
        <v>66</v>
      </c>
      <c r="D52" s="228" t="s">
        <v>343</v>
      </c>
      <c r="E52" s="234"/>
      <c r="F52" s="262"/>
      <c r="G52" s="35"/>
      <c r="H52" s="30"/>
      <c r="I52" s="30"/>
      <c r="J52" s="30"/>
      <c r="K52" s="9"/>
      <c r="L52" s="9"/>
      <c r="M52" s="9"/>
      <c r="N52" s="9"/>
      <c r="O52" s="9"/>
      <c r="P52" s="9"/>
      <c r="Q52" s="9"/>
      <c r="R52" s="9"/>
    </row>
    <row r="53" spans="3:18" ht="15.75" thickBot="1">
      <c r="C53" s="41"/>
      <c r="D53" s="58"/>
      <c r="E53" s="35"/>
      <c r="F53" s="35"/>
      <c r="G53" s="35"/>
      <c r="H53" s="30"/>
      <c r="I53" s="30"/>
      <c r="J53" s="30"/>
      <c r="K53" s="9"/>
      <c r="L53" s="9"/>
      <c r="M53" s="9"/>
      <c r="N53" s="9"/>
      <c r="O53" s="9"/>
      <c r="P53" s="9"/>
      <c r="Q53" s="9"/>
      <c r="R53" s="9"/>
    </row>
    <row r="54" spans="3:18" ht="25.5">
      <c r="C54" s="9"/>
      <c r="D54" s="114" t="s">
        <v>26</v>
      </c>
      <c r="E54" s="115" t="s">
        <v>344</v>
      </c>
      <c r="F54" s="115" t="s">
        <v>345</v>
      </c>
      <c r="G54" s="115" t="s">
        <v>346</v>
      </c>
      <c r="H54" s="116" t="s">
        <v>347</v>
      </c>
      <c r="I54" s="30"/>
      <c r="J54" s="9"/>
      <c r="K54" s="9"/>
      <c r="L54" s="9"/>
      <c r="M54" s="9"/>
      <c r="N54" s="9"/>
      <c r="O54" s="9"/>
      <c r="P54" s="9"/>
      <c r="Q54" s="9"/>
      <c r="R54" s="9"/>
    </row>
    <row r="55" spans="3:18" ht="25.15" customHeight="1">
      <c r="C55" s="9"/>
      <c r="D55" s="117" t="s">
        <v>29</v>
      </c>
      <c r="E55" s="118">
        <v>34938</v>
      </c>
      <c r="F55" s="243"/>
      <c r="G55" s="243"/>
      <c r="H55" s="235"/>
      <c r="I55" s="30"/>
      <c r="J55" s="9"/>
      <c r="K55" s="9"/>
      <c r="L55" s="9"/>
      <c r="M55" s="9"/>
      <c r="N55" s="9"/>
      <c r="O55" s="9"/>
      <c r="P55" s="9"/>
      <c r="Q55" s="9"/>
      <c r="R55" s="9"/>
    </row>
    <row r="56" spans="3:18" ht="25.15" customHeight="1">
      <c r="C56" s="9"/>
      <c r="D56" s="117" t="s">
        <v>30</v>
      </c>
      <c r="E56" s="118">
        <v>35607</v>
      </c>
      <c r="F56" s="243"/>
      <c r="G56" s="243"/>
      <c r="H56" s="235"/>
      <c r="I56" s="30"/>
      <c r="J56" s="9"/>
      <c r="K56" s="9"/>
      <c r="L56" s="9"/>
      <c r="M56" s="9"/>
      <c r="N56" s="9"/>
      <c r="O56" s="9"/>
      <c r="P56" s="9"/>
      <c r="Q56" s="9"/>
      <c r="R56" s="9"/>
    </row>
    <row r="57" spans="3:18" ht="25.15" customHeight="1">
      <c r="C57" s="9"/>
      <c r="D57" s="117" t="s">
        <v>31</v>
      </c>
      <c r="E57" s="118">
        <v>37164</v>
      </c>
      <c r="F57" s="243"/>
      <c r="G57" s="243"/>
      <c r="H57" s="235"/>
      <c r="I57" s="30"/>
      <c r="J57" s="9"/>
      <c r="K57" s="9"/>
      <c r="L57" s="9"/>
      <c r="M57" s="9"/>
      <c r="N57" s="9"/>
      <c r="O57" s="9"/>
      <c r="P57" s="9"/>
      <c r="Q57" s="9"/>
      <c r="R57" s="9"/>
    </row>
    <row r="58" spans="3:18" ht="25.15" customHeight="1">
      <c r="C58" s="9"/>
      <c r="D58" s="117" t="s">
        <v>32</v>
      </c>
      <c r="E58" s="118">
        <v>36393</v>
      </c>
      <c r="F58" s="243"/>
      <c r="G58" s="243"/>
      <c r="H58" s="235"/>
      <c r="I58" s="30"/>
      <c r="J58" s="9"/>
      <c r="K58" s="9"/>
      <c r="L58" s="9"/>
      <c r="M58" s="9"/>
      <c r="N58" s="9"/>
      <c r="O58" s="9"/>
      <c r="P58" s="9"/>
      <c r="Q58" s="9"/>
      <c r="R58" s="9"/>
    </row>
    <row r="59" spans="3:18" ht="25.15" customHeight="1">
      <c r="C59" s="9"/>
      <c r="D59" s="117" t="s">
        <v>33</v>
      </c>
      <c r="E59" s="118">
        <v>33090</v>
      </c>
      <c r="F59" s="243"/>
      <c r="G59" s="243"/>
      <c r="H59" s="235"/>
      <c r="I59" s="30"/>
      <c r="J59" s="9"/>
      <c r="K59" s="9"/>
      <c r="L59" s="9"/>
      <c r="M59" s="9"/>
      <c r="N59" s="9"/>
      <c r="O59" s="9"/>
      <c r="P59" s="9"/>
      <c r="Q59" s="9"/>
      <c r="R59" s="9"/>
    </row>
    <row r="60" spans="3:18" ht="25.15" customHeight="1">
      <c r="C60" s="9"/>
      <c r="D60" s="117" t="s">
        <v>64</v>
      </c>
      <c r="E60" s="118">
        <v>35096</v>
      </c>
      <c r="F60" s="243"/>
      <c r="G60" s="243"/>
      <c r="H60" s="235"/>
      <c r="I60" s="30"/>
      <c r="J60" s="9"/>
      <c r="K60" s="9"/>
      <c r="L60" s="9"/>
      <c r="M60" s="9"/>
      <c r="N60" s="9"/>
      <c r="O60" s="9"/>
      <c r="P60" s="9"/>
      <c r="Q60" s="9"/>
      <c r="R60" s="9"/>
    </row>
    <row r="61" spans="3:18" ht="25.15" customHeight="1">
      <c r="C61" s="9"/>
      <c r="D61" s="117" t="s">
        <v>35</v>
      </c>
      <c r="E61" s="118">
        <v>36031</v>
      </c>
      <c r="F61" s="243"/>
      <c r="G61" s="243"/>
      <c r="H61" s="235"/>
      <c r="I61" s="30"/>
      <c r="J61" s="9"/>
      <c r="K61" s="9"/>
      <c r="L61" s="9"/>
      <c r="M61" s="9"/>
      <c r="N61" s="9"/>
      <c r="O61" s="9"/>
      <c r="P61" s="9"/>
      <c r="Q61" s="9"/>
      <c r="R61" s="9"/>
    </row>
    <row r="62" spans="3:18" ht="25.15" customHeight="1">
      <c r="C62" s="9"/>
      <c r="D62" s="117" t="s">
        <v>36</v>
      </c>
      <c r="E62" s="118">
        <v>36753</v>
      </c>
      <c r="F62" s="243"/>
      <c r="G62" s="243"/>
      <c r="H62" s="235"/>
      <c r="I62" s="30"/>
      <c r="J62" s="9"/>
      <c r="K62" s="9"/>
      <c r="L62" s="9"/>
      <c r="M62" s="9"/>
      <c r="N62" s="9"/>
      <c r="O62" s="9"/>
      <c r="P62" s="9"/>
      <c r="Q62" s="9"/>
      <c r="R62" s="9"/>
    </row>
    <row r="63" spans="3:18" ht="25.15" customHeight="1">
      <c r="C63" s="9"/>
      <c r="D63" s="117" t="s">
        <v>37</v>
      </c>
      <c r="E63" s="118">
        <v>34925</v>
      </c>
      <c r="F63" s="243"/>
      <c r="G63" s="243"/>
      <c r="H63" s="235"/>
      <c r="I63" s="30"/>
      <c r="J63" s="9"/>
      <c r="K63" s="9"/>
      <c r="L63" s="9"/>
      <c r="M63" s="9"/>
      <c r="N63" s="9"/>
      <c r="O63" s="9"/>
      <c r="P63" s="9"/>
      <c r="Q63" s="9"/>
      <c r="R63" s="9"/>
    </row>
    <row r="64" spans="3:18" ht="25.15" customHeight="1" thickBot="1">
      <c r="C64" s="9"/>
      <c r="D64" s="119" t="s">
        <v>38</v>
      </c>
      <c r="E64" s="120">
        <v>36452</v>
      </c>
      <c r="F64" s="243"/>
      <c r="G64" s="243"/>
      <c r="H64" s="235"/>
      <c r="I64" s="30"/>
      <c r="J64" s="9"/>
      <c r="K64" s="9"/>
      <c r="L64" s="9"/>
      <c r="M64" s="9"/>
      <c r="N64" s="9"/>
      <c r="O64" s="9"/>
      <c r="P64" s="9"/>
      <c r="Q64" s="9"/>
      <c r="R64" s="9"/>
    </row>
  </sheetData>
  <mergeCells count="1">
    <mergeCell ref="D1:E1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83EB-AAD9-4737-A364-A34CA4B8AB11}">
  <sheetPr>
    <tabColor theme="1"/>
  </sheetPr>
  <dimension ref="B1:W28"/>
  <sheetViews>
    <sheetView showGridLines="0" topLeftCell="C1" zoomScale="115" zoomScaleNormal="115" workbookViewId="0">
      <selection activeCell="E24" sqref="E24"/>
    </sheetView>
  </sheetViews>
  <sheetFormatPr baseColWidth="10" defaultRowHeight="15"/>
  <cols>
    <col min="2" max="2" width="26.140625" customWidth="1"/>
    <col min="4" max="4" width="45.7109375" customWidth="1"/>
    <col min="5" max="5" width="39.7109375" customWidth="1"/>
    <col min="6" max="6" width="19.42578125" customWidth="1"/>
    <col min="7" max="7" width="25.5703125" customWidth="1"/>
    <col min="8" max="8" width="26.140625" customWidth="1"/>
    <col min="9" max="9" width="18.7109375" customWidth="1"/>
  </cols>
  <sheetData>
    <row r="1" spans="2:23" s="110" customFormat="1" ht="26.45" customHeight="1">
      <c r="B1" s="109"/>
      <c r="D1" s="265" t="s">
        <v>177</v>
      </c>
      <c r="E1" s="265"/>
      <c r="F1" s="111"/>
      <c r="G1" s="111"/>
      <c r="H1" s="111"/>
      <c r="I1" s="111"/>
    </row>
    <row r="3" spans="2:23">
      <c r="E3" s="31"/>
    </row>
    <row r="4" spans="2:23" s="9" customFormat="1" ht="30" customHeight="1">
      <c r="B4" s="90" t="s">
        <v>354</v>
      </c>
      <c r="C4" s="91" t="s">
        <v>355</v>
      </c>
      <c r="D4" s="26"/>
      <c r="F4" s="8"/>
      <c r="G4" s="8"/>
    </row>
    <row r="5" spans="2:23" s="9" customFormat="1" ht="3" customHeight="1">
      <c r="B5" s="8"/>
      <c r="C5" s="8"/>
      <c r="D5" s="8"/>
      <c r="E5" s="8"/>
      <c r="F5" s="8"/>
      <c r="G5" s="10"/>
      <c r="H5" s="10"/>
    </row>
    <row r="6" spans="2:23" s="9" customFormat="1" ht="3" customHeight="1">
      <c r="B6" s="8"/>
      <c r="C6" s="8"/>
      <c r="D6" s="8"/>
      <c r="E6" s="8"/>
      <c r="F6" s="8"/>
      <c r="G6" s="10"/>
      <c r="H6" s="10"/>
    </row>
    <row r="7" spans="2:23" s="9" customFormat="1" ht="3" customHeight="1">
      <c r="B7" s="8"/>
      <c r="C7" s="8"/>
      <c r="D7" s="8"/>
      <c r="E7" s="8"/>
      <c r="F7" s="8"/>
      <c r="G7" s="10"/>
      <c r="H7" s="10"/>
    </row>
    <row r="8" spans="2:23" s="9" customFormat="1" ht="3" customHeight="1">
      <c r="B8" s="8"/>
      <c r="C8" s="8"/>
      <c r="D8" s="8"/>
      <c r="E8" s="8"/>
      <c r="F8" s="8"/>
      <c r="G8" s="10"/>
      <c r="H8" s="10"/>
    </row>
    <row r="9" spans="2:23" s="9" customFormat="1" ht="30" customHeight="1">
      <c r="C9" s="11" t="s">
        <v>13</v>
      </c>
      <c r="D9" s="12"/>
      <c r="E9" s="13"/>
      <c r="F9" s="10"/>
      <c r="G9" s="10"/>
      <c r="H9" s="10"/>
    </row>
    <row r="10" spans="2:23" s="9" customFormat="1" ht="30" customHeight="1">
      <c r="C10" s="43" t="s">
        <v>356</v>
      </c>
      <c r="D10" s="10"/>
      <c r="E10" s="105"/>
      <c r="F10" s="8"/>
      <c r="G10" s="8"/>
    </row>
    <row r="11" spans="2:23" s="9" customFormat="1" ht="4.9000000000000004" customHeight="1">
      <c r="C11" s="51"/>
      <c r="D11" s="52"/>
      <c r="E11" s="53"/>
      <c r="F11" s="29"/>
      <c r="G11" s="29"/>
      <c r="H11" s="29"/>
      <c r="I11" s="29"/>
      <c r="J11" s="30"/>
      <c r="K11" s="29"/>
      <c r="L11" s="29"/>
      <c r="M11" s="29"/>
      <c r="N11" s="30"/>
      <c r="O11" s="29"/>
      <c r="P11" s="29"/>
      <c r="Q11" s="29"/>
      <c r="R11" s="30"/>
      <c r="S11" s="29"/>
      <c r="T11" s="29"/>
      <c r="U11" s="29"/>
      <c r="V11" s="29"/>
      <c r="W11" s="29"/>
    </row>
    <row r="12" spans="2:23" s="9" customFormat="1" ht="5.0999999999999996" customHeight="1">
      <c r="B12" s="54"/>
      <c r="C12" s="54"/>
      <c r="F12" s="29"/>
      <c r="G12" s="29"/>
      <c r="H12" s="29"/>
      <c r="I12" s="29"/>
      <c r="J12" s="30"/>
      <c r="K12" s="29"/>
      <c r="L12" s="29"/>
      <c r="M12" s="29"/>
      <c r="N12" s="30"/>
      <c r="O12" s="29"/>
      <c r="P12" s="29"/>
      <c r="Q12" s="29"/>
      <c r="R12" s="30"/>
      <c r="S12" s="29"/>
      <c r="T12" s="29"/>
      <c r="U12" s="29"/>
      <c r="V12" s="29"/>
      <c r="W12" s="29"/>
    </row>
    <row r="13" spans="2:23" s="9" customFormat="1" ht="5.0999999999999996" customHeight="1">
      <c r="B13" s="54"/>
      <c r="C13" s="54"/>
      <c r="F13" s="29"/>
      <c r="G13" s="29"/>
      <c r="H13" s="29"/>
      <c r="I13" s="29"/>
      <c r="J13" s="30"/>
      <c r="K13" s="29"/>
      <c r="L13" s="29"/>
      <c r="M13" s="29"/>
      <c r="N13" s="30"/>
      <c r="O13" s="29"/>
      <c r="P13" s="29"/>
      <c r="Q13" s="29"/>
      <c r="R13" s="30"/>
      <c r="S13" s="29"/>
      <c r="T13" s="29"/>
      <c r="U13" s="29"/>
      <c r="V13" s="29"/>
      <c r="W13" s="29"/>
    </row>
    <row r="14" spans="2:23" s="9" customFormat="1" ht="5.0999999999999996" customHeight="1">
      <c r="B14" s="54"/>
      <c r="C14" s="54"/>
      <c r="F14" s="29"/>
      <c r="G14" s="29"/>
      <c r="H14" s="29"/>
      <c r="I14" s="29"/>
      <c r="J14" s="30"/>
      <c r="K14" s="29"/>
      <c r="L14" s="29"/>
      <c r="M14" s="29"/>
      <c r="N14" s="30"/>
      <c r="O14" s="29"/>
      <c r="P14" s="29"/>
      <c r="Q14" s="29"/>
      <c r="R14" s="30"/>
      <c r="S14" s="29"/>
      <c r="T14" s="29"/>
      <c r="U14" s="29"/>
      <c r="V14" s="29"/>
      <c r="W14" s="29"/>
    </row>
    <row r="16" spans="2:23" ht="29.45" customHeight="1">
      <c r="C16" s="90" t="s">
        <v>58</v>
      </c>
      <c r="D16" s="228" t="s">
        <v>359</v>
      </c>
      <c r="E16" s="234"/>
      <c r="F16" s="245"/>
      <c r="G16" s="35"/>
      <c r="H16" s="30"/>
      <c r="I16" s="30"/>
      <c r="J16" s="9"/>
      <c r="K16" s="9"/>
      <c r="L16" s="9"/>
      <c r="M16" s="9"/>
      <c r="N16" s="9"/>
      <c r="O16" s="9"/>
      <c r="P16" s="9"/>
      <c r="Q16" s="9"/>
    </row>
    <row r="17" spans="3:17" ht="15.75" thickBot="1">
      <c r="C17" s="41"/>
      <c r="D17" s="58"/>
      <c r="E17" s="35"/>
      <c r="F17" s="35"/>
      <c r="G17" s="35"/>
      <c r="H17" s="30"/>
      <c r="I17" s="30"/>
      <c r="J17" s="9"/>
      <c r="K17" s="9"/>
      <c r="L17" s="9"/>
      <c r="M17" s="9"/>
      <c r="N17" s="9"/>
      <c r="O17" s="9"/>
      <c r="P17" s="9"/>
      <c r="Q17" s="9"/>
    </row>
    <row r="18" spans="3:17" ht="25.5">
      <c r="C18" s="9"/>
      <c r="D18" s="114" t="s">
        <v>26</v>
      </c>
      <c r="E18" s="115" t="s">
        <v>127</v>
      </c>
      <c r="F18" s="115" t="s">
        <v>358</v>
      </c>
      <c r="G18" s="116" t="s">
        <v>357</v>
      </c>
      <c r="H18" s="30"/>
      <c r="I18" s="9"/>
      <c r="J18" s="9"/>
      <c r="K18" s="9"/>
      <c r="L18" s="9"/>
      <c r="M18" s="9"/>
      <c r="N18" s="9"/>
      <c r="O18" s="9"/>
      <c r="P18" s="9"/>
      <c r="Q18" s="9"/>
    </row>
    <row r="19" spans="3:17" ht="25.15" customHeight="1">
      <c r="C19" s="9"/>
      <c r="D19" s="117" t="s">
        <v>29</v>
      </c>
      <c r="E19" s="118">
        <v>34938</v>
      </c>
      <c r="F19" s="246"/>
      <c r="G19" s="247"/>
      <c r="H19" s="30"/>
      <c r="I19" s="9"/>
      <c r="J19" s="9"/>
      <c r="K19" s="9"/>
      <c r="L19" s="9"/>
      <c r="M19" s="9"/>
      <c r="N19" s="9"/>
      <c r="O19" s="9"/>
      <c r="P19" s="9"/>
      <c r="Q19" s="9"/>
    </row>
    <row r="20" spans="3:17" ht="25.15" customHeight="1">
      <c r="C20" s="9"/>
      <c r="D20" s="117" t="s">
        <v>30</v>
      </c>
      <c r="E20" s="118">
        <v>35607</v>
      </c>
      <c r="F20" s="246"/>
      <c r="G20" s="247"/>
      <c r="H20" s="30"/>
      <c r="I20" s="9"/>
      <c r="J20" s="9"/>
      <c r="K20" s="9"/>
      <c r="L20" s="9"/>
      <c r="M20" s="9"/>
      <c r="N20" s="9"/>
      <c r="O20" s="9"/>
      <c r="P20" s="9"/>
      <c r="Q20" s="9"/>
    </row>
    <row r="21" spans="3:17" ht="25.15" customHeight="1">
      <c r="C21" s="9"/>
      <c r="D21" s="117" t="s">
        <v>31</v>
      </c>
      <c r="E21" s="118">
        <v>37164</v>
      </c>
      <c r="F21" s="246"/>
      <c r="G21" s="247"/>
      <c r="H21" s="30"/>
      <c r="I21" s="9"/>
      <c r="J21" s="9"/>
      <c r="K21" s="9"/>
      <c r="L21" s="9"/>
      <c r="M21" s="9"/>
      <c r="N21" s="9"/>
      <c r="O21" s="9"/>
      <c r="P21" s="9"/>
      <c r="Q21" s="9"/>
    </row>
    <row r="22" spans="3:17" ht="25.15" customHeight="1">
      <c r="C22" s="9"/>
      <c r="D22" s="117" t="s">
        <v>32</v>
      </c>
      <c r="E22" s="118">
        <v>36393</v>
      </c>
      <c r="F22" s="246"/>
      <c r="G22" s="247"/>
      <c r="H22" s="30"/>
      <c r="I22" s="9"/>
      <c r="J22" s="9"/>
      <c r="K22" s="9"/>
      <c r="L22" s="9"/>
      <c r="M22" s="9"/>
      <c r="N22" s="9"/>
      <c r="O22" s="9"/>
      <c r="P22" s="9"/>
      <c r="Q22" s="9"/>
    </row>
    <row r="23" spans="3:17" ht="25.15" customHeight="1">
      <c r="C23" s="9"/>
      <c r="D23" s="117" t="s">
        <v>33</v>
      </c>
      <c r="E23" s="118">
        <v>33090</v>
      </c>
      <c r="F23" s="246"/>
      <c r="G23" s="247"/>
      <c r="H23" s="30"/>
      <c r="I23" s="9"/>
      <c r="J23" s="9"/>
      <c r="K23" s="9"/>
      <c r="L23" s="9"/>
      <c r="M23" s="9"/>
      <c r="N23" s="9"/>
      <c r="O23" s="9"/>
      <c r="P23" s="9"/>
      <c r="Q23" s="9"/>
    </row>
    <row r="24" spans="3:17" ht="25.15" customHeight="1">
      <c r="C24" s="9"/>
      <c r="D24" s="117" t="s">
        <v>64</v>
      </c>
      <c r="E24" s="118">
        <v>35096</v>
      </c>
      <c r="F24" s="246"/>
      <c r="G24" s="247"/>
      <c r="H24" s="30"/>
      <c r="I24" s="9"/>
      <c r="J24" s="9"/>
      <c r="K24" s="9"/>
      <c r="L24" s="9"/>
      <c r="M24" s="9"/>
      <c r="N24" s="9"/>
      <c r="O24" s="9"/>
      <c r="P24" s="9"/>
      <c r="Q24" s="9"/>
    </row>
    <row r="25" spans="3:17" ht="25.15" customHeight="1">
      <c r="C25" s="9"/>
      <c r="D25" s="117" t="s">
        <v>35</v>
      </c>
      <c r="E25" s="118">
        <v>36031</v>
      </c>
      <c r="F25" s="246"/>
      <c r="G25" s="247"/>
      <c r="H25" s="30"/>
      <c r="I25" s="9"/>
      <c r="J25" s="9"/>
      <c r="K25" s="9"/>
      <c r="L25" s="9"/>
      <c r="M25" s="9"/>
      <c r="N25" s="9"/>
      <c r="O25" s="9"/>
      <c r="P25" s="9"/>
      <c r="Q25" s="9"/>
    </row>
    <row r="26" spans="3:17" ht="25.15" customHeight="1">
      <c r="C26" s="9"/>
      <c r="D26" s="117" t="s">
        <v>36</v>
      </c>
      <c r="E26" s="118">
        <v>36753</v>
      </c>
      <c r="F26" s="246"/>
      <c r="G26" s="247"/>
      <c r="H26" s="30"/>
      <c r="I26" s="9"/>
      <c r="J26" s="9"/>
      <c r="K26" s="9"/>
      <c r="L26" s="9"/>
      <c r="M26" s="9"/>
      <c r="N26" s="9"/>
      <c r="O26" s="9"/>
      <c r="P26" s="9"/>
      <c r="Q26" s="9"/>
    </row>
    <row r="27" spans="3:17" ht="25.15" customHeight="1">
      <c r="C27" s="9"/>
      <c r="D27" s="117" t="s">
        <v>37</v>
      </c>
      <c r="E27" s="118">
        <v>34925</v>
      </c>
      <c r="F27" s="246"/>
      <c r="G27" s="247"/>
      <c r="H27" s="30"/>
      <c r="I27" s="9"/>
      <c r="J27" s="9"/>
      <c r="K27" s="9"/>
      <c r="L27" s="9"/>
      <c r="M27" s="9"/>
      <c r="N27" s="9"/>
      <c r="O27" s="9"/>
      <c r="P27" s="9"/>
      <c r="Q27" s="9"/>
    </row>
    <row r="28" spans="3:17" ht="25.15" customHeight="1" thickBot="1">
      <c r="C28" s="9"/>
      <c r="D28" s="119" t="s">
        <v>38</v>
      </c>
      <c r="E28" s="120">
        <v>36452</v>
      </c>
      <c r="F28" s="246"/>
      <c r="G28" s="247"/>
      <c r="H28" s="30"/>
      <c r="I28" s="9"/>
      <c r="J28" s="9"/>
      <c r="K28" s="9"/>
      <c r="L28" s="9"/>
      <c r="M28" s="9"/>
      <c r="N28" s="9"/>
      <c r="O28" s="9"/>
      <c r="P28" s="9"/>
      <c r="Q28" s="9"/>
    </row>
  </sheetData>
  <mergeCells count="1">
    <mergeCell ref="D1:E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FEE1-7BB1-401C-B80B-901C29F7DA47}">
  <sheetPr>
    <tabColor theme="1"/>
  </sheetPr>
  <dimension ref="B1:O32"/>
  <sheetViews>
    <sheetView showGridLines="0" topLeftCell="B43" zoomScale="115" zoomScaleNormal="115" workbookViewId="0">
      <selection activeCell="F28" sqref="F28"/>
    </sheetView>
  </sheetViews>
  <sheetFormatPr baseColWidth="10" defaultRowHeight="15"/>
  <cols>
    <col min="2" max="2" width="22.7109375" customWidth="1"/>
    <col min="3" max="3" width="13.140625" customWidth="1"/>
    <col min="4" max="4" width="35.5703125" customWidth="1"/>
    <col min="5" max="5" width="41.5703125" customWidth="1"/>
    <col min="6" max="6" width="28.7109375" customWidth="1"/>
    <col min="7" max="7" width="22.5703125" customWidth="1"/>
  </cols>
  <sheetData>
    <row r="1" spans="2:8" s="124" customFormat="1" ht="26.45" customHeight="1">
      <c r="B1" s="123"/>
      <c r="D1" s="265" t="s">
        <v>177</v>
      </c>
      <c r="E1" s="265"/>
      <c r="F1" s="125"/>
      <c r="G1" s="125"/>
      <c r="H1" s="125"/>
    </row>
    <row r="4" spans="2:8" s="9" customFormat="1" ht="41.45" customHeight="1">
      <c r="B4" s="90" t="s">
        <v>360</v>
      </c>
      <c r="C4" s="266" t="s">
        <v>74</v>
      </c>
      <c r="D4" s="267"/>
      <c r="E4" s="267"/>
      <c r="F4" s="268"/>
      <c r="H4" s="62"/>
    </row>
    <row r="5" spans="2:8" s="9" customFormat="1" ht="3" customHeight="1">
      <c r="B5" s="62"/>
      <c r="C5" s="62"/>
      <c r="D5" s="62"/>
      <c r="E5" s="62"/>
      <c r="F5" s="62"/>
      <c r="G5" s="62"/>
      <c r="H5" s="62"/>
    </row>
    <row r="6" spans="2:8" s="9" customFormat="1" ht="30" customHeight="1">
      <c r="C6" s="63" t="s">
        <v>13</v>
      </c>
      <c r="D6" s="13"/>
      <c r="E6" s="62"/>
      <c r="F6" s="62"/>
      <c r="H6" s="62"/>
    </row>
    <row r="7" spans="2:8" s="9" customFormat="1" ht="30" customHeight="1">
      <c r="C7" s="64" t="s">
        <v>75</v>
      </c>
      <c r="D7" s="16"/>
      <c r="E7" s="62"/>
      <c r="F7" s="62"/>
      <c r="H7" s="62"/>
    </row>
    <row r="8" spans="2:8" s="9" customFormat="1" ht="10.9" customHeight="1">
      <c r="F8" s="8"/>
      <c r="H8" s="62"/>
    </row>
    <row r="9" spans="2:8" s="9" customFormat="1" ht="30" customHeight="1">
      <c r="B9" s="62"/>
      <c r="C9" s="62"/>
      <c r="D9" s="62"/>
      <c r="E9" s="62"/>
      <c r="F9" s="8"/>
    </row>
    <row r="10" spans="2:8" s="9" customFormat="1" ht="30" customHeight="1">
      <c r="B10" s="62"/>
      <c r="C10" s="112" t="s">
        <v>58</v>
      </c>
      <c r="D10" s="42" t="s">
        <v>348</v>
      </c>
      <c r="E10" s="28"/>
      <c r="F10" s="8"/>
    </row>
    <row r="11" spans="2:8" s="9" customFormat="1" ht="2.1" customHeight="1" thickBot="1">
      <c r="D11" s="62"/>
      <c r="E11" s="62"/>
      <c r="F11" s="62"/>
      <c r="G11" s="62"/>
    </row>
    <row r="12" spans="2:8" s="9" customFormat="1" ht="30" customHeight="1">
      <c r="D12" s="126" t="s">
        <v>349</v>
      </c>
      <c r="E12" s="127" t="s">
        <v>29</v>
      </c>
      <c r="F12" s="62"/>
      <c r="G12" s="62"/>
    </row>
    <row r="13" spans="2:8" s="9" customFormat="1" ht="30" customHeight="1">
      <c r="D13" s="128" t="s">
        <v>67</v>
      </c>
      <c r="E13" s="129">
        <v>43922</v>
      </c>
      <c r="F13" s="62"/>
      <c r="G13" s="62"/>
    </row>
    <row r="14" spans="2:8" s="9" customFormat="1" ht="30" customHeight="1">
      <c r="D14" s="128" t="s">
        <v>68</v>
      </c>
      <c r="E14" s="129">
        <v>43951</v>
      </c>
      <c r="F14" s="62"/>
      <c r="G14" s="62"/>
    </row>
    <row r="15" spans="2:8" s="9" customFormat="1" ht="30" customHeight="1">
      <c r="D15" s="269" t="s">
        <v>77</v>
      </c>
      <c r="E15" s="129">
        <v>43933</v>
      </c>
      <c r="F15" s="62"/>
      <c r="G15" s="62"/>
    </row>
    <row r="16" spans="2:8" s="9" customFormat="1" ht="30" customHeight="1" thickBot="1">
      <c r="D16" s="270"/>
      <c r="E16" s="130">
        <v>43934</v>
      </c>
      <c r="F16" s="62"/>
      <c r="G16" s="62"/>
    </row>
    <row r="17" spans="2:15" s="9" customFormat="1" ht="32.25" customHeight="1" thickBot="1">
      <c r="C17" s="62"/>
      <c r="D17" s="131" t="s">
        <v>78</v>
      </c>
      <c r="E17" s="248"/>
      <c r="F17" s="62"/>
      <c r="G17" s="106"/>
    </row>
    <row r="18" spans="2:15" s="9" customFormat="1" ht="30" customHeight="1">
      <c r="C18" s="62"/>
      <c r="D18" s="62"/>
      <c r="E18" s="65"/>
      <c r="F18" s="62"/>
      <c r="G18" s="106"/>
      <c r="H18" s="62"/>
    </row>
    <row r="19" spans="2:15" s="9" customFormat="1" ht="30" customHeight="1">
      <c r="C19" s="112" t="s">
        <v>65</v>
      </c>
      <c r="D19" s="42" t="s">
        <v>79</v>
      </c>
      <c r="E19" s="28"/>
      <c r="F19" s="249"/>
      <c r="G19" s="29"/>
      <c r="H19" s="29"/>
      <c r="I19" s="30"/>
      <c r="J19" s="29"/>
      <c r="K19" s="29"/>
      <c r="L19" s="29"/>
      <c r="M19" s="29"/>
      <c r="N19" s="29"/>
    </row>
    <row r="20" spans="2:15" s="9" customFormat="1" ht="8.25" customHeight="1" thickBot="1">
      <c r="D20" s="62"/>
      <c r="E20" s="62"/>
      <c r="F20" s="29"/>
      <c r="G20" s="29"/>
      <c r="H20" s="29"/>
      <c r="I20" s="30"/>
      <c r="J20" s="29"/>
      <c r="K20" s="29"/>
      <c r="L20" s="29"/>
      <c r="M20" s="29"/>
      <c r="N20" s="29"/>
    </row>
    <row r="21" spans="2:15" s="9" customFormat="1" ht="30" customHeight="1">
      <c r="B21" s="29"/>
      <c r="C21" s="29"/>
      <c r="D21" s="114" t="s">
        <v>67</v>
      </c>
      <c r="E21" s="115" t="s">
        <v>68</v>
      </c>
      <c r="F21" s="115" t="s">
        <v>80</v>
      </c>
      <c r="G21" s="116" t="s">
        <v>81</v>
      </c>
      <c r="H21" s="29"/>
      <c r="I21" s="271">
        <v>43922</v>
      </c>
      <c r="J21" s="271"/>
      <c r="K21" s="271"/>
      <c r="L21" s="271"/>
      <c r="M21" s="271"/>
      <c r="N21" s="271"/>
      <c r="O21" s="271"/>
    </row>
    <row r="22" spans="2:15" s="9" customFormat="1" ht="30" customHeight="1" thickBot="1">
      <c r="B22" s="29"/>
      <c r="C22" s="29"/>
      <c r="D22" s="132">
        <v>43922</v>
      </c>
      <c r="E22" s="120">
        <v>43951</v>
      </c>
      <c r="F22" s="133"/>
      <c r="G22" s="134"/>
      <c r="H22" s="29"/>
      <c r="I22" s="146" t="s">
        <v>82</v>
      </c>
      <c r="J22" s="146" t="s">
        <v>70</v>
      </c>
      <c r="K22" s="146" t="s">
        <v>83</v>
      </c>
      <c r="L22" s="146" t="s">
        <v>84</v>
      </c>
      <c r="M22" s="146" t="s">
        <v>85</v>
      </c>
      <c r="N22" s="146" t="s">
        <v>86</v>
      </c>
      <c r="O22" s="146" t="s">
        <v>71</v>
      </c>
    </row>
    <row r="23" spans="2:15" s="9" customFormat="1" ht="1.9" customHeight="1">
      <c r="B23" s="29"/>
      <c r="C23" s="29"/>
      <c r="D23" s="29"/>
      <c r="E23" s="29"/>
      <c r="F23" s="29"/>
      <c r="G23" s="29"/>
      <c r="H23" s="29"/>
      <c r="I23" s="142"/>
      <c r="J23" s="143"/>
      <c r="K23" s="143"/>
      <c r="L23" s="143"/>
      <c r="M23" s="143"/>
      <c r="N23" s="143"/>
      <c r="O23" s="143"/>
    </row>
    <row r="24" spans="2:15" s="95" customFormat="1" ht="9.6" customHeight="1">
      <c r="B24" s="93"/>
      <c r="C24" s="93"/>
      <c r="D24" s="93"/>
      <c r="E24" s="93"/>
      <c r="F24" s="93"/>
      <c r="G24" s="93"/>
      <c r="H24" s="93"/>
      <c r="I24" s="94"/>
    </row>
    <row r="25" spans="2:15" s="9" customFormat="1" ht="30" customHeight="1">
      <c r="B25" s="29"/>
      <c r="C25" s="112" t="s">
        <v>66</v>
      </c>
      <c r="D25" s="42" t="s">
        <v>87</v>
      </c>
      <c r="E25" s="27"/>
      <c r="F25" s="56"/>
      <c r="G25" s="29"/>
      <c r="I25" s="150"/>
      <c r="J25" s="150"/>
      <c r="K25" s="150">
        <v>1</v>
      </c>
      <c r="L25" s="150">
        <v>2</v>
      </c>
      <c r="M25" s="150">
        <v>3</v>
      </c>
      <c r="N25" s="151">
        <v>4</v>
      </c>
      <c r="O25" s="152">
        <v>5</v>
      </c>
    </row>
    <row r="26" spans="2:15" s="9" customFormat="1" ht="30" customHeight="1" thickBot="1">
      <c r="B26" s="29"/>
      <c r="D26" s="62"/>
      <c r="E26" s="62"/>
      <c r="F26" s="29"/>
      <c r="G26" s="29"/>
      <c r="I26" s="150">
        <v>6</v>
      </c>
      <c r="J26" s="150">
        <v>7</v>
      </c>
      <c r="K26" s="150">
        <v>8</v>
      </c>
      <c r="L26" s="150">
        <v>9</v>
      </c>
      <c r="M26" s="150">
        <v>10</v>
      </c>
      <c r="N26" s="151">
        <v>11</v>
      </c>
      <c r="O26" s="152">
        <v>12</v>
      </c>
    </row>
    <row r="27" spans="2:15" s="9" customFormat="1" ht="30" customHeight="1">
      <c r="B27" s="29"/>
      <c r="C27" s="29"/>
      <c r="D27" s="135" t="s">
        <v>67</v>
      </c>
      <c r="E27" s="136" t="s">
        <v>68</v>
      </c>
      <c r="F27" s="136" t="s">
        <v>88</v>
      </c>
      <c r="G27" s="139" t="s">
        <v>77</v>
      </c>
      <c r="I27" s="150">
        <v>13</v>
      </c>
      <c r="J27" s="150">
        <v>14</v>
      </c>
      <c r="K27" s="150">
        <v>15</v>
      </c>
      <c r="L27" s="150">
        <v>16</v>
      </c>
      <c r="M27" s="150">
        <v>17</v>
      </c>
      <c r="N27" s="151">
        <v>18</v>
      </c>
      <c r="O27" s="152">
        <v>19</v>
      </c>
    </row>
    <row r="28" spans="2:15" s="9" customFormat="1" ht="30" customHeight="1" thickBot="1">
      <c r="B28" s="29"/>
      <c r="C28" s="29"/>
      <c r="D28" s="137">
        <v>43922</v>
      </c>
      <c r="E28" s="138">
        <v>43951</v>
      </c>
      <c r="F28" s="250"/>
      <c r="G28" s="140">
        <v>43945</v>
      </c>
      <c r="I28" s="150">
        <v>20</v>
      </c>
      <c r="J28" s="150">
        <v>21</v>
      </c>
      <c r="K28" s="150">
        <v>22</v>
      </c>
      <c r="L28" s="150">
        <v>23</v>
      </c>
      <c r="M28" s="150">
        <v>24</v>
      </c>
      <c r="N28" s="151">
        <v>25</v>
      </c>
      <c r="O28" s="152">
        <v>26</v>
      </c>
    </row>
    <row r="29" spans="2:15" s="9" customFormat="1" ht="30" customHeight="1" thickBot="1">
      <c r="B29" s="29"/>
      <c r="C29" s="29"/>
      <c r="D29" s="29"/>
      <c r="E29" s="29"/>
      <c r="F29" s="29"/>
      <c r="G29" s="141">
        <v>43946</v>
      </c>
      <c r="I29" s="150">
        <v>27</v>
      </c>
      <c r="J29" s="150">
        <v>28</v>
      </c>
      <c r="K29" s="150">
        <v>29</v>
      </c>
      <c r="L29" s="150">
        <v>30</v>
      </c>
      <c r="M29" s="150"/>
      <c r="N29" s="151"/>
      <c r="O29" s="152"/>
    </row>
    <row r="30" spans="2:15" s="9" customFormat="1" ht="30" customHeight="1">
      <c r="B30" s="29"/>
      <c r="C30" s="29"/>
      <c r="D30" s="29"/>
      <c r="E30" s="29"/>
      <c r="F30" s="29"/>
      <c r="G30" s="29"/>
      <c r="I30" s="35"/>
      <c r="J30" s="35"/>
      <c r="K30" s="35"/>
      <c r="L30" s="35"/>
      <c r="M30" s="35"/>
      <c r="N30" s="35"/>
      <c r="O30" s="35"/>
    </row>
    <row r="31" spans="2:15" s="9" customFormat="1" ht="2.1" customHeight="1">
      <c r="B31" s="29"/>
      <c r="C31" s="29"/>
      <c r="D31" s="29"/>
      <c r="E31" s="29"/>
      <c r="F31" s="29"/>
      <c r="G31" s="29"/>
      <c r="I31" s="142"/>
      <c r="J31" s="142"/>
      <c r="K31" s="142"/>
      <c r="L31" s="144"/>
      <c r="M31" s="143"/>
      <c r="N31" s="143"/>
      <c r="O31" s="143"/>
    </row>
    <row r="32" spans="2:15" s="9" customFormat="1" ht="30" customHeight="1">
      <c r="B32" s="29"/>
      <c r="C32" s="29"/>
      <c r="D32" s="29"/>
      <c r="E32" s="29"/>
      <c r="F32" s="29"/>
      <c r="G32" s="29"/>
    </row>
  </sheetData>
  <mergeCells count="4">
    <mergeCell ref="D1:E1"/>
    <mergeCell ref="C4:F4"/>
    <mergeCell ref="D15:D16"/>
    <mergeCell ref="I21:O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3984D-EA82-47F1-BA1F-CE8AB41C1E37}">
  <sheetPr>
    <tabColor theme="1"/>
  </sheetPr>
  <dimension ref="B1:AB101"/>
  <sheetViews>
    <sheetView showGridLines="0" topLeftCell="A91" zoomScale="115" zoomScaleNormal="115" workbookViewId="0">
      <selection activeCell="L28" sqref="L28:O28"/>
    </sheetView>
  </sheetViews>
  <sheetFormatPr baseColWidth="10" defaultRowHeight="15"/>
  <cols>
    <col min="2" max="2" width="30.7109375" customWidth="1"/>
    <col min="3" max="3" width="7.7109375" customWidth="1"/>
    <col min="4" max="4" width="7.140625" customWidth="1"/>
    <col min="5" max="5" width="5.5703125" customWidth="1"/>
    <col min="6" max="12" width="10.7109375" customWidth="1"/>
    <col min="13" max="18" width="1.7109375" customWidth="1"/>
    <col min="19" max="19" width="13" customWidth="1"/>
    <col min="20" max="25" width="2.7109375" customWidth="1"/>
    <col min="28" max="28" width="21.5703125" customWidth="1"/>
  </cols>
  <sheetData>
    <row r="1" spans="2:28" s="110" customFormat="1" ht="26.45" customHeight="1">
      <c r="B1" s="109"/>
      <c r="D1" s="153"/>
      <c r="E1" s="111"/>
      <c r="F1" s="265" t="s">
        <v>177</v>
      </c>
      <c r="G1" s="265"/>
      <c r="H1" s="265"/>
      <c r="I1" s="265"/>
      <c r="J1" s="265"/>
    </row>
    <row r="4" spans="2:28" s="9" customFormat="1" ht="42" customHeight="1">
      <c r="B4" s="90" t="s">
        <v>361</v>
      </c>
      <c r="C4" s="266" t="s">
        <v>89</v>
      </c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8"/>
    </row>
    <row r="5" spans="2:28" s="9" customFormat="1" ht="3" hidden="1" customHeight="1">
      <c r="B5" s="62"/>
      <c r="C5" s="62"/>
      <c r="D5" s="62"/>
      <c r="E5" s="62"/>
      <c r="F5" s="62"/>
      <c r="G5" s="62"/>
      <c r="H5" s="62"/>
    </row>
    <row r="6" spans="2:28" s="9" customFormat="1" ht="30" customHeight="1">
      <c r="C6" s="63" t="s">
        <v>13</v>
      </c>
      <c r="D6" s="12"/>
      <c r="E6" s="66"/>
      <c r="F6" s="66"/>
      <c r="G6" s="67"/>
      <c r="H6" s="66"/>
      <c r="I6" s="67"/>
      <c r="J6" s="67"/>
      <c r="K6" s="67"/>
      <c r="L6" s="67"/>
      <c r="M6" s="67"/>
      <c r="N6" s="67"/>
      <c r="O6" s="67"/>
      <c r="P6" s="67"/>
      <c r="Q6" s="67"/>
      <c r="R6" s="67"/>
      <c r="S6" s="68"/>
    </row>
    <row r="7" spans="2:28" s="9" customFormat="1" ht="30" customHeight="1">
      <c r="C7" s="64" t="s">
        <v>366</v>
      </c>
      <c r="D7" s="15"/>
      <c r="E7" s="69"/>
      <c r="F7" s="69"/>
      <c r="G7" s="52"/>
      <c r="H7" s="69"/>
      <c r="I7" s="52"/>
      <c r="J7" s="52"/>
      <c r="K7" s="52"/>
      <c r="L7" s="52"/>
      <c r="M7" s="52"/>
      <c r="N7" s="52"/>
      <c r="O7" s="52"/>
      <c r="P7" s="52"/>
      <c r="Q7" s="52"/>
      <c r="R7" s="52"/>
      <c r="S7" s="53"/>
    </row>
    <row r="8" spans="2:28" s="9" customFormat="1" ht="30" customHeight="1">
      <c r="F8" s="8"/>
      <c r="H8" s="62"/>
    </row>
    <row r="9" spans="2:28" s="9" customFormat="1" ht="30" customHeight="1" thickBot="1">
      <c r="F9" s="8"/>
      <c r="H9" s="62"/>
    </row>
    <row r="10" spans="2:28" s="9" customFormat="1" ht="30" customHeight="1">
      <c r="C10" s="275" t="s">
        <v>58</v>
      </c>
      <c r="D10" s="275"/>
      <c r="E10" s="276"/>
      <c r="F10" s="42" t="s">
        <v>170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"/>
      <c r="AA10" s="283" t="s">
        <v>90</v>
      </c>
      <c r="AB10" s="284"/>
    </row>
    <row r="11" spans="2:28" s="9" customFormat="1" ht="30" customHeight="1">
      <c r="F11" s="8"/>
      <c r="H11" s="62"/>
      <c r="AA11" s="156" t="s">
        <v>91</v>
      </c>
      <c r="AB11" s="157" t="s">
        <v>73</v>
      </c>
    </row>
    <row r="12" spans="2:28" s="9" customFormat="1" ht="30" customHeight="1" thickBot="1">
      <c r="B12" s="62"/>
      <c r="F12" s="271">
        <v>43922</v>
      </c>
      <c r="G12" s="271"/>
      <c r="H12" s="271"/>
      <c r="I12" s="271"/>
      <c r="J12" s="271"/>
      <c r="K12" s="271"/>
      <c r="L12" s="271"/>
      <c r="AA12" s="158">
        <v>1</v>
      </c>
      <c r="AB12" s="159" t="s">
        <v>92</v>
      </c>
    </row>
    <row r="13" spans="2:28" s="9" customFormat="1" ht="30" customHeight="1" thickBot="1">
      <c r="B13" s="62"/>
      <c r="F13" s="145" t="s">
        <v>82</v>
      </c>
      <c r="G13" s="146" t="s">
        <v>70</v>
      </c>
      <c r="H13" s="146" t="s">
        <v>83</v>
      </c>
      <c r="I13" s="146" t="s">
        <v>84</v>
      </c>
      <c r="J13" s="146" t="s">
        <v>85</v>
      </c>
      <c r="K13" s="146" t="s">
        <v>86</v>
      </c>
      <c r="L13" s="146" t="s">
        <v>71</v>
      </c>
      <c r="AA13" s="160">
        <v>2</v>
      </c>
      <c r="AB13" s="161" t="s">
        <v>93</v>
      </c>
    </row>
    <row r="14" spans="2:28" s="9" customFormat="1" ht="3" customHeight="1" thickBot="1">
      <c r="B14" s="62"/>
      <c r="F14" s="142"/>
      <c r="G14" s="143"/>
      <c r="H14" s="143"/>
      <c r="I14" s="143"/>
      <c r="J14" s="143"/>
      <c r="K14" s="143"/>
      <c r="L14" s="143"/>
      <c r="AA14" s="162"/>
      <c r="AB14" s="161"/>
    </row>
    <row r="15" spans="2:28" s="9" customFormat="1" ht="30" customHeight="1" thickBot="1">
      <c r="B15" s="62"/>
      <c r="F15" s="35"/>
      <c r="G15" s="35"/>
      <c r="H15" s="35">
        <v>1</v>
      </c>
      <c r="I15" s="35">
        <v>2</v>
      </c>
      <c r="J15" s="35">
        <v>3</v>
      </c>
      <c r="K15" s="147">
        <v>4</v>
      </c>
      <c r="L15" s="148">
        <v>5</v>
      </c>
      <c r="AA15" s="160">
        <v>3</v>
      </c>
      <c r="AB15" s="161" t="s">
        <v>94</v>
      </c>
    </row>
    <row r="16" spans="2:28" s="9" customFormat="1" ht="30" customHeight="1" thickBot="1">
      <c r="B16" s="62"/>
      <c r="F16" s="35">
        <v>6</v>
      </c>
      <c r="G16" s="35">
        <v>7</v>
      </c>
      <c r="H16" s="35">
        <v>8</v>
      </c>
      <c r="I16" s="35">
        <v>9</v>
      </c>
      <c r="J16" s="35">
        <v>10</v>
      </c>
      <c r="K16" s="147">
        <v>11</v>
      </c>
      <c r="L16" s="148">
        <v>12</v>
      </c>
      <c r="AA16" s="160">
        <v>4</v>
      </c>
      <c r="AB16" s="161" t="s">
        <v>95</v>
      </c>
    </row>
    <row r="17" spans="2:28" s="9" customFormat="1" ht="30" customHeight="1" thickBot="1">
      <c r="B17" s="62"/>
      <c r="F17" s="35">
        <v>13</v>
      </c>
      <c r="G17" s="35">
        <v>14</v>
      </c>
      <c r="H17" s="35">
        <v>15</v>
      </c>
      <c r="I17" s="35">
        <v>16</v>
      </c>
      <c r="J17" s="35">
        <v>17</v>
      </c>
      <c r="K17" s="147">
        <v>18</v>
      </c>
      <c r="L17" s="148">
        <v>19</v>
      </c>
      <c r="AA17" s="160">
        <v>5</v>
      </c>
      <c r="AB17" s="161" t="s">
        <v>96</v>
      </c>
    </row>
    <row r="18" spans="2:28" s="9" customFormat="1" ht="30" customHeight="1" thickBot="1">
      <c r="B18" s="62"/>
      <c r="F18" s="35">
        <v>20</v>
      </c>
      <c r="G18" s="35">
        <v>21</v>
      </c>
      <c r="H18" s="35">
        <v>22</v>
      </c>
      <c r="I18" s="35">
        <v>23</v>
      </c>
      <c r="J18" s="35">
        <v>24</v>
      </c>
      <c r="K18" s="147">
        <v>25</v>
      </c>
      <c r="L18" s="149">
        <v>26</v>
      </c>
      <c r="AA18" s="160">
        <v>6</v>
      </c>
      <c r="AB18" s="161" t="s">
        <v>97</v>
      </c>
    </row>
    <row r="19" spans="2:28" s="9" customFormat="1" ht="30" customHeight="1" thickBot="1">
      <c r="B19" s="62"/>
      <c r="F19" s="35">
        <v>27</v>
      </c>
      <c r="G19" s="35">
        <v>28</v>
      </c>
      <c r="H19" s="35">
        <v>29</v>
      </c>
      <c r="I19" s="35">
        <v>30</v>
      </c>
      <c r="J19" s="35"/>
      <c r="K19" s="147"/>
      <c r="L19" s="149"/>
      <c r="AA19" s="160">
        <v>7</v>
      </c>
      <c r="AB19" s="161" t="s">
        <v>98</v>
      </c>
    </row>
    <row r="20" spans="2:28" s="9" customFormat="1" ht="30" customHeight="1" thickBot="1">
      <c r="B20" s="62"/>
      <c r="F20" s="35"/>
      <c r="G20" s="35"/>
      <c r="H20" s="35"/>
      <c r="I20" s="35"/>
      <c r="J20" s="35"/>
      <c r="K20" s="35"/>
      <c r="L20" s="35"/>
      <c r="AA20" s="160">
        <v>11</v>
      </c>
      <c r="AB20" s="161" t="s">
        <v>99</v>
      </c>
    </row>
    <row r="21" spans="2:28" s="9" customFormat="1" ht="3" customHeight="1" thickBot="1">
      <c r="B21" s="62"/>
      <c r="F21" s="142"/>
      <c r="G21" s="142"/>
      <c r="H21" s="142"/>
      <c r="I21" s="144"/>
      <c r="J21" s="143"/>
      <c r="K21" s="143"/>
      <c r="L21" s="143"/>
      <c r="AA21" s="160"/>
      <c r="AB21" s="161"/>
    </row>
    <row r="22" spans="2:28" s="9" customFormat="1" ht="30" customHeight="1" thickBot="1">
      <c r="B22" s="62"/>
      <c r="F22" s="62"/>
      <c r="G22" s="62"/>
      <c r="H22" s="62"/>
      <c r="I22" s="8"/>
      <c r="AA22" s="160">
        <v>12</v>
      </c>
      <c r="AB22" s="161" t="s">
        <v>100</v>
      </c>
    </row>
    <row r="23" spans="2:28" s="9" customFormat="1" ht="2.1" customHeight="1" thickBot="1">
      <c r="D23" s="62"/>
      <c r="E23" s="62"/>
      <c r="F23" s="62"/>
      <c r="G23" s="62"/>
      <c r="AA23" s="160"/>
      <c r="AB23" s="161"/>
    </row>
    <row r="24" spans="2:28" s="9" customFormat="1" ht="30" customHeight="1" thickBot="1">
      <c r="F24" s="280" t="s">
        <v>67</v>
      </c>
      <c r="G24" s="280"/>
      <c r="H24" s="281"/>
      <c r="I24" s="282" t="s">
        <v>68</v>
      </c>
      <c r="J24" s="280"/>
      <c r="K24" s="281"/>
      <c r="L24" s="282" t="s">
        <v>101</v>
      </c>
      <c r="M24" s="280"/>
      <c r="N24" s="280"/>
      <c r="O24" s="280"/>
      <c r="AA24" s="160">
        <v>13</v>
      </c>
      <c r="AB24" s="161" t="s">
        <v>102</v>
      </c>
    </row>
    <row r="25" spans="2:28" s="9" customFormat="1" ht="2.1" customHeight="1" thickBot="1">
      <c r="F25" s="71"/>
      <c r="G25" s="71"/>
      <c r="H25" s="71"/>
      <c r="I25" s="71"/>
      <c r="J25" s="71"/>
      <c r="K25" s="71"/>
      <c r="L25" s="71"/>
      <c r="M25" s="71"/>
      <c r="N25" s="71"/>
      <c r="O25" s="71"/>
      <c r="AA25" s="160"/>
      <c r="AB25" s="161"/>
    </row>
    <row r="26" spans="2:28" s="9" customFormat="1" ht="3" customHeight="1" thickBot="1"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AA26" s="162"/>
      <c r="AB26" s="163"/>
    </row>
    <row r="27" spans="2:28" s="9" customFormat="1" ht="2.1" customHeight="1" thickBot="1">
      <c r="F27" s="71"/>
      <c r="G27" s="71"/>
      <c r="H27" s="71"/>
      <c r="I27" s="71"/>
      <c r="J27" s="71"/>
      <c r="K27" s="71"/>
      <c r="L27" s="71"/>
      <c r="M27" s="71"/>
      <c r="N27" s="71"/>
      <c r="O27" s="71"/>
      <c r="AA27" s="160"/>
      <c r="AB27" s="161"/>
    </row>
    <row r="28" spans="2:28" s="9" customFormat="1" ht="30" customHeight="1" thickBot="1">
      <c r="F28" s="272">
        <v>43922</v>
      </c>
      <c r="G28" s="272"/>
      <c r="H28" s="272"/>
      <c r="I28" s="272">
        <v>43951</v>
      </c>
      <c r="J28" s="272"/>
      <c r="K28" s="272"/>
      <c r="L28" s="273"/>
      <c r="M28" s="273"/>
      <c r="N28" s="273"/>
      <c r="O28" s="273"/>
      <c r="AA28" s="160">
        <v>14</v>
      </c>
      <c r="AB28" s="161" t="s">
        <v>103</v>
      </c>
    </row>
    <row r="29" spans="2:28" s="9" customFormat="1" ht="2.1" customHeight="1" thickBot="1">
      <c r="G29" s="62"/>
      <c r="AA29" s="160"/>
      <c r="AB29" s="161"/>
    </row>
    <row r="30" spans="2:28" s="9" customFormat="1" ht="3" customHeight="1" thickBot="1">
      <c r="F30" s="143"/>
      <c r="G30" s="142"/>
      <c r="H30" s="143"/>
      <c r="I30" s="143"/>
      <c r="J30" s="143"/>
      <c r="K30" s="143"/>
      <c r="L30" s="143"/>
      <c r="M30" s="143"/>
      <c r="N30" s="143"/>
      <c r="O30" s="143"/>
      <c r="AA30" s="162"/>
      <c r="AB30" s="163"/>
    </row>
    <row r="31" spans="2:28" s="9" customFormat="1" ht="2.1" customHeight="1" thickBot="1">
      <c r="G31" s="62"/>
      <c r="AA31" s="160"/>
      <c r="AB31" s="161"/>
    </row>
    <row r="32" spans="2:28" s="9" customFormat="1" ht="32.25" customHeight="1" thickBot="1">
      <c r="AA32" s="160">
        <v>15</v>
      </c>
      <c r="AB32" s="161" t="s">
        <v>104</v>
      </c>
    </row>
    <row r="33" spans="3:28" s="9" customFormat="1" ht="30" customHeight="1" thickBot="1">
      <c r="C33" s="275" t="s">
        <v>65</v>
      </c>
      <c r="D33" s="275"/>
      <c r="E33" s="276"/>
      <c r="F33" s="42" t="s">
        <v>171</v>
      </c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"/>
      <c r="AA33" s="160">
        <v>16</v>
      </c>
      <c r="AB33" s="161" t="s">
        <v>105</v>
      </c>
    </row>
    <row r="34" spans="3:28" s="9" customFormat="1" ht="30" customHeight="1" thickBot="1">
      <c r="F34" s="8"/>
      <c r="H34" s="62"/>
      <c r="AA34" s="164">
        <v>17</v>
      </c>
      <c r="AB34" s="165" t="s">
        <v>106</v>
      </c>
    </row>
    <row r="35" spans="3:28" s="9" customFormat="1" ht="30" customHeight="1">
      <c r="F35" s="271">
        <v>43191</v>
      </c>
      <c r="G35" s="271"/>
      <c r="H35" s="271"/>
      <c r="I35" s="271"/>
      <c r="J35" s="271"/>
      <c r="K35" s="271"/>
      <c r="L35" s="271"/>
    </row>
    <row r="36" spans="3:28" s="9" customFormat="1" ht="30" customHeight="1">
      <c r="F36" s="145" t="s">
        <v>82</v>
      </c>
      <c r="G36" s="146" t="s">
        <v>70</v>
      </c>
      <c r="H36" s="146" t="s">
        <v>83</v>
      </c>
      <c r="I36" s="146" t="s">
        <v>84</v>
      </c>
      <c r="J36" s="146" t="s">
        <v>85</v>
      </c>
      <c r="K36" s="146" t="s">
        <v>86</v>
      </c>
      <c r="L36" s="146" t="s">
        <v>71</v>
      </c>
    </row>
    <row r="37" spans="3:28" s="9" customFormat="1" ht="3" customHeight="1">
      <c r="F37" s="142"/>
      <c r="G37" s="143"/>
      <c r="H37" s="143"/>
      <c r="I37" s="143"/>
      <c r="J37" s="143"/>
      <c r="K37" s="143"/>
      <c r="L37" s="143"/>
    </row>
    <row r="38" spans="3:28" s="9" customFormat="1" ht="30" customHeight="1">
      <c r="F38" s="35"/>
      <c r="G38" s="35"/>
      <c r="H38" s="35">
        <v>1</v>
      </c>
      <c r="I38" s="35">
        <v>2</v>
      </c>
      <c r="J38" s="35">
        <v>3</v>
      </c>
      <c r="K38" s="147">
        <v>4</v>
      </c>
      <c r="L38" s="148">
        <v>5</v>
      </c>
    </row>
    <row r="39" spans="3:28" s="9" customFormat="1" ht="30" customHeight="1">
      <c r="F39" s="35">
        <v>6</v>
      </c>
      <c r="G39" s="35">
        <v>7</v>
      </c>
      <c r="H39" s="35">
        <v>8</v>
      </c>
      <c r="I39" s="35">
        <v>9</v>
      </c>
      <c r="J39" s="35">
        <v>10</v>
      </c>
      <c r="K39" s="147">
        <v>11</v>
      </c>
      <c r="L39" s="148">
        <v>12</v>
      </c>
    </row>
    <row r="40" spans="3:28" s="9" customFormat="1" ht="30" customHeight="1">
      <c r="F40" s="35">
        <v>13</v>
      </c>
      <c r="G40" s="35">
        <v>14</v>
      </c>
      <c r="H40" s="35">
        <v>15</v>
      </c>
      <c r="I40" s="35">
        <v>16</v>
      </c>
      <c r="J40" s="35">
        <v>17</v>
      </c>
      <c r="K40" s="147">
        <v>18</v>
      </c>
      <c r="L40" s="148">
        <v>19</v>
      </c>
    </row>
    <row r="41" spans="3:28" s="9" customFormat="1" ht="30" customHeight="1">
      <c r="F41" s="35">
        <v>20</v>
      </c>
      <c r="G41" s="35">
        <v>21</v>
      </c>
      <c r="H41" s="35">
        <v>22</v>
      </c>
      <c r="I41" s="35">
        <v>23</v>
      </c>
      <c r="J41" s="35">
        <v>24</v>
      </c>
      <c r="K41" s="147">
        <v>25</v>
      </c>
      <c r="L41" s="149">
        <v>26</v>
      </c>
    </row>
    <row r="42" spans="3:28" s="9" customFormat="1" ht="30" customHeight="1">
      <c r="F42" s="35">
        <v>27</v>
      </c>
      <c r="G42" s="35">
        <v>28</v>
      </c>
      <c r="H42" s="35">
        <v>29</v>
      </c>
      <c r="I42" s="35">
        <v>30</v>
      </c>
      <c r="J42" s="35"/>
      <c r="K42" s="147"/>
      <c r="L42" s="149"/>
    </row>
    <row r="43" spans="3:28" s="9" customFormat="1" ht="30" customHeight="1">
      <c r="F43" s="35"/>
      <c r="G43" s="35"/>
      <c r="H43" s="35"/>
      <c r="I43" s="35"/>
      <c r="J43" s="35"/>
      <c r="K43" s="35"/>
      <c r="L43" s="35"/>
    </row>
    <row r="44" spans="3:28" s="9" customFormat="1" ht="3" customHeight="1">
      <c r="F44" s="142"/>
      <c r="G44" s="142"/>
      <c r="H44" s="142"/>
      <c r="I44" s="144"/>
      <c r="J44" s="143"/>
      <c r="K44" s="143"/>
      <c r="L44" s="143"/>
    </row>
    <row r="45" spans="3:28" s="9" customFormat="1" ht="2.1" customHeight="1">
      <c r="F45" s="62"/>
      <c r="G45" s="62"/>
      <c r="H45" s="62"/>
      <c r="I45" s="8"/>
    </row>
    <row r="46" spans="3:28" s="9" customFormat="1" ht="30" customHeight="1">
      <c r="D46" s="62"/>
      <c r="E46" s="62"/>
      <c r="F46" s="62"/>
      <c r="G46" s="62"/>
    </row>
    <row r="47" spans="3:28" s="9" customFormat="1" ht="30" customHeight="1">
      <c r="F47" s="280" t="s">
        <v>67</v>
      </c>
      <c r="G47" s="280"/>
      <c r="H47" s="281"/>
      <c r="I47" s="282" t="s">
        <v>68</v>
      </c>
      <c r="J47" s="280"/>
      <c r="K47" s="281"/>
      <c r="L47" s="282" t="s">
        <v>101</v>
      </c>
      <c r="M47" s="280"/>
      <c r="N47" s="280"/>
      <c r="O47" s="280"/>
    </row>
    <row r="48" spans="3:28" s="9" customFormat="1" ht="2.1" customHeight="1">
      <c r="F48" s="71"/>
      <c r="G48" s="71"/>
      <c r="H48" s="71"/>
      <c r="I48" s="71"/>
      <c r="J48" s="71"/>
      <c r="K48" s="71"/>
      <c r="L48" s="71"/>
      <c r="M48" s="71"/>
      <c r="N48" s="71"/>
      <c r="O48" s="71"/>
    </row>
    <row r="49" spans="2:25" s="9" customFormat="1" ht="3" customHeight="1">
      <c r="F49" s="154"/>
      <c r="G49" s="154"/>
      <c r="H49" s="154"/>
      <c r="I49" s="154"/>
      <c r="J49" s="154"/>
      <c r="K49" s="154"/>
      <c r="L49" s="154"/>
      <c r="M49" s="154"/>
      <c r="N49" s="154"/>
      <c r="O49" s="154"/>
    </row>
    <row r="50" spans="2:25" s="9" customFormat="1" ht="2.1" customHeight="1">
      <c r="F50" s="71"/>
      <c r="G50" s="71"/>
      <c r="H50" s="71"/>
      <c r="I50" s="71"/>
      <c r="J50" s="71"/>
      <c r="K50" s="71"/>
      <c r="L50" s="71"/>
      <c r="M50" s="71"/>
      <c r="N50" s="71"/>
      <c r="O50" s="71"/>
    </row>
    <row r="51" spans="2:25" s="9" customFormat="1" ht="30" customHeight="1">
      <c r="F51" s="272">
        <v>43922</v>
      </c>
      <c r="G51" s="272"/>
      <c r="H51" s="272"/>
      <c r="I51" s="272">
        <v>43951</v>
      </c>
      <c r="J51" s="272"/>
      <c r="K51" s="272"/>
      <c r="L51" s="273"/>
      <c r="M51" s="273"/>
      <c r="N51" s="273"/>
      <c r="O51" s="273"/>
    </row>
    <row r="52" spans="2:25" s="9" customFormat="1" ht="2.1" customHeight="1">
      <c r="B52" s="29"/>
      <c r="G52" s="62"/>
      <c r="U52" s="29"/>
      <c r="V52" s="29"/>
    </row>
    <row r="53" spans="2:25" s="9" customFormat="1" ht="3" customHeight="1">
      <c r="B53" s="29"/>
      <c r="F53" s="143"/>
      <c r="G53" s="142"/>
      <c r="H53" s="143"/>
      <c r="I53" s="143"/>
      <c r="J53" s="143"/>
      <c r="K53" s="143"/>
      <c r="L53" s="143"/>
      <c r="M53" s="143"/>
      <c r="N53" s="143"/>
      <c r="O53" s="143"/>
      <c r="U53" s="29"/>
      <c r="V53" s="29"/>
    </row>
    <row r="54" spans="2:25" s="61" customFormat="1" ht="2.1" customHeight="1">
      <c r="B54" s="59"/>
      <c r="C54" s="9"/>
      <c r="D54" s="9"/>
      <c r="E54" s="9"/>
      <c r="F54" s="9"/>
      <c r="G54" s="62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59"/>
      <c r="V54" s="59"/>
    </row>
    <row r="55" spans="2:25" s="61" customFormat="1" ht="18" customHeight="1">
      <c r="B55" s="5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59"/>
      <c r="V55" s="59"/>
    </row>
    <row r="56" spans="2:25" s="61" customFormat="1" ht="30" customHeight="1">
      <c r="B56" s="59"/>
      <c r="C56" s="275" t="s">
        <v>66</v>
      </c>
      <c r="D56" s="275"/>
      <c r="E56" s="276"/>
      <c r="F56" s="42" t="s">
        <v>173</v>
      </c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"/>
    </row>
    <row r="57" spans="2:25" s="61" customFormat="1" ht="30" customHeight="1">
      <c r="B57" s="59"/>
      <c r="C57" s="9"/>
      <c r="D57" s="9"/>
      <c r="E57" s="9"/>
      <c r="F57" s="8"/>
      <c r="G57" s="9"/>
      <c r="H57" s="62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2:25" s="61" customFormat="1" ht="30" customHeight="1">
      <c r="B58" s="59"/>
      <c r="C58" s="9"/>
      <c r="D58" s="9"/>
      <c r="E58" s="9"/>
      <c r="F58" s="271">
        <v>43922</v>
      </c>
      <c r="G58" s="271"/>
      <c r="H58" s="271"/>
      <c r="I58" s="271"/>
      <c r="J58" s="271"/>
      <c r="K58" s="271"/>
      <c r="L58" s="271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2:25" s="61" customFormat="1" ht="30" customHeight="1">
      <c r="B59" s="59"/>
      <c r="C59" s="9"/>
      <c r="D59" s="9"/>
      <c r="E59" s="9"/>
      <c r="F59" s="145" t="s">
        <v>82</v>
      </c>
      <c r="G59" s="146" t="s">
        <v>70</v>
      </c>
      <c r="H59" s="146" t="s">
        <v>83</v>
      </c>
      <c r="I59" s="146" t="s">
        <v>84</v>
      </c>
      <c r="J59" s="146" t="s">
        <v>85</v>
      </c>
      <c r="K59" s="146" t="s">
        <v>86</v>
      </c>
      <c r="L59" s="146" t="s">
        <v>71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2:25" s="61" customFormat="1" ht="3" customHeight="1">
      <c r="B60" s="59"/>
      <c r="C60" s="9"/>
      <c r="D60" s="9"/>
      <c r="E60" s="9"/>
      <c r="F60" s="142"/>
      <c r="G60" s="143"/>
      <c r="H60" s="143"/>
      <c r="I60" s="143"/>
      <c r="J60" s="143"/>
      <c r="K60" s="143"/>
      <c r="L60" s="143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2:25" s="61" customFormat="1" ht="30" customHeight="1">
      <c r="B61" s="59"/>
      <c r="C61" s="9"/>
      <c r="D61" s="9"/>
      <c r="E61" s="9"/>
      <c r="F61" s="35"/>
      <c r="G61" s="35"/>
      <c r="H61" s="35">
        <v>1</v>
      </c>
      <c r="I61" s="35">
        <v>2</v>
      </c>
      <c r="J61" s="35">
        <v>3</v>
      </c>
      <c r="K61" s="147">
        <v>4</v>
      </c>
      <c r="L61" s="148">
        <v>5</v>
      </c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2:25" s="61" customFormat="1" ht="30" customHeight="1">
      <c r="B62" s="59"/>
      <c r="C62" s="9"/>
      <c r="D62" s="9"/>
      <c r="E62" s="9"/>
      <c r="F62" s="35">
        <v>6</v>
      </c>
      <c r="G62" s="35">
        <v>7</v>
      </c>
      <c r="H62" s="35">
        <v>8</v>
      </c>
      <c r="I62" s="35">
        <v>9</v>
      </c>
      <c r="J62" s="35">
        <v>10</v>
      </c>
      <c r="K62" s="147">
        <v>11</v>
      </c>
      <c r="L62" s="148">
        <v>12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2:25" s="61" customFormat="1" ht="30" customHeight="1">
      <c r="B63" s="59"/>
      <c r="C63" s="9"/>
      <c r="D63" s="9"/>
      <c r="E63" s="9"/>
      <c r="F63" s="35">
        <v>13</v>
      </c>
      <c r="G63" s="35">
        <v>14</v>
      </c>
      <c r="H63" s="35">
        <v>15</v>
      </c>
      <c r="I63" s="35">
        <v>16</v>
      </c>
      <c r="J63" s="35">
        <v>17</v>
      </c>
      <c r="K63" s="147">
        <v>18</v>
      </c>
      <c r="L63" s="148">
        <v>19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2:25" s="61" customFormat="1" ht="30" customHeight="1">
      <c r="B64" s="74"/>
      <c r="C64" s="9"/>
      <c r="D64" s="9"/>
      <c r="E64" s="9"/>
      <c r="F64" s="35">
        <v>20</v>
      </c>
      <c r="G64" s="35">
        <v>21</v>
      </c>
      <c r="H64" s="35">
        <v>22</v>
      </c>
      <c r="I64" s="35">
        <v>23</v>
      </c>
      <c r="J64" s="35">
        <v>24</v>
      </c>
      <c r="K64" s="147">
        <v>25</v>
      </c>
      <c r="L64" s="149">
        <v>26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3:28" s="61" customFormat="1" ht="30" customHeight="1">
      <c r="C65" s="9"/>
      <c r="D65" s="9"/>
      <c r="E65" s="9"/>
      <c r="F65" s="35">
        <v>27</v>
      </c>
      <c r="G65" s="35">
        <v>28</v>
      </c>
      <c r="H65" s="35">
        <v>29</v>
      </c>
      <c r="I65" s="35">
        <v>30</v>
      </c>
      <c r="J65" s="35"/>
      <c r="K65" s="147"/>
      <c r="L65" s="14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3:28" s="61" customFormat="1" ht="30" customHeight="1">
      <c r="C66" s="9"/>
      <c r="D66" s="9"/>
      <c r="E66" s="9"/>
      <c r="F66" s="35"/>
      <c r="G66" s="35"/>
      <c r="H66" s="35"/>
      <c r="I66" s="35"/>
      <c r="J66" s="35"/>
      <c r="K66" s="35"/>
      <c r="L66" s="35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3:28" s="61" customFormat="1" ht="3" customHeight="1">
      <c r="C67" s="9"/>
      <c r="D67" s="9"/>
      <c r="E67" s="9"/>
      <c r="F67" s="142"/>
      <c r="G67" s="142"/>
      <c r="H67" s="142"/>
      <c r="I67" s="144"/>
      <c r="J67" s="143"/>
      <c r="K67" s="143"/>
      <c r="L67" s="143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3:28" s="61" customFormat="1" ht="2.1" customHeight="1">
      <c r="C68" s="9"/>
      <c r="D68" s="9"/>
      <c r="E68" s="9"/>
      <c r="F68" s="62"/>
      <c r="G68" s="62"/>
      <c r="H68" s="62"/>
      <c r="I68" s="8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3:28" s="61" customFormat="1" ht="30" customHeight="1">
      <c r="C69" s="9"/>
      <c r="D69" s="62"/>
      <c r="E69" s="62"/>
      <c r="F69" s="62"/>
      <c r="G69" s="62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3:28" s="61" customFormat="1" ht="30" customHeight="1">
      <c r="C70" s="9"/>
      <c r="D70" s="9"/>
      <c r="E70" s="9"/>
      <c r="F70" s="280" t="s">
        <v>67</v>
      </c>
      <c r="G70" s="280"/>
      <c r="H70" s="281"/>
      <c r="I70" s="282" t="s">
        <v>68</v>
      </c>
      <c r="J70" s="280"/>
      <c r="K70" s="281"/>
      <c r="L70" s="282" t="s">
        <v>101</v>
      </c>
      <c r="M70" s="280"/>
      <c r="N70" s="280"/>
      <c r="O70" s="280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3:28" s="61" customFormat="1" ht="2.1" customHeight="1">
      <c r="C71" s="9"/>
      <c r="D71" s="9"/>
      <c r="E71" s="9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3:28" s="61" customFormat="1" ht="3" customHeight="1">
      <c r="C72" s="9"/>
      <c r="D72" s="9"/>
      <c r="E72" s="9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3:28" s="61" customFormat="1" ht="2.1" customHeight="1">
      <c r="C73" s="9"/>
      <c r="D73" s="9"/>
      <c r="E73" s="9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3:28" s="61" customFormat="1" ht="30" customHeight="1">
      <c r="C74" s="9"/>
      <c r="D74" s="9"/>
      <c r="E74" s="9"/>
      <c r="F74" s="272">
        <v>43922</v>
      </c>
      <c r="G74" s="272"/>
      <c r="H74" s="272"/>
      <c r="I74" s="272">
        <v>43951</v>
      </c>
      <c r="J74" s="272"/>
      <c r="K74" s="272"/>
      <c r="L74" s="274"/>
      <c r="M74" s="274"/>
      <c r="N74" s="274"/>
      <c r="O74" s="274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3:28" s="61" customFormat="1" ht="2.1" customHeight="1">
      <c r="C75" s="9"/>
      <c r="D75" s="9"/>
      <c r="E75" s="9"/>
      <c r="F75" s="9"/>
      <c r="G75" s="62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29"/>
      <c r="V75" s="29"/>
      <c r="W75" s="9"/>
      <c r="X75" s="9"/>
      <c r="Y75" s="9"/>
    </row>
    <row r="76" spans="3:28" s="61" customFormat="1" ht="3" customHeight="1">
      <c r="C76" s="9"/>
      <c r="D76" s="9"/>
      <c r="E76" s="9"/>
      <c r="F76" s="143"/>
      <c r="G76" s="142"/>
      <c r="H76" s="143"/>
      <c r="I76" s="143"/>
      <c r="J76" s="143"/>
      <c r="K76" s="143"/>
      <c r="L76" s="143"/>
      <c r="M76" s="143"/>
      <c r="N76" s="143"/>
      <c r="O76" s="143"/>
      <c r="P76" s="9"/>
      <c r="Q76" s="9"/>
      <c r="R76" s="9"/>
      <c r="S76" s="9"/>
      <c r="T76" s="9"/>
      <c r="U76" s="29"/>
      <c r="V76" s="29"/>
      <c r="W76" s="9"/>
      <c r="X76" s="9"/>
      <c r="Y76" s="9"/>
    </row>
    <row r="77" spans="3:28" s="61" customFormat="1" ht="2.1" customHeight="1">
      <c r="C77" s="9"/>
      <c r="D77" s="9"/>
      <c r="E77" s="9"/>
      <c r="F77" s="9"/>
      <c r="G77" s="62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59"/>
      <c r="V77" s="59"/>
    </row>
    <row r="78" spans="3:28" s="61" customFormat="1" ht="30" customHeight="1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59"/>
      <c r="V78" s="59"/>
    </row>
    <row r="79" spans="3:28" s="61" customFormat="1" ht="30" customHeight="1">
      <c r="C79" s="275" t="s">
        <v>72</v>
      </c>
      <c r="D79" s="275"/>
      <c r="E79" s="276"/>
      <c r="F79" s="42" t="s">
        <v>172</v>
      </c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5"/>
      <c r="AA79" s="75"/>
      <c r="AB79" s="76"/>
    </row>
    <row r="80" spans="3:28" s="61" customFormat="1" ht="30" customHeight="1">
      <c r="C80" s="9"/>
      <c r="D80" s="9"/>
      <c r="E80" s="9"/>
      <c r="F80" s="8"/>
      <c r="G80" s="9"/>
      <c r="H80" s="62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3:25" s="61" customFormat="1" ht="30" customHeight="1">
      <c r="C81" s="9"/>
      <c r="D81" s="9"/>
      <c r="E81" s="9"/>
      <c r="F81" s="271">
        <v>43191</v>
      </c>
      <c r="G81" s="271"/>
      <c r="H81" s="271"/>
      <c r="I81" s="271"/>
      <c r="J81" s="271"/>
      <c r="K81" s="271"/>
      <c r="L81" s="27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3:25" s="61" customFormat="1" ht="30" customHeight="1">
      <c r="C82" s="9"/>
      <c r="D82" s="9"/>
      <c r="E82" s="9"/>
      <c r="F82" s="145" t="s">
        <v>82</v>
      </c>
      <c r="G82" s="146" t="s">
        <v>70</v>
      </c>
      <c r="H82" s="146" t="s">
        <v>83</v>
      </c>
      <c r="I82" s="146" t="s">
        <v>84</v>
      </c>
      <c r="J82" s="146" t="s">
        <v>85</v>
      </c>
      <c r="K82" s="146" t="s">
        <v>86</v>
      </c>
      <c r="L82" s="146" t="s">
        <v>71</v>
      </c>
      <c r="M82" s="9"/>
      <c r="N82" s="9"/>
      <c r="O82" s="9"/>
      <c r="P82" s="271" t="s">
        <v>107</v>
      </c>
      <c r="Q82" s="271"/>
      <c r="R82" s="271"/>
      <c r="S82" s="271"/>
      <c r="U82" s="9"/>
      <c r="V82" s="9"/>
      <c r="W82" s="9"/>
      <c r="X82" s="9"/>
      <c r="Y82" s="9"/>
    </row>
    <row r="83" spans="3:25" s="61" customFormat="1" ht="3" customHeight="1">
      <c r="C83" s="9"/>
      <c r="D83" s="9"/>
      <c r="E83" s="9"/>
      <c r="F83" s="142"/>
      <c r="G83" s="143"/>
      <c r="H83" s="143"/>
      <c r="I83" s="143"/>
      <c r="J83" s="143"/>
      <c r="K83" s="143"/>
      <c r="L83" s="143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3:25" s="61" customFormat="1" ht="30" customHeight="1">
      <c r="C84" s="9"/>
      <c r="D84" s="9"/>
      <c r="E84" s="9"/>
      <c r="F84" s="35"/>
      <c r="G84" s="35"/>
      <c r="H84" s="35">
        <v>1</v>
      </c>
      <c r="I84" s="35">
        <v>2</v>
      </c>
      <c r="J84" s="147">
        <v>3</v>
      </c>
      <c r="K84" s="147">
        <v>4</v>
      </c>
      <c r="L84" s="73">
        <v>5</v>
      </c>
      <c r="M84" s="9"/>
      <c r="N84" s="9"/>
      <c r="O84" s="9"/>
      <c r="P84" s="277">
        <v>43935</v>
      </c>
      <c r="Q84" s="278"/>
      <c r="R84" s="278"/>
      <c r="S84" s="279"/>
      <c r="T84" s="9"/>
      <c r="U84" s="9"/>
      <c r="V84" s="9"/>
      <c r="W84" s="9"/>
      <c r="X84" s="9"/>
      <c r="Y84" s="9"/>
    </row>
    <row r="85" spans="3:25" s="61" customFormat="1" ht="30" customHeight="1">
      <c r="C85" s="9"/>
      <c r="D85" s="9"/>
      <c r="E85" s="9"/>
      <c r="F85" s="35">
        <v>6</v>
      </c>
      <c r="G85" s="35">
        <v>7</v>
      </c>
      <c r="H85" s="35">
        <v>8</v>
      </c>
      <c r="I85" s="35">
        <v>9</v>
      </c>
      <c r="J85" s="147">
        <v>10</v>
      </c>
      <c r="K85" s="147">
        <v>11</v>
      </c>
      <c r="L85" s="73">
        <v>12</v>
      </c>
      <c r="M85" s="9"/>
      <c r="N85" s="9"/>
      <c r="O85" s="9"/>
      <c r="P85" s="277">
        <v>43943</v>
      </c>
      <c r="Q85" s="278"/>
      <c r="R85" s="278"/>
      <c r="S85" s="279"/>
      <c r="T85" s="9"/>
      <c r="U85" s="9"/>
      <c r="V85" s="9"/>
      <c r="W85" s="9"/>
      <c r="X85" s="9"/>
      <c r="Y85" s="9"/>
    </row>
    <row r="86" spans="3:25" s="61" customFormat="1" ht="30" customHeight="1">
      <c r="C86" s="9"/>
      <c r="D86" s="9"/>
      <c r="E86" s="9"/>
      <c r="F86" s="35">
        <v>13</v>
      </c>
      <c r="G86" s="155">
        <v>14</v>
      </c>
      <c r="H86" s="35">
        <v>15</v>
      </c>
      <c r="I86" s="35">
        <v>16</v>
      </c>
      <c r="J86" s="147">
        <v>17</v>
      </c>
      <c r="K86" s="147">
        <v>18</v>
      </c>
      <c r="L86" s="73">
        <v>19</v>
      </c>
      <c r="M86" s="9"/>
      <c r="N86" s="9"/>
      <c r="O86" s="9"/>
      <c r="P86" s="277">
        <v>43951</v>
      </c>
      <c r="Q86" s="278"/>
      <c r="R86" s="278"/>
      <c r="S86" s="279"/>
      <c r="T86" s="9"/>
      <c r="U86" s="9"/>
      <c r="V86" s="9"/>
      <c r="W86" s="9"/>
      <c r="X86" s="9"/>
      <c r="Y86" s="9"/>
    </row>
    <row r="87" spans="3:25" s="61" customFormat="1" ht="30" customHeight="1">
      <c r="C87" s="9"/>
      <c r="D87" s="9"/>
      <c r="E87" s="9"/>
      <c r="F87" s="35">
        <v>20</v>
      </c>
      <c r="G87" s="35">
        <v>21</v>
      </c>
      <c r="H87" s="155">
        <v>22</v>
      </c>
      <c r="I87" s="35">
        <v>23</v>
      </c>
      <c r="J87" s="147">
        <v>24</v>
      </c>
      <c r="K87" s="147">
        <v>25</v>
      </c>
      <c r="L87" s="73">
        <v>26</v>
      </c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3:25" s="61" customFormat="1" ht="30" customHeight="1">
      <c r="C88" s="9"/>
      <c r="D88" s="9"/>
      <c r="E88" s="9"/>
      <c r="F88" s="35">
        <v>27</v>
      </c>
      <c r="G88" s="35">
        <v>28</v>
      </c>
      <c r="H88" s="35">
        <v>29</v>
      </c>
      <c r="I88" s="155">
        <v>30</v>
      </c>
      <c r="J88" s="96"/>
      <c r="K88" s="96"/>
      <c r="L88" s="73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3:25" s="61" customFormat="1" ht="30" customHeight="1">
      <c r="C89" s="9"/>
      <c r="D89" s="9"/>
      <c r="E89" s="9"/>
      <c r="F89" s="35"/>
      <c r="G89" s="35"/>
      <c r="H89" s="35"/>
      <c r="I89" s="35"/>
      <c r="J89" s="35"/>
      <c r="K89" s="35"/>
      <c r="L89" s="35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3:25" s="61" customFormat="1" ht="3" customHeight="1">
      <c r="C90" s="9"/>
      <c r="D90" s="9"/>
      <c r="E90" s="9"/>
      <c r="F90" s="142"/>
      <c r="G90" s="142"/>
      <c r="H90" s="142"/>
      <c r="I90" s="144"/>
      <c r="J90" s="143"/>
      <c r="K90" s="143"/>
      <c r="L90" s="143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3:25" s="61" customFormat="1" ht="2.1" customHeight="1">
      <c r="C91" s="9"/>
      <c r="D91" s="9"/>
      <c r="E91" s="9"/>
      <c r="F91" s="62"/>
      <c r="G91" s="62"/>
      <c r="H91" s="62"/>
      <c r="I91" s="8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3:25" s="61" customFormat="1" ht="30" customHeight="1">
      <c r="C92" s="9"/>
      <c r="D92" s="62"/>
      <c r="E92" s="62"/>
      <c r="F92" s="62"/>
      <c r="G92" s="62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3:25" s="61" customFormat="1" ht="30" customHeight="1">
      <c r="C93" s="9"/>
      <c r="D93" s="9"/>
      <c r="E93" s="9"/>
      <c r="F93" s="280" t="s">
        <v>67</v>
      </c>
      <c r="G93" s="280"/>
      <c r="H93" s="281"/>
      <c r="I93" s="282" t="s">
        <v>68</v>
      </c>
      <c r="J93" s="280"/>
      <c r="K93" s="281"/>
      <c r="L93" s="282" t="s">
        <v>101</v>
      </c>
      <c r="M93" s="280"/>
      <c r="N93" s="280"/>
      <c r="O93" s="280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3:25" s="61" customFormat="1" ht="2.1" customHeight="1">
      <c r="C94" s="9"/>
      <c r="D94" s="9"/>
      <c r="E94" s="9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3:25" s="61" customFormat="1" ht="3" customHeight="1">
      <c r="C95" s="9"/>
      <c r="D95" s="9"/>
      <c r="E95" s="9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3:25" s="61" customFormat="1" ht="2.1" customHeight="1">
      <c r="C96" s="9"/>
      <c r="D96" s="9"/>
      <c r="E96" s="9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3:25" s="61" customFormat="1" ht="30" customHeight="1">
      <c r="C97" s="9"/>
      <c r="D97" s="9"/>
      <c r="E97" s="9"/>
      <c r="F97" s="272">
        <v>43922</v>
      </c>
      <c r="G97" s="272"/>
      <c r="H97" s="272"/>
      <c r="I97" s="272">
        <v>43951</v>
      </c>
      <c r="J97" s="272"/>
      <c r="K97" s="272"/>
      <c r="L97" s="273"/>
      <c r="M97" s="273"/>
      <c r="N97" s="273"/>
      <c r="O97" s="273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3:25" s="61" customFormat="1" ht="2.1" customHeight="1">
      <c r="C98" s="9"/>
      <c r="D98" s="9"/>
      <c r="E98" s="9"/>
      <c r="F98" s="9"/>
      <c r="G98" s="62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29"/>
      <c r="V98" s="29"/>
      <c r="W98" s="9"/>
      <c r="X98" s="9"/>
      <c r="Y98" s="9"/>
    </row>
    <row r="99" spans="3:25" s="61" customFormat="1" ht="3" customHeight="1">
      <c r="C99" s="9"/>
      <c r="D99" s="9"/>
      <c r="E99" s="9"/>
      <c r="F99" s="143"/>
      <c r="G99" s="142"/>
      <c r="H99" s="143"/>
      <c r="I99" s="143"/>
      <c r="J99" s="143"/>
      <c r="K99" s="143"/>
      <c r="L99" s="143"/>
      <c r="M99" s="143"/>
      <c r="N99" s="143"/>
      <c r="O99" s="143"/>
      <c r="P99" s="9"/>
      <c r="Q99" s="9"/>
      <c r="R99" s="9"/>
      <c r="S99" s="9"/>
      <c r="T99" s="9"/>
      <c r="U99" s="29"/>
      <c r="V99" s="29"/>
      <c r="W99" s="9"/>
      <c r="X99" s="9"/>
      <c r="Y99" s="9"/>
    </row>
    <row r="100" spans="3:25" s="61" customFormat="1" ht="2.1" customHeight="1">
      <c r="C100" s="9"/>
      <c r="D100" s="9"/>
      <c r="E100" s="9"/>
      <c r="F100" s="9"/>
      <c r="G100" s="62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59"/>
      <c r="V100" s="59"/>
    </row>
    <row r="101" spans="3:25" s="61" customFormat="1" ht="30" customHeight="1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59"/>
      <c r="V101" s="59"/>
    </row>
  </sheetData>
  <mergeCells count="39">
    <mergeCell ref="AA10:AB10"/>
    <mergeCell ref="F12:L12"/>
    <mergeCell ref="F24:H24"/>
    <mergeCell ref="I24:K24"/>
    <mergeCell ref="L24:O24"/>
    <mergeCell ref="F70:H70"/>
    <mergeCell ref="I70:K70"/>
    <mergeCell ref="L70:O70"/>
    <mergeCell ref="C33:E33"/>
    <mergeCell ref="F35:L35"/>
    <mergeCell ref="F47:H47"/>
    <mergeCell ref="I47:K47"/>
    <mergeCell ref="L47:O47"/>
    <mergeCell ref="F51:H51"/>
    <mergeCell ref="I51:K51"/>
    <mergeCell ref="L51:O51"/>
    <mergeCell ref="C56:E56"/>
    <mergeCell ref="F58:L58"/>
    <mergeCell ref="I93:K93"/>
    <mergeCell ref="L93:O93"/>
    <mergeCell ref="C79:E79"/>
    <mergeCell ref="F81:L81"/>
    <mergeCell ref="P82:S82"/>
    <mergeCell ref="F97:H97"/>
    <mergeCell ref="I97:K97"/>
    <mergeCell ref="L97:O97"/>
    <mergeCell ref="F1:J1"/>
    <mergeCell ref="F74:H74"/>
    <mergeCell ref="I74:K74"/>
    <mergeCell ref="L74:O74"/>
    <mergeCell ref="F28:H28"/>
    <mergeCell ref="I28:K28"/>
    <mergeCell ref="L28:O28"/>
    <mergeCell ref="C4:X4"/>
    <mergeCell ref="C10:E10"/>
    <mergeCell ref="P84:S84"/>
    <mergeCell ref="P85:S85"/>
    <mergeCell ref="P86:S86"/>
    <mergeCell ref="F93:H9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45E7-AA62-4A7A-8DF5-7C2B04B3FEBE}">
  <sheetPr>
    <tabColor theme="1"/>
  </sheetPr>
  <dimension ref="B1:V52"/>
  <sheetViews>
    <sheetView showGridLines="0" topLeftCell="C52" zoomScale="115" zoomScaleNormal="115" workbookViewId="0">
      <selection activeCell="F12" sqref="F12"/>
    </sheetView>
  </sheetViews>
  <sheetFormatPr baseColWidth="10" defaultRowHeight="15"/>
  <cols>
    <col min="2" max="2" width="24" customWidth="1"/>
    <col min="3" max="3" width="12.85546875" customWidth="1"/>
    <col min="4" max="4" width="41.7109375" customWidth="1"/>
    <col min="5" max="5" width="31.85546875" customWidth="1"/>
    <col min="6" max="6" width="17.7109375" customWidth="1"/>
    <col min="7" max="7" width="31.140625" customWidth="1"/>
    <col min="8" max="8" width="19.28515625" customWidth="1"/>
  </cols>
  <sheetData>
    <row r="1" spans="2:21" s="110" customFormat="1" ht="26.45" customHeight="1">
      <c r="B1" s="109"/>
      <c r="D1" s="265" t="s">
        <v>177</v>
      </c>
      <c r="E1" s="265"/>
      <c r="F1" s="111"/>
      <c r="G1" s="111"/>
      <c r="H1" s="111"/>
      <c r="I1" s="111"/>
      <c r="J1" s="111"/>
    </row>
    <row r="4" spans="2:21" s="9" customFormat="1" ht="48.6" customHeight="1">
      <c r="B4" s="90" t="s">
        <v>362</v>
      </c>
      <c r="C4" s="266" t="s">
        <v>181</v>
      </c>
      <c r="D4" s="267"/>
      <c r="E4" s="267"/>
      <c r="F4" s="268"/>
      <c r="H4" s="62"/>
    </row>
    <row r="5" spans="2:21" s="9" customFormat="1" ht="3" customHeight="1">
      <c r="B5" s="41"/>
      <c r="C5" s="77"/>
      <c r="D5" s="77"/>
      <c r="E5" s="77"/>
      <c r="F5" s="77"/>
      <c r="H5" s="62"/>
    </row>
    <row r="6" spans="2:21" s="9" customFormat="1" ht="30" customHeight="1">
      <c r="C6" s="63" t="s">
        <v>13</v>
      </c>
      <c r="D6" s="37"/>
      <c r="H6" s="62"/>
    </row>
    <row r="7" spans="2:21" s="9" customFormat="1" ht="30" customHeight="1">
      <c r="C7" s="78" t="s">
        <v>180</v>
      </c>
      <c r="D7" s="39"/>
      <c r="H7" s="62"/>
    </row>
    <row r="8" spans="2:21" s="9" customFormat="1" ht="30" customHeight="1">
      <c r="B8" s="10"/>
      <c r="C8" s="10"/>
      <c r="D8" s="10"/>
      <c r="E8" s="10"/>
      <c r="F8" s="10"/>
      <c r="G8" s="29"/>
      <c r="H8" s="79"/>
      <c r="I8" s="29"/>
      <c r="J8" s="29"/>
      <c r="K8" s="29"/>
      <c r="L8" s="30"/>
      <c r="M8" s="29"/>
      <c r="N8" s="29"/>
      <c r="O8" s="29"/>
      <c r="P8" s="30"/>
      <c r="Q8" s="29"/>
      <c r="R8" s="29"/>
      <c r="S8" s="29"/>
      <c r="T8" s="29"/>
      <c r="U8" s="29"/>
    </row>
    <row r="9" spans="2:21" s="9" customFormat="1" ht="30" customHeight="1">
      <c r="B9" s="10"/>
      <c r="C9" s="10"/>
      <c r="D9" s="10"/>
      <c r="E9" s="10"/>
      <c r="F9" s="10"/>
      <c r="G9" s="29"/>
      <c r="H9" s="79"/>
      <c r="I9" s="29"/>
      <c r="J9" s="29"/>
      <c r="K9" s="29"/>
      <c r="L9" s="30"/>
      <c r="M9" s="29"/>
      <c r="N9" s="29"/>
      <c r="O9" s="29"/>
      <c r="P9" s="30"/>
      <c r="Q9" s="29"/>
      <c r="R9" s="29"/>
      <c r="S9" s="29"/>
      <c r="T9" s="29"/>
      <c r="U9" s="29"/>
    </row>
    <row r="10" spans="2:21" s="9" customFormat="1" ht="30" customHeight="1">
      <c r="C10" s="107" t="s">
        <v>58</v>
      </c>
      <c r="D10" s="42" t="s">
        <v>108</v>
      </c>
      <c r="E10" s="7"/>
      <c r="G10" s="285" t="s">
        <v>109</v>
      </c>
      <c r="H10" s="286"/>
      <c r="I10" s="29"/>
      <c r="J10" s="29"/>
      <c r="K10" s="29"/>
      <c r="L10" s="30"/>
      <c r="M10" s="29"/>
      <c r="N10" s="29"/>
      <c r="O10" s="29"/>
      <c r="P10" s="30"/>
      <c r="Q10" s="29"/>
      <c r="R10" s="29"/>
      <c r="S10" s="29"/>
      <c r="T10" s="29"/>
      <c r="U10" s="29"/>
    </row>
    <row r="11" spans="2:21" s="9" customFormat="1" ht="5.0999999999999996" customHeight="1" thickBot="1">
      <c r="C11" s="41"/>
      <c r="D11" s="10"/>
      <c r="G11" s="29"/>
      <c r="H11" s="79"/>
      <c r="I11" s="29"/>
      <c r="J11" s="29"/>
      <c r="K11" s="29"/>
      <c r="L11" s="30"/>
      <c r="M11" s="29"/>
      <c r="N11" s="29"/>
      <c r="O11" s="29"/>
      <c r="P11" s="30"/>
      <c r="Q11" s="29"/>
      <c r="R11" s="29"/>
      <c r="S11" s="29"/>
      <c r="T11" s="29"/>
      <c r="U11" s="29"/>
    </row>
    <row r="12" spans="2:21" s="9" customFormat="1" ht="30" customHeight="1">
      <c r="D12" s="166" t="s">
        <v>76</v>
      </c>
      <c r="E12" s="167" t="s">
        <v>32</v>
      </c>
      <c r="G12" s="172" t="s">
        <v>110</v>
      </c>
      <c r="H12" s="173" t="s">
        <v>111</v>
      </c>
      <c r="I12" s="29"/>
      <c r="J12" s="29"/>
      <c r="K12" s="29"/>
      <c r="L12" s="30"/>
      <c r="M12" s="29"/>
      <c r="N12" s="29"/>
      <c r="O12" s="29"/>
      <c r="P12" s="30"/>
      <c r="Q12" s="29"/>
      <c r="R12" s="29"/>
      <c r="S12" s="29"/>
      <c r="T12" s="29"/>
      <c r="U12" s="29"/>
    </row>
    <row r="13" spans="2:21" s="9" customFormat="1" ht="30" customHeight="1">
      <c r="D13" s="168" t="s">
        <v>112</v>
      </c>
      <c r="E13" s="169">
        <f ca="1">TODAY()</f>
        <v>45656</v>
      </c>
      <c r="G13" s="174" t="s">
        <v>113</v>
      </c>
      <c r="H13" s="175">
        <v>44197</v>
      </c>
      <c r="I13" s="29"/>
      <c r="J13" s="29"/>
      <c r="K13" s="29"/>
      <c r="L13" s="30"/>
      <c r="M13" s="29"/>
      <c r="N13" s="29"/>
      <c r="O13" s="29"/>
      <c r="P13" s="30"/>
      <c r="Q13" s="29"/>
      <c r="R13" s="29"/>
      <c r="S13" s="29"/>
      <c r="T13" s="29"/>
      <c r="U13" s="29"/>
    </row>
    <row r="14" spans="2:21" s="9" customFormat="1" ht="33" customHeight="1">
      <c r="D14" s="168" t="s">
        <v>114</v>
      </c>
      <c r="E14" s="170">
        <v>65</v>
      </c>
      <c r="G14" s="174" t="s">
        <v>115</v>
      </c>
      <c r="H14" s="175">
        <v>44287</v>
      </c>
      <c r="I14" s="29"/>
      <c r="J14" s="29"/>
      <c r="K14" s="29"/>
      <c r="L14" s="30"/>
      <c r="M14" s="29"/>
      <c r="N14" s="29"/>
      <c r="O14" s="29"/>
      <c r="P14" s="30"/>
      <c r="Q14" s="29"/>
      <c r="R14" s="29"/>
      <c r="S14" s="29"/>
      <c r="T14" s="29"/>
      <c r="U14" s="29"/>
    </row>
    <row r="15" spans="2:21" s="9" customFormat="1" ht="37.5" customHeight="1">
      <c r="D15" s="168" t="s">
        <v>116</v>
      </c>
      <c r="E15" s="251"/>
      <c r="G15" s="174" t="s">
        <v>117</v>
      </c>
      <c r="H15" s="175">
        <v>44288</v>
      </c>
      <c r="I15" s="29"/>
      <c r="J15" s="29"/>
      <c r="K15" s="29"/>
      <c r="L15" s="30"/>
      <c r="M15" s="29"/>
      <c r="N15" s="29"/>
      <c r="O15" s="29"/>
      <c r="P15" s="30"/>
      <c r="Q15" s="29"/>
      <c r="R15" s="29"/>
      <c r="S15" s="29"/>
      <c r="T15" s="29"/>
      <c r="U15" s="29"/>
    </row>
    <row r="16" spans="2:21" s="9" customFormat="1" ht="40.5" customHeight="1" thickBot="1">
      <c r="D16" s="171" t="s">
        <v>118</v>
      </c>
      <c r="E16" s="252"/>
      <c r="G16" s="174" t="s">
        <v>119</v>
      </c>
      <c r="H16" s="175">
        <v>44317</v>
      </c>
      <c r="I16" s="29"/>
      <c r="J16" s="29"/>
      <c r="K16" s="29"/>
      <c r="L16" s="30"/>
      <c r="M16" s="29"/>
      <c r="N16" s="29"/>
      <c r="O16" s="29"/>
      <c r="P16" s="30"/>
      <c r="Q16" s="29"/>
      <c r="R16" s="29"/>
      <c r="S16" s="29"/>
      <c r="T16" s="29"/>
      <c r="U16" s="29"/>
    </row>
    <row r="17" spans="2:22" s="9" customFormat="1" ht="30" customHeight="1">
      <c r="B17" s="10"/>
      <c r="C17" s="10"/>
      <c r="D17" s="10"/>
      <c r="G17" s="174" t="s">
        <v>120</v>
      </c>
      <c r="H17" s="175">
        <v>44376</v>
      </c>
      <c r="I17" s="29"/>
      <c r="J17" s="29"/>
      <c r="K17" s="29"/>
      <c r="L17" s="30"/>
      <c r="M17" s="29"/>
      <c r="N17" s="29"/>
      <c r="O17" s="29"/>
      <c r="P17" s="30"/>
      <c r="Q17" s="29"/>
      <c r="R17" s="29"/>
      <c r="S17" s="29"/>
      <c r="T17" s="29"/>
      <c r="U17" s="29"/>
    </row>
    <row r="18" spans="2:22" s="9" customFormat="1" ht="30" customHeight="1">
      <c r="B18" s="10"/>
      <c r="C18" s="10"/>
      <c r="D18" s="10"/>
      <c r="G18" s="174" t="s">
        <v>121</v>
      </c>
      <c r="H18" s="175">
        <v>44405</v>
      </c>
      <c r="I18" s="29"/>
      <c r="J18" s="29"/>
      <c r="K18" s="29"/>
      <c r="L18" s="30"/>
      <c r="M18" s="29"/>
      <c r="N18" s="29"/>
      <c r="O18" s="29"/>
      <c r="P18" s="30"/>
      <c r="Q18" s="29"/>
      <c r="R18" s="29"/>
      <c r="S18" s="29"/>
      <c r="T18" s="29"/>
      <c r="U18" s="29"/>
    </row>
    <row r="19" spans="2:22" s="9" customFormat="1" ht="30" customHeight="1">
      <c r="B19" s="10"/>
      <c r="C19" s="10"/>
      <c r="D19" s="10"/>
      <c r="G19" s="174" t="s">
        <v>121</v>
      </c>
      <c r="H19" s="175">
        <v>44406</v>
      </c>
      <c r="I19" s="29"/>
      <c r="J19" s="29"/>
      <c r="K19" s="29"/>
      <c r="L19" s="30"/>
      <c r="M19" s="29"/>
      <c r="N19" s="29"/>
      <c r="O19" s="29"/>
      <c r="P19" s="30"/>
      <c r="Q19" s="29"/>
      <c r="R19" s="29"/>
      <c r="S19" s="29"/>
      <c r="T19" s="29"/>
      <c r="U19" s="29"/>
    </row>
    <row r="20" spans="2:22" s="9" customFormat="1" ht="30" customHeight="1">
      <c r="B20" s="10"/>
      <c r="C20" s="10"/>
      <c r="D20" s="10"/>
      <c r="G20" s="174" t="s">
        <v>122</v>
      </c>
      <c r="H20" s="175">
        <v>44438</v>
      </c>
      <c r="I20" s="29"/>
      <c r="J20" s="29"/>
      <c r="K20" s="29"/>
      <c r="L20" s="30"/>
      <c r="M20" s="29"/>
      <c r="N20" s="29"/>
      <c r="O20" s="29"/>
      <c r="P20" s="30"/>
      <c r="Q20" s="29"/>
      <c r="R20" s="29"/>
      <c r="S20" s="29"/>
      <c r="T20" s="29"/>
      <c r="U20" s="29"/>
    </row>
    <row r="21" spans="2:22" s="9" customFormat="1" ht="30" customHeight="1">
      <c r="B21" s="10"/>
      <c r="C21" s="10"/>
      <c r="D21" s="10"/>
      <c r="G21" s="174" t="s">
        <v>123</v>
      </c>
      <c r="H21" s="175">
        <v>44477</v>
      </c>
      <c r="I21" s="29"/>
      <c r="J21" s="29"/>
      <c r="K21" s="29"/>
      <c r="L21" s="30"/>
      <c r="M21" s="29"/>
      <c r="N21" s="29"/>
      <c r="O21" s="29"/>
      <c r="P21" s="30"/>
      <c r="Q21" s="29"/>
      <c r="R21" s="29"/>
      <c r="S21" s="29"/>
      <c r="T21" s="29"/>
      <c r="U21" s="29"/>
    </row>
    <row r="22" spans="2:22" s="9" customFormat="1" ht="30" customHeight="1">
      <c r="B22" s="10"/>
      <c r="C22" s="10"/>
      <c r="D22" s="10"/>
      <c r="G22" s="174" t="s">
        <v>176</v>
      </c>
      <c r="H22" s="175">
        <v>44478</v>
      </c>
      <c r="I22" s="29"/>
      <c r="J22" s="29"/>
      <c r="K22" s="29"/>
      <c r="L22" s="30"/>
      <c r="M22" s="29"/>
      <c r="N22" s="29"/>
      <c r="O22" s="29"/>
      <c r="P22" s="30"/>
      <c r="Q22" s="29"/>
      <c r="R22" s="29"/>
      <c r="S22" s="29"/>
      <c r="T22" s="29"/>
      <c r="U22" s="29"/>
    </row>
    <row r="23" spans="2:22" s="9" customFormat="1" ht="30" customHeight="1">
      <c r="B23" s="10"/>
      <c r="C23" s="10"/>
      <c r="D23" s="10"/>
      <c r="G23" s="174" t="s">
        <v>124</v>
      </c>
      <c r="H23" s="175">
        <v>44501</v>
      </c>
      <c r="I23" s="29"/>
      <c r="J23" s="29"/>
      <c r="K23" s="29"/>
      <c r="L23" s="30"/>
      <c r="M23" s="29"/>
      <c r="N23" s="29"/>
      <c r="O23" s="29"/>
      <c r="P23" s="30"/>
      <c r="Q23" s="29"/>
      <c r="R23" s="29"/>
      <c r="S23" s="29"/>
      <c r="T23" s="29"/>
      <c r="U23" s="29"/>
    </row>
    <row r="24" spans="2:22" s="9" customFormat="1" ht="30" customHeight="1">
      <c r="B24" s="10"/>
      <c r="C24" s="10"/>
      <c r="D24" s="10"/>
      <c r="G24" s="174" t="s">
        <v>125</v>
      </c>
      <c r="H24" s="175">
        <v>44538</v>
      </c>
      <c r="I24" s="29"/>
      <c r="J24" s="29"/>
      <c r="K24" s="29"/>
      <c r="L24" s="30"/>
      <c r="M24" s="29"/>
      <c r="N24" s="29"/>
      <c r="O24" s="29"/>
      <c r="P24" s="30"/>
      <c r="Q24" s="29"/>
      <c r="R24" s="29"/>
      <c r="S24" s="29"/>
      <c r="T24" s="29"/>
      <c r="U24" s="29"/>
    </row>
    <row r="25" spans="2:22" s="9" customFormat="1" ht="30" customHeight="1">
      <c r="B25" s="10"/>
      <c r="C25" s="10"/>
      <c r="D25" s="10"/>
      <c r="G25" s="176" t="s">
        <v>126</v>
      </c>
      <c r="H25" s="177">
        <v>44555</v>
      </c>
      <c r="I25" s="29"/>
      <c r="J25" s="29"/>
      <c r="K25" s="29"/>
      <c r="L25" s="30"/>
      <c r="M25" s="29"/>
      <c r="N25" s="29"/>
      <c r="O25" s="29"/>
      <c r="P25" s="30"/>
      <c r="Q25" s="29"/>
      <c r="R25" s="29"/>
      <c r="S25" s="29"/>
      <c r="T25" s="29"/>
      <c r="U25" s="29"/>
    </row>
    <row r="26" spans="2:22" s="9" customFormat="1" ht="30" customHeight="1" thickBot="1">
      <c r="B26" s="10"/>
      <c r="C26" s="10"/>
      <c r="D26" s="10"/>
      <c r="G26" s="178" t="s">
        <v>113</v>
      </c>
      <c r="H26" s="179">
        <v>44561</v>
      </c>
      <c r="I26" s="29"/>
      <c r="J26" s="29"/>
      <c r="K26" s="29"/>
      <c r="L26" s="30"/>
      <c r="M26" s="29"/>
      <c r="N26" s="29"/>
      <c r="O26" s="29"/>
      <c r="P26" s="30"/>
      <c r="Q26" s="29"/>
      <c r="R26" s="80"/>
      <c r="S26" s="29"/>
      <c r="T26" s="29"/>
      <c r="U26" s="29"/>
    </row>
    <row r="27" spans="2:22" s="29" customFormat="1" ht="30" customHeight="1"/>
    <row r="28" spans="2:22" s="61" customFormat="1" ht="30" customHeight="1">
      <c r="B28" s="59"/>
      <c r="C28" s="59"/>
      <c r="D28" s="59"/>
      <c r="E28" s="59"/>
      <c r="F28" s="59"/>
      <c r="G28" s="59"/>
      <c r="H28" s="59"/>
      <c r="I28" s="60"/>
      <c r="J28" s="271">
        <v>43922</v>
      </c>
      <c r="K28" s="271"/>
      <c r="L28" s="271"/>
      <c r="M28" s="271"/>
      <c r="N28" s="271"/>
      <c r="O28" s="271"/>
      <c r="P28" s="271"/>
      <c r="Q28" s="60"/>
      <c r="R28" s="59"/>
      <c r="S28" s="59"/>
      <c r="T28" s="59"/>
      <c r="U28" s="59"/>
      <c r="V28" s="59"/>
    </row>
    <row r="29" spans="2:22" s="61" customFormat="1" ht="30" customHeight="1">
      <c r="B29" s="59"/>
      <c r="C29" s="107" t="s">
        <v>65</v>
      </c>
      <c r="D29" s="42" t="s">
        <v>175</v>
      </c>
      <c r="E29" s="70"/>
      <c r="F29" s="81"/>
      <c r="G29" s="81"/>
      <c r="H29" s="82"/>
      <c r="I29" s="60"/>
      <c r="J29" s="145" t="s">
        <v>82</v>
      </c>
      <c r="K29" s="146" t="s">
        <v>70</v>
      </c>
      <c r="L29" s="146" t="s">
        <v>83</v>
      </c>
      <c r="M29" s="146" t="s">
        <v>84</v>
      </c>
      <c r="N29" s="146" t="s">
        <v>85</v>
      </c>
      <c r="O29" s="146" t="s">
        <v>86</v>
      </c>
      <c r="P29" s="146" t="s">
        <v>71</v>
      </c>
      <c r="Q29" s="60"/>
      <c r="R29" s="59"/>
      <c r="S29" s="59"/>
      <c r="T29" s="59"/>
      <c r="U29" s="59"/>
      <c r="V29" s="59"/>
    </row>
    <row r="30" spans="2:22" s="61" customFormat="1" ht="3" customHeight="1">
      <c r="B30" s="59"/>
      <c r="C30" s="59"/>
      <c r="D30" s="59"/>
      <c r="E30" s="59"/>
      <c r="F30" s="59"/>
      <c r="G30" s="59"/>
      <c r="H30" s="59"/>
      <c r="I30" s="60"/>
      <c r="J30" s="142"/>
      <c r="K30" s="143"/>
      <c r="L30" s="143"/>
      <c r="M30" s="143"/>
      <c r="N30" s="143"/>
      <c r="O30" s="143"/>
      <c r="P30" s="143"/>
      <c r="Q30" s="60"/>
      <c r="R30" s="59"/>
      <c r="S30" s="59"/>
      <c r="T30" s="59"/>
      <c r="U30" s="59"/>
      <c r="V30" s="59"/>
    </row>
    <row r="31" spans="2:22" s="99" customFormat="1" ht="12" customHeight="1">
      <c r="B31" s="97"/>
      <c r="C31" s="97"/>
      <c r="D31" s="97"/>
      <c r="E31" s="97"/>
      <c r="F31" s="97"/>
      <c r="G31" s="97"/>
      <c r="H31" s="97"/>
      <c r="I31" s="98"/>
      <c r="J31" s="94"/>
      <c r="K31" s="95"/>
      <c r="L31" s="95"/>
      <c r="M31" s="95"/>
      <c r="N31" s="95"/>
      <c r="O31" s="95"/>
      <c r="P31" s="95"/>
      <c r="Q31" s="98"/>
      <c r="R31" s="97"/>
      <c r="S31" s="97"/>
      <c r="T31" s="97"/>
      <c r="U31" s="97"/>
      <c r="V31" s="97"/>
    </row>
    <row r="32" spans="2:22" s="61" customFormat="1" ht="30" customHeight="1">
      <c r="B32" s="59"/>
      <c r="C32" s="59"/>
      <c r="D32" s="180" t="s">
        <v>76</v>
      </c>
      <c r="E32" s="181" t="s">
        <v>127</v>
      </c>
      <c r="F32" s="181" t="s">
        <v>128</v>
      </c>
      <c r="G32" s="182" t="s">
        <v>129</v>
      </c>
      <c r="H32" s="59"/>
      <c r="I32" s="60"/>
      <c r="J32" s="35"/>
      <c r="K32" s="35"/>
      <c r="L32" s="35">
        <v>1</v>
      </c>
      <c r="M32" s="35">
        <v>2</v>
      </c>
      <c r="N32" s="35">
        <v>3</v>
      </c>
      <c r="O32" s="147">
        <v>4</v>
      </c>
      <c r="P32" s="148">
        <v>5</v>
      </c>
      <c r="Q32" s="60"/>
      <c r="R32" s="59"/>
      <c r="S32" s="59"/>
      <c r="T32" s="59"/>
      <c r="U32" s="59"/>
      <c r="V32" s="59"/>
    </row>
    <row r="33" spans="2:22" s="61" customFormat="1" ht="30" customHeight="1">
      <c r="B33" s="59"/>
      <c r="C33" s="59"/>
      <c r="D33" s="83" t="s">
        <v>130</v>
      </c>
      <c r="E33" s="84">
        <v>44287</v>
      </c>
      <c r="F33" s="83">
        <v>20</v>
      </c>
      <c r="G33" s="253"/>
      <c r="H33" s="59"/>
      <c r="I33" s="60"/>
      <c r="J33" s="35">
        <v>6</v>
      </c>
      <c r="K33" s="35">
        <v>7</v>
      </c>
      <c r="L33" s="35">
        <v>8</v>
      </c>
      <c r="M33" s="35">
        <v>9</v>
      </c>
      <c r="N33" s="35">
        <v>10</v>
      </c>
      <c r="O33" s="147">
        <v>11</v>
      </c>
      <c r="P33" s="148">
        <v>12</v>
      </c>
      <c r="Q33" s="60"/>
      <c r="R33" s="59"/>
      <c r="S33" s="59"/>
      <c r="T33" s="59"/>
      <c r="U33" s="59"/>
      <c r="V33" s="59"/>
    </row>
    <row r="34" spans="2:22" s="61" customFormat="1" ht="30" customHeight="1">
      <c r="B34" s="74"/>
      <c r="C34" s="74"/>
      <c r="F34" s="59"/>
      <c r="G34" s="59"/>
      <c r="H34" s="59"/>
      <c r="I34" s="60"/>
      <c r="J34" s="35">
        <v>13</v>
      </c>
      <c r="K34" s="35">
        <v>14</v>
      </c>
      <c r="L34" s="35">
        <v>15</v>
      </c>
      <c r="M34" s="35">
        <v>16</v>
      </c>
      <c r="N34" s="35">
        <v>17</v>
      </c>
      <c r="O34" s="147">
        <v>18</v>
      </c>
      <c r="P34" s="148">
        <v>19</v>
      </c>
      <c r="Q34" s="60"/>
      <c r="R34" s="59"/>
      <c r="S34" s="59"/>
      <c r="T34" s="59"/>
      <c r="U34" s="59"/>
      <c r="V34" s="59"/>
    </row>
    <row r="35" spans="2:22" s="61" customFormat="1" ht="30" customHeight="1">
      <c r="C35" s="107" t="s">
        <v>66</v>
      </c>
      <c r="D35" s="42" t="s">
        <v>131</v>
      </c>
      <c r="E35" s="70"/>
      <c r="F35" s="81"/>
      <c r="G35" s="81"/>
      <c r="H35" s="82"/>
      <c r="J35" s="35">
        <v>20</v>
      </c>
      <c r="K35" s="35">
        <v>21</v>
      </c>
      <c r="L35" s="35">
        <v>22</v>
      </c>
      <c r="M35" s="35">
        <v>23</v>
      </c>
      <c r="N35" s="35">
        <v>24</v>
      </c>
      <c r="O35" s="147">
        <v>25</v>
      </c>
      <c r="P35" s="149">
        <v>26</v>
      </c>
    </row>
    <row r="36" spans="2:22" s="61" customFormat="1" ht="12" customHeight="1">
      <c r="C36" s="59"/>
      <c r="D36" s="59"/>
      <c r="E36" s="59"/>
      <c r="F36" s="59"/>
      <c r="G36" s="59"/>
      <c r="H36" s="59"/>
      <c r="J36" s="35">
        <v>27</v>
      </c>
      <c r="K36" s="35">
        <v>28</v>
      </c>
      <c r="L36" s="35">
        <v>29</v>
      </c>
      <c r="M36" s="35">
        <v>30</v>
      </c>
      <c r="N36" s="35"/>
      <c r="O36" s="147"/>
      <c r="P36" s="149"/>
    </row>
    <row r="37" spans="2:22" s="61" customFormat="1" ht="30" customHeight="1" thickBot="1">
      <c r="C37" s="59"/>
      <c r="D37" s="180" t="s">
        <v>76</v>
      </c>
      <c r="E37" s="181" t="s">
        <v>127</v>
      </c>
      <c r="F37" s="181" t="s">
        <v>128</v>
      </c>
      <c r="G37" s="182" t="s">
        <v>129</v>
      </c>
      <c r="H37" s="59"/>
      <c r="J37" s="183"/>
      <c r="K37" s="183"/>
      <c r="L37" s="183"/>
      <c r="M37" s="183"/>
      <c r="N37" s="183"/>
      <c r="O37" s="183"/>
      <c r="P37" s="183"/>
    </row>
    <row r="38" spans="2:22" s="61" customFormat="1" ht="30" customHeight="1" thickTop="1">
      <c r="C38" s="59"/>
      <c r="D38" s="83" t="s">
        <v>130</v>
      </c>
      <c r="E38" s="84">
        <v>44287</v>
      </c>
      <c r="F38" s="83">
        <v>20</v>
      </c>
      <c r="G38" s="253"/>
      <c r="H38" s="59"/>
      <c r="J38" s="95"/>
      <c r="K38" s="95"/>
      <c r="L38" s="95"/>
      <c r="M38" s="95"/>
      <c r="N38" s="95"/>
      <c r="O38" s="95"/>
      <c r="P38" s="95"/>
    </row>
    <row r="39" spans="2:22" s="61" customFormat="1" ht="30" customHeight="1">
      <c r="C39" s="74"/>
      <c r="F39" s="59"/>
      <c r="G39" s="59"/>
      <c r="H39" s="59"/>
    </row>
    <row r="40" spans="2:22" s="61" customFormat="1" ht="30" customHeight="1">
      <c r="C40" s="107" t="s">
        <v>72</v>
      </c>
      <c r="D40" s="42" t="s">
        <v>132</v>
      </c>
      <c r="E40" s="70"/>
      <c r="F40" s="81"/>
      <c r="G40" s="81"/>
      <c r="H40" s="82"/>
      <c r="J40" s="9"/>
      <c r="K40" s="9"/>
      <c r="L40" s="9"/>
      <c r="M40" s="9"/>
      <c r="N40" s="9"/>
      <c r="O40" s="9"/>
      <c r="P40" s="9"/>
    </row>
    <row r="41" spans="2:22" s="61" customFormat="1" ht="12.75" customHeight="1">
      <c r="C41" s="59"/>
      <c r="D41" s="59"/>
      <c r="E41" s="59"/>
      <c r="F41" s="59"/>
      <c r="G41" s="59"/>
      <c r="H41" s="59"/>
    </row>
    <row r="42" spans="2:22" s="61" customFormat="1" ht="30" customHeight="1">
      <c r="C42" s="59"/>
      <c r="D42" s="287" t="s">
        <v>133</v>
      </c>
      <c r="E42" s="287"/>
      <c r="F42" s="287"/>
      <c r="G42" s="287"/>
      <c r="H42" s="59"/>
    </row>
    <row r="43" spans="2:22" s="61" customFormat="1" ht="7.5" customHeight="1">
      <c r="C43" s="59"/>
      <c r="D43" s="59"/>
      <c r="E43" s="59"/>
      <c r="F43" s="59"/>
      <c r="G43" s="59"/>
      <c r="H43" s="59"/>
    </row>
    <row r="44" spans="2:22" s="61" customFormat="1" ht="30" customHeight="1">
      <c r="C44" s="59"/>
      <c r="D44" s="180" t="s">
        <v>134</v>
      </c>
      <c r="E44" s="181" t="s">
        <v>67</v>
      </c>
      <c r="F44" s="181" t="s">
        <v>128</v>
      </c>
      <c r="G44" s="182" t="s">
        <v>135</v>
      </c>
      <c r="H44" s="59"/>
    </row>
    <row r="45" spans="2:22" s="61" customFormat="1" ht="30" customHeight="1">
      <c r="C45" s="59"/>
      <c r="D45" s="83" t="s">
        <v>174</v>
      </c>
      <c r="E45" s="84">
        <f ca="1">TODAY()</f>
        <v>45656</v>
      </c>
      <c r="F45" s="83">
        <v>20</v>
      </c>
      <c r="G45" s="253"/>
      <c r="H45" s="59"/>
    </row>
    <row r="46" spans="2:22" s="61" customFormat="1" ht="30" customHeight="1">
      <c r="D46" s="83" t="s">
        <v>136</v>
      </c>
      <c r="E46" s="84">
        <v>44306</v>
      </c>
      <c r="F46" s="83">
        <v>15</v>
      </c>
      <c r="G46" s="253"/>
    </row>
    <row r="47" spans="2:22" s="61" customFormat="1" ht="30" customHeight="1">
      <c r="D47" s="83" t="s">
        <v>137</v>
      </c>
      <c r="E47" s="84">
        <v>44307</v>
      </c>
      <c r="F47" s="83">
        <v>10</v>
      </c>
      <c r="G47" s="253"/>
    </row>
    <row r="48" spans="2:22" s="61" customFormat="1" ht="30" customHeight="1">
      <c r="D48" s="83" t="s">
        <v>138</v>
      </c>
      <c r="E48" s="84">
        <v>44313</v>
      </c>
      <c r="F48" s="83">
        <v>19</v>
      </c>
      <c r="G48" s="253"/>
    </row>
    <row r="49" spans="4:7" s="61" customFormat="1" ht="30" customHeight="1">
      <c r="D49" s="83" t="s">
        <v>139</v>
      </c>
      <c r="E49" s="84">
        <v>44304</v>
      </c>
      <c r="F49" s="83">
        <v>25</v>
      </c>
      <c r="G49" s="253"/>
    </row>
    <row r="50" spans="4:7" s="61" customFormat="1" ht="30" customHeight="1">
      <c r="D50" s="83" t="s">
        <v>140</v>
      </c>
      <c r="E50" s="84">
        <v>44305</v>
      </c>
      <c r="F50" s="83">
        <v>23</v>
      </c>
      <c r="G50" s="253"/>
    </row>
    <row r="51" spans="4:7" s="61" customFormat="1" ht="30" customHeight="1">
      <c r="D51" s="83" t="s">
        <v>141</v>
      </c>
      <c r="E51" s="84">
        <v>44300</v>
      </c>
      <c r="F51" s="83">
        <v>27</v>
      </c>
      <c r="G51" s="253"/>
    </row>
    <row r="52" spans="4:7" s="61" customFormat="1" ht="30" customHeight="1"/>
  </sheetData>
  <mergeCells count="5">
    <mergeCell ref="C4:F4"/>
    <mergeCell ref="G10:H10"/>
    <mergeCell ref="J28:P28"/>
    <mergeCell ref="D42:G42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6C1A-6AAF-435D-9028-2704F238013B}">
  <sheetPr>
    <tabColor theme="1"/>
  </sheetPr>
  <dimension ref="B1:AC61"/>
  <sheetViews>
    <sheetView showGridLines="0" topLeftCell="A55" zoomScale="115" zoomScaleNormal="115" workbookViewId="0">
      <selection activeCell="O9" sqref="O9"/>
    </sheetView>
  </sheetViews>
  <sheetFormatPr baseColWidth="10" defaultRowHeight="15"/>
  <cols>
    <col min="2" max="2" width="27.28515625" customWidth="1"/>
    <col min="3" max="3" width="5.7109375" customWidth="1"/>
    <col min="4" max="4" width="2.85546875" customWidth="1"/>
    <col min="5" max="5" width="5.140625" customWidth="1"/>
    <col min="7" max="7" width="5.140625" customWidth="1"/>
    <col min="8" max="8" width="4.28515625" customWidth="1"/>
    <col min="9" max="9" width="4.7109375" customWidth="1"/>
    <col min="10" max="10" width="6" customWidth="1"/>
    <col min="11" max="11" width="4.7109375" customWidth="1"/>
    <col min="12" max="12" width="5.85546875" customWidth="1"/>
    <col min="13" max="13" width="6.5703125" customWidth="1"/>
    <col min="14" max="14" width="3.5703125" customWidth="1"/>
    <col min="15" max="15" width="4.5703125" customWidth="1"/>
    <col min="16" max="16" width="3.85546875" customWidth="1"/>
    <col min="17" max="23" width="2.7109375" customWidth="1"/>
    <col min="24" max="24" width="3.7109375" customWidth="1"/>
    <col min="25" max="25" width="29.42578125" customWidth="1"/>
    <col min="26" max="26" width="2.28515625" customWidth="1"/>
    <col min="28" max="28" width="0.42578125" customWidth="1"/>
    <col min="29" max="29" width="20.42578125" customWidth="1"/>
  </cols>
  <sheetData>
    <row r="1" spans="2:29" s="110" customFormat="1" ht="26.45" customHeight="1">
      <c r="B1" s="109"/>
      <c r="D1" s="153"/>
      <c r="E1" s="111"/>
      <c r="F1" s="265" t="s">
        <v>177</v>
      </c>
      <c r="G1" s="265"/>
      <c r="H1" s="265"/>
      <c r="I1" s="265"/>
      <c r="J1" s="265"/>
      <c r="K1" s="265"/>
      <c r="L1" s="265"/>
      <c r="M1" s="265"/>
      <c r="N1" s="265"/>
      <c r="O1" s="265"/>
    </row>
    <row r="4" spans="2:29" s="9" customFormat="1" ht="49.15" customHeight="1">
      <c r="B4" s="90" t="s">
        <v>363</v>
      </c>
      <c r="C4" s="266" t="s">
        <v>142</v>
      </c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8"/>
    </row>
    <row r="5" spans="2:29" s="9" customFormat="1" ht="13.15" customHeight="1">
      <c r="B5" s="62"/>
      <c r="C5" s="62"/>
      <c r="D5" s="62"/>
      <c r="E5" s="62"/>
      <c r="F5" s="62"/>
      <c r="G5" s="62"/>
      <c r="H5" s="62"/>
    </row>
    <row r="6" spans="2:29" s="9" customFormat="1" ht="22.15" customHeight="1">
      <c r="C6" s="63" t="s">
        <v>13</v>
      </c>
      <c r="D6" s="12"/>
      <c r="E6" s="66"/>
      <c r="F6" s="66"/>
      <c r="G6" s="67"/>
      <c r="H6" s="66"/>
      <c r="I6" s="67"/>
      <c r="J6" s="67"/>
      <c r="K6" s="67"/>
      <c r="L6" s="67"/>
      <c r="M6" s="67"/>
      <c r="N6" s="67"/>
      <c r="O6" s="67"/>
      <c r="P6" s="67"/>
      <c r="Q6" s="67"/>
      <c r="R6" s="67"/>
      <c r="S6" s="68"/>
    </row>
    <row r="7" spans="2:29" s="9" customFormat="1" ht="11.45" customHeight="1">
      <c r="C7" s="64" t="s">
        <v>143</v>
      </c>
      <c r="D7" s="15"/>
      <c r="E7" s="69"/>
      <c r="F7" s="69"/>
      <c r="G7" s="52"/>
      <c r="H7" s="69"/>
      <c r="I7" s="52"/>
      <c r="J7" s="52"/>
      <c r="K7" s="52"/>
      <c r="L7" s="52"/>
      <c r="M7" s="52"/>
      <c r="N7" s="52"/>
      <c r="O7" s="52"/>
      <c r="P7" s="52"/>
      <c r="Q7" s="52"/>
      <c r="R7" s="52"/>
      <c r="S7" s="53"/>
    </row>
    <row r="8" spans="2:29" s="9" customFormat="1" ht="30" customHeight="1">
      <c r="F8" s="8"/>
      <c r="H8" s="62"/>
    </row>
    <row r="9" spans="2:29" s="9" customFormat="1" ht="30" customHeight="1" thickBot="1">
      <c r="F9" s="8"/>
      <c r="H9" s="62"/>
    </row>
    <row r="10" spans="2:29" s="9" customFormat="1" ht="30" customHeight="1">
      <c r="C10" s="275" t="s">
        <v>58</v>
      </c>
      <c r="D10" s="275"/>
      <c r="E10" s="276"/>
      <c r="F10" s="42" t="s">
        <v>144</v>
      </c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"/>
      <c r="AA10" s="283" t="s">
        <v>90</v>
      </c>
      <c r="AB10" s="299"/>
      <c r="AC10" s="284"/>
    </row>
    <row r="11" spans="2:29" s="9" customFormat="1" ht="30" customHeight="1">
      <c r="F11" s="8"/>
      <c r="H11" s="62"/>
      <c r="AA11" s="156" t="s">
        <v>91</v>
      </c>
      <c r="AB11" s="184"/>
      <c r="AC11" s="157" t="s">
        <v>73</v>
      </c>
    </row>
    <row r="12" spans="2:29" s="9" customFormat="1" ht="30" customHeight="1" thickBot="1">
      <c r="B12" s="62"/>
      <c r="F12" s="280" t="s">
        <v>67</v>
      </c>
      <c r="G12" s="280"/>
      <c r="H12" s="281"/>
      <c r="I12" s="282" t="s">
        <v>73</v>
      </c>
      <c r="J12" s="280"/>
      <c r="K12" s="281"/>
      <c r="L12" s="282" t="s">
        <v>145</v>
      </c>
      <c r="M12" s="280"/>
      <c r="N12" s="280"/>
      <c r="O12" s="280"/>
      <c r="AA12" s="158">
        <v>1</v>
      </c>
      <c r="AC12" s="159" t="s">
        <v>92</v>
      </c>
    </row>
    <row r="13" spans="2:29" s="9" customFormat="1" ht="1.9" customHeight="1" thickBot="1">
      <c r="B13" s="62"/>
      <c r="F13" s="71"/>
      <c r="G13" s="71"/>
      <c r="H13" s="71"/>
      <c r="I13" s="71"/>
      <c r="J13" s="71"/>
      <c r="K13" s="71"/>
      <c r="L13" s="71"/>
      <c r="M13" s="71"/>
      <c r="N13" s="71"/>
      <c r="O13" s="71"/>
      <c r="AA13" s="162"/>
      <c r="AC13" s="163"/>
    </row>
    <row r="14" spans="2:29" s="9" customFormat="1" ht="1.9" hidden="1" customHeight="1" thickBot="1">
      <c r="B14" s="62"/>
      <c r="F14" s="72"/>
      <c r="G14" s="72"/>
      <c r="H14" s="72"/>
      <c r="I14" s="72"/>
      <c r="J14" s="72"/>
      <c r="K14" s="72"/>
      <c r="L14" s="72"/>
      <c r="M14" s="72"/>
      <c r="N14" s="72"/>
      <c r="O14" s="72"/>
      <c r="AA14" s="162"/>
      <c r="AC14" s="163"/>
    </row>
    <row r="15" spans="2:29" s="9" customFormat="1" ht="30" customHeight="1" thickBot="1">
      <c r="B15" s="62"/>
      <c r="F15" s="291">
        <f ca="1">TODAY()</f>
        <v>45656</v>
      </c>
      <c r="G15" s="292"/>
      <c r="H15" s="293"/>
      <c r="I15" s="294">
        <v>20</v>
      </c>
      <c r="J15" s="295"/>
      <c r="K15" s="296"/>
      <c r="L15" s="288"/>
      <c r="M15" s="289"/>
      <c r="N15" s="289"/>
      <c r="O15" s="290"/>
      <c r="AA15" s="160">
        <v>2</v>
      </c>
      <c r="AC15" s="161" t="s">
        <v>93</v>
      </c>
    </row>
    <row r="16" spans="2:29" s="9" customFormat="1" ht="2.1" customHeight="1" thickBot="1">
      <c r="B16" s="62"/>
      <c r="F16" s="71"/>
      <c r="G16" s="71"/>
      <c r="H16" s="71"/>
      <c r="I16" s="71"/>
      <c r="J16" s="71"/>
      <c r="K16" s="71"/>
      <c r="L16" s="71"/>
      <c r="M16" s="71"/>
      <c r="N16" s="71"/>
      <c r="O16" s="71"/>
      <c r="AA16" s="162"/>
      <c r="AC16" s="163"/>
    </row>
    <row r="17" spans="2:29" s="9" customFormat="1" ht="3" customHeight="1" thickBot="1">
      <c r="B17" s="62"/>
      <c r="F17" s="143"/>
      <c r="G17" s="142"/>
      <c r="H17" s="143"/>
      <c r="I17" s="143"/>
      <c r="J17" s="143"/>
      <c r="K17" s="143"/>
      <c r="L17" s="143"/>
      <c r="M17" s="143"/>
      <c r="N17" s="143"/>
      <c r="O17" s="143"/>
      <c r="AA17" s="162"/>
      <c r="AC17" s="163"/>
    </row>
    <row r="18" spans="2:29" s="9" customFormat="1" ht="1.9" hidden="1" customHeight="1" thickBot="1">
      <c r="B18" s="62"/>
      <c r="F18" s="71"/>
      <c r="G18" s="71"/>
      <c r="H18" s="71"/>
      <c r="I18" s="71"/>
      <c r="J18" s="71"/>
      <c r="K18" s="71"/>
      <c r="L18" s="71"/>
      <c r="M18" s="71"/>
      <c r="N18" s="71"/>
      <c r="O18" s="71"/>
      <c r="AA18" s="162"/>
      <c r="AC18" s="163"/>
    </row>
    <row r="19" spans="2:29" s="9" customFormat="1" ht="30" customHeight="1" thickBot="1">
      <c r="B19" s="62"/>
      <c r="AA19" s="160">
        <v>3</v>
      </c>
      <c r="AC19" s="161" t="s">
        <v>94</v>
      </c>
    </row>
    <row r="20" spans="2:29" s="9" customFormat="1" ht="30" customHeight="1" thickBot="1">
      <c r="B20" s="62"/>
      <c r="C20" s="275" t="s">
        <v>65</v>
      </c>
      <c r="D20" s="275"/>
      <c r="E20" s="276"/>
      <c r="F20" s="42" t="s">
        <v>146</v>
      </c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"/>
      <c r="AA20" s="160">
        <v>4</v>
      </c>
      <c r="AC20" s="161" t="s">
        <v>95</v>
      </c>
    </row>
    <row r="21" spans="2:29" s="9" customFormat="1" ht="30" customHeight="1" thickBot="1">
      <c r="B21" s="62"/>
      <c r="G21" s="62"/>
      <c r="AA21" s="160">
        <v>5</v>
      </c>
      <c r="AC21" s="161" t="s">
        <v>96</v>
      </c>
    </row>
    <row r="22" spans="2:29" s="9" customFormat="1" ht="30" customHeight="1" thickBot="1">
      <c r="B22" s="62"/>
      <c r="F22" s="280" t="s">
        <v>67</v>
      </c>
      <c r="G22" s="280"/>
      <c r="H22" s="281"/>
      <c r="I22" s="282" t="s">
        <v>73</v>
      </c>
      <c r="J22" s="280"/>
      <c r="K22" s="281"/>
      <c r="L22" s="282" t="s">
        <v>145</v>
      </c>
      <c r="M22" s="280"/>
      <c r="N22" s="280"/>
      <c r="O22" s="280"/>
      <c r="AA22" s="160">
        <v>6</v>
      </c>
      <c r="AC22" s="161" t="s">
        <v>97</v>
      </c>
    </row>
    <row r="23" spans="2:29" s="9" customFormat="1" ht="2.1" customHeight="1" thickBot="1">
      <c r="B23" s="62"/>
      <c r="F23" s="71"/>
      <c r="G23" s="71"/>
      <c r="H23" s="71"/>
      <c r="I23" s="71"/>
      <c r="J23" s="71"/>
      <c r="K23" s="71"/>
      <c r="L23" s="71"/>
      <c r="M23" s="71"/>
      <c r="N23" s="71"/>
      <c r="O23" s="71"/>
      <c r="AA23" s="162"/>
      <c r="AC23" s="163"/>
    </row>
    <row r="24" spans="2:29" s="9" customFormat="1" ht="3" customHeight="1" thickBot="1">
      <c r="B24" s="62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AA24" s="162"/>
      <c r="AC24" s="163"/>
    </row>
    <row r="25" spans="2:29" s="9" customFormat="1" ht="30" customHeight="1" thickBot="1">
      <c r="B25" s="62"/>
      <c r="F25" s="291">
        <f ca="1">TODAY()</f>
        <v>45656</v>
      </c>
      <c r="G25" s="292"/>
      <c r="H25" s="293"/>
      <c r="I25" s="294">
        <v>20</v>
      </c>
      <c r="J25" s="295"/>
      <c r="K25" s="296"/>
      <c r="L25" s="288"/>
      <c r="M25" s="289"/>
      <c r="N25" s="289"/>
      <c r="O25" s="290"/>
      <c r="AA25" s="160">
        <v>7</v>
      </c>
      <c r="AC25" s="161" t="s">
        <v>98</v>
      </c>
    </row>
    <row r="26" spans="2:29" s="9" customFormat="1" ht="2.1" customHeight="1" thickBot="1">
      <c r="B26" s="62"/>
      <c r="G26" s="62"/>
      <c r="AA26" s="162"/>
      <c r="AC26" s="163"/>
    </row>
    <row r="27" spans="2:29" s="9" customFormat="1" ht="3" customHeight="1" thickBot="1">
      <c r="B27" s="62"/>
      <c r="F27" s="143"/>
      <c r="G27" s="142"/>
      <c r="H27" s="143"/>
      <c r="I27" s="143"/>
      <c r="J27" s="143"/>
      <c r="K27" s="143"/>
      <c r="L27" s="143"/>
      <c r="M27" s="143"/>
      <c r="N27" s="143"/>
      <c r="O27" s="143"/>
      <c r="AA27" s="162"/>
      <c r="AC27" s="163"/>
    </row>
    <row r="28" spans="2:29" s="9" customFormat="1" ht="30" customHeight="1" thickBot="1">
      <c r="B28" s="62"/>
      <c r="G28" s="62"/>
      <c r="AA28" s="160">
        <v>11</v>
      </c>
      <c r="AC28" s="161" t="s">
        <v>99</v>
      </c>
    </row>
    <row r="29" spans="2:29" s="9" customFormat="1" ht="30" customHeight="1" thickBot="1">
      <c r="B29" s="62"/>
      <c r="C29" s="275" t="s">
        <v>66</v>
      </c>
      <c r="D29" s="275"/>
      <c r="E29" s="276"/>
      <c r="F29" s="42" t="s">
        <v>147</v>
      </c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"/>
      <c r="AA29" s="160">
        <v>12</v>
      </c>
      <c r="AC29" s="161" t="s">
        <v>100</v>
      </c>
    </row>
    <row r="30" spans="2:29" s="9" customFormat="1" ht="3" customHeight="1" thickBot="1">
      <c r="D30" s="62"/>
      <c r="E30" s="62"/>
      <c r="AA30" s="160"/>
      <c r="AC30" s="161"/>
    </row>
    <row r="31" spans="2:29" s="9" customFormat="1" ht="30" customHeight="1" thickBot="1">
      <c r="F31" s="71"/>
      <c r="G31" s="71"/>
      <c r="H31" s="71"/>
      <c r="I31" s="71"/>
      <c r="J31" s="71"/>
      <c r="K31" s="71"/>
      <c r="L31" s="71"/>
      <c r="M31" s="71"/>
      <c r="N31" s="71"/>
      <c r="O31" s="71"/>
      <c r="AA31" s="160">
        <v>13</v>
      </c>
      <c r="AC31" s="161" t="s">
        <v>102</v>
      </c>
    </row>
    <row r="32" spans="2:29" s="9" customFormat="1" ht="2.1" customHeight="1" thickBot="1">
      <c r="AA32" s="160"/>
      <c r="AC32" s="161"/>
    </row>
    <row r="33" spans="3:29" s="9" customFormat="1" ht="3" customHeight="1" thickBot="1">
      <c r="AA33" s="162"/>
      <c r="AC33" s="163"/>
    </row>
    <row r="34" spans="3:29" s="9" customFormat="1" ht="2.1" customHeight="1" thickBot="1">
      <c r="AA34" s="160"/>
      <c r="AC34" s="161"/>
    </row>
    <row r="35" spans="3:29" s="9" customFormat="1" ht="30" customHeight="1" thickBot="1">
      <c r="F35" s="280" t="s">
        <v>67</v>
      </c>
      <c r="G35" s="280"/>
      <c r="H35" s="281"/>
      <c r="I35" s="282" t="s">
        <v>73</v>
      </c>
      <c r="J35" s="280"/>
      <c r="K35" s="281"/>
      <c r="L35" s="282" t="s">
        <v>145</v>
      </c>
      <c r="M35" s="280"/>
      <c r="N35" s="280"/>
      <c r="O35" s="280"/>
      <c r="AA35" s="160">
        <v>14</v>
      </c>
      <c r="AC35" s="161" t="s">
        <v>103</v>
      </c>
    </row>
    <row r="36" spans="3:29" s="9" customFormat="1" ht="2.1" customHeight="1" thickBot="1">
      <c r="F36" s="71"/>
      <c r="G36" s="71"/>
      <c r="H36" s="71"/>
      <c r="I36" s="71"/>
      <c r="J36" s="71"/>
      <c r="K36" s="71"/>
      <c r="L36" s="71"/>
      <c r="M36" s="71"/>
      <c r="N36" s="71"/>
      <c r="O36" s="71"/>
      <c r="AA36" s="160"/>
      <c r="AC36" s="161"/>
    </row>
    <row r="37" spans="3:29" s="9" customFormat="1" ht="3" customHeight="1" thickBot="1"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AA37" s="162"/>
      <c r="AC37" s="163"/>
    </row>
    <row r="38" spans="3:29" s="9" customFormat="1" ht="2.1" customHeight="1" thickBot="1">
      <c r="F38" s="71"/>
      <c r="G38" s="71"/>
      <c r="H38" s="71"/>
      <c r="I38" s="71"/>
      <c r="J38" s="71"/>
      <c r="K38" s="71"/>
      <c r="L38" s="71"/>
      <c r="M38" s="71"/>
      <c r="N38" s="71"/>
      <c r="O38" s="71"/>
      <c r="AA38" s="160"/>
      <c r="AC38" s="161"/>
    </row>
    <row r="39" spans="3:29" s="9" customFormat="1" ht="32.25" customHeight="1" thickBot="1">
      <c r="F39" s="272">
        <f ca="1">TODAY()</f>
        <v>45656</v>
      </c>
      <c r="G39" s="272"/>
      <c r="H39" s="272"/>
      <c r="I39" s="294">
        <v>20</v>
      </c>
      <c r="J39" s="295"/>
      <c r="K39" s="296"/>
      <c r="L39" s="298"/>
      <c r="M39" s="298"/>
      <c r="N39" s="298"/>
      <c r="O39" s="298"/>
      <c r="AA39" s="160">
        <v>15</v>
      </c>
      <c r="AC39" s="161" t="s">
        <v>104</v>
      </c>
    </row>
    <row r="40" spans="3:29" s="9" customFormat="1" ht="2.1" customHeight="1" thickBot="1">
      <c r="G40" s="62"/>
      <c r="AA40" s="162"/>
      <c r="AC40" s="163"/>
    </row>
    <row r="41" spans="3:29" s="9" customFormat="1" ht="3" customHeight="1" thickBot="1">
      <c r="F41" s="143"/>
      <c r="G41" s="142"/>
      <c r="H41" s="143"/>
      <c r="I41" s="143"/>
      <c r="J41" s="143"/>
      <c r="K41" s="143"/>
      <c r="L41" s="143"/>
      <c r="M41" s="143"/>
      <c r="N41" s="143"/>
      <c r="O41" s="143"/>
      <c r="AA41" s="185"/>
      <c r="AC41" s="186"/>
    </row>
    <row r="42" spans="3:29" s="9" customFormat="1" ht="30" customHeight="1" thickBot="1">
      <c r="G42" s="62"/>
      <c r="AA42" s="160">
        <v>16</v>
      </c>
      <c r="AC42" s="161" t="s">
        <v>105</v>
      </c>
    </row>
    <row r="43" spans="3:29" s="9" customFormat="1" ht="30" customHeight="1" thickBot="1">
      <c r="AA43" s="164">
        <v>17</v>
      </c>
      <c r="AB43" s="187"/>
      <c r="AC43" s="165" t="s">
        <v>106</v>
      </c>
    </row>
    <row r="44" spans="3:29" s="9" customFormat="1" ht="30" customHeight="1">
      <c r="G44" s="62"/>
    </row>
    <row r="45" spans="3:29" s="9" customFormat="1" ht="30" customHeight="1">
      <c r="C45" s="275" t="s">
        <v>72</v>
      </c>
      <c r="D45" s="275"/>
      <c r="E45" s="276"/>
      <c r="F45" s="42" t="s">
        <v>148</v>
      </c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5"/>
      <c r="AA45" s="75"/>
      <c r="AB45" s="75"/>
      <c r="AC45" s="76"/>
    </row>
    <row r="46" spans="3:29" s="9" customFormat="1" ht="30" customHeight="1"/>
    <row r="47" spans="3:29" s="9" customFormat="1" ht="30" customHeight="1">
      <c r="F47" s="271" t="s">
        <v>107</v>
      </c>
      <c r="G47" s="271"/>
      <c r="H47" s="271"/>
      <c r="I47" s="271"/>
    </row>
    <row r="48" spans="3:29" s="9" customFormat="1" ht="2.1" customHeight="1"/>
    <row r="49" spans="2:22" s="9" customFormat="1" ht="30" customHeight="1">
      <c r="F49" s="277">
        <v>44323</v>
      </c>
      <c r="G49" s="278"/>
      <c r="H49" s="278"/>
      <c r="I49" s="279"/>
    </row>
    <row r="50" spans="2:22" s="9" customFormat="1" ht="30" customHeight="1">
      <c r="F50" s="277">
        <v>44330</v>
      </c>
      <c r="G50" s="278"/>
      <c r="H50" s="278"/>
      <c r="I50" s="279"/>
    </row>
    <row r="51" spans="2:22" s="9" customFormat="1" ht="30" customHeight="1">
      <c r="F51" s="277">
        <v>44337</v>
      </c>
      <c r="G51" s="278"/>
      <c r="H51" s="278"/>
      <c r="I51" s="279"/>
    </row>
    <row r="52" spans="2:22" s="9" customFormat="1" ht="30" customHeight="1"/>
    <row r="53" spans="2:22" s="9" customFormat="1" ht="30" customHeight="1">
      <c r="F53" s="280" t="s">
        <v>67</v>
      </c>
      <c r="G53" s="280"/>
      <c r="H53" s="281"/>
      <c r="I53" s="282" t="s">
        <v>73</v>
      </c>
      <c r="J53" s="280"/>
      <c r="K53" s="281"/>
      <c r="L53" s="282" t="s">
        <v>145</v>
      </c>
      <c r="M53" s="280"/>
      <c r="N53" s="280"/>
      <c r="O53" s="280"/>
    </row>
    <row r="54" spans="2:22" s="9" customFormat="1" ht="2.1" customHeight="1">
      <c r="F54" s="71"/>
      <c r="G54" s="71"/>
      <c r="H54" s="71"/>
      <c r="I54" s="71"/>
      <c r="J54" s="71"/>
      <c r="K54" s="71"/>
      <c r="L54" s="71"/>
      <c r="M54" s="71"/>
      <c r="N54" s="71"/>
      <c r="O54" s="71"/>
    </row>
    <row r="55" spans="2:22" s="9" customFormat="1" ht="3" customHeight="1">
      <c r="F55" s="154"/>
      <c r="G55" s="154"/>
      <c r="H55" s="154"/>
      <c r="I55" s="154"/>
      <c r="J55" s="154"/>
      <c r="K55" s="154"/>
      <c r="L55" s="154"/>
      <c r="M55" s="154"/>
      <c r="N55" s="154"/>
      <c r="O55" s="154"/>
    </row>
    <row r="56" spans="2:22" s="9" customFormat="1" ht="2.1" customHeight="1">
      <c r="F56" s="71"/>
      <c r="G56" s="71"/>
      <c r="H56" s="71"/>
      <c r="I56" s="71"/>
      <c r="J56" s="71"/>
      <c r="K56" s="71"/>
      <c r="L56" s="71"/>
      <c r="M56" s="71"/>
      <c r="N56" s="71"/>
      <c r="O56" s="71"/>
    </row>
    <row r="57" spans="2:22" s="9" customFormat="1" ht="30" customHeight="1">
      <c r="F57" s="272">
        <f ca="1">TODAY()</f>
        <v>45656</v>
      </c>
      <c r="G57" s="272"/>
      <c r="H57" s="272"/>
      <c r="I57" s="297">
        <v>20</v>
      </c>
      <c r="J57" s="297"/>
      <c r="K57" s="297"/>
      <c r="L57" s="298"/>
      <c r="M57" s="298"/>
      <c r="N57" s="298"/>
      <c r="O57" s="298"/>
    </row>
    <row r="58" spans="2:22" s="9" customFormat="1" ht="2.1" customHeight="1">
      <c r="G58" s="62"/>
    </row>
    <row r="59" spans="2:22" s="9" customFormat="1" ht="3" customHeight="1">
      <c r="F59" s="143"/>
      <c r="G59" s="142"/>
      <c r="H59" s="143"/>
      <c r="I59" s="143"/>
      <c r="J59" s="143"/>
      <c r="K59" s="143"/>
      <c r="L59" s="143"/>
      <c r="M59" s="143"/>
      <c r="N59" s="143"/>
      <c r="O59" s="143"/>
    </row>
    <row r="60" spans="2:22" s="9" customFormat="1" ht="2.1" customHeight="1"/>
    <row r="61" spans="2:22" s="9" customFormat="1" ht="30" customHeight="1">
      <c r="B61" s="29"/>
      <c r="U61" s="29"/>
      <c r="V61" s="29"/>
    </row>
  </sheetData>
  <mergeCells count="35">
    <mergeCell ref="C20:E20"/>
    <mergeCell ref="C10:E10"/>
    <mergeCell ref="AA10:AC10"/>
    <mergeCell ref="F12:H12"/>
    <mergeCell ref="I12:K12"/>
    <mergeCell ref="L12:O12"/>
    <mergeCell ref="F25:H25"/>
    <mergeCell ref="I25:K25"/>
    <mergeCell ref="C29:E29"/>
    <mergeCell ref="F35:H35"/>
    <mergeCell ref="I35:K35"/>
    <mergeCell ref="F57:H57"/>
    <mergeCell ref="I57:K57"/>
    <mergeCell ref="L57:O57"/>
    <mergeCell ref="F39:H39"/>
    <mergeCell ref="I39:K39"/>
    <mergeCell ref="L39:O39"/>
    <mergeCell ref="F47:I47"/>
    <mergeCell ref="F49:I49"/>
    <mergeCell ref="F1:O1"/>
    <mergeCell ref="F50:I50"/>
    <mergeCell ref="F51:I51"/>
    <mergeCell ref="F53:H53"/>
    <mergeCell ref="I53:K53"/>
    <mergeCell ref="L53:O53"/>
    <mergeCell ref="L25:O25"/>
    <mergeCell ref="L35:O35"/>
    <mergeCell ref="F15:H15"/>
    <mergeCell ref="I15:K15"/>
    <mergeCell ref="L15:O15"/>
    <mergeCell ref="F22:H22"/>
    <mergeCell ref="I22:K22"/>
    <mergeCell ref="L22:O22"/>
    <mergeCell ref="C4:X4"/>
    <mergeCell ref="C45:E4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Principal</vt:lpstr>
      <vt:lpstr>Funciones HOY-AHORA</vt:lpstr>
      <vt:lpstr>Funciones AÑO-MES-DIA</vt:lpstr>
      <vt:lpstr>SIFECHA</vt:lpstr>
      <vt:lpstr>FECHA.MES</vt:lpstr>
      <vt:lpstr>DIAS.LAB</vt:lpstr>
      <vt:lpstr>DIAS.LAB.INTL</vt:lpstr>
      <vt:lpstr>DIA.LAB</vt:lpstr>
      <vt:lpstr>DIA.LAB.INTL</vt:lpstr>
      <vt:lpstr>DIAS360</vt:lpstr>
      <vt:lpstr>DIASEM</vt:lpstr>
      <vt:lpstr>Cálculos con Fecha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Giancarlos</dc:creator>
  <cp:lastModifiedBy>Antonio Manuel Astudillo Rázuri</cp:lastModifiedBy>
  <dcterms:created xsi:type="dcterms:W3CDTF">2020-06-06T23:27:11Z</dcterms:created>
  <dcterms:modified xsi:type="dcterms:W3CDTF">2025-01-01T19:50:51Z</dcterms:modified>
</cp:coreProperties>
</file>