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1/"/>
    </mc:Choice>
  </mc:AlternateContent>
  <xr:revisionPtr revIDLastSave="7" documentId="8_{5FB38D4A-ABE5-4B35-9D56-5AEEA38C63D5}" xr6:coauthVersionLast="47" xr6:coauthVersionMax="47" xr10:uidLastSave="{CB016F3A-1692-4689-AA98-2CBF94A142EE}"/>
  <bookViews>
    <workbookView xWindow="-108" yWindow="-108" windowWidth="23256" windowHeight="12456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<sst xmlns="http://schemas.openxmlformats.org/spreadsheetml/2006/main" count="75" uniqueCount="30">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</sst>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1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44F77-F82C-4FE8-B334-46548796AA58}" name="T_ARTICULOS" displayName="T_ARTICULOS" ref="A1:D11" totalsRowShown="0" headerRowDxfId="8">
  <autoFilter ref="A1:D11" xr:uid="{47C44F77-F82C-4FE8-B334-46548796AA58}"/>
  <tableColumns count="4">
    <tableColumn id="1" xr3:uid="{B10E161E-5223-42B0-B092-7223367119CB}" name="REFERENCIA" dataDxfId="11"/>
    <tableColumn id="2" xr3:uid="{B44E16C9-FB83-49B5-8EBC-FE5049A2AD88}" name="ARTICULO"/>
    <tableColumn id="3" xr3:uid="{E5ADF177-3C2E-4B65-B1BD-5F938C9BD3E5}" name="PROVEEDOR" dataDxfId="10"/>
    <tableColumn id="4" xr3:uid="{2D8CCB4D-0764-4F2A-9C86-DD60CB80C16B}" name="PRECIO" dataDxfId="9" dataCellStyle="Eu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94897-A2DF-4F03-B919-099EE2DFDF31}" name="T_COMPRAS" displayName="T_COMPRAS" ref="A1:F36" totalsRowShown="0" headerRowDxfId="3" dataDxfId="4">
  <autoFilter ref="A1:F36" xr:uid="{F4394897-A2DF-4F03-B919-099EE2DFDF31}"/>
  <tableColumns count="6">
    <tableColumn id="1" xr3:uid="{7382F2CA-08CA-443E-BC7F-D2878DBBBCC6}" name="REFERENCIA" dataDxfId="7"/>
    <tableColumn id="2" xr3:uid="{E1FEA3C9-401B-48EC-9904-969290EE79B9}" name="UNIDADES PEDIDAS" dataDxfId="6"/>
    <tableColumn id="3" xr3:uid="{3B631CF6-9622-4360-B0EB-31AA66E202A5}" name="NOMBRE ARTICULO" dataDxfId="2">
      <calculatedColumnFormula>VLOOKUP(T_COMPRAS[[#This Row],[REFERENCIA]],T_COMPRAS[],2,0)</calculatedColumnFormula>
    </tableColumn>
    <tableColumn id="4" xr3:uid="{3FD83ED7-3ECF-4200-A6FF-2AB1DCC3A42C}" name="PRECIO ARTICULO" dataDxfId="1">
      <calculatedColumnFormula>VLOOKUP(T_COMPRAS[[#This Row],[REFERENCIA]],T_ARTICULOS[],4,0)</calculatedColumnFormula>
    </tableColumn>
    <tableColumn id="5" xr3:uid="{02FBBCD3-F2C7-4678-B16A-48CE7D5B5450}" name="FECHA PEDIDO" dataDxfId="5"/>
    <tableColumn id="6" xr3:uid="{183312C6-44C4-4C10-BE64-6C9F662868E6}" name="PROVEEDOR" dataDxfId="0">
      <calculatedColumnFormula>VLOOKUP(T_COMPRAS[[#This Row],[REFERENCIA]],T_ARTICULOS[],3,0)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6" sqref="B6"/>
    </sheetView>
  </sheetViews>
  <sheetFormatPr baseColWidth="10" defaultColWidth="11.44140625" defaultRowHeight="13.2" x14ac:dyDescent="0.25"/>
  <cols>
    <col min="1" max="1" width="14.6640625" style="2" customWidth="1"/>
    <col min="2" max="2" width="15.33203125" bestFit="1" customWidth="1"/>
    <col min="3" max="3" width="14.6640625" style="2" customWidth="1"/>
    <col min="4" max="4" width="11.218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5">
      <c r="A2" s="2" t="s">
        <v>4</v>
      </c>
      <c r="B2" t="s">
        <v>5</v>
      </c>
      <c r="C2" s="2" t="s">
        <v>6</v>
      </c>
      <c r="D2" s="4">
        <v>50</v>
      </c>
    </row>
    <row r="3" spans="1:6" x14ac:dyDescent="0.25">
      <c r="A3" s="2" t="s">
        <v>7</v>
      </c>
      <c r="B3" t="s">
        <v>8</v>
      </c>
      <c r="C3" s="2" t="s">
        <v>6</v>
      </c>
      <c r="D3" s="4">
        <v>10</v>
      </c>
    </row>
    <row r="4" spans="1:6" x14ac:dyDescent="0.25">
      <c r="A4" s="2" t="s">
        <v>9</v>
      </c>
      <c r="B4" t="s">
        <v>10</v>
      </c>
      <c r="C4" s="2" t="s">
        <v>6</v>
      </c>
      <c r="D4" s="4">
        <v>12</v>
      </c>
    </row>
    <row r="5" spans="1:6" x14ac:dyDescent="0.25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5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5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5">
      <c r="A8" s="2" t="s">
        <v>18</v>
      </c>
      <c r="B8" t="s">
        <v>19</v>
      </c>
      <c r="C8" s="2" t="s">
        <v>6</v>
      </c>
      <c r="D8" s="4">
        <v>3</v>
      </c>
    </row>
    <row r="9" spans="1:6" x14ac:dyDescent="0.25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5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5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F3" sqref="F3"/>
    </sheetView>
  </sheetViews>
  <sheetFormatPr baseColWidth="10" defaultColWidth="11.44140625" defaultRowHeight="13.2" x14ac:dyDescent="0.25"/>
  <cols>
    <col min="1" max="1" width="14.6640625" style="8" customWidth="1"/>
    <col min="2" max="3" width="20.88671875" style="8" customWidth="1"/>
    <col min="4" max="4" width="19.77734375" style="8" customWidth="1"/>
    <col min="5" max="5" width="16.6640625" style="8" customWidth="1"/>
    <col min="6" max="6" width="14.6640625" style="8" customWidth="1"/>
    <col min="7" max="7" width="11.44140625" style="8"/>
    <col min="8" max="8" width="20.5546875" style="8" bestFit="1" customWidth="1"/>
    <col min="9" max="9" width="12.6640625" style="8" bestFit="1" customWidth="1"/>
    <col min="10" max="16384" width="11.44140625" style="8"/>
  </cols>
  <sheetData>
    <row r="1" spans="1:6" s="6" customFormat="1" ht="26.4" x14ac:dyDescent="0.25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5">
      <c r="A2" s="5" t="s">
        <v>4</v>
      </c>
      <c r="B2" s="5">
        <v>18</v>
      </c>
      <c r="C2" s="5">
        <f>VLOOKUP(T_COMPRAS[[#This Row],[REFERENCIA]],T_COMPRAS[],2,0)</f>
        <v>18</v>
      </c>
      <c r="D2" s="5">
        <f>VLOOKUP(T_COMPRAS[[#This Row],[REFERENCIA]],T_ARTICULOS[],4,0)</f>
        <v>50</v>
      </c>
      <c r="E2" s="9">
        <v>37299</v>
      </c>
      <c r="F2" s="5" t="str">
        <f>VLOOKUP(T_COMPRAS[[#This Row],[REFERENCIA]],T_ARTICULOS[],3,0)</f>
        <v>P001</v>
      </c>
    </row>
    <row r="3" spans="1:6" s="5" customFormat="1" x14ac:dyDescent="0.25">
      <c r="A3" s="5" t="s">
        <v>7</v>
      </c>
      <c r="B3" s="5">
        <v>20</v>
      </c>
      <c r="C3" s="5">
        <f>VLOOKUP(T_COMPRAS[[#This Row],[REFERENCIA]],T_COMPRAS[],2,0)</f>
        <v>20</v>
      </c>
      <c r="D3" s="5">
        <f>VLOOKUP(T_COMPRAS[[#This Row],[REFERENCIA]],T_ARTICULOS[],4,0)</f>
        <v>10</v>
      </c>
      <c r="E3" s="9">
        <v>37340</v>
      </c>
      <c r="F3" s="5" t="str">
        <f>VLOOKUP(T_COMPRAS[[#This Row],[REFERENCIA]],T_ARTICULOS[],3,0)</f>
        <v>P001</v>
      </c>
    </row>
    <row r="4" spans="1:6" s="5" customFormat="1" x14ac:dyDescent="0.25">
      <c r="A4" s="5" t="s">
        <v>9</v>
      </c>
      <c r="B4" s="5">
        <v>30</v>
      </c>
      <c r="C4" s="5">
        <f>VLOOKUP(T_COMPRAS[[#This Row],[REFERENCIA]],T_COMPRAS[],2,0)</f>
        <v>30</v>
      </c>
      <c r="D4" s="5">
        <f>VLOOKUP(T_COMPRAS[[#This Row],[REFERENCIA]],T_ARTICULOS[],4,0)</f>
        <v>12</v>
      </c>
      <c r="E4" s="9">
        <v>37346</v>
      </c>
      <c r="F4" s="5" t="str">
        <f>VLOOKUP(T_COMPRAS[[#This Row],[REFERENCIA]],T_ARTICULOS[],3,0)</f>
        <v>P001</v>
      </c>
    </row>
    <row r="5" spans="1:6" s="5" customFormat="1" x14ac:dyDescent="0.25">
      <c r="A5" s="5" t="s">
        <v>4</v>
      </c>
      <c r="B5" s="5">
        <v>35</v>
      </c>
      <c r="C5" s="5">
        <f>VLOOKUP(T_COMPRAS[[#This Row],[REFERENCIA]],T_COMPRAS[],2,0)</f>
        <v>18</v>
      </c>
      <c r="D5" s="5">
        <f>VLOOKUP(T_COMPRAS[[#This Row],[REFERENCIA]],T_ARTICULOS[],4,0)</f>
        <v>50</v>
      </c>
      <c r="E5" s="9">
        <v>37370</v>
      </c>
      <c r="F5" s="5" t="str">
        <f>VLOOKUP(T_COMPRAS[[#This Row],[REFERENCIA]],T_ARTICULOS[],3,0)</f>
        <v>P001</v>
      </c>
    </row>
    <row r="6" spans="1:6" s="5" customFormat="1" x14ac:dyDescent="0.25">
      <c r="A6" s="5" t="s">
        <v>11</v>
      </c>
      <c r="B6" s="5">
        <v>40</v>
      </c>
      <c r="C6" s="5">
        <f>VLOOKUP(T_COMPRAS[[#This Row],[REFERENCIA]],T_COMPRAS[],2,0)</f>
        <v>40</v>
      </c>
      <c r="D6" s="5">
        <f>VLOOKUP(T_COMPRAS[[#This Row],[REFERENCIA]],T_ARTICULOS[],4,0)</f>
        <v>200</v>
      </c>
      <c r="E6" s="9">
        <v>37376</v>
      </c>
      <c r="F6" s="5" t="str">
        <f>VLOOKUP(T_COMPRAS[[#This Row],[REFERENCIA]],T_ARTICULOS[],3,0)</f>
        <v>P002</v>
      </c>
    </row>
    <row r="7" spans="1:6" s="5" customFormat="1" x14ac:dyDescent="0.25">
      <c r="A7" s="5" t="s">
        <v>9</v>
      </c>
      <c r="B7" s="5">
        <v>10</v>
      </c>
      <c r="C7" s="5">
        <f>VLOOKUP(T_COMPRAS[[#This Row],[REFERENCIA]],T_COMPRAS[],2,0)</f>
        <v>30</v>
      </c>
      <c r="D7" s="5">
        <f>VLOOKUP(T_COMPRAS[[#This Row],[REFERENCIA]],T_ARTICULOS[],4,0)</f>
        <v>12</v>
      </c>
      <c r="E7" s="9">
        <v>37401</v>
      </c>
      <c r="F7" s="5" t="str">
        <f>VLOOKUP(T_COMPRAS[[#This Row],[REFERENCIA]],T_ARTICULOS[],3,0)</f>
        <v>P001</v>
      </c>
    </row>
    <row r="8" spans="1:6" s="5" customFormat="1" x14ac:dyDescent="0.25">
      <c r="A8" s="5" t="s">
        <v>4</v>
      </c>
      <c r="B8" s="5">
        <v>8</v>
      </c>
      <c r="C8" s="5">
        <f>VLOOKUP(T_COMPRAS[[#This Row],[REFERENCIA]],T_COMPRAS[],2,0)</f>
        <v>18</v>
      </c>
      <c r="D8" s="5">
        <f>VLOOKUP(T_COMPRAS[[#This Row],[REFERENCIA]],T_ARTICULOS[],4,0)</f>
        <v>50</v>
      </c>
      <c r="E8" s="9">
        <v>37404</v>
      </c>
      <c r="F8" s="5" t="str">
        <f>VLOOKUP(T_COMPRAS[[#This Row],[REFERENCIA]],T_ARTICULOS[],3,0)</f>
        <v>P001</v>
      </c>
    </row>
    <row r="9" spans="1:6" s="5" customFormat="1" x14ac:dyDescent="0.25">
      <c r="A9" s="5" t="s">
        <v>14</v>
      </c>
      <c r="B9" s="5">
        <v>90</v>
      </c>
      <c r="C9" s="5">
        <f>VLOOKUP(T_COMPRAS[[#This Row],[REFERENCIA]],T_COMPRAS[],2,0)</f>
        <v>90</v>
      </c>
      <c r="D9" s="5">
        <f>VLOOKUP(T_COMPRAS[[#This Row],[REFERENCIA]],T_ARTICULOS[],4,0)</f>
        <v>150</v>
      </c>
      <c r="E9" s="9">
        <v>37408</v>
      </c>
      <c r="F9" s="5" t="str">
        <f>VLOOKUP(T_COMPRAS[[#This Row],[REFERENCIA]],T_ARTICULOS[],3,0)</f>
        <v>P002</v>
      </c>
    </row>
    <row r="10" spans="1:6" s="5" customFormat="1" x14ac:dyDescent="0.25">
      <c r="A10" s="5" t="s">
        <v>16</v>
      </c>
      <c r="B10" s="5">
        <v>120</v>
      </c>
      <c r="C10" s="5">
        <f>VLOOKUP(T_COMPRAS[[#This Row],[REFERENCIA]],T_COMPRAS[],2,0)</f>
        <v>120</v>
      </c>
      <c r="D10" s="5">
        <f>VLOOKUP(T_COMPRAS[[#This Row],[REFERENCIA]],T_ARTICULOS[],4,0)</f>
        <v>150</v>
      </c>
      <c r="E10" s="9">
        <v>37417</v>
      </c>
      <c r="F10" s="5" t="str">
        <f>VLOOKUP(T_COMPRAS[[#This Row],[REFERENCIA]],T_ARTICULOS[],3,0)</f>
        <v>P001</v>
      </c>
    </row>
    <row r="11" spans="1:6" s="5" customFormat="1" x14ac:dyDescent="0.25">
      <c r="A11" s="5" t="s">
        <v>14</v>
      </c>
      <c r="B11" s="5">
        <v>90</v>
      </c>
      <c r="C11" s="5">
        <f>VLOOKUP(T_COMPRAS[[#This Row],[REFERENCIA]],T_COMPRAS[],2,0)</f>
        <v>90</v>
      </c>
      <c r="D11" s="5">
        <f>VLOOKUP(T_COMPRAS[[#This Row],[REFERENCIA]],T_ARTICULOS[],4,0)</f>
        <v>150</v>
      </c>
      <c r="E11" s="9">
        <v>37427</v>
      </c>
      <c r="F11" s="5" t="str">
        <f>VLOOKUP(T_COMPRAS[[#This Row],[REFERENCIA]],T_ARTICULOS[],3,0)</f>
        <v>P002</v>
      </c>
    </row>
    <row r="12" spans="1:6" s="5" customFormat="1" x14ac:dyDescent="0.25">
      <c r="A12" s="5" t="s">
        <v>16</v>
      </c>
      <c r="B12" s="5">
        <v>65</v>
      </c>
      <c r="C12" s="5">
        <f>VLOOKUP(T_COMPRAS[[#This Row],[REFERENCIA]],T_COMPRAS[],2,0)</f>
        <v>120</v>
      </c>
      <c r="D12" s="5">
        <f>VLOOKUP(T_COMPRAS[[#This Row],[REFERENCIA]],T_ARTICULOS[],4,0)</f>
        <v>150</v>
      </c>
      <c r="E12" s="9">
        <v>37444</v>
      </c>
      <c r="F12" s="5" t="str">
        <f>VLOOKUP(T_COMPRAS[[#This Row],[REFERENCIA]],T_ARTICULOS[],3,0)</f>
        <v>P001</v>
      </c>
    </row>
    <row r="13" spans="1:6" s="5" customFormat="1" x14ac:dyDescent="0.25">
      <c r="A13" s="5" t="s">
        <v>11</v>
      </c>
      <c r="B13" s="5">
        <v>70</v>
      </c>
      <c r="C13" s="5">
        <f>VLOOKUP(T_COMPRAS[[#This Row],[REFERENCIA]],T_COMPRAS[],2,0)</f>
        <v>40</v>
      </c>
      <c r="D13" s="5">
        <f>VLOOKUP(T_COMPRAS[[#This Row],[REFERENCIA]],T_ARTICULOS[],4,0)</f>
        <v>200</v>
      </c>
      <c r="E13" s="9">
        <v>37504</v>
      </c>
      <c r="F13" s="5" t="str">
        <f>VLOOKUP(T_COMPRAS[[#This Row],[REFERENCIA]],T_ARTICULOS[],3,0)</f>
        <v>P002</v>
      </c>
    </row>
    <row r="14" spans="1:6" s="5" customFormat="1" x14ac:dyDescent="0.25">
      <c r="A14" s="5" t="s">
        <v>9</v>
      </c>
      <c r="B14" s="5">
        <v>30</v>
      </c>
      <c r="C14" s="5">
        <f>VLOOKUP(T_COMPRAS[[#This Row],[REFERENCIA]],T_COMPRAS[],2,0)</f>
        <v>30</v>
      </c>
      <c r="D14" s="5">
        <f>VLOOKUP(T_COMPRAS[[#This Row],[REFERENCIA]],T_ARTICULOS[],4,0)</f>
        <v>12</v>
      </c>
      <c r="E14" s="9">
        <v>37514</v>
      </c>
      <c r="F14" s="5" t="str">
        <f>VLOOKUP(T_COMPRAS[[#This Row],[REFERENCIA]],T_ARTICULOS[],3,0)</f>
        <v>P001</v>
      </c>
    </row>
    <row r="15" spans="1:6" s="5" customFormat="1" x14ac:dyDescent="0.25">
      <c r="A15" s="5" t="s">
        <v>22</v>
      </c>
      <c r="B15" s="5">
        <v>20</v>
      </c>
      <c r="C15" s="5">
        <f>VLOOKUP(T_COMPRAS[[#This Row],[REFERENCIA]],T_COMPRAS[],2,0)</f>
        <v>20</v>
      </c>
      <c r="D15" s="5">
        <f>VLOOKUP(T_COMPRAS[[#This Row],[REFERENCIA]],T_ARTICULOS[],4,0)</f>
        <v>100</v>
      </c>
      <c r="E15" s="9">
        <v>37529</v>
      </c>
      <c r="F15" s="5" t="str">
        <f>VLOOKUP(T_COMPRAS[[#This Row],[REFERENCIA]],T_ARTICULOS[],3,0)</f>
        <v>P002</v>
      </c>
    </row>
    <row r="16" spans="1:6" s="5" customFormat="1" x14ac:dyDescent="0.25">
      <c r="A16" s="5" t="s">
        <v>4</v>
      </c>
      <c r="B16" s="5">
        <v>45</v>
      </c>
      <c r="C16" s="5">
        <f>VLOOKUP(T_COMPRAS[[#This Row],[REFERENCIA]],T_COMPRAS[],2,0)</f>
        <v>18</v>
      </c>
      <c r="D16" s="5">
        <f>VLOOKUP(T_COMPRAS[[#This Row],[REFERENCIA]],T_ARTICULOS[],4,0)</f>
        <v>50</v>
      </c>
      <c r="E16" s="9">
        <v>37541</v>
      </c>
      <c r="F16" s="5" t="str">
        <f>VLOOKUP(T_COMPRAS[[#This Row],[REFERENCIA]],T_ARTICULOS[],3,0)</f>
        <v>P001</v>
      </c>
    </row>
    <row r="17" spans="1:6" s="5" customFormat="1" x14ac:dyDescent="0.25">
      <c r="A17" s="5" t="s">
        <v>22</v>
      </c>
      <c r="B17" s="5">
        <v>61</v>
      </c>
      <c r="C17" s="5">
        <f>VLOOKUP(T_COMPRAS[[#This Row],[REFERENCIA]],T_COMPRAS[],2,0)</f>
        <v>20</v>
      </c>
      <c r="D17" s="5">
        <f>VLOOKUP(T_COMPRAS[[#This Row],[REFERENCIA]],T_ARTICULOS[],4,0)</f>
        <v>100</v>
      </c>
      <c r="E17" s="9">
        <v>37547</v>
      </c>
      <c r="F17" s="5" t="str">
        <f>VLOOKUP(T_COMPRAS[[#This Row],[REFERENCIA]],T_ARTICULOS[],3,0)</f>
        <v>P002</v>
      </c>
    </row>
    <row r="18" spans="1:6" s="5" customFormat="1" x14ac:dyDescent="0.25">
      <c r="A18" s="5" t="s">
        <v>14</v>
      </c>
      <c r="B18" s="5">
        <v>70</v>
      </c>
      <c r="C18" s="5">
        <f>VLOOKUP(T_COMPRAS[[#This Row],[REFERENCIA]],T_COMPRAS[],2,0)</f>
        <v>90</v>
      </c>
      <c r="D18" s="5">
        <f>VLOOKUP(T_COMPRAS[[#This Row],[REFERENCIA]],T_ARTICULOS[],4,0)</f>
        <v>150</v>
      </c>
      <c r="E18" s="9">
        <v>37585</v>
      </c>
      <c r="F18" s="5" t="str">
        <f>VLOOKUP(T_COMPRAS[[#This Row],[REFERENCIA]],T_ARTICULOS[],3,0)</f>
        <v>P002</v>
      </c>
    </row>
    <row r="19" spans="1:6" s="5" customFormat="1" x14ac:dyDescent="0.25">
      <c r="A19" s="5" t="s">
        <v>9</v>
      </c>
      <c r="B19" s="5">
        <v>75</v>
      </c>
      <c r="C19" s="5">
        <f>VLOOKUP(T_COMPRAS[[#This Row],[REFERENCIA]],T_COMPRAS[],2,0)</f>
        <v>30</v>
      </c>
      <c r="D19" s="5">
        <f>VLOOKUP(T_COMPRAS[[#This Row],[REFERENCIA]],T_ARTICULOS[],4,0)</f>
        <v>12</v>
      </c>
      <c r="E19" s="9">
        <v>37609</v>
      </c>
      <c r="F19" s="5" t="str">
        <f>VLOOKUP(T_COMPRAS[[#This Row],[REFERENCIA]],T_ARTICULOS[],3,0)</f>
        <v>P001</v>
      </c>
    </row>
    <row r="20" spans="1:6" s="5" customFormat="1" x14ac:dyDescent="0.25">
      <c r="A20" s="5" t="s">
        <v>9</v>
      </c>
      <c r="B20" s="5">
        <v>20</v>
      </c>
      <c r="C20" s="5">
        <f>VLOOKUP(T_COMPRAS[[#This Row],[REFERENCIA]],T_COMPRAS[],2,0)</f>
        <v>30</v>
      </c>
      <c r="D20" s="5">
        <f>VLOOKUP(T_COMPRAS[[#This Row],[REFERENCIA]],T_ARTICULOS[],4,0)</f>
        <v>12</v>
      </c>
      <c r="E20" s="9">
        <v>37626</v>
      </c>
      <c r="F20" s="5" t="str">
        <f>VLOOKUP(T_COMPRAS[[#This Row],[REFERENCIA]],T_ARTICULOS[],3,0)</f>
        <v>P001</v>
      </c>
    </row>
    <row r="21" spans="1:6" s="5" customFormat="1" x14ac:dyDescent="0.25">
      <c r="A21" s="5" t="s">
        <v>14</v>
      </c>
      <c r="B21" s="5">
        <v>150</v>
      </c>
      <c r="C21" s="5">
        <f>VLOOKUP(T_COMPRAS[[#This Row],[REFERENCIA]],T_COMPRAS[],2,0)</f>
        <v>90</v>
      </c>
      <c r="D21" s="5">
        <f>VLOOKUP(T_COMPRAS[[#This Row],[REFERENCIA]],T_ARTICULOS[],4,0)</f>
        <v>150</v>
      </c>
      <c r="E21" s="9">
        <v>37636</v>
      </c>
      <c r="F21" s="5" t="str">
        <f>VLOOKUP(T_COMPRAS[[#This Row],[REFERENCIA]],T_ARTICULOS[],3,0)</f>
        <v>P002</v>
      </c>
    </row>
    <row r="22" spans="1:6" s="5" customFormat="1" x14ac:dyDescent="0.25">
      <c r="A22" s="5" t="s">
        <v>18</v>
      </c>
      <c r="B22" s="5">
        <v>40</v>
      </c>
      <c r="C22" s="5">
        <f>VLOOKUP(T_COMPRAS[[#This Row],[REFERENCIA]],T_COMPRAS[],2,0)</f>
        <v>40</v>
      </c>
      <c r="D22" s="5">
        <f>VLOOKUP(T_COMPRAS[[#This Row],[REFERENCIA]],T_ARTICULOS[],4,0)</f>
        <v>3</v>
      </c>
      <c r="E22" s="9">
        <v>37662</v>
      </c>
      <c r="F22" s="5" t="str">
        <f>VLOOKUP(T_COMPRAS[[#This Row],[REFERENCIA]],T_ARTICULOS[],3,0)</f>
        <v>P001</v>
      </c>
    </row>
    <row r="23" spans="1:6" s="5" customFormat="1" x14ac:dyDescent="0.25">
      <c r="A23" s="5" t="s">
        <v>20</v>
      </c>
      <c r="B23" s="5">
        <v>80</v>
      </c>
      <c r="C23" s="5">
        <f>VLOOKUP(T_COMPRAS[[#This Row],[REFERENCIA]],T_COMPRAS[],2,0)</f>
        <v>80</v>
      </c>
      <c r="D23" s="5">
        <f>VLOOKUP(T_COMPRAS[[#This Row],[REFERENCIA]],T_ARTICULOS[],4,0)</f>
        <v>300</v>
      </c>
      <c r="E23" s="9">
        <v>37736</v>
      </c>
      <c r="F23" s="5" t="str">
        <f>VLOOKUP(T_COMPRAS[[#This Row],[REFERENCIA]],T_ARTICULOS[],3,0)</f>
        <v>P002</v>
      </c>
    </row>
    <row r="24" spans="1:6" s="5" customFormat="1" x14ac:dyDescent="0.25">
      <c r="A24" s="5" t="s">
        <v>16</v>
      </c>
      <c r="B24" s="5">
        <v>100</v>
      </c>
      <c r="C24" s="5">
        <f>VLOOKUP(T_COMPRAS[[#This Row],[REFERENCIA]],T_COMPRAS[],2,0)</f>
        <v>120</v>
      </c>
      <c r="D24" s="5">
        <f>VLOOKUP(T_COMPRAS[[#This Row],[REFERENCIA]],T_ARTICULOS[],4,0)</f>
        <v>150</v>
      </c>
      <c r="E24" s="9">
        <v>37771</v>
      </c>
      <c r="F24" s="5" t="str">
        <f>VLOOKUP(T_COMPRAS[[#This Row],[REFERENCIA]],T_ARTICULOS[],3,0)</f>
        <v>P001</v>
      </c>
    </row>
    <row r="25" spans="1:6" s="5" customFormat="1" x14ac:dyDescent="0.25">
      <c r="A25" s="5" t="s">
        <v>20</v>
      </c>
      <c r="B25" s="5">
        <v>150</v>
      </c>
      <c r="C25" s="5">
        <f>VLOOKUP(T_COMPRAS[[#This Row],[REFERENCIA]],T_COMPRAS[],2,0)</f>
        <v>80</v>
      </c>
      <c r="D25" s="5">
        <f>VLOOKUP(T_COMPRAS[[#This Row],[REFERENCIA]],T_ARTICULOS[],4,0)</f>
        <v>300</v>
      </c>
      <c r="E25" s="9">
        <v>37773</v>
      </c>
      <c r="F25" s="5" t="str">
        <f>VLOOKUP(T_COMPRAS[[#This Row],[REFERENCIA]],T_ARTICULOS[],3,0)</f>
        <v>P002</v>
      </c>
    </row>
    <row r="26" spans="1:6" s="5" customFormat="1" x14ac:dyDescent="0.25">
      <c r="A26" s="5" t="s">
        <v>4</v>
      </c>
      <c r="B26" s="5">
        <v>125</v>
      </c>
      <c r="C26" s="5">
        <f>VLOOKUP(T_COMPRAS[[#This Row],[REFERENCIA]],T_COMPRAS[],2,0)</f>
        <v>18</v>
      </c>
      <c r="D26" s="5">
        <f>VLOOKUP(T_COMPRAS[[#This Row],[REFERENCIA]],T_ARTICULOS[],4,0)</f>
        <v>50</v>
      </c>
      <c r="E26" s="9">
        <v>37790</v>
      </c>
      <c r="F26" s="5" t="str">
        <f>VLOOKUP(T_COMPRAS[[#This Row],[REFERENCIA]],T_ARTICULOS[],3,0)</f>
        <v>P001</v>
      </c>
    </row>
    <row r="27" spans="1:6" s="5" customFormat="1" x14ac:dyDescent="0.25">
      <c r="A27" s="5" t="s">
        <v>16</v>
      </c>
      <c r="B27" s="5">
        <v>30</v>
      </c>
      <c r="C27" s="5">
        <f>VLOOKUP(T_COMPRAS[[#This Row],[REFERENCIA]],T_COMPRAS[],2,0)</f>
        <v>120</v>
      </c>
      <c r="D27" s="5">
        <f>VLOOKUP(T_COMPRAS[[#This Row],[REFERENCIA]],T_ARTICULOS[],4,0)</f>
        <v>150</v>
      </c>
      <c r="E27" s="9">
        <v>37822</v>
      </c>
      <c r="F27" s="5" t="str">
        <f>VLOOKUP(T_COMPRAS[[#This Row],[REFERENCIA]],T_ARTICULOS[],3,0)</f>
        <v>P001</v>
      </c>
    </row>
    <row r="28" spans="1:6" s="5" customFormat="1" x14ac:dyDescent="0.25">
      <c r="A28" s="5" t="s">
        <v>14</v>
      </c>
      <c r="B28" s="5">
        <v>10</v>
      </c>
      <c r="C28" s="5">
        <f>VLOOKUP(T_COMPRAS[[#This Row],[REFERENCIA]],T_COMPRAS[],2,0)</f>
        <v>90</v>
      </c>
      <c r="D28" s="5">
        <f>VLOOKUP(T_COMPRAS[[#This Row],[REFERENCIA]],T_ARTICULOS[],4,0)</f>
        <v>150</v>
      </c>
      <c r="E28" s="9">
        <v>37865</v>
      </c>
      <c r="F28" s="5" t="str">
        <f>VLOOKUP(T_COMPRAS[[#This Row],[REFERENCIA]],T_ARTICULOS[],3,0)</f>
        <v>P002</v>
      </c>
    </row>
    <row r="29" spans="1:6" s="5" customFormat="1" x14ac:dyDescent="0.25">
      <c r="A29" s="5" t="s">
        <v>20</v>
      </c>
      <c r="B29" s="5">
        <v>5</v>
      </c>
      <c r="C29" s="5">
        <f>VLOOKUP(T_COMPRAS[[#This Row],[REFERENCIA]],T_COMPRAS[],2,0)</f>
        <v>80</v>
      </c>
      <c r="D29" s="5">
        <f>VLOOKUP(T_COMPRAS[[#This Row],[REFERENCIA]],T_ARTICULOS[],4,0)</f>
        <v>300</v>
      </c>
      <c r="E29" s="9">
        <v>37874</v>
      </c>
      <c r="F29" s="5" t="str">
        <f>VLOOKUP(T_COMPRAS[[#This Row],[REFERENCIA]],T_ARTICULOS[],3,0)</f>
        <v>P002</v>
      </c>
    </row>
    <row r="30" spans="1:6" s="5" customFormat="1" x14ac:dyDescent="0.25">
      <c r="A30" s="5" t="s">
        <v>22</v>
      </c>
      <c r="B30" s="5">
        <v>125</v>
      </c>
      <c r="C30" s="5">
        <f>VLOOKUP(T_COMPRAS[[#This Row],[REFERENCIA]],T_COMPRAS[],2,0)</f>
        <v>20</v>
      </c>
      <c r="D30" s="5">
        <f>VLOOKUP(T_COMPRAS[[#This Row],[REFERENCIA]],T_ARTICULOS[],4,0)</f>
        <v>100</v>
      </c>
      <c r="E30" s="9">
        <v>37882</v>
      </c>
      <c r="F30" s="5" t="str">
        <f>VLOOKUP(T_COMPRAS[[#This Row],[REFERENCIA]],T_ARTICULOS[],3,0)</f>
        <v>P002</v>
      </c>
    </row>
    <row r="31" spans="1:6" s="5" customFormat="1" x14ac:dyDescent="0.25">
      <c r="A31" s="5" t="s">
        <v>9</v>
      </c>
      <c r="B31" s="5">
        <v>145</v>
      </c>
      <c r="C31" s="5">
        <f>VLOOKUP(T_COMPRAS[[#This Row],[REFERENCIA]],T_COMPRAS[],2,0)</f>
        <v>30</v>
      </c>
      <c r="D31" s="5">
        <f>VLOOKUP(T_COMPRAS[[#This Row],[REFERENCIA]],T_ARTICULOS[],4,0)</f>
        <v>12</v>
      </c>
      <c r="E31" s="9">
        <v>37894</v>
      </c>
      <c r="F31" s="5" t="str">
        <f>VLOOKUP(T_COMPRAS[[#This Row],[REFERENCIA]],T_ARTICULOS[],3,0)</f>
        <v>P001</v>
      </c>
    </row>
    <row r="32" spans="1:6" s="5" customFormat="1" x14ac:dyDescent="0.25">
      <c r="A32" s="5" t="s">
        <v>7</v>
      </c>
      <c r="B32" s="5">
        <v>230</v>
      </c>
      <c r="C32" s="5">
        <f>VLOOKUP(T_COMPRAS[[#This Row],[REFERENCIA]],T_COMPRAS[],2,0)</f>
        <v>20</v>
      </c>
      <c r="D32" s="5">
        <f>VLOOKUP(T_COMPRAS[[#This Row],[REFERENCIA]],T_ARTICULOS[],4,0)</f>
        <v>10</v>
      </c>
      <c r="E32" s="9">
        <v>37905</v>
      </c>
      <c r="F32" s="5" t="str">
        <f>VLOOKUP(T_COMPRAS[[#This Row],[REFERENCIA]],T_ARTICULOS[],3,0)</f>
        <v>P001</v>
      </c>
    </row>
    <row r="33" spans="1:6" s="5" customFormat="1" x14ac:dyDescent="0.25">
      <c r="A33" s="5" t="s">
        <v>24</v>
      </c>
      <c r="B33" s="5">
        <v>100</v>
      </c>
      <c r="C33" s="5">
        <f>VLOOKUP(T_COMPRAS[[#This Row],[REFERENCIA]],T_COMPRAS[],2,0)</f>
        <v>100</v>
      </c>
      <c r="D33" s="5">
        <f>VLOOKUP(T_COMPRAS[[#This Row],[REFERENCIA]],T_ARTICULOS[],4,0)</f>
        <v>30</v>
      </c>
      <c r="E33" s="9">
        <v>37914</v>
      </c>
      <c r="F33" s="5" t="str">
        <f>VLOOKUP(T_COMPRAS[[#This Row],[REFERENCIA]],T_ARTICULOS[],3,0)</f>
        <v>P002</v>
      </c>
    </row>
    <row r="34" spans="1:6" s="5" customFormat="1" x14ac:dyDescent="0.25">
      <c r="A34" s="5" t="s">
        <v>22</v>
      </c>
      <c r="B34" s="5">
        <v>150</v>
      </c>
      <c r="C34" s="5">
        <f>VLOOKUP(T_COMPRAS[[#This Row],[REFERENCIA]],T_COMPRAS[],2,0)</f>
        <v>20</v>
      </c>
      <c r="D34" s="5">
        <f>VLOOKUP(T_COMPRAS[[#This Row],[REFERENCIA]],T_ARTICULOS[],4,0)</f>
        <v>100</v>
      </c>
      <c r="E34" s="9">
        <v>37916</v>
      </c>
      <c r="F34" s="5" t="str">
        <f>VLOOKUP(T_COMPRAS[[#This Row],[REFERENCIA]],T_ARTICULOS[],3,0)</f>
        <v>P002</v>
      </c>
    </row>
    <row r="35" spans="1:6" s="5" customFormat="1" x14ac:dyDescent="0.25">
      <c r="A35" s="5" t="s">
        <v>7</v>
      </c>
      <c r="B35" s="5">
        <v>190</v>
      </c>
      <c r="C35" s="5">
        <f>VLOOKUP(T_COMPRAS[[#This Row],[REFERENCIA]],T_COMPRAS[],2,0)</f>
        <v>20</v>
      </c>
      <c r="D35" s="5">
        <f>VLOOKUP(T_COMPRAS[[#This Row],[REFERENCIA]],T_ARTICULOS[],4,0)</f>
        <v>10</v>
      </c>
      <c r="E35" s="9">
        <v>37924</v>
      </c>
      <c r="F35" s="5" t="str">
        <f>VLOOKUP(T_COMPRAS[[#This Row],[REFERENCIA]],T_ARTICULOS[],3,0)</f>
        <v>P001</v>
      </c>
    </row>
    <row r="36" spans="1:6" s="5" customFormat="1" x14ac:dyDescent="0.25">
      <c r="A36" s="5" t="s">
        <v>24</v>
      </c>
      <c r="B36" s="5">
        <v>90</v>
      </c>
      <c r="C36" s="5">
        <f>VLOOKUP(T_COMPRAS[[#This Row],[REFERENCIA]],T_COMPRAS[],2,0)</f>
        <v>100</v>
      </c>
      <c r="D36" s="5">
        <f>VLOOKUP(T_COMPRAS[[#This Row],[REFERENCIA]],T_ARTICULOS[],4,0)</f>
        <v>30</v>
      </c>
      <c r="E36" s="9">
        <v>37940</v>
      </c>
      <c r="F36" s="5" t="str">
        <f>VLOOKUP(T_COMPRAS[[#This Row],[REFERENCIA]],T_ARTICULOS[],3,0)</f>
        <v>P002</v>
      </c>
    </row>
    <row r="37" spans="1:6" s="5" customFormat="1" x14ac:dyDescent="0.25">
      <c r="E37" s="9"/>
    </row>
    <row r="38" spans="1:6" s="5" customFormat="1" x14ac:dyDescent="0.25">
      <c r="E38" s="9"/>
    </row>
    <row r="39" spans="1:6" s="5" customFormat="1" x14ac:dyDescent="0.25">
      <c r="E39" s="9"/>
    </row>
    <row r="40" spans="1:6" s="5" customFormat="1" x14ac:dyDescent="0.25">
      <c r="E40" s="9"/>
    </row>
    <row r="41" spans="1:6" s="5" customFormat="1" x14ac:dyDescent="0.25">
      <c r="E41" s="9"/>
    </row>
    <row r="42" spans="1:6" s="5" customFormat="1" x14ac:dyDescent="0.25">
      <c r="E42" s="9"/>
    </row>
    <row r="43" spans="1:6" s="5" customFormat="1" x14ac:dyDescent="0.25">
      <c r="E43" s="9"/>
    </row>
    <row r="44" spans="1:6" s="5" customFormat="1" x14ac:dyDescent="0.25">
      <c r="E44" s="9"/>
    </row>
    <row r="45" spans="1:6" s="5" customFormat="1" x14ac:dyDescent="0.25"/>
    <row r="46" spans="1:6" s="5" customFormat="1" x14ac:dyDescent="0.25"/>
    <row r="47" spans="1:6" s="5" customFormat="1" x14ac:dyDescent="0.25"/>
    <row r="48" spans="1: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Eduardo Cóndor</cp:lastModifiedBy>
  <cp:revision/>
  <dcterms:created xsi:type="dcterms:W3CDTF">2005-03-04T08:44:18Z</dcterms:created>
  <dcterms:modified xsi:type="dcterms:W3CDTF">2024-02-20T18:29:56Z</dcterms:modified>
  <cp:category/>
  <cp:contentStatus/>
</cp:coreProperties>
</file>