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2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3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4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reedelsevier-my.sharepoint.com/personal/terblanche-whittia_science_regn_net/Documents/Documents/SQL/XO/"/>
    </mc:Choice>
  </mc:AlternateContent>
  <xr:revisionPtr revIDLastSave="888" documentId="8_{2A0A7275-2510-41B5-A30E-029104FF3B74}" xr6:coauthVersionLast="47" xr6:coauthVersionMax="47" xr10:uidLastSave="{8B46662B-DEEC-412D-B5D3-0C62D9A14A64}"/>
  <bookViews>
    <workbookView xWindow="-108" yWindow="-108" windowWidth="23256" windowHeight="14016" tabRatio="881" xr2:uid="{460BEB1E-EEE2-4FE9-8FBF-69169D7EBDF7}"/>
  </bookViews>
  <sheets>
    <sheet name="Info" sheetId="26" r:id="rId1"/>
    <sheet name="4.5.RatingPerUser Chart" sheetId="3" r:id="rId2"/>
    <sheet name="6. User Burn Rate" sheetId="23" r:id="rId3"/>
    <sheet name="8. Docum Chart" sheetId="16" r:id="rId4"/>
    <sheet name="10. Top rated genres" sheetId="21" r:id="rId5"/>
    <sheet name="RatingPerGenre Chart" sheetId="5" r:id="rId6"/>
    <sheet name="CtMovieGenre Chart" sheetId="7" r:id="rId7"/>
    <sheet name="Action Chart" sheetId="9" r:id="rId8"/>
    <sheet name="Adventure Chart" sheetId="11" r:id="rId9"/>
    <sheet name="Sci-Fi Chart" sheetId="13" r:id="rId10"/>
    <sheet name="Horror Chart" sheetId="18" r:id="rId11"/>
    <sheet name="Drama Chart" sheetId="20" r:id="rId12"/>
    <sheet name="Testing assumptions" sheetId="25" r:id="rId13"/>
    <sheet name="RatingPerUser" sheetId="2" r:id="rId14"/>
    <sheet name="Docum" sheetId="14" r:id="rId15"/>
    <sheet name="RatingPerGenre" sheetId="4" r:id="rId16"/>
    <sheet name="CtMovieGenre" sheetId="6" r:id="rId17"/>
    <sheet name="Action" sheetId="8" r:id="rId18"/>
    <sheet name="Adventure" sheetId="10" r:id="rId19"/>
    <sheet name="Sci-Fi" sheetId="12" r:id="rId20"/>
    <sheet name="Horror" sheetId="17" r:id="rId21"/>
    <sheet name="Drama" sheetId="19" r:id="rId22"/>
  </sheets>
  <calcPr calcId="191029"/>
  <pivotCaches>
    <pivotCache cacheId="0" r:id="rId23"/>
    <pivotCache cacheId="1" r:id="rId24"/>
    <pivotCache cacheId="2" r:id="rId25"/>
    <pivotCache cacheId="3" r:id="rId26"/>
    <pivotCache cacheId="4" r:id="rId27"/>
    <pivotCache cacheId="5" r:id="rId28"/>
    <pivotCache cacheId="6" r:id="rId29"/>
    <pivotCache cacheId="7" r:id="rId30"/>
    <pivotCache cacheId="8" r:id="rId31"/>
    <pivotCache cacheId="9" r:id="rId32"/>
    <pivotCache cacheId="10" r:id="rId33"/>
    <pivotCache cacheId="11" r:id="rId34"/>
    <pivotCache cacheId="12" r:id="rId35"/>
    <pivotCache cacheId="13" r:id="rId3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25" l="1"/>
  <c r="M22" i="25" s="1"/>
  <c r="M15" i="25"/>
  <c r="M16" i="25" s="1"/>
  <c r="M6" i="25"/>
  <c r="G20" i="25"/>
  <c r="G19" i="25"/>
  <c r="G14" i="25"/>
  <c r="E3" i="23"/>
  <c r="G13" i="25"/>
  <c r="G6" i="25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" i="19"/>
</calcChain>
</file>

<file path=xl/sharedStrings.xml><?xml version="1.0" encoding="utf-8"?>
<sst xmlns="http://schemas.openxmlformats.org/spreadsheetml/2006/main" count="408" uniqueCount="57">
  <si>
    <t>year_rate</t>
  </si>
  <si>
    <t>ct_users</t>
  </si>
  <si>
    <t>ct_mov</t>
  </si>
  <si>
    <t>ct_user</t>
  </si>
  <si>
    <t>ave_num_rating_p_cust</t>
  </si>
  <si>
    <t>Sum of ave_num_rating_p_cust</t>
  </si>
  <si>
    <t>Row Labels</t>
  </si>
  <si>
    <t>Grand Total</t>
  </si>
  <si>
    <t>no genres listed)</t>
  </si>
  <si>
    <t>Action</t>
  </si>
  <si>
    <t>Adventure</t>
  </si>
  <si>
    <t>Animation</t>
  </si>
  <si>
    <t>Children</t>
  </si>
  <si>
    <t>Comedy</t>
  </si>
  <si>
    <t>Crime</t>
  </si>
  <si>
    <t>Documentary</t>
  </si>
  <si>
    <t>Drama</t>
  </si>
  <si>
    <t>Fantasy</t>
  </si>
  <si>
    <t>Film-Noir</t>
  </si>
  <si>
    <t>Horror</t>
  </si>
  <si>
    <t>IMAX</t>
  </si>
  <si>
    <t>Musical</t>
  </si>
  <si>
    <t>Mystery</t>
  </si>
  <si>
    <t>Romance</t>
  </si>
  <si>
    <t>Sci-Fi</t>
  </si>
  <si>
    <t>Thriller</t>
  </si>
  <si>
    <t>War</t>
  </si>
  <si>
    <t>Western</t>
  </si>
  <si>
    <t>genre</t>
  </si>
  <si>
    <t>(no genres listed)</t>
  </si>
  <si>
    <t>Sum of ct_mov</t>
  </si>
  <si>
    <t>year_r</t>
  </si>
  <si>
    <t>percent of total</t>
  </si>
  <si>
    <t>Sum of percent of total</t>
  </si>
  <si>
    <t>recent5yrs</t>
  </si>
  <si>
    <t>ct_movies</t>
  </si>
  <si>
    <t>Sum of ct_users</t>
  </si>
  <si>
    <t>Sum of ct_movies</t>
  </si>
  <si>
    <t>movie</t>
  </si>
  <si>
    <t>a</t>
  </si>
  <si>
    <t>b</t>
  </si>
  <si>
    <t>c</t>
  </si>
  <si>
    <t>d</t>
  </si>
  <si>
    <t>red</t>
  </si>
  <si>
    <t>blue</t>
  </si>
  <si>
    <t>purple</t>
  </si>
  <si>
    <t>user</t>
  </si>
  <si>
    <t>NORmalized</t>
  </si>
  <si>
    <t>ave_num_rating_p_cust_norm</t>
  </si>
  <si>
    <t>Sum of ave_num_rating_p_cust_norm</t>
  </si>
  <si>
    <t>e</t>
  </si>
  <si>
    <t>f</t>
  </si>
  <si>
    <t>to decrease you have to have more people watching overlapping movies</t>
  </si>
  <si>
    <t>avg_med_rating</t>
  </si>
  <si>
    <t>sum_ratings</t>
  </si>
  <si>
    <t>Sum of avg_med_rating</t>
  </si>
  <si>
    <t>The sheets contained in this workbook are numbered to reference the Final Presentation slides numbers. Data obtained through custom SQL queries.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</si>
</sst>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4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7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openxmlformats.org/officeDocument/2006/relationships/pivotCacheDefinition" Target="pivotCache/pivotCacheDefinition10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pivotCacheDefinition" Target="pivotCache/pivotCacheDefinition6.xml"/><Relationship Id="rId36" Type="http://schemas.openxmlformats.org/officeDocument/2006/relationships/pivotCacheDefinition" Target="pivotCache/pivotCacheDefinition1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5.xml"/><Relationship Id="rId30" Type="http://schemas.openxmlformats.org/officeDocument/2006/relationships/pivotCacheDefinition" Target="pivotCache/pivotCacheDefinition8.xml"/><Relationship Id="rId35" Type="http://schemas.openxmlformats.org/officeDocument/2006/relationships/pivotCacheDefinition" Target="pivotCache/pivotCacheDefinition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33" Type="http://schemas.openxmlformats.org/officeDocument/2006/relationships/pivotCacheDefinition" Target="pivotCache/pivotCacheDefinition11.xml"/><Relationship Id="rId38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[MovieStats.xlsx]4.5.RatingPerUser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count of movies rated per customer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'4.5.RatingPerUser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'4.5.RatingPerUser Chart'!$A$2:$A$26</c:f>
              <c:strCache>
                <c:ptCount val="2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  <c:pt idx="15">
                  <c:v>2003</c:v>
                </c:pt>
                <c:pt idx="16">
                  <c:v>2002</c:v>
                </c:pt>
                <c:pt idx="17">
                  <c:v>2001</c:v>
                </c:pt>
                <c:pt idx="18">
                  <c:v>2000</c:v>
                </c:pt>
                <c:pt idx="19">
                  <c:v>1999</c:v>
                </c:pt>
                <c:pt idx="20">
                  <c:v>1998</c:v>
                </c:pt>
                <c:pt idx="21">
                  <c:v>1997</c:v>
                </c:pt>
                <c:pt idx="22">
                  <c:v>1996</c:v>
                </c:pt>
                <c:pt idx="23">
                  <c:v>1995</c:v>
                </c:pt>
              </c:strCache>
            </c:strRef>
          </c:cat>
          <c:val>
            <c:numRef>
              <c:f>'4.5.RatingPerUser Chart'!$B$2:$B$26</c:f>
              <c:numCache>
                <c:formatCode>General</c:formatCode>
                <c:ptCount val="24"/>
                <c:pt idx="0">
                  <c:v>80</c:v>
                </c:pt>
                <c:pt idx="1">
                  <c:v>100</c:v>
                </c:pt>
                <c:pt idx="2">
                  <c:v>98</c:v>
                </c:pt>
                <c:pt idx="3">
                  <c:v>81</c:v>
                </c:pt>
                <c:pt idx="4">
                  <c:v>56</c:v>
                </c:pt>
                <c:pt idx="5">
                  <c:v>53</c:v>
                </c:pt>
                <c:pt idx="6">
                  <c:v>55</c:v>
                </c:pt>
                <c:pt idx="7">
                  <c:v>54</c:v>
                </c:pt>
                <c:pt idx="8">
                  <c:v>59</c:v>
                </c:pt>
                <c:pt idx="9">
                  <c:v>65</c:v>
                </c:pt>
                <c:pt idx="10">
                  <c:v>79</c:v>
                </c:pt>
                <c:pt idx="11">
                  <c:v>84</c:v>
                </c:pt>
                <c:pt idx="12">
                  <c:v>93</c:v>
                </c:pt>
                <c:pt idx="13">
                  <c:v>118</c:v>
                </c:pt>
                <c:pt idx="14">
                  <c:v>110</c:v>
                </c:pt>
                <c:pt idx="15">
                  <c:v>90</c:v>
                </c:pt>
                <c:pt idx="16">
                  <c:v>78</c:v>
                </c:pt>
                <c:pt idx="17">
                  <c:v>75</c:v>
                </c:pt>
                <c:pt idx="18">
                  <c:v>80</c:v>
                </c:pt>
                <c:pt idx="19">
                  <c:v>86</c:v>
                </c:pt>
                <c:pt idx="20">
                  <c:v>47</c:v>
                </c:pt>
                <c:pt idx="21">
                  <c:v>45</c:v>
                </c:pt>
                <c:pt idx="22">
                  <c:v>50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2-4C27-9FFB-B0CE8DBB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862847"/>
        <c:axId val="1468863327"/>
      </c:barChart>
      <c:catAx>
        <c:axId val="146886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63327"/>
        <c:crosses val="autoZero"/>
        <c:auto val="1"/>
        <c:lblAlgn val="ctr"/>
        <c:lblOffset val="100"/>
        <c:noMultiLvlLbl val="0"/>
      </c:catAx>
      <c:valAx>
        <c:axId val="14688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6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[MovieStats.xlsx]Adventure Chart!PivotTable5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"Adventure"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count of movies rated per customer over time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'Adventure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'Adventure Chart'!$A$2:$A$25</c:f>
              <c:strCache>
                <c:ptCount val="23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  <c:pt idx="15">
                  <c:v>2003</c:v>
                </c:pt>
                <c:pt idx="16">
                  <c:v>2002</c:v>
                </c:pt>
                <c:pt idx="17">
                  <c:v>2001</c:v>
                </c:pt>
                <c:pt idx="18">
                  <c:v>2000</c:v>
                </c:pt>
                <c:pt idx="19">
                  <c:v>1999</c:v>
                </c:pt>
                <c:pt idx="20">
                  <c:v>1998</c:v>
                </c:pt>
                <c:pt idx="21">
                  <c:v>1997</c:v>
                </c:pt>
                <c:pt idx="22">
                  <c:v>1996</c:v>
                </c:pt>
              </c:strCache>
            </c:strRef>
          </c:cat>
          <c:val>
            <c:numRef>
              <c:f>'Adventure Chart'!$B$2:$B$25</c:f>
              <c:numCache>
                <c:formatCode>General</c:formatCode>
                <c:ptCount val="23"/>
                <c:pt idx="0">
                  <c:v>24</c:v>
                </c:pt>
                <c:pt idx="1">
                  <c:v>30</c:v>
                </c:pt>
                <c:pt idx="2">
                  <c:v>29</c:v>
                </c:pt>
                <c:pt idx="3">
                  <c:v>23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27</c:v>
                </c:pt>
                <c:pt idx="14">
                  <c:v>25</c:v>
                </c:pt>
                <c:pt idx="15">
                  <c:v>19</c:v>
                </c:pt>
                <c:pt idx="16">
                  <c:v>16</c:v>
                </c:pt>
                <c:pt idx="17">
                  <c:v>15</c:v>
                </c:pt>
                <c:pt idx="18">
                  <c:v>17</c:v>
                </c:pt>
                <c:pt idx="19">
                  <c:v>19</c:v>
                </c:pt>
                <c:pt idx="20">
                  <c:v>14</c:v>
                </c:pt>
                <c:pt idx="21">
                  <c:v>11</c:v>
                </c:pt>
                <c:pt idx="2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D9-4281-B5D8-F278BD819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521311"/>
        <c:axId val="1830519871"/>
      </c:barChart>
      <c:catAx>
        <c:axId val="18305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19871"/>
        <c:crosses val="autoZero"/>
        <c:auto val="1"/>
        <c:lblAlgn val="ctr"/>
        <c:lblOffset val="100"/>
        <c:noMultiLvlLbl val="0"/>
      </c:catAx>
      <c:valAx>
        <c:axId val="18305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[MovieStats.xlsx]Sci-Fi Chart!PivotTable6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"Sci-Fi"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count of movies rated per customer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'Sci-Fi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'Sci-Fi Chart'!$A$2:$A$25</c:f>
              <c:strCache>
                <c:ptCount val="23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  <c:pt idx="15">
                  <c:v>2003</c:v>
                </c:pt>
                <c:pt idx="16">
                  <c:v>2002</c:v>
                </c:pt>
                <c:pt idx="17">
                  <c:v>2001</c:v>
                </c:pt>
                <c:pt idx="18">
                  <c:v>2000</c:v>
                </c:pt>
                <c:pt idx="19">
                  <c:v>1999</c:v>
                </c:pt>
                <c:pt idx="20">
                  <c:v>1998</c:v>
                </c:pt>
                <c:pt idx="21">
                  <c:v>1997</c:v>
                </c:pt>
                <c:pt idx="22">
                  <c:v>1996</c:v>
                </c:pt>
              </c:strCache>
            </c:strRef>
          </c:cat>
          <c:val>
            <c:numRef>
              <c:f>'Sci-Fi Chart'!$B$2:$B$25</c:f>
              <c:numCache>
                <c:formatCode>General</c:formatCode>
                <c:ptCount val="23"/>
                <c:pt idx="0">
                  <c:v>19</c:v>
                </c:pt>
                <c:pt idx="1">
                  <c:v>24</c:v>
                </c:pt>
                <c:pt idx="2">
                  <c:v>23</c:v>
                </c:pt>
                <c:pt idx="3">
                  <c:v>18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19</c:v>
                </c:pt>
                <c:pt idx="14">
                  <c:v>18</c:v>
                </c:pt>
                <c:pt idx="15">
                  <c:v>15</c:v>
                </c:pt>
                <c:pt idx="16">
                  <c:v>13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10</c:v>
                </c:pt>
                <c:pt idx="21">
                  <c:v>6</c:v>
                </c:pt>
                <c:pt idx="2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F-45F3-ADCB-6F734B39E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958431"/>
        <c:axId val="1825958911"/>
      </c:barChart>
      <c:catAx>
        <c:axId val="182595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58911"/>
        <c:crosses val="autoZero"/>
        <c:auto val="1"/>
        <c:lblAlgn val="ctr"/>
        <c:lblOffset val="100"/>
        <c:noMultiLvlLbl val="0"/>
      </c:catAx>
      <c:valAx>
        <c:axId val="18259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5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[MovieStats.xlsx]Horror Chart!PivotTable9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"Horror"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count of movies rated per customer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'Horror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'Horror Chart'!$A$2:$A$25</c:f>
              <c:strCache>
                <c:ptCount val="23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  <c:pt idx="15">
                  <c:v>2003</c:v>
                </c:pt>
                <c:pt idx="16">
                  <c:v>2002</c:v>
                </c:pt>
                <c:pt idx="17">
                  <c:v>2001</c:v>
                </c:pt>
                <c:pt idx="18">
                  <c:v>2000</c:v>
                </c:pt>
                <c:pt idx="19">
                  <c:v>1999</c:v>
                </c:pt>
                <c:pt idx="20">
                  <c:v>1998</c:v>
                </c:pt>
                <c:pt idx="21">
                  <c:v>1997</c:v>
                </c:pt>
                <c:pt idx="22">
                  <c:v>1996</c:v>
                </c:pt>
              </c:strCache>
            </c:strRef>
          </c:cat>
          <c:val>
            <c:numRef>
              <c:f>'Horror Chart'!$B$2:$B$25</c:f>
              <c:numCache>
                <c:formatCode>General</c:formatCode>
                <c:ptCount val="23"/>
                <c:pt idx="0">
                  <c:v>10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4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E-40C9-8B08-DE0F336D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795311"/>
        <c:axId val="1444796751"/>
      </c:barChart>
      <c:catAx>
        <c:axId val="144479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796751"/>
        <c:crosses val="autoZero"/>
        <c:auto val="1"/>
        <c:lblAlgn val="ctr"/>
        <c:lblOffset val="100"/>
        <c:noMultiLvlLbl val="0"/>
      </c:catAx>
      <c:valAx>
        <c:axId val="14447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79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[MovieStats.xlsx]Drama Chart!PivotTable10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"Drama"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count of movies rated per customer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'Drama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'Drama Chart'!$A$2:$A$26</c:f>
              <c:strCache>
                <c:ptCount val="2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  <c:pt idx="15">
                  <c:v>2003</c:v>
                </c:pt>
                <c:pt idx="16">
                  <c:v>2002</c:v>
                </c:pt>
                <c:pt idx="17">
                  <c:v>2001</c:v>
                </c:pt>
                <c:pt idx="18">
                  <c:v>2000</c:v>
                </c:pt>
                <c:pt idx="19">
                  <c:v>1999</c:v>
                </c:pt>
                <c:pt idx="20">
                  <c:v>1998</c:v>
                </c:pt>
                <c:pt idx="21">
                  <c:v>1997</c:v>
                </c:pt>
                <c:pt idx="22">
                  <c:v>1996</c:v>
                </c:pt>
                <c:pt idx="23">
                  <c:v>1995</c:v>
                </c:pt>
              </c:strCache>
            </c:strRef>
          </c:cat>
          <c:val>
            <c:numRef>
              <c:f>'Drama Chart'!$B$2:$B$26</c:f>
              <c:numCache>
                <c:formatCode>General</c:formatCode>
                <c:ptCount val="24"/>
                <c:pt idx="0">
                  <c:v>34</c:v>
                </c:pt>
                <c:pt idx="1">
                  <c:v>44</c:v>
                </c:pt>
                <c:pt idx="2">
                  <c:v>43</c:v>
                </c:pt>
                <c:pt idx="3">
                  <c:v>38</c:v>
                </c:pt>
                <c:pt idx="4">
                  <c:v>27</c:v>
                </c:pt>
                <c:pt idx="5">
                  <c:v>26</c:v>
                </c:pt>
                <c:pt idx="6">
                  <c:v>26</c:v>
                </c:pt>
                <c:pt idx="7">
                  <c:v>25</c:v>
                </c:pt>
                <c:pt idx="8">
                  <c:v>27</c:v>
                </c:pt>
                <c:pt idx="9">
                  <c:v>30</c:v>
                </c:pt>
                <c:pt idx="10">
                  <c:v>36</c:v>
                </c:pt>
                <c:pt idx="11">
                  <c:v>38</c:v>
                </c:pt>
                <c:pt idx="12">
                  <c:v>41</c:v>
                </c:pt>
                <c:pt idx="13">
                  <c:v>50</c:v>
                </c:pt>
                <c:pt idx="14">
                  <c:v>47</c:v>
                </c:pt>
                <c:pt idx="15">
                  <c:v>40</c:v>
                </c:pt>
                <c:pt idx="16">
                  <c:v>34</c:v>
                </c:pt>
                <c:pt idx="17">
                  <c:v>33</c:v>
                </c:pt>
                <c:pt idx="18">
                  <c:v>36</c:v>
                </c:pt>
                <c:pt idx="19">
                  <c:v>42</c:v>
                </c:pt>
                <c:pt idx="20">
                  <c:v>24</c:v>
                </c:pt>
                <c:pt idx="21">
                  <c:v>19</c:v>
                </c:pt>
                <c:pt idx="22">
                  <c:v>21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F-484B-A39E-B045F0CFA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497407"/>
        <c:axId val="1904500287"/>
      </c:barChart>
      <c:catAx>
        <c:axId val="190449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00287"/>
        <c:crosses val="autoZero"/>
        <c:auto val="1"/>
        <c:lblAlgn val="ctr"/>
        <c:lblOffset val="100"/>
        <c:noMultiLvlLbl val="0"/>
      </c:catAx>
      <c:valAx>
        <c:axId val="19045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49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[MovieStats.xlsx]Drama!PivotTable12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Drama genre rating engagement in percentage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Drama!$L$8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Drama!$K$9:$K$33</c:f>
              <c:strCache>
                <c:ptCount val="2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  <c:pt idx="15">
                  <c:v>2003</c:v>
                </c:pt>
                <c:pt idx="16">
                  <c:v>2002</c:v>
                </c:pt>
                <c:pt idx="17">
                  <c:v>2001</c:v>
                </c:pt>
                <c:pt idx="18">
                  <c:v>2000</c:v>
                </c:pt>
                <c:pt idx="19">
                  <c:v>1999</c:v>
                </c:pt>
                <c:pt idx="20">
                  <c:v>1998</c:v>
                </c:pt>
                <c:pt idx="21">
                  <c:v>1997</c:v>
                </c:pt>
                <c:pt idx="22">
                  <c:v>1996</c:v>
                </c:pt>
                <c:pt idx="23">
                  <c:v>1995</c:v>
                </c:pt>
              </c:strCache>
            </c:strRef>
          </c:cat>
          <c:val>
            <c:numRef>
              <c:f>Drama!$L$9:$L$33</c:f>
              <c:numCache>
                <c:formatCode>General</c:formatCode>
                <c:ptCount val="24"/>
                <c:pt idx="0">
                  <c:v>4.3478260869565216E-2</c:v>
                </c:pt>
                <c:pt idx="1">
                  <c:v>5.6265984654731455E-2</c:v>
                </c:pt>
                <c:pt idx="2">
                  <c:v>5.4987212276214836E-2</c:v>
                </c:pt>
                <c:pt idx="3">
                  <c:v>4.859335038363171E-2</c:v>
                </c:pt>
                <c:pt idx="4">
                  <c:v>3.4526854219948847E-2</c:v>
                </c:pt>
                <c:pt idx="5">
                  <c:v>3.3248081841432228E-2</c:v>
                </c:pt>
                <c:pt idx="6">
                  <c:v>3.3248081841432228E-2</c:v>
                </c:pt>
                <c:pt idx="7">
                  <c:v>3.1969309462915603E-2</c:v>
                </c:pt>
                <c:pt idx="8">
                  <c:v>3.4526854219948847E-2</c:v>
                </c:pt>
                <c:pt idx="9">
                  <c:v>3.8363171355498722E-2</c:v>
                </c:pt>
                <c:pt idx="10">
                  <c:v>4.6035805626598467E-2</c:v>
                </c:pt>
                <c:pt idx="11">
                  <c:v>4.859335038363171E-2</c:v>
                </c:pt>
                <c:pt idx="12">
                  <c:v>5.2429667519181586E-2</c:v>
                </c:pt>
                <c:pt idx="13">
                  <c:v>6.3938618925831206E-2</c:v>
                </c:pt>
                <c:pt idx="14">
                  <c:v>6.010230179028133E-2</c:v>
                </c:pt>
                <c:pt idx="15">
                  <c:v>5.1150895140664961E-2</c:v>
                </c:pt>
                <c:pt idx="16">
                  <c:v>4.3478260869565216E-2</c:v>
                </c:pt>
                <c:pt idx="17">
                  <c:v>4.2199488491048591E-2</c:v>
                </c:pt>
                <c:pt idx="18">
                  <c:v>4.6035805626598467E-2</c:v>
                </c:pt>
                <c:pt idx="19">
                  <c:v>5.3708439897698211E-2</c:v>
                </c:pt>
                <c:pt idx="20">
                  <c:v>3.0690537084398978E-2</c:v>
                </c:pt>
                <c:pt idx="21">
                  <c:v>2.4296675191815855E-2</c:v>
                </c:pt>
                <c:pt idx="22">
                  <c:v>2.6854219948849106E-2</c:v>
                </c:pt>
                <c:pt idx="23">
                  <c:v>1.2787723785166241E-3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F-42DD-9788-DDE9FBF2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65007"/>
        <c:axId val="1685565967"/>
      </c:barChart>
      <c:catAx>
        <c:axId val="16855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65967"/>
        <c:crosses val="autoZero"/>
        <c:auto val="1"/>
        <c:lblAlgn val="ctr"/>
        <c:lblOffset val="100"/>
        <c:noMultiLvlLbl val="0"/>
      </c:catAx>
      <c:valAx>
        <c:axId val="168556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6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[MovieStats.xlsx]4.5.RatingPerUser Chart!PivotTable17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Engagement over time normalized for growth in content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'4.5.RatingPerUser Chart'!$G$27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'4.5.RatingPerUser Chart'!$F$28:$F$51</c:f>
              <c:strCache>
                <c:ptCount val="23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  <c:pt idx="15">
                  <c:v>2003</c:v>
                </c:pt>
                <c:pt idx="16">
                  <c:v>2002</c:v>
                </c:pt>
                <c:pt idx="17">
                  <c:v>2001</c:v>
                </c:pt>
                <c:pt idx="18">
                  <c:v>2000</c:v>
                </c:pt>
                <c:pt idx="19">
                  <c:v>1999</c:v>
                </c:pt>
                <c:pt idx="20">
                  <c:v>1998</c:v>
                </c:pt>
                <c:pt idx="21">
                  <c:v>1997</c:v>
                </c:pt>
                <c:pt idx="22">
                  <c:v>1996</c:v>
                </c:pt>
              </c:strCache>
            </c:strRef>
          </c:cat>
          <c:val>
            <c:numRef>
              <c:f>'4.5.RatingPerUser Chart'!$G$28:$G$51</c:f>
              <c:numCache>
                <c:formatCode>General</c:formatCode>
                <c:ptCount val="23"/>
                <c:pt idx="0">
                  <c:v>2.37741456166419E-3</c:v>
                </c:pt>
                <c:pt idx="1">
                  <c:v>2.7446890267332699E-3</c:v>
                </c:pt>
                <c:pt idx="2">
                  <c:v>2.9299210715139899E-3</c:v>
                </c:pt>
                <c:pt idx="3">
                  <c:v>2.9401088929219602E-3</c:v>
                </c:pt>
                <c:pt idx="4">
                  <c:v>3.2695002335357301E-3</c:v>
                </c:pt>
                <c:pt idx="5">
                  <c:v>3.2956099987563698E-3</c:v>
                </c:pt>
                <c:pt idx="6">
                  <c:v>3.59571129707112E-3</c:v>
                </c:pt>
                <c:pt idx="7">
                  <c:v>3.6007201440288001E-3</c:v>
                </c:pt>
                <c:pt idx="8">
                  <c:v>4.27505253242518E-3</c:v>
                </c:pt>
                <c:pt idx="9">
                  <c:v>5.4036079474602998E-3</c:v>
                </c:pt>
                <c:pt idx="10">
                  <c:v>7.8155916106054605E-3</c:v>
                </c:pt>
                <c:pt idx="11">
                  <c:v>8.9523606522434098E-3</c:v>
                </c:pt>
                <c:pt idx="12">
                  <c:v>1.0515603799185799E-2</c:v>
                </c:pt>
                <c:pt idx="13">
                  <c:v>1.38627819548872E-2</c:v>
                </c:pt>
                <c:pt idx="14">
                  <c:v>1.36969244178807E-2</c:v>
                </c:pt>
                <c:pt idx="15">
                  <c:v>1.3094718463553E-2</c:v>
                </c:pt>
                <c:pt idx="16">
                  <c:v>1.34366925064599E-2</c:v>
                </c:pt>
                <c:pt idx="17">
                  <c:v>1.5470297029702901E-2</c:v>
                </c:pt>
                <c:pt idx="18">
                  <c:v>2.0335536349771199E-2</c:v>
                </c:pt>
                <c:pt idx="19">
                  <c:v>2.81597904387688E-2</c:v>
                </c:pt>
                <c:pt idx="20">
                  <c:v>2.0355132091814599E-2</c:v>
                </c:pt>
                <c:pt idx="21">
                  <c:v>2.6801667659320998E-2</c:v>
                </c:pt>
                <c:pt idx="22">
                  <c:v>3.5919540229885E-2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2-43FF-97CF-4A66966F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388607"/>
        <c:axId val="1349387167"/>
      </c:barChart>
      <c:catAx>
        <c:axId val="134938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87167"/>
        <c:crosses val="autoZero"/>
        <c:auto val="1"/>
        <c:lblAlgn val="ctr"/>
        <c:lblOffset val="100"/>
        <c:noMultiLvlLbl val="0"/>
      </c:catAx>
      <c:valAx>
        <c:axId val="13493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8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[MovieStats.xlsx]6. User Burn Rate!PivotTable14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 rating in 2013 also</a:t>
            </a:r>
            <a:r>
              <a:rPr lang="en-US" baseline="0"/>
              <a:t> rating in recent 5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User Burn Rate'!$J$4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User Burn Rate'!$I$5:$I$10</c:f>
              <c:strCach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strCache>
            </c:strRef>
          </c:cat>
          <c:val>
            <c:numRef>
              <c:f>'6. User Burn Rate'!$J$5:$J$10</c:f>
              <c:numCache>
                <c:formatCode>General</c:formatCode>
                <c:ptCount val="5"/>
                <c:pt idx="0">
                  <c:v>1660</c:v>
                </c:pt>
                <c:pt idx="1">
                  <c:v>1959</c:v>
                </c:pt>
                <c:pt idx="2">
                  <c:v>2310</c:v>
                </c:pt>
                <c:pt idx="3">
                  <c:v>2871</c:v>
                </c:pt>
                <c:pt idx="4">
                  <c:v>11864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6-46A9-AAA5-0B51F1340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048783"/>
        <c:axId val="1680098063"/>
      </c:barChart>
      <c:catAx>
        <c:axId val="16860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98063"/>
        <c:crosses val="autoZero"/>
        <c:auto val="1"/>
        <c:lblAlgn val="ctr"/>
        <c:lblOffset val="100"/>
        <c:noMultiLvlLbl val="0"/>
      </c:catAx>
      <c:valAx>
        <c:axId val="168009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[MovieStats.xlsx]6. User Burn Rate!PivotTable16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User Burn Rate'!$O$5</c:f>
              <c:strCache>
                <c:ptCount val="1"/>
                <c:pt idx="0">
                  <c:v>Sum of ct_users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User Burn Rate'!$N$6:$N$12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'6. User Burn Rate'!$O$6:$O$12</c:f>
              <c:numCache>
                <c:formatCode>General</c:formatCode>
                <c:ptCount val="6"/>
                <c:pt idx="0">
                  <c:v>1413</c:v>
                </c:pt>
                <c:pt idx="1">
                  <c:v>1660</c:v>
                </c:pt>
                <c:pt idx="2">
                  <c:v>1959</c:v>
                </c:pt>
                <c:pt idx="3">
                  <c:v>2310</c:v>
                </c:pt>
                <c:pt idx="4">
                  <c:v>2871</c:v>
                </c:pt>
                <c:pt idx="5">
                  <c:v>11864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D-42EB-A413-92A56F8FC33C}"/>
            </c:ext>
          </c:extLst>
        </c:ser>
        <c:ser>
          <c:idx val="1"/>
          <c:order val="1"/>
          <c:tx>
            <c:strRef>
              <c:f>'6. User Burn Rate'!$P$5</c:f>
              <c:strCache>
                <c:ptCount val="1"/>
                <c:pt idx="0">
                  <c:v>Sum of ct_movies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'6. User Burn Rate'!$N$6:$N$12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'6. User Burn Rate'!$P$6:$P$12</c:f>
              <c:numCache>
                <c:formatCode>General</c:formatCode>
                <c:ptCount val="6"/>
                <c:pt idx="0">
                  <c:v>14190</c:v>
                </c:pt>
                <c:pt idx="1">
                  <c:v>16634</c:v>
                </c:pt>
                <c:pt idx="2">
                  <c:v>16209</c:v>
                </c:pt>
                <c:pt idx="3">
                  <c:v>16784</c:v>
                </c:pt>
                <c:pt idx="4">
                  <c:v>14371</c:v>
                </c:pt>
                <c:pt idx="5">
                  <c:v>16082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D-42EB-A413-92A56F8FC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733471"/>
        <c:axId val="1325725311"/>
      </c:barChart>
      <c:catAx>
        <c:axId val="132573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25311"/>
        <c:crosses val="autoZero"/>
        <c:auto val="1"/>
        <c:lblAlgn val="ctr"/>
        <c:lblOffset val="100"/>
        <c:noMultiLvlLbl val="0"/>
      </c:catAx>
      <c:valAx>
        <c:axId val="13257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3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[MovieStats.xlsx]8. Docum Chart!PivotTable8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"Documentary"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count of movies rated per customer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 Docum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'8. Docum Chart'!$A$2:$A$25</c:f>
              <c:strCache>
                <c:ptCount val="23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  <c:pt idx="15">
                  <c:v>2003</c:v>
                </c:pt>
                <c:pt idx="16">
                  <c:v>2002</c:v>
                </c:pt>
                <c:pt idx="17">
                  <c:v>2001</c:v>
                </c:pt>
                <c:pt idx="18">
                  <c:v>2000</c:v>
                </c:pt>
                <c:pt idx="19">
                  <c:v>1999</c:v>
                </c:pt>
                <c:pt idx="20">
                  <c:v>1998</c:v>
                </c:pt>
                <c:pt idx="21">
                  <c:v>1997</c:v>
                </c:pt>
                <c:pt idx="22">
                  <c:v>1996</c:v>
                </c:pt>
              </c:strCache>
            </c:strRef>
          </c:cat>
          <c:val>
            <c:numRef>
              <c:f>'8. Docum Chart'!$B$2:$B$25</c:f>
              <c:numCache>
                <c:formatCode>General</c:formatCode>
                <c:ptCount val="23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D-484C-AE8F-3FBD4C21F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912175"/>
        <c:axId val="1829913135"/>
      </c:barChart>
      <c:catAx>
        <c:axId val="182991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913135"/>
        <c:crosses val="autoZero"/>
        <c:auto val="1"/>
        <c:lblAlgn val="ctr"/>
        <c:lblOffset val="100"/>
        <c:noMultiLvlLbl val="0"/>
      </c:catAx>
      <c:valAx>
        <c:axId val="18299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91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[MovieStats.xlsx]10. Top rated genres!PivotTable18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Highly</a:t>
            </a:r>
            <a:r>
              <a:rPr lang="en-US" baseline="0"/>
              <a:t> rated genres ranked by median ratings above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'10. Top rated genres'!$G$1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'10. Top rated genres'!$F$2:$F$22</c:f>
              <c:strCache>
                <c:ptCount val="20"/>
                <c:pt idx="0">
                  <c:v>(no genres listed)</c:v>
                </c:pt>
                <c:pt idx="1">
                  <c:v>Children</c:v>
                </c:pt>
                <c:pt idx="2">
                  <c:v>Documentary</c:v>
                </c:pt>
                <c:pt idx="3">
                  <c:v>Romance</c:v>
                </c:pt>
                <c:pt idx="4">
                  <c:v>Comedy</c:v>
                </c:pt>
                <c:pt idx="5">
                  <c:v>Fantasy</c:v>
                </c:pt>
                <c:pt idx="6">
                  <c:v>Mystery</c:v>
                </c:pt>
                <c:pt idx="7">
                  <c:v>Action</c:v>
                </c:pt>
                <c:pt idx="8">
                  <c:v>Horror</c:v>
                </c:pt>
                <c:pt idx="9">
                  <c:v>Thriller</c:v>
                </c:pt>
                <c:pt idx="10">
                  <c:v>Drama</c:v>
                </c:pt>
                <c:pt idx="11">
                  <c:v>Western</c:v>
                </c:pt>
                <c:pt idx="12">
                  <c:v>Adventure</c:v>
                </c:pt>
                <c:pt idx="13">
                  <c:v>War</c:v>
                </c:pt>
                <c:pt idx="14">
                  <c:v>Crime</c:v>
                </c:pt>
                <c:pt idx="15">
                  <c:v>Animation</c:v>
                </c:pt>
                <c:pt idx="16">
                  <c:v>Sci-Fi</c:v>
                </c:pt>
                <c:pt idx="17">
                  <c:v>Musical</c:v>
                </c:pt>
                <c:pt idx="18">
                  <c:v>IMAX</c:v>
                </c:pt>
                <c:pt idx="19">
                  <c:v>Film-Noir</c:v>
                </c:pt>
              </c:strCache>
            </c:strRef>
          </c:cat>
          <c:val>
            <c:numRef>
              <c:f>'10. Top rated genres'!$G$2:$G$22</c:f>
              <c:numCache>
                <c:formatCode>General</c:formatCode>
                <c:ptCount val="20"/>
                <c:pt idx="0">
                  <c:v>4.2582020997375301</c:v>
                </c:pt>
                <c:pt idx="1">
                  <c:v>4.1656314699792896</c:v>
                </c:pt>
                <c:pt idx="2">
                  <c:v>4.1346153846153797</c:v>
                </c:pt>
                <c:pt idx="3">
                  <c:v>4.1117989803350303</c:v>
                </c:pt>
                <c:pt idx="4">
                  <c:v>4.10832025117739</c:v>
                </c:pt>
                <c:pt idx="5">
                  <c:v>4.10780287474332</c:v>
                </c:pt>
                <c:pt idx="6">
                  <c:v>4.1068181818181797</c:v>
                </c:pt>
                <c:pt idx="7">
                  <c:v>4.1018971848225201</c:v>
                </c:pt>
                <c:pt idx="8">
                  <c:v>4.1016949152542299</c:v>
                </c:pt>
                <c:pt idx="9">
                  <c:v>4.0953551912568296</c:v>
                </c:pt>
                <c:pt idx="10">
                  <c:v>4.0822226778757402</c:v>
                </c:pt>
                <c:pt idx="11">
                  <c:v>4.0793918918918903</c:v>
                </c:pt>
                <c:pt idx="12">
                  <c:v>4.07556270096463</c:v>
                </c:pt>
                <c:pt idx="13">
                  <c:v>4.0637931034482699</c:v>
                </c:pt>
                <c:pt idx="14">
                  <c:v>4.0631218905472597</c:v>
                </c:pt>
                <c:pt idx="15">
                  <c:v>4.0567986230636803</c:v>
                </c:pt>
                <c:pt idx="16">
                  <c:v>4.0530303030303001</c:v>
                </c:pt>
                <c:pt idx="17">
                  <c:v>4.0253303964757698</c:v>
                </c:pt>
                <c:pt idx="18">
                  <c:v>4.0199999999999996</c:v>
                </c:pt>
                <c:pt idx="19">
                  <c:v>4.0164835164835102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8-4380-AF6E-629B71EA9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718895"/>
        <c:axId val="1821710735"/>
      </c:barChart>
      <c:catAx>
        <c:axId val="182171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710735"/>
        <c:crosses val="autoZero"/>
        <c:auto val="1"/>
        <c:lblAlgn val="ctr"/>
        <c:lblOffset val="100"/>
        <c:noMultiLvlLbl val="0"/>
      </c:catAx>
      <c:valAx>
        <c:axId val="18217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71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[MovieStats.xlsx]RatingPerGenre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count of movies rated per customer over genres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'RatingPerGenre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'RatingPerGenre Chart'!$A$2:$A$22</c:f>
              <c:strCache>
                <c:ptCount val="20"/>
                <c:pt idx="0">
                  <c:v>Drama</c:v>
                </c:pt>
                <c:pt idx="1">
                  <c:v>Comedy</c:v>
                </c:pt>
                <c:pt idx="2">
                  <c:v>Action</c:v>
                </c:pt>
                <c:pt idx="3">
                  <c:v>Thriller</c:v>
                </c:pt>
                <c:pt idx="4">
                  <c:v>Adventure</c:v>
                </c:pt>
                <c:pt idx="5">
                  <c:v>Romance</c:v>
                </c:pt>
                <c:pt idx="6">
                  <c:v>Sci-Fi</c:v>
                </c:pt>
                <c:pt idx="7">
                  <c:v>Crime</c:v>
                </c:pt>
                <c:pt idx="8">
                  <c:v>Fantasy</c:v>
                </c:pt>
                <c:pt idx="9">
                  <c:v>Horror</c:v>
                </c:pt>
                <c:pt idx="10">
                  <c:v>Children</c:v>
                </c:pt>
                <c:pt idx="11">
                  <c:v>Mystery</c:v>
                </c:pt>
                <c:pt idx="12">
                  <c:v>Animation</c:v>
                </c:pt>
                <c:pt idx="13">
                  <c:v>IMAX</c:v>
                </c:pt>
                <c:pt idx="14">
                  <c:v>Musical</c:v>
                </c:pt>
                <c:pt idx="15">
                  <c:v>War</c:v>
                </c:pt>
                <c:pt idx="16">
                  <c:v>Documentary</c:v>
                </c:pt>
                <c:pt idx="17">
                  <c:v>Western</c:v>
                </c:pt>
                <c:pt idx="18">
                  <c:v>Film-Noir</c:v>
                </c:pt>
                <c:pt idx="19">
                  <c:v>(no genres listed)</c:v>
                </c:pt>
              </c:strCache>
            </c:strRef>
          </c:cat>
          <c:val>
            <c:numRef>
              <c:f>'RatingPerGenre Chart'!$B$2:$B$22</c:f>
              <c:numCache>
                <c:formatCode>General</c:formatCode>
                <c:ptCount val="20"/>
                <c:pt idx="0">
                  <c:v>44</c:v>
                </c:pt>
                <c:pt idx="1">
                  <c:v>36</c:v>
                </c:pt>
                <c:pt idx="2">
                  <c:v>30</c:v>
                </c:pt>
                <c:pt idx="3">
                  <c:v>28</c:v>
                </c:pt>
                <c:pt idx="4">
                  <c:v>24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13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7-45DD-9BE2-8BADB8A58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776143"/>
        <c:axId val="1886773743"/>
      </c:barChart>
      <c:catAx>
        <c:axId val="188677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73743"/>
        <c:crosses val="autoZero"/>
        <c:auto val="1"/>
        <c:lblAlgn val="ctr"/>
        <c:lblOffset val="100"/>
        <c:noMultiLvlLbl val="0"/>
      </c:catAx>
      <c:valAx>
        <c:axId val="18867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7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[MovieStats.xlsx]CtMovieGenre 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movies in each genre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'CtMovieGenre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'CtMovieGenre Chart'!$A$2:$A$22</c:f>
              <c:strCache>
                <c:ptCount val="20"/>
                <c:pt idx="0">
                  <c:v>Drama</c:v>
                </c:pt>
                <c:pt idx="1">
                  <c:v>Comedy</c:v>
                </c:pt>
                <c:pt idx="2">
                  <c:v>Thriller</c:v>
                </c:pt>
                <c:pt idx="3">
                  <c:v>Romance</c:v>
                </c:pt>
                <c:pt idx="4">
                  <c:v>Action</c:v>
                </c:pt>
                <c:pt idx="5">
                  <c:v>Horror</c:v>
                </c:pt>
                <c:pt idx="6">
                  <c:v>Documentary</c:v>
                </c:pt>
                <c:pt idx="7">
                  <c:v>Crime</c:v>
                </c:pt>
                <c:pt idx="8">
                  <c:v>(no genres listed)</c:v>
                </c:pt>
                <c:pt idx="9">
                  <c:v>Adventure</c:v>
                </c:pt>
                <c:pt idx="10">
                  <c:v>Sci-Fi</c:v>
                </c:pt>
                <c:pt idx="11">
                  <c:v>Mystery</c:v>
                </c:pt>
                <c:pt idx="12">
                  <c:v>Children</c:v>
                </c:pt>
                <c:pt idx="13">
                  <c:v>Animation</c:v>
                </c:pt>
                <c:pt idx="14">
                  <c:v>Fantasy</c:v>
                </c:pt>
                <c:pt idx="15">
                  <c:v>War</c:v>
                </c:pt>
                <c:pt idx="16">
                  <c:v>Western</c:v>
                </c:pt>
                <c:pt idx="17">
                  <c:v>Musical</c:v>
                </c:pt>
                <c:pt idx="18">
                  <c:v>Film-Noir</c:v>
                </c:pt>
                <c:pt idx="19">
                  <c:v>IMAX</c:v>
                </c:pt>
              </c:strCache>
            </c:strRef>
          </c:cat>
          <c:val>
            <c:numRef>
              <c:f>'CtMovieGenre Chart'!$B$2:$B$22</c:f>
              <c:numCache>
                <c:formatCode>General</c:formatCode>
                <c:ptCount val="20"/>
                <c:pt idx="0">
                  <c:v>24144</c:v>
                </c:pt>
                <c:pt idx="1">
                  <c:v>15956</c:v>
                </c:pt>
                <c:pt idx="2">
                  <c:v>8216</c:v>
                </c:pt>
                <c:pt idx="3">
                  <c:v>7412</c:v>
                </c:pt>
                <c:pt idx="4">
                  <c:v>7130</c:v>
                </c:pt>
                <c:pt idx="5">
                  <c:v>5555</c:v>
                </c:pt>
                <c:pt idx="6">
                  <c:v>5118</c:v>
                </c:pt>
                <c:pt idx="7">
                  <c:v>5105</c:v>
                </c:pt>
                <c:pt idx="8">
                  <c:v>4266</c:v>
                </c:pt>
                <c:pt idx="9">
                  <c:v>4067</c:v>
                </c:pt>
                <c:pt idx="10">
                  <c:v>3444</c:v>
                </c:pt>
                <c:pt idx="11">
                  <c:v>2773</c:v>
                </c:pt>
                <c:pt idx="12">
                  <c:v>2749</c:v>
                </c:pt>
                <c:pt idx="13">
                  <c:v>2663</c:v>
                </c:pt>
                <c:pt idx="14">
                  <c:v>2637</c:v>
                </c:pt>
                <c:pt idx="15">
                  <c:v>1820</c:v>
                </c:pt>
                <c:pt idx="16">
                  <c:v>1378</c:v>
                </c:pt>
                <c:pt idx="17">
                  <c:v>1113</c:v>
                </c:pt>
                <c:pt idx="18">
                  <c:v>364</c:v>
                </c:pt>
                <c:pt idx="19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E-45AA-AB42-F93DBA45E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960223"/>
        <c:axId val="1468959263"/>
      </c:barChart>
      <c:catAx>
        <c:axId val="146896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59263"/>
        <c:crosses val="autoZero"/>
        <c:auto val="1"/>
        <c:lblAlgn val="ctr"/>
        <c:lblOffset val="100"/>
        <c:noMultiLvlLbl val="0"/>
      </c:catAx>
      <c:valAx>
        <c:axId val="14689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6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[MovieStats.xlsx]Action Chart!PivotTable4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"Action"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count of movies rated per customer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'Action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'Action Chart'!$A$2:$A$25</c:f>
              <c:strCache>
                <c:ptCount val="23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  <c:pt idx="15">
                  <c:v>2003</c:v>
                </c:pt>
                <c:pt idx="16">
                  <c:v>2002</c:v>
                </c:pt>
                <c:pt idx="17">
                  <c:v>2001</c:v>
                </c:pt>
                <c:pt idx="18">
                  <c:v>2000</c:v>
                </c:pt>
                <c:pt idx="19">
                  <c:v>1999</c:v>
                </c:pt>
                <c:pt idx="20">
                  <c:v>1998</c:v>
                </c:pt>
                <c:pt idx="21">
                  <c:v>1997</c:v>
                </c:pt>
                <c:pt idx="22">
                  <c:v>1996</c:v>
                </c:pt>
              </c:strCache>
            </c:strRef>
          </c:cat>
          <c:val>
            <c:numRef>
              <c:f>'Action Chart'!$B$2:$B$25</c:f>
              <c:numCache>
                <c:formatCode>General</c:formatCode>
                <c:ptCount val="23"/>
                <c:pt idx="0">
                  <c:v>29</c:v>
                </c:pt>
                <c:pt idx="1">
                  <c:v>37</c:v>
                </c:pt>
                <c:pt idx="2">
                  <c:v>36</c:v>
                </c:pt>
                <c:pt idx="3">
                  <c:v>29</c:v>
                </c:pt>
                <c:pt idx="4">
                  <c:v>19</c:v>
                </c:pt>
                <c:pt idx="5">
                  <c:v>17</c:v>
                </c:pt>
                <c:pt idx="6">
                  <c:v>18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34</c:v>
                </c:pt>
                <c:pt idx="14">
                  <c:v>31</c:v>
                </c:pt>
                <c:pt idx="15">
                  <c:v>24</c:v>
                </c:pt>
                <c:pt idx="16">
                  <c:v>20</c:v>
                </c:pt>
                <c:pt idx="17">
                  <c:v>20</c:v>
                </c:pt>
                <c:pt idx="18">
                  <c:v>22</c:v>
                </c:pt>
                <c:pt idx="19">
                  <c:v>23</c:v>
                </c:pt>
                <c:pt idx="20">
                  <c:v>17</c:v>
                </c:pt>
                <c:pt idx="21">
                  <c:v>13</c:v>
                </c:pt>
                <c:pt idx="2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38-4F4D-AAD2-0FF5CC3C1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539263"/>
        <c:axId val="1349389087"/>
      </c:barChart>
      <c:catAx>
        <c:axId val="155153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89087"/>
        <c:crosses val="autoZero"/>
        <c:auto val="1"/>
        <c:lblAlgn val="ctr"/>
        <c:lblOffset val="100"/>
        <c:noMultiLvlLbl val="0"/>
      </c:catAx>
      <c:valAx>
        <c:axId val="1349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53926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0</xdr:rowOff>
    </xdr:from>
    <xdr:to>
      <xdr:col>13</xdr:col>
      <xdr:colOff>205740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446EF-640C-73A4-D5FD-E9D19ACC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533400</xdr:colOff>
      <xdr:row>24</xdr:row>
      <xdr:rowOff>7620</xdr:rowOff>
    </xdr:from>
    <xdr:to>
      <xdr:col>10</xdr:col>
      <xdr:colOff>472440</xdr:colOff>
      <xdr:row>41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B5D8C6-BB0E-C910-2F3B-61232DDCB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472440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55F1D-2A87-005A-25DF-B11BEFB4C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533400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2941D-37D9-33BD-8899-0BBDB0E11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579120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40CE1-EA85-53C2-CDD5-35F6DB23C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53340</xdr:rowOff>
    </xdr:from>
    <xdr:to>
      <xdr:col>18</xdr:col>
      <xdr:colOff>152400</xdr:colOff>
      <xdr:row>24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E585E-D8D5-3DA3-E69C-B9D0E9453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8</xdr:row>
      <xdr:rowOff>129540</xdr:rowOff>
    </xdr:from>
    <xdr:to>
      <xdr:col>11</xdr:col>
      <xdr:colOff>198120</xdr:colOff>
      <xdr:row>25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12CF6-227A-E310-6C6B-78C408BC2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236220</xdr:colOff>
      <xdr:row>7</xdr:row>
      <xdr:rowOff>7620</xdr:rowOff>
    </xdr:from>
    <xdr:to>
      <xdr:col>12</xdr:col>
      <xdr:colOff>541020</xdr:colOff>
      <xdr:row>29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6AD457-9CB5-473A-D88E-C2A0A41D4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0.293</cdr:x>
      <cdr:y>0.02035</cdr:y>
    </cdr:from>
    <cdr:to>
      <cdr:x>0.86434</cdr:x>
      <cdr:y>0.11361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CADC40AD-E9C6-98D4-CC45-567C17CA149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882140" y="83820"/>
          <a:ext cx="3670110" cy="384081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472440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82914-B352-D0D1-E588-7B5F5CBEE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118110</xdr:rowOff>
    </xdr:from>
    <xdr:to>
      <xdr:col>16</xdr:col>
      <xdr:colOff>586740</xdr:colOff>
      <xdr:row>17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AD38C-A9DC-1A49-559B-4B8529677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358140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961B0-F4C7-CA03-804C-798838227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129540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425FB-1641-5BED-9B57-77E2C8678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274320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848EC-4BD4-6576-E037-00F64DAAE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25C95-CFFC-69E1-61FB-2EF226816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blanche-Whittington, Alet (ELS-AMS)" refreshedDate="45098.418257060184" createdVersion="8" refreshedVersion="8" minRefreshableVersion="3" recordCount="24" xr:uid="{AA8DA0A1-BA25-494A-BCAF-1F3ED6BF2490}">
  <cacheSource type="worksheet">
    <worksheetSource ref="A1:D25" sheet="RatingPerUser"/>
  </cacheSource>
  <cacheFields count="4">
    <cacheField name="year_rate" numFmtId="0">
      <sharedItems containsSemiMixedTypes="0" containsString="0" containsNumber="1" containsInteger="1" minValue="1995" maxValue="2018" count="24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ct_mov" numFmtId="0">
      <sharedItems containsSemiMixedTypes="0" containsString="0" containsNumber="1" containsInteger="1" minValue="4" maxValue="2076962"/>
    </cacheField>
    <cacheField name="ct_user" numFmtId="0">
      <sharedItems containsSemiMixedTypes="0" containsString="0" containsNumber="1" containsInteger="1" minValue="2" maxValue="34448"/>
    </cacheField>
    <cacheField name="ave_num_rating_p_cust" numFmtId="0">
      <sharedItems containsSemiMixedTypes="0" containsString="0" containsNumber="1" containsInteger="1" minValue="2" maxValue="1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blanche-Whittington, Alet (ELS-AMS)" refreshedDate="45098.645015740738" createdVersion="8" refreshedVersion="8" minRefreshableVersion="3" recordCount="24" xr:uid="{45EE6A42-924E-4E92-B57D-25986BF8B572}">
  <cacheSource type="worksheet">
    <worksheetSource ref="A1:F25" sheet="Drama"/>
  </cacheSource>
  <cacheFields count="6">
    <cacheField name="genre" numFmtId="0">
      <sharedItems/>
    </cacheField>
    <cacheField name="year_r" numFmtId="0">
      <sharedItems containsSemiMixedTypes="0" containsString="0" containsNumber="1" containsInteger="1" minValue="1995" maxValue="2018" count="24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ct_mov" numFmtId="0">
      <sharedItems containsSemiMixedTypes="0" containsString="0" containsNumber="1" containsInteger="1" minValue="1" maxValue="15458"/>
    </cacheField>
    <cacheField name="ct_user" numFmtId="0">
      <sharedItems containsSemiMixedTypes="0" containsString="0" containsNumber="1" containsInteger="1" minValue="1" maxValue="34385"/>
    </cacheField>
    <cacheField name="ave_num_rating_p_cust" numFmtId="0">
      <sharedItems containsSemiMixedTypes="0" containsString="0" containsNumber="1" containsInteger="1" minValue="1" maxValue="50"/>
    </cacheField>
    <cacheField name="percent of total" numFmtId="9">
      <sharedItems containsSemiMixedTypes="0" containsString="0" containsNumber="1" minValue="1.2787723785166241E-3" maxValue="6.393861892583120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blanche-Whittington, Alet (ELS-AMS)" refreshedDate="45098.794205324077" createdVersion="8" refreshedVersion="8" minRefreshableVersion="3" recordCount="5" xr:uid="{D2C3D0DF-24A9-412D-9F91-547680DC9F32}">
  <cacheSource type="worksheet">
    <worksheetSource ref="A1:C6" sheet="6. User Burn Rate"/>
  </cacheSource>
  <cacheFields count="3">
    <cacheField name="recent5yrs" numFmtId="0">
      <sharedItems containsSemiMixedTypes="0" containsString="0" containsNumber="1" containsInteger="1" minValue="2013" maxValue="2018" count="6">
        <n v="2013"/>
        <n v="2014"/>
        <n v="2015"/>
        <n v="2016"/>
        <n v="2017"/>
        <n v="2018" u="1"/>
      </sharedItems>
    </cacheField>
    <cacheField name="ct_users" numFmtId="0">
      <sharedItems containsSemiMixedTypes="0" containsString="0" containsNumber="1" containsInteger="1" minValue="1660" maxValue="11864"/>
    </cacheField>
    <cacheField name="ct_movies" numFmtId="0">
      <sharedItems containsSemiMixedTypes="0" containsString="0" containsNumber="1" containsInteger="1" minValue="14371" maxValue="167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blanche-Whittington, Alet (ELS-AMS)" refreshedDate="45098.795764699076" createdVersion="8" refreshedVersion="8" minRefreshableVersion="3" recordCount="6" xr:uid="{B3A47AD4-E6E0-4658-A4B0-9E2128ACAE94}">
  <cacheSource type="worksheet">
    <worksheetSource ref="A1:C7" sheet="6. User Burn Rate"/>
  </cacheSource>
  <cacheFields count="3">
    <cacheField name="recent5yrs" numFmtId="0">
      <sharedItems containsSemiMixedTypes="0" containsString="0" containsNumber="1" containsInteger="1" minValue="2013" maxValue="2018" count="6">
        <n v="2013"/>
        <n v="2014"/>
        <n v="2015"/>
        <n v="2016"/>
        <n v="2017"/>
        <n v="2018"/>
      </sharedItems>
    </cacheField>
    <cacheField name="ct_users" numFmtId="0">
      <sharedItems containsSemiMixedTypes="0" containsString="0" containsNumber="1" containsInteger="1" minValue="1413" maxValue="11864"/>
    </cacheField>
    <cacheField name="ct_movies" numFmtId="0">
      <sharedItems containsSemiMixedTypes="0" containsString="0" containsNumber="1" containsInteger="1" minValue="14190" maxValue="167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blanche-Whittington, Alet (ELS-AMS)" refreshedDate="45098.888590856484" createdVersion="8" refreshedVersion="8" minRefreshableVersion="3" recordCount="24" xr:uid="{AD785E70-4C28-41EC-9C31-9588C53CC68D}">
  <cacheSource type="worksheet">
    <worksheetSource ref="N1:Q25" sheet="4.5.RatingPerUser Chart"/>
  </cacheSource>
  <cacheFields count="4">
    <cacheField name="year_rate" numFmtId="0">
      <sharedItems containsSemiMixedTypes="0" containsString="0" containsNumber="1" containsInteger="1" minValue="1995" maxValue="2018" count="24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ct_mov" numFmtId="0">
      <sharedItems containsSemiMixedTypes="0" containsString="0" containsNumber="1" containsInteger="1" minValue="4" maxValue="2076962"/>
    </cacheField>
    <cacheField name="ct_user" numFmtId="0">
      <sharedItems containsSemiMixedTypes="0" containsString="0" containsNumber="1" containsInteger="1" minValue="2" maxValue="34448"/>
    </cacheField>
    <cacheField name="ave_num_rating_p_cust_norm" numFmtId="0">
      <sharedItems containsSemiMixedTypes="0" containsString="0" containsNumber="1" minValue="2.37741456166419E-3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blanche-Whittington, Alet (ELS-AMS)" refreshedDate="45099.396559490742" createdVersion="8" refreshedVersion="8" minRefreshableVersion="3" recordCount="20" xr:uid="{D92DC73E-3D26-41E7-B0F4-672249B9E505}">
  <cacheSource type="worksheet">
    <worksheetSource ref="A1:C21" sheet="10. Top rated genres"/>
  </cacheSource>
  <cacheFields count="3">
    <cacheField name="genre" numFmtId="0">
      <sharedItems count="20">
        <s v="(no genres listed)"/>
        <s v="Children"/>
        <s v="Documentary"/>
        <s v="Romance"/>
        <s v="Comedy"/>
        <s v="Fantasy"/>
        <s v="Mystery"/>
        <s v="Action"/>
        <s v="Horror"/>
        <s v="Thriller"/>
        <s v="Drama"/>
        <s v="Western"/>
        <s v="Adventure"/>
        <s v="War"/>
        <s v="Crime"/>
        <s v="Animation"/>
        <s v="Sci-Fi"/>
        <s v="Musical"/>
        <s v="IMAX"/>
        <s v="Film-Noir"/>
      </sharedItems>
    </cacheField>
    <cacheField name="avg_med_rating" numFmtId="0">
      <sharedItems containsSemiMixedTypes="0" containsString="0" containsNumber="1" minValue="4.0164835164835102" maxValue="4.2582020997375301"/>
    </cacheField>
    <cacheField name="sum_ratings" numFmtId="0">
      <sharedItems containsSemiMixedTypes="0" containsString="0" containsNumber="1" minValue="23040.5" maxValue="8325711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blanche-Whittington, Alet (ELS-AMS)" refreshedDate="45098.457970023148" createdVersion="8" refreshedVersion="8" minRefreshableVersion="3" recordCount="20" xr:uid="{5FD0215C-B189-43D7-B9C5-560FA675DD57}">
  <cacheSource type="worksheet">
    <worksheetSource ref="A1:D21" sheet="RatingPerGenre"/>
  </cacheSource>
  <cacheFields count="4">
    <cacheField name="genre" numFmtId="0">
      <sharedItems count="20">
        <s v="(no genres listed)"/>
        <s v="Action"/>
        <s v="Adventure"/>
        <s v="Animation"/>
        <s v="Children"/>
        <s v="Comedy"/>
        <s v="Crime"/>
        <s v="Documentary"/>
        <s v="Drama"/>
        <s v="Fantasy"/>
        <s v="Film-Noir"/>
        <s v="Horror"/>
        <s v="IMAX"/>
        <s v="Musical"/>
        <s v="Mystery"/>
        <s v="Romance"/>
        <s v="Sci-Fi"/>
        <s v="Thriller"/>
        <s v="War"/>
        <s v="Western"/>
      </sharedItems>
    </cacheField>
    <cacheField name="ct_mov" numFmtId="0">
      <sharedItems containsSemiMixedTypes="0" containsString="0" containsNumber="1" containsInteger="1" minValue="197" maxValue="24144"/>
    </cacheField>
    <cacheField name="ct_user" numFmtId="0">
      <sharedItems containsSemiMixedTypes="0" containsString="0" containsNumber="1" containsInteger="1" minValue="6375" maxValue="276960"/>
    </cacheField>
    <cacheField name="ave_num_rating_p_cust" numFmtId="0">
      <sharedItems containsSemiMixedTypes="0" containsString="0" containsNumber="1" containsInteger="1" minValue="2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blanche-Whittington, Alet (ELS-AMS)" refreshedDate="45098.549489004632" createdVersion="8" refreshedVersion="8" minRefreshableVersion="3" recordCount="20" xr:uid="{F2072959-8218-47DE-AB11-D794DED9D2EA}">
  <cacheSource type="worksheet">
    <worksheetSource ref="A1:B21" sheet="CtMovieGenre"/>
  </cacheSource>
  <cacheFields count="2">
    <cacheField name="genre" numFmtId="0">
      <sharedItems count="20">
        <s v="Drama"/>
        <s v="Comedy"/>
        <s v="Thriller"/>
        <s v="Romance"/>
        <s v="Action"/>
        <s v="Horror"/>
        <s v="Documentary"/>
        <s v="Crime"/>
        <s v="(no genres listed)"/>
        <s v="Adventure"/>
        <s v="Sci-Fi"/>
        <s v="Mystery"/>
        <s v="Children"/>
        <s v="Animation"/>
        <s v="Fantasy"/>
        <s v="War"/>
        <s v="Western"/>
        <s v="Musical"/>
        <s v="Film-Noir"/>
        <s v="IMAX"/>
      </sharedItems>
    </cacheField>
    <cacheField name="ct_mov" numFmtId="0">
      <sharedItems containsSemiMixedTypes="0" containsString="0" containsNumber="1" containsInteger="1" minValue="197" maxValue="241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blanche-Whittington, Alet (ELS-AMS)" refreshedDate="45098.623763888892" createdVersion="8" refreshedVersion="8" minRefreshableVersion="3" recordCount="23" xr:uid="{4D68B8C3-5408-4970-A0F6-917655D11FF8}">
  <cacheSource type="worksheet">
    <worksheetSource ref="B1:E24" sheet="Action"/>
  </cacheSource>
  <cacheFields count="4">
    <cacheField name="year_r" numFmtId="0">
      <sharedItems containsSemiMixedTypes="0" containsString="0" containsNumber="1" containsInteger="1" minValue="1996" maxValue="2018" count="23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ct_mov" numFmtId="0">
      <sharedItems containsSemiMixedTypes="0" containsString="0" containsNumber="1" containsInteger="1" minValue="196" maxValue="4906"/>
    </cacheField>
    <cacheField name="ct_user" numFmtId="0">
      <sharedItems containsSemiMixedTypes="0" containsString="0" containsNumber="1" containsInteger="1" minValue="4999" maxValue="34255"/>
    </cacheField>
    <cacheField name="ave_num_rating_p_cust" numFmtId="0">
      <sharedItems containsSemiMixedTypes="0" containsString="0" containsNumber="1" containsInteger="1" minValue="13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blanche-Whittington, Alet (ELS-AMS)" refreshedDate="45098.626842939811" createdVersion="8" refreshedVersion="8" minRefreshableVersion="3" recordCount="23" xr:uid="{1439ECC8-B546-4A75-B65D-83AA3C009754}">
  <cacheSource type="worksheet">
    <worksheetSource ref="A1:E24" sheet="Adventure"/>
  </cacheSource>
  <cacheFields count="5">
    <cacheField name="genre" numFmtId="0">
      <sharedItems/>
    </cacheField>
    <cacheField name="year_r" numFmtId="0">
      <sharedItems containsSemiMixedTypes="0" containsString="0" containsNumber="1" containsInteger="1" minValue="1996" maxValue="2018" count="23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ct_mov" numFmtId="0">
      <sharedItems containsSemiMixedTypes="0" containsString="0" containsNumber="1" containsInteger="1" minValue="150" maxValue="2865"/>
    </cacheField>
    <cacheField name="ct_user" numFmtId="0">
      <sharedItems containsSemiMixedTypes="0" containsString="0" containsNumber="1" containsInteger="1" minValue="4493" maxValue="34330"/>
    </cacheField>
    <cacheField name="ave_num_rating_p_cust" numFmtId="0">
      <sharedItems containsSemiMixedTypes="0" containsString="0" containsNumber="1" containsInteger="1" minValue="11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blanche-Whittington, Alet (ELS-AMS)" refreshedDate="45098.630292939815" createdVersion="8" refreshedVersion="8" minRefreshableVersion="3" recordCount="23" xr:uid="{3F77C4FC-0330-4658-9376-EA687A2D3A8D}">
  <cacheSource type="worksheet">
    <worksheetSource ref="A1:E24" sheet="Sci-Fi"/>
  </cacheSource>
  <cacheFields count="5">
    <cacheField name="genre" numFmtId="0">
      <sharedItems/>
    </cacheField>
    <cacheField name="year_r" numFmtId="0">
      <sharedItems containsSemiMixedTypes="0" containsString="0" containsNumber="1" containsInteger="1" minValue="1996" maxValue="2018" count="23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ct_mov" numFmtId="0">
      <sharedItems containsSemiMixedTypes="0" containsString="0" containsNumber="1" containsInteger="1" minValue="86" maxValue="2580"/>
    </cacheField>
    <cacheField name="ct_user" numFmtId="0">
      <sharedItems containsSemiMixedTypes="0" containsString="0" containsNumber="1" containsInteger="1" minValue="4615" maxValue="32148"/>
    </cacheField>
    <cacheField name="ave_num_rating_p_cust" numFmtId="0">
      <sharedItems containsSemiMixedTypes="0" containsString="0" containsNumber="1" containsInteger="1" minValue="6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blanche-Whittington, Alet (ELS-AMS)" refreshedDate="45098.632379513889" createdVersion="8" refreshedVersion="8" minRefreshableVersion="3" recordCount="23" xr:uid="{3D3CE067-26DB-46D3-9B6E-DEE07D599994}">
  <cacheSource type="worksheet">
    <worksheetSource ref="A1:E24" sheet="Docum"/>
  </cacheSource>
  <cacheFields count="5">
    <cacheField name="genre" numFmtId="0">
      <sharedItems/>
    </cacheField>
    <cacheField name="year_r" numFmtId="0">
      <sharedItems containsSemiMixedTypes="0" containsString="0" containsNumber="1" containsInteger="1" minValue="1996" maxValue="2018" count="23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ct_mov" numFmtId="0">
      <sharedItems containsSemiMixedTypes="0" containsString="0" containsNumber="1" containsInteger="1" minValue="53" maxValue="2930"/>
    </cacheField>
    <cacheField name="ct_user" numFmtId="0">
      <sharedItems containsSemiMixedTypes="0" containsString="0" containsNumber="1" containsInteger="1" minValue="942" maxValue="6864"/>
    </cacheField>
    <cacheField name="ave_num_rating_p_cust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blanche-Whittington, Alet (ELS-AMS)" refreshedDate="45098.634858564816" createdVersion="8" refreshedVersion="8" minRefreshableVersion="3" recordCount="23" xr:uid="{26CBEB62-9352-4CB2-A5A1-DDF303F25950}">
  <cacheSource type="worksheet">
    <worksheetSource ref="A1:E24" sheet="Horror"/>
  </cacheSource>
  <cacheFields count="5">
    <cacheField name="genre" numFmtId="0">
      <sharedItems/>
    </cacheField>
    <cacheField name="year_r" numFmtId="0">
      <sharedItems containsSemiMixedTypes="0" containsString="0" containsNumber="1" containsInteger="1" minValue="1996" maxValue="2018" count="23"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</sharedItems>
    </cacheField>
    <cacheField name="ct_mov" numFmtId="0">
      <sharedItems containsSemiMixedTypes="0" containsString="0" containsNumber="1" containsInteger="1" minValue="90" maxValue="4118"/>
    </cacheField>
    <cacheField name="ct_user" numFmtId="0">
      <sharedItems containsSemiMixedTypes="0" containsString="0" containsNumber="1" containsInteger="1" minValue="3542" maxValue="24814"/>
    </cacheField>
    <cacheField name="ave_num_rating_p_cust" numFmtId="0">
      <sharedItems containsSemiMixedTypes="0" containsString="0" containsNumber="1" containsInteger="1" minValue="2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blanche-Whittington, Alet (ELS-AMS)" refreshedDate="45098.641813773145" createdVersion="8" refreshedVersion="8" minRefreshableVersion="3" recordCount="24" xr:uid="{922F1F2E-5FAD-4C2E-800B-E0D6870CFC17}">
  <cacheSource type="worksheet">
    <worksheetSource ref="A1:E25" sheet="Drama"/>
  </cacheSource>
  <cacheFields count="5">
    <cacheField name="genre" numFmtId="0">
      <sharedItems/>
    </cacheField>
    <cacheField name="year_r" numFmtId="0">
      <sharedItems containsSemiMixedTypes="0" containsString="0" containsNumber="1" containsInteger="1" minValue="1995" maxValue="2018" count="24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ct_mov" numFmtId="0">
      <sharedItems containsSemiMixedTypes="0" containsString="0" containsNumber="1" containsInteger="1" minValue="1" maxValue="15458"/>
    </cacheField>
    <cacheField name="ct_user" numFmtId="0">
      <sharedItems containsSemiMixedTypes="0" containsString="0" containsNumber="1" containsInteger="1" minValue="1" maxValue="34385"/>
    </cacheField>
    <cacheField name="ave_num_rating_p_cust" numFmtId="0">
      <sharedItems containsSemiMixedTypes="0" containsString="0" containsNumber="1" containsInteger="1" minValue="1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4"/>
    <n v="2"/>
    <n v="2"/>
  </r>
  <r>
    <x v="1"/>
    <n v="1733259"/>
    <n v="34448"/>
    <n v="50"/>
  </r>
  <r>
    <x v="2"/>
    <n v="763912"/>
    <n v="16766"/>
    <n v="45"/>
  </r>
  <r>
    <x v="3"/>
    <n v="329666"/>
    <n v="6882"/>
    <n v="47"/>
  </r>
  <r>
    <x v="4"/>
    <n v="1231110"/>
    <n v="14222"/>
    <n v="86"/>
  </r>
  <r>
    <x v="5"/>
    <n v="2033786"/>
    <n v="25361"/>
    <n v="80"/>
  </r>
  <r>
    <x v="6"/>
    <n v="1238844"/>
    <n v="16427"/>
    <n v="75"/>
  </r>
  <r>
    <x v="7"/>
    <n v="910709"/>
    <n v="11663"/>
    <n v="78"/>
  </r>
  <r>
    <x v="8"/>
    <n v="1079360"/>
    <n v="11898"/>
    <n v="90"/>
  </r>
  <r>
    <x v="9"/>
    <n v="1201449"/>
    <n v="10827"/>
    <n v="110"/>
  </r>
  <r>
    <x v="10"/>
    <n v="1849729"/>
    <n v="15615"/>
    <n v="118"/>
  </r>
  <r>
    <x v="11"/>
    <n v="1210758"/>
    <n v="12974"/>
    <n v="93"/>
  </r>
  <r>
    <x v="12"/>
    <n v="1095885"/>
    <n v="13040"/>
    <n v="84"/>
  </r>
  <r>
    <x v="13"/>
    <n v="1210445"/>
    <n v="15179"/>
    <n v="79"/>
  </r>
  <r>
    <x v="14"/>
    <n v="992950"/>
    <n v="15049"/>
    <n v="65"/>
  </r>
  <r>
    <x v="15"/>
    <n v="982214"/>
    <n v="16404"/>
    <n v="59"/>
  </r>
  <r>
    <x v="16"/>
    <n v="833852"/>
    <n v="15335"/>
    <n v="54"/>
  </r>
  <r>
    <x v="17"/>
    <n v="792593"/>
    <n v="14182"/>
    <n v="55"/>
  </r>
  <r>
    <x v="18"/>
    <n v="633404"/>
    <n v="11864"/>
    <n v="53"/>
  </r>
  <r>
    <x v="19"/>
    <n v="584497"/>
    <n v="10380"/>
    <n v="56"/>
  </r>
  <r>
    <x v="20"/>
    <n v="1907422"/>
    <n v="23315"/>
    <n v="81"/>
  </r>
  <r>
    <x v="21"/>
    <n v="2076962"/>
    <n v="21152"/>
    <n v="98"/>
  </r>
  <r>
    <x v="22"/>
    <n v="1973856"/>
    <n v="19610"/>
    <n v="100"/>
  </r>
  <r>
    <x v="23"/>
    <n v="1086778"/>
    <n v="13564"/>
    <n v="8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Drama"/>
    <x v="0"/>
    <n v="1"/>
    <n v="1"/>
    <n v="1"/>
    <n v="1.2787723785166241E-3"/>
  </r>
  <r>
    <s v="Drama"/>
    <x v="1"/>
    <n v="724"/>
    <n v="34385"/>
    <n v="21"/>
    <n v="2.6854219948849106E-2"/>
  </r>
  <r>
    <s v="Drama"/>
    <x v="2"/>
    <n v="864"/>
    <n v="16237"/>
    <n v="19"/>
    <n v="2.4296675191815855E-2"/>
  </r>
  <r>
    <s v="Drama"/>
    <x v="3"/>
    <n v="1159"/>
    <n v="6151"/>
    <n v="24"/>
    <n v="3.0690537084398978E-2"/>
  </r>
  <r>
    <s v="Drama"/>
    <x v="4"/>
    <n v="1494"/>
    <n v="13705"/>
    <n v="42"/>
    <n v="5.3708439897698211E-2"/>
  </r>
  <r>
    <s v="Drama"/>
    <x v="5"/>
    <n v="1912"/>
    <n v="24918"/>
    <n v="36"/>
    <n v="4.6035805626598467E-2"/>
  </r>
  <r>
    <s v="Drama"/>
    <x v="6"/>
    <n v="2310"/>
    <n v="16130"/>
    <n v="33"/>
    <n v="4.2199488491048591E-2"/>
  </r>
  <r>
    <s v="Drama"/>
    <x v="7"/>
    <n v="2756"/>
    <n v="11486"/>
    <n v="34"/>
    <n v="4.3478260869565216E-2"/>
  </r>
  <r>
    <s v="Drama"/>
    <x v="8"/>
    <n v="3313"/>
    <n v="11751"/>
    <n v="40"/>
    <n v="5.1150895140664961E-2"/>
  </r>
  <r>
    <s v="Drama"/>
    <x v="9"/>
    <n v="3893"/>
    <n v="10701"/>
    <n v="47"/>
    <n v="6.010230179028133E-2"/>
  </r>
  <r>
    <s v="Drama"/>
    <x v="10"/>
    <n v="4179"/>
    <n v="15412"/>
    <n v="50"/>
    <n v="6.3938618925831206E-2"/>
  </r>
  <r>
    <s v="Drama"/>
    <x v="11"/>
    <n v="4376"/>
    <n v="12725"/>
    <n v="41"/>
    <n v="5.2429667519181586E-2"/>
  </r>
  <r>
    <s v="Drama"/>
    <x v="12"/>
    <n v="4677"/>
    <n v="12705"/>
    <n v="38"/>
    <n v="4.859335038363171E-2"/>
  </r>
  <r>
    <s v="Drama"/>
    <x v="13"/>
    <n v="5133"/>
    <n v="14794"/>
    <n v="36"/>
    <n v="4.6035805626598467E-2"/>
  </r>
  <r>
    <s v="Drama"/>
    <x v="14"/>
    <n v="6112"/>
    <n v="14625"/>
    <n v="30"/>
    <n v="3.8363171355498722E-2"/>
  </r>
  <r>
    <s v="Drama"/>
    <x v="15"/>
    <n v="7163"/>
    <n v="15815"/>
    <n v="27"/>
    <n v="3.4526854219948847E-2"/>
  </r>
  <r>
    <s v="Drama"/>
    <x v="16"/>
    <n v="7842"/>
    <n v="14749"/>
    <n v="25"/>
    <n v="3.1969309462915603E-2"/>
  </r>
  <r>
    <s v="Drama"/>
    <x v="17"/>
    <n v="7692"/>
    <n v="13640"/>
    <n v="26"/>
    <n v="3.3248081841432228E-2"/>
  </r>
  <r>
    <s v="Drama"/>
    <x v="18"/>
    <n v="8005"/>
    <n v="11283"/>
    <n v="26"/>
    <n v="3.3248081841432228E-2"/>
  </r>
  <r>
    <s v="Drama"/>
    <x v="19"/>
    <n v="8307"/>
    <n v="9865"/>
    <n v="27"/>
    <n v="3.4526854219948847E-2"/>
  </r>
  <r>
    <s v="Drama"/>
    <x v="20"/>
    <n v="12517"/>
    <n v="22629"/>
    <n v="38"/>
    <n v="4.859335038363171E-2"/>
  </r>
  <r>
    <s v="Drama"/>
    <x v="21"/>
    <n v="15083"/>
    <n v="20543"/>
    <n v="43"/>
    <n v="5.4987212276214836E-2"/>
  </r>
  <r>
    <s v="Drama"/>
    <x v="22"/>
    <n v="15458"/>
    <n v="18801"/>
    <n v="44"/>
    <n v="5.6265984654731455E-2"/>
  </r>
  <r>
    <s v="Drama"/>
    <x v="23"/>
    <n v="14366"/>
    <n v="12914"/>
    <n v="34"/>
    <n v="4.3478260869565216E-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1864"/>
    <n v="16082"/>
  </r>
  <r>
    <x v="1"/>
    <n v="2871"/>
    <n v="14371"/>
  </r>
  <r>
    <x v="2"/>
    <n v="2310"/>
    <n v="16784"/>
  </r>
  <r>
    <x v="3"/>
    <n v="1959"/>
    <n v="16209"/>
  </r>
  <r>
    <x v="4"/>
    <n v="1660"/>
    <n v="16634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1864"/>
    <n v="16082"/>
  </r>
  <r>
    <x v="1"/>
    <n v="2871"/>
    <n v="14371"/>
  </r>
  <r>
    <x v="2"/>
    <n v="2310"/>
    <n v="16784"/>
  </r>
  <r>
    <x v="3"/>
    <n v="1959"/>
    <n v="16209"/>
  </r>
  <r>
    <x v="4"/>
    <n v="1660"/>
    <n v="16634"/>
  </r>
  <r>
    <x v="5"/>
    <n v="1413"/>
    <n v="1419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4"/>
    <n v="2"/>
    <n v="0.5"/>
  </r>
  <r>
    <x v="1"/>
    <n v="1733259"/>
    <n v="34448"/>
    <n v="3.5919540229885E-2"/>
  </r>
  <r>
    <x v="2"/>
    <n v="763912"/>
    <n v="16766"/>
    <n v="2.6801667659320998E-2"/>
  </r>
  <r>
    <x v="3"/>
    <n v="329666"/>
    <n v="6882"/>
    <n v="2.0355132091814599E-2"/>
  </r>
  <r>
    <x v="4"/>
    <n v="1231110"/>
    <n v="14222"/>
    <n v="2.81597904387688E-2"/>
  </r>
  <r>
    <x v="5"/>
    <n v="2033786"/>
    <n v="25361"/>
    <n v="2.0335536349771199E-2"/>
  </r>
  <r>
    <x v="6"/>
    <n v="1238844"/>
    <n v="16427"/>
    <n v="1.5470297029702901E-2"/>
  </r>
  <r>
    <x v="7"/>
    <n v="910709"/>
    <n v="11663"/>
    <n v="1.34366925064599E-2"/>
  </r>
  <r>
    <x v="8"/>
    <n v="1079360"/>
    <n v="11898"/>
    <n v="1.3094718463553E-2"/>
  </r>
  <r>
    <x v="9"/>
    <n v="1201449"/>
    <n v="10827"/>
    <n v="1.36969244178807E-2"/>
  </r>
  <r>
    <x v="10"/>
    <n v="1849729"/>
    <n v="15615"/>
    <n v="1.38627819548872E-2"/>
  </r>
  <r>
    <x v="11"/>
    <n v="1210758"/>
    <n v="12974"/>
    <n v="1.0515603799185799E-2"/>
  </r>
  <r>
    <x v="12"/>
    <n v="1095885"/>
    <n v="13040"/>
    <n v="8.9523606522434098E-3"/>
  </r>
  <r>
    <x v="13"/>
    <n v="1210445"/>
    <n v="15179"/>
    <n v="7.8155916106054605E-3"/>
  </r>
  <r>
    <x v="14"/>
    <n v="992950"/>
    <n v="15049"/>
    <n v="5.4036079474602998E-3"/>
  </r>
  <r>
    <x v="15"/>
    <n v="982214"/>
    <n v="16404"/>
    <n v="4.27505253242518E-3"/>
  </r>
  <r>
    <x v="16"/>
    <n v="833852"/>
    <n v="15335"/>
    <n v="3.6007201440288001E-3"/>
  </r>
  <r>
    <x v="17"/>
    <n v="792593"/>
    <n v="14182"/>
    <n v="3.59571129707112E-3"/>
  </r>
  <r>
    <x v="18"/>
    <n v="633404"/>
    <n v="11864"/>
    <n v="3.2956099987563698E-3"/>
  </r>
  <r>
    <x v="19"/>
    <n v="584497"/>
    <n v="10380"/>
    <n v="3.2695002335357301E-3"/>
  </r>
  <r>
    <x v="20"/>
    <n v="1907422"/>
    <n v="23315"/>
    <n v="2.9401088929219602E-3"/>
  </r>
  <r>
    <x v="21"/>
    <n v="2076962"/>
    <n v="21152"/>
    <n v="2.9299210715139899E-3"/>
  </r>
  <r>
    <x v="22"/>
    <n v="1973856"/>
    <n v="19610"/>
    <n v="2.7446890267332699E-3"/>
  </r>
  <r>
    <x v="23"/>
    <n v="1086778"/>
    <n v="13564"/>
    <n v="2.37741456166419E-3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4.2582020997375301"/>
    <n v="23040.5"/>
  </r>
  <r>
    <x v="1"/>
    <n v="4.1656314699792896"/>
    <n v="18622886"/>
  </r>
  <r>
    <x v="2"/>
    <n v="4.1346153846153797"/>
    <n v="1218387"/>
  </r>
  <r>
    <x v="3"/>
    <n v="4.1117989803350303"/>
    <n v="30324667"/>
  </r>
  <r>
    <x v="4"/>
    <n v="4.10832025117739"/>
    <n v="47602240.5"/>
  </r>
  <r>
    <x v="5"/>
    <n v="4.10780287474332"/>
    <n v="24648829.5"/>
  </r>
  <r>
    <x v="6"/>
    <n v="4.1068181818181797"/>
    <n v="18726633"/>
  </r>
  <r>
    <x v="7"/>
    <n v="4.1018971848225201"/>
    <n v="48407968.5"/>
  </r>
  <r>
    <x v="8"/>
    <n v="4.1016949152542299"/>
    <n v="7036658.5"/>
  </r>
  <r>
    <x v="9"/>
    <n v="4.0953551912568296"/>
    <n v="46207886.5"/>
  </r>
  <r>
    <x v="10"/>
    <n v="4.0822226778757402"/>
    <n v="83257114.5"/>
  </r>
  <r>
    <x v="11"/>
    <n v="4.0793918918918903"/>
    <n v="3227681"/>
  </r>
  <r>
    <x v="12"/>
    <n v="4.07556270096463"/>
    <n v="44962121"/>
  </r>
  <r>
    <x v="13"/>
    <n v="4.0637931034482699"/>
    <n v="13303427.5"/>
  </r>
  <r>
    <x v="14"/>
    <n v="4.0631218905472597"/>
    <n v="37621396"/>
  </r>
  <r>
    <x v="15"/>
    <n v="4.0567986230636803"/>
    <n v="18219779.5"/>
  </r>
  <r>
    <x v="16"/>
    <n v="4.0530303030303001"/>
    <n v="28550183.5"/>
  </r>
  <r>
    <x v="17"/>
    <n v="4.0253303964757698"/>
    <n v="9618492"/>
  </r>
  <r>
    <x v="18"/>
    <n v="4.0199999999999996"/>
    <n v="11560412.5"/>
  </r>
  <r>
    <x v="19"/>
    <n v="4.0164835164835102"/>
    <n v="36199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4266"/>
    <n v="6375"/>
    <n v="2"/>
  </r>
  <r>
    <x v="1"/>
    <n v="7130"/>
    <n v="267261"/>
    <n v="30"/>
  </r>
  <r>
    <x v="2"/>
    <n v="4067"/>
    <n v="262868"/>
    <n v="24"/>
  </r>
  <r>
    <x v="3"/>
    <n v="2663"/>
    <n v="196007"/>
    <n v="9"/>
  </r>
  <r>
    <x v="4"/>
    <n v="2749"/>
    <n v="218062"/>
    <n v="10"/>
  </r>
  <r>
    <x v="5"/>
    <n v="15956"/>
    <n v="270914"/>
    <n v="36"/>
  </r>
  <r>
    <x v="6"/>
    <n v="5105"/>
    <n v="251460"/>
    <n v="18"/>
  </r>
  <r>
    <x v="7"/>
    <n v="5118"/>
    <n v="70866"/>
    <n v="4"/>
  </r>
  <r>
    <x v="8"/>
    <n v="24144"/>
    <n v="276960"/>
    <n v="44"/>
  </r>
  <r>
    <x v="9"/>
    <n v="2637"/>
    <n v="232386"/>
    <n v="13"/>
  </r>
  <r>
    <x v="10"/>
    <n v="364"/>
    <n v="80148"/>
    <n v="3"/>
  </r>
  <r>
    <x v="11"/>
    <n v="5555"/>
    <n v="200929"/>
    <n v="10"/>
  </r>
  <r>
    <x v="12"/>
    <n v="197"/>
    <n v="147663"/>
    <n v="7"/>
  </r>
  <r>
    <x v="13"/>
    <n v="1113"/>
    <n v="174387"/>
    <n v="6"/>
  </r>
  <r>
    <x v="14"/>
    <n v="2773"/>
    <n v="216556"/>
    <n v="10"/>
  </r>
  <r>
    <x v="15"/>
    <n v="7412"/>
    <n v="259377"/>
    <n v="19"/>
  </r>
  <r>
    <x v="16"/>
    <n v="3444"/>
    <n v="252075"/>
    <n v="18"/>
  </r>
  <r>
    <x v="17"/>
    <n v="8216"/>
    <n v="265162"/>
    <n v="28"/>
  </r>
  <r>
    <x v="18"/>
    <n v="1820"/>
    <n v="204103"/>
    <n v="6"/>
  </r>
  <r>
    <x v="19"/>
    <n v="1378"/>
    <n v="139424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24144"/>
  </r>
  <r>
    <x v="1"/>
    <n v="15956"/>
  </r>
  <r>
    <x v="2"/>
    <n v="8216"/>
  </r>
  <r>
    <x v="3"/>
    <n v="7412"/>
  </r>
  <r>
    <x v="4"/>
    <n v="7130"/>
  </r>
  <r>
    <x v="5"/>
    <n v="5555"/>
  </r>
  <r>
    <x v="6"/>
    <n v="5118"/>
  </r>
  <r>
    <x v="7"/>
    <n v="5105"/>
  </r>
  <r>
    <x v="8"/>
    <n v="4266"/>
  </r>
  <r>
    <x v="9"/>
    <n v="4067"/>
  </r>
  <r>
    <x v="10"/>
    <n v="3444"/>
  </r>
  <r>
    <x v="11"/>
    <n v="2773"/>
  </r>
  <r>
    <x v="12"/>
    <n v="2749"/>
  </r>
  <r>
    <x v="13"/>
    <n v="2663"/>
  </r>
  <r>
    <x v="14"/>
    <n v="2637"/>
  </r>
  <r>
    <x v="15"/>
    <n v="1820"/>
  </r>
  <r>
    <x v="16"/>
    <n v="1378"/>
  </r>
  <r>
    <x v="17"/>
    <n v="1113"/>
  </r>
  <r>
    <x v="18"/>
    <n v="364"/>
  </r>
  <r>
    <x v="19"/>
    <n v="19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196"/>
    <n v="34255"/>
    <n v="15"/>
  </r>
  <r>
    <x v="1"/>
    <n v="244"/>
    <n v="15944"/>
    <n v="13"/>
  </r>
  <r>
    <x v="2"/>
    <n v="323"/>
    <n v="4999"/>
    <n v="17"/>
  </r>
  <r>
    <x v="3"/>
    <n v="423"/>
    <n v="12487"/>
    <n v="23"/>
  </r>
  <r>
    <x v="4"/>
    <n v="535"/>
    <n v="23106"/>
    <n v="22"/>
  </r>
  <r>
    <x v="5"/>
    <n v="676"/>
    <n v="15341"/>
    <n v="20"/>
  </r>
  <r>
    <x v="6"/>
    <n v="796"/>
    <n v="10972"/>
    <n v="20"/>
  </r>
  <r>
    <x v="7"/>
    <n v="939"/>
    <n v="11321"/>
    <n v="24"/>
  </r>
  <r>
    <x v="8"/>
    <n v="1092"/>
    <n v="10429"/>
    <n v="31"/>
  </r>
  <r>
    <x v="9"/>
    <n v="1181"/>
    <n v="15233"/>
    <n v="34"/>
  </r>
  <r>
    <x v="10"/>
    <n v="1234"/>
    <n v="12374"/>
    <n v="28"/>
  </r>
  <r>
    <x v="11"/>
    <n v="1320"/>
    <n v="11985"/>
    <n v="27"/>
  </r>
  <r>
    <x v="12"/>
    <n v="1434"/>
    <n v="13994"/>
    <n v="26"/>
  </r>
  <r>
    <x v="13"/>
    <n v="1706"/>
    <n v="13720"/>
    <n v="21"/>
  </r>
  <r>
    <x v="14"/>
    <n v="1926"/>
    <n v="14915"/>
    <n v="19"/>
  </r>
  <r>
    <x v="15"/>
    <n v="2076"/>
    <n v="13662"/>
    <n v="17"/>
  </r>
  <r>
    <x v="16"/>
    <n v="2195"/>
    <n v="12837"/>
    <n v="18"/>
  </r>
  <r>
    <x v="17"/>
    <n v="2404"/>
    <n v="10678"/>
    <n v="17"/>
  </r>
  <r>
    <x v="18"/>
    <n v="2554"/>
    <n v="9306"/>
    <n v="19"/>
  </r>
  <r>
    <x v="19"/>
    <n v="3891"/>
    <n v="21945"/>
    <n v="29"/>
  </r>
  <r>
    <x v="20"/>
    <n v="4421"/>
    <n v="19637"/>
    <n v="36"/>
  </r>
  <r>
    <x v="21"/>
    <n v="4906"/>
    <n v="17939"/>
    <n v="37"/>
  </r>
  <r>
    <x v="22"/>
    <n v="4561"/>
    <n v="12235"/>
    <n v="2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Adventure"/>
    <x v="0"/>
    <n v="150"/>
    <n v="34330"/>
    <n v="11"/>
  </r>
  <r>
    <s v="Adventure"/>
    <x v="1"/>
    <n v="178"/>
    <n v="15539"/>
    <n v="11"/>
  </r>
  <r>
    <s v="Adventure"/>
    <x v="2"/>
    <n v="269"/>
    <n v="4493"/>
    <n v="14"/>
  </r>
  <r>
    <s v="Adventure"/>
    <x v="3"/>
    <n v="344"/>
    <n v="11851"/>
    <n v="19"/>
  </r>
  <r>
    <s v="Adventure"/>
    <x v="4"/>
    <n v="421"/>
    <n v="22696"/>
    <n v="17"/>
  </r>
  <r>
    <s v="Adventure"/>
    <x v="5"/>
    <n v="502"/>
    <n v="14936"/>
    <n v="15"/>
  </r>
  <r>
    <s v="Adventure"/>
    <x v="6"/>
    <n v="582"/>
    <n v="10900"/>
    <n v="16"/>
  </r>
  <r>
    <s v="Adventure"/>
    <x v="7"/>
    <n v="670"/>
    <n v="11309"/>
    <n v="19"/>
  </r>
  <r>
    <s v="Adventure"/>
    <x v="8"/>
    <n v="788"/>
    <n v="10466"/>
    <n v="25"/>
  </r>
  <r>
    <s v="Adventure"/>
    <x v="9"/>
    <n v="856"/>
    <n v="15201"/>
    <n v="27"/>
  </r>
  <r>
    <s v="Adventure"/>
    <x v="10"/>
    <n v="891"/>
    <n v="12296"/>
    <n v="22"/>
  </r>
  <r>
    <s v="Adventure"/>
    <x v="11"/>
    <n v="953"/>
    <n v="11830"/>
    <n v="21"/>
  </r>
  <r>
    <s v="Adventure"/>
    <x v="12"/>
    <n v="1030"/>
    <n v="13814"/>
    <n v="21"/>
  </r>
  <r>
    <s v="Adventure"/>
    <x v="13"/>
    <n v="1194"/>
    <n v="13568"/>
    <n v="16"/>
  </r>
  <r>
    <s v="Adventure"/>
    <x v="14"/>
    <n v="1335"/>
    <n v="14706"/>
    <n v="15"/>
  </r>
  <r>
    <s v="Adventure"/>
    <x v="15"/>
    <n v="1426"/>
    <n v="13445"/>
    <n v="14"/>
  </r>
  <r>
    <s v="Adventure"/>
    <x v="16"/>
    <n v="1498"/>
    <n v="12647"/>
    <n v="14"/>
  </r>
  <r>
    <s v="Adventure"/>
    <x v="17"/>
    <n v="1564"/>
    <n v="10492"/>
    <n v="14"/>
  </r>
  <r>
    <s v="Adventure"/>
    <x v="18"/>
    <n v="1657"/>
    <n v="9159"/>
    <n v="15"/>
  </r>
  <r>
    <s v="Adventure"/>
    <x v="19"/>
    <n v="2401"/>
    <n v="21504"/>
    <n v="23"/>
  </r>
  <r>
    <s v="Adventure"/>
    <x v="20"/>
    <n v="2652"/>
    <n v="19280"/>
    <n v="29"/>
  </r>
  <r>
    <s v="Adventure"/>
    <x v="21"/>
    <n v="2865"/>
    <n v="17126"/>
    <n v="30"/>
  </r>
  <r>
    <s v="Adventure"/>
    <x v="22"/>
    <n v="2761"/>
    <n v="11819"/>
    <n v="2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Sci-Fi"/>
    <x v="0"/>
    <n v="86"/>
    <n v="32148"/>
    <n v="6"/>
  </r>
  <r>
    <s v="Sci-Fi"/>
    <x v="1"/>
    <n v="103"/>
    <n v="15452"/>
    <n v="6"/>
  </r>
  <r>
    <s v="Sci-Fi"/>
    <x v="2"/>
    <n v="152"/>
    <n v="4615"/>
    <n v="10"/>
  </r>
  <r>
    <s v="Sci-Fi"/>
    <x v="3"/>
    <n v="231"/>
    <n v="11097"/>
    <n v="16"/>
  </r>
  <r>
    <s v="Sci-Fi"/>
    <x v="4"/>
    <n v="305"/>
    <n v="21260"/>
    <n v="15"/>
  </r>
  <r>
    <s v="Sci-Fi"/>
    <x v="5"/>
    <n v="380"/>
    <n v="13998"/>
    <n v="13"/>
  </r>
  <r>
    <s v="Sci-Fi"/>
    <x v="6"/>
    <n v="452"/>
    <n v="10428"/>
    <n v="13"/>
  </r>
  <r>
    <s v="Sci-Fi"/>
    <x v="7"/>
    <n v="518"/>
    <n v="10846"/>
    <n v="15"/>
  </r>
  <r>
    <s v="Sci-Fi"/>
    <x v="8"/>
    <n v="610"/>
    <n v="9965"/>
    <n v="18"/>
  </r>
  <r>
    <s v="Sci-Fi"/>
    <x v="9"/>
    <n v="646"/>
    <n v="14591"/>
    <n v="19"/>
  </r>
  <r>
    <s v="Sci-Fi"/>
    <x v="10"/>
    <n v="662"/>
    <n v="11517"/>
    <n v="16"/>
  </r>
  <r>
    <s v="Sci-Fi"/>
    <x v="11"/>
    <n v="699"/>
    <n v="11003"/>
    <n v="16"/>
  </r>
  <r>
    <s v="Sci-Fi"/>
    <x v="12"/>
    <n v="752"/>
    <n v="12951"/>
    <n v="15"/>
  </r>
  <r>
    <s v="Sci-Fi"/>
    <x v="13"/>
    <n v="882"/>
    <n v="12698"/>
    <n v="13"/>
  </r>
  <r>
    <s v="Sci-Fi"/>
    <x v="14"/>
    <n v="961"/>
    <n v="13936"/>
    <n v="12"/>
  </r>
  <r>
    <s v="Sci-Fi"/>
    <x v="15"/>
    <n v="1033"/>
    <n v="12562"/>
    <n v="11"/>
  </r>
  <r>
    <s v="Sci-Fi"/>
    <x v="16"/>
    <n v="1107"/>
    <n v="11876"/>
    <n v="11"/>
  </r>
  <r>
    <s v="Sci-Fi"/>
    <x v="17"/>
    <n v="1226"/>
    <n v="9737"/>
    <n v="11"/>
  </r>
  <r>
    <s v="Sci-Fi"/>
    <x v="18"/>
    <n v="1323"/>
    <n v="8675"/>
    <n v="12"/>
  </r>
  <r>
    <s v="Sci-Fi"/>
    <x v="19"/>
    <n v="1883"/>
    <n v="21376"/>
    <n v="18"/>
  </r>
  <r>
    <s v="Sci-Fi"/>
    <x v="20"/>
    <n v="2238"/>
    <n v="18935"/>
    <n v="23"/>
  </r>
  <r>
    <s v="Sci-Fi"/>
    <x v="21"/>
    <n v="2580"/>
    <n v="17394"/>
    <n v="24"/>
  </r>
  <r>
    <s v="Sci-Fi"/>
    <x v="22"/>
    <n v="2491"/>
    <n v="11786"/>
    <n v="1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Documentary"/>
    <x v="0"/>
    <n v="53"/>
    <n v="5018"/>
    <n v="1"/>
  </r>
  <r>
    <s v="Documentary"/>
    <x v="1"/>
    <n v="63"/>
    <n v="2323"/>
    <n v="1"/>
  </r>
  <r>
    <s v="Documentary"/>
    <x v="2"/>
    <n v="72"/>
    <n v="942"/>
    <n v="2"/>
  </r>
  <r>
    <s v="Documentary"/>
    <x v="3"/>
    <n v="102"/>
    <n v="4155"/>
    <n v="3"/>
  </r>
  <r>
    <s v="Documentary"/>
    <x v="4"/>
    <n v="125"/>
    <n v="5748"/>
    <n v="2"/>
  </r>
  <r>
    <s v="Documentary"/>
    <x v="5"/>
    <n v="153"/>
    <n v="3376"/>
    <n v="2"/>
  </r>
  <r>
    <s v="Documentary"/>
    <x v="6"/>
    <n v="197"/>
    <n v="2834"/>
    <n v="2"/>
  </r>
  <r>
    <s v="Documentary"/>
    <x v="7"/>
    <n v="249"/>
    <n v="4023"/>
    <n v="2"/>
  </r>
  <r>
    <s v="Documentary"/>
    <x v="8"/>
    <n v="305"/>
    <n v="4556"/>
    <n v="3"/>
  </r>
  <r>
    <s v="Documentary"/>
    <x v="9"/>
    <n v="319"/>
    <n v="6864"/>
    <n v="3"/>
  </r>
  <r>
    <s v="Documentary"/>
    <x v="10"/>
    <n v="338"/>
    <n v="5038"/>
    <n v="3"/>
  </r>
  <r>
    <s v="Documentary"/>
    <x v="11"/>
    <n v="348"/>
    <n v="4719"/>
    <n v="3"/>
  </r>
  <r>
    <s v="Documentary"/>
    <x v="12"/>
    <n v="439"/>
    <n v="5230"/>
    <n v="3"/>
  </r>
  <r>
    <s v="Documentary"/>
    <x v="13"/>
    <n v="585"/>
    <n v="4395"/>
    <n v="3"/>
  </r>
  <r>
    <s v="Documentary"/>
    <x v="14"/>
    <n v="726"/>
    <n v="4438"/>
    <n v="3"/>
  </r>
  <r>
    <s v="Documentary"/>
    <x v="15"/>
    <n v="890"/>
    <n v="4373"/>
    <n v="3"/>
  </r>
  <r>
    <s v="Documentary"/>
    <x v="16"/>
    <n v="1065"/>
    <n v="3514"/>
    <n v="3"/>
  </r>
  <r>
    <s v="Documentary"/>
    <x v="17"/>
    <n v="1234"/>
    <n v="3124"/>
    <n v="3"/>
  </r>
  <r>
    <s v="Documentary"/>
    <x v="18"/>
    <n v="1338"/>
    <n v="2897"/>
    <n v="3"/>
  </r>
  <r>
    <s v="Documentary"/>
    <x v="19"/>
    <n v="2211"/>
    <n v="6859"/>
    <n v="4"/>
  </r>
  <r>
    <s v="Documentary"/>
    <x v="20"/>
    <n v="2655"/>
    <n v="5779"/>
    <n v="4"/>
  </r>
  <r>
    <s v="Documentary"/>
    <x v="21"/>
    <n v="2930"/>
    <n v="4980"/>
    <n v="5"/>
  </r>
  <r>
    <s v="Documentary"/>
    <x v="22"/>
    <n v="2655"/>
    <n v="3521"/>
    <n v="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Horror"/>
    <x v="0"/>
    <n v="3464"/>
    <n v="8394"/>
    <n v="10"/>
  </r>
  <r>
    <s v="Horror"/>
    <x v="1"/>
    <n v="4118"/>
    <n v="12716"/>
    <n v="12"/>
  </r>
  <r>
    <s v="Horror"/>
    <x v="2"/>
    <n v="3536"/>
    <n v="13318"/>
    <n v="11"/>
  </r>
  <r>
    <s v="Horror"/>
    <x v="3"/>
    <n v="2826"/>
    <n v="15072"/>
    <n v="8"/>
  </r>
  <r>
    <s v="Horror"/>
    <x v="4"/>
    <n v="1832"/>
    <n v="6683"/>
    <n v="6"/>
  </r>
  <r>
    <s v="Horror"/>
    <x v="5"/>
    <n v="1755"/>
    <n v="7868"/>
    <n v="6"/>
  </r>
  <r>
    <s v="Horror"/>
    <x v="6"/>
    <n v="1553"/>
    <n v="9756"/>
    <n v="6"/>
  </r>
  <r>
    <s v="Horror"/>
    <x v="7"/>
    <n v="1500"/>
    <n v="10297"/>
    <n v="6"/>
  </r>
  <r>
    <s v="Horror"/>
    <x v="8"/>
    <n v="1407"/>
    <n v="11578"/>
    <n v="7"/>
  </r>
  <r>
    <s v="Horror"/>
    <x v="9"/>
    <n v="1190"/>
    <n v="10659"/>
    <n v="7"/>
  </r>
  <r>
    <s v="Horror"/>
    <x v="10"/>
    <n v="951"/>
    <n v="11376"/>
    <n v="8"/>
  </r>
  <r>
    <s v="Horror"/>
    <x v="11"/>
    <n v="902"/>
    <n v="9404"/>
    <n v="8"/>
  </r>
  <r>
    <s v="Horror"/>
    <x v="12"/>
    <n v="838"/>
    <n v="9527"/>
    <n v="9"/>
  </r>
  <r>
    <s v="Horror"/>
    <x v="13"/>
    <n v="817"/>
    <n v="12342"/>
    <n v="11"/>
  </r>
  <r>
    <s v="Horror"/>
    <x v="14"/>
    <n v="778"/>
    <n v="8406"/>
    <n v="10"/>
  </r>
  <r>
    <s v="Horror"/>
    <x v="15"/>
    <n v="650"/>
    <n v="9054"/>
    <n v="9"/>
  </r>
  <r>
    <s v="Horror"/>
    <x v="16"/>
    <n v="574"/>
    <n v="8342"/>
    <n v="9"/>
  </r>
  <r>
    <s v="Horror"/>
    <x v="17"/>
    <n v="461"/>
    <n v="11362"/>
    <n v="9"/>
  </r>
  <r>
    <s v="Horror"/>
    <x v="18"/>
    <n v="384"/>
    <n v="17180"/>
    <n v="9"/>
  </r>
  <r>
    <s v="Horror"/>
    <x v="19"/>
    <n v="277"/>
    <n v="10504"/>
    <n v="8"/>
  </r>
  <r>
    <s v="Horror"/>
    <x v="20"/>
    <n v="168"/>
    <n v="3542"/>
    <n v="7"/>
  </r>
  <r>
    <s v="Horror"/>
    <x v="21"/>
    <n v="100"/>
    <n v="7398"/>
    <n v="4"/>
  </r>
  <r>
    <s v="Horror"/>
    <x v="22"/>
    <n v="90"/>
    <n v="24814"/>
    <n v="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Drama"/>
    <x v="0"/>
    <n v="1"/>
    <n v="1"/>
    <n v="1"/>
  </r>
  <r>
    <s v="Drama"/>
    <x v="1"/>
    <n v="724"/>
    <n v="34385"/>
    <n v="21"/>
  </r>
  <r>
    <s v="Drama"/>
    <x v="2"/>
    <n v="864"/>
    <n v="16237"/>
    <n v="19"/>
  </r>
  <r>
    <s v="Drama"/>
    <x v="3"/>
    <n v="1159"/>
    <n v="6151"/>
    <n v="24"/>
  </r>
  <r>
    <s v="Drama"/>
    <x v="4"/>
    <n v="1494"/>
    <n v="13705"/>
    <n v="42"/>
  </r>
  <r>
    <s v="Drama"/>
    <x v="5"/>
    <n v="1912"/>
    <n v="24918"/>
    <n v="36"/>
  </r>
  <r>
    <s v="Drama"/>
    <x v="6"/>
    <n v="2310"/>
    <n v="16130"/>
    <n v="33"/>
  </r>
  <r>
    <s v="Drama"/>
    <x v="7"/>
    <n v="2756"/>
    <n v="11486"/>
    <n v="34"/>
  </r>
  <r>
    <s v="Drama"/>
    <x v="8"/>
    <n v="3313"/>
    <n v="11751"/>
    <n v="40"/>
  </r>
  <r>
    <s v="Drama"/>
    <x v="9"/>
    <n v="3893"/>
    <n v="10701"/>
    <n v="47"/>
  </r>
  <r>
    <s v="Drama"/>
    <x v="10"/>
    <n v="4179"/>
    <n v="15412"/>
    <n v="50"/>
  </r>
  <r>
    <s v="Drama"/>
    <x v="11"/>
    <n v="4376"/>
    <n v="12725"/>
    <n v="41"/>
  </r>
  <r>
    <s v="Drama"/>
    <x v="12"/>
    <n v="4677"/>
    <n v="12705"/>
    <n v="38"/>
  </r>
  <r>
    <s v="Drama"/>
    <x v="13"/>
    <n v="5133"/>
    <n v="14794"/>
    <n v="36"/>
  </r>
  <r>
    <s v="Drama"/>
    <x v="14"/>
    <n v="6112"/>
    <n v="14625"/>
    <n v="30"/>
  </r>
  <r>
    <s v="Drama"/>
    <x v="15"/>
    <n v="7163"/>
    <n v="15815"/>
    <n v="27"/>
  </r>
  <r>
    <s v="Drama"/>
    <x v="16"/>
    <n v="7842"/>
    <n v="14749"/>
    <n v="25"/>
  </r>
  <r>
    <s v="Drama"/>
    <x v="17"/>
    <n v="7692"/>
    <n v="13640"/>
    <n v="26"/>
  </r>
  <r>
    <s v="Drama"/>
    <x v="18"/>
    <n v="8005"/>
    <n v="11283"/>
    <n v="26"/>
  </r>
  <r>
    <s v="Drama"/>
    <x v="19"/>
    <n v="8307"/>
    <n v="9865"/>
    <n v="27"/>
  </r>
  <r>
    <s v="Drama"/>
    <x v="20"/>
    <n v="12517"/>
    <n v="22629"/>
    <n v="38"/>
  </r>
  <r>
    <s v="Drama"/>
    <x v="21"/>
    <n v="15083"/>
    <n v="20543"/>
    <n v="43"/>
  </r>
  <r>
    <s v="Drama"/>
    <x v="22"/>
    <n v="15458"/>
    <n v="18801"/>
    <n v="44"/>
  </r>
  <r>
    <s v="Drama"/>
    <x v="23"/>
    <n v="14366"/>
    <n v="12914"/>
    <n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EC980-8055-42F0-888A-502763A811D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26" firstHeaderRow="1" firstDataRow="1" firstDataCol="1"/>
  <pivotFields count="4">
    <pivotField axis="axisRow" showAll="0" sortType="descending">
      <items count="25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ave_num_rating_p_cust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1CCC6-4673-4D57-8B7E-D206BFF76564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5" firstHeaderRow="1" firstDataRow="1" firstDataCol="1"/>
  <pivotFields count="5">
    <pivotField showAll="0"/>
    <pivotField axis="axisRow" showAll="0" sortType="descending">
      <items count="24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ave_num_rating_p_cust" fld="4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8D6C7-DC39-4C03-BD2B-CC9891E8985D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5" firstHeaderRow="1" firstDataRow="1" firstDataCol="1"/>
  <pivotFields count="5">
    <pivotField showAll="0"/>
    <pivotField axis="axisRow" showAll="0" sortType="descending">
      <items count="24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ave_num_rating_p_cust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C0074-1BA1-4F9A-AA5B-49A788CF4E86}" name="PivotTable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5" firstHeaderRow="1" firstDataRow="1" firstDataCol="1"/>
  <pivotFields count="5">
    <pivotField showAll="0"/>
    <pivotField axis="axisRow" showAll="0" sortType="descending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ave_num_rating_p_cust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D4F8E-F307-49E9-8CE9-A1CBCDD8A942}" name="PivotTable10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6" firstHeaderRow="1" firstDataRow="1" firstDataCol="1"/>
  <pivotFields count="5">
    <pivotField showAll="0"/>
    <pivotField axis="axisRow" showAll="0" sortType="descending">
      <items count="25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ave_num_rating_p_cust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16438-E18D-48AF-9CE0-D8A8DA6CDCB3}" name="PivotTable1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8:L33" firstHeaderRow="1" firstDataRow="1" firstDataCol="1"/>
  <pivotFields count="6">
    <pivotField showAll="0"/>
    <pivotField axis="axisRow" showAll="0" sortType="descending">
      <items count="25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numFmtId="9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percent of total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924FD-CF8B-4EF6-A145-F1CE703EE1C7}" name="PivotTable1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F27:G51" firstHeaderRow="1" firstDataRow="1" firstDataCol="1"/>
  <pivotFields count="4">
    <pivotField axis="axisRow" showAll="0" sortType="descending">
      <items count="25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h="1" x="0"/>
        <item t="default"/>
      </items>
    </pivotField>
    <pivotField showAll="0"/>
    <pivotField showAll="0"/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ave_num_rating_p_cust_norm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8EAE2-F036-426B-BCCF-FCE1B0993DDA}" name="PivotTable1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N5:P12" firstHeaderRow="0" firstDataRow="1" firstDataCol="1"/>
  <pivotFields count="3">
    <pivotField axis="axisRow" showAll="0" sortType="descending">
      <items count="7"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t_users" fld="1" baseField="0" baseItem="0"/>
    <dataField name="Sum of ct_movies" fld="2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87734-5D77-4BED-AB1F-E12D5695618C}" name="PivotTable1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4:J10" firstHeaderRow="1" firstDataRow="1" firstDataCol="1"/>
  <pivotFields count="3">
    <pivotField axis="axisRow" showAll="0" sortType="descending">
      <items count="7">
        <item m="1" x="5"/>
        <item x="4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t_users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83519A-F847-49EC-BB1D-5EC40166CCED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25" firstHeaderRow="1" firstDataRow="1" firstDataCol="1"/>
  <pivotFields count="5">
    <pivotField showAll="0"/>
    <pivotField axis="axisRow" showAll="0" sortType="descending">
      <items count="24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ave_num_rating_p_cust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AC400-8BAE-47A2-8DFD-F4AA5A5C14AF}" name="PivotTable1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1:G22" firstHeaderRow="1" firstDataRow="1" firstDataCol="1"/>
  <pivotFields count="3">
    <pivotField axis="axisRow" showAll="0" sortType="descending">
      <items count="21">
        <item x="0"/>
        <item x="7"/>
        <item x="12"/>
        <item x="15"/>
        <item x="1"/>
        <item x="4"/>
        <item x="14"/>
        <item x="2"/>
        <item x="10"/>
        <item x="5"/>
        <item x="19"/>
        <item x="8"/>
        <item x="18"/>
        <item x="17"/>
        <item x="6"/>
        <item x="3"/>
        <item x="16"/>
        <item x="9"/>
        <item x="1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0"/>
  </rowFields>
  <rowItems count="21">
    <i>
      <x/>
    </i>
    <i>
      <x v="4"/>
    </i>
    <i>
      <x v="7"/>
    </i>
    <i>
      <x v="15"/>
    </i>
    <i>
      <x v="5"/>
    </i>
    <i>
      <x v="9"/>
    </i>
    <i>
      <x v="14"/>
    </i>
    <i>
      <x v="1"/>
    </i>
    <i>
      <x v="11"/>
    </i>
    <i>
      <x v="17"/>
    </i>
    <i>
      <x v="8"/>
    </i>
    <i>
      <x v="19"/>
    </i>
    <i>
      <x v="2"/>
    </i>
    <i>
      <x v="18"/>
    </i>
    <i>
      <x v="6"/>
    </i>
    <i>
      <x v="3"/>
    </i>
    <i>
      <x v="16"/>
    </i>
    <i>
      <x v="13"/>
    </i>
    <i>
      <x v="12"/>
    </i>
    <i>
      <x v="10"/>
    </i>
    <i t="grand">
      <x/>
    </i>
  </rowItems>
  <colItems count="1">
    <i/>
  </colItems>
  <dataFields count="1">
    <dataField name="Sum of avg_med_rating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9DFD0-6809-49AB-A4DD-1261F531BD1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2" firstHeaderRow="1" firstDataRow="1" firstDataCol="1"/>
  <pivotFields count="4">
    <pivotField axis="axisRow" showAll="0" sortType="de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21">
    <i>
      <x v="8"/>
    </i>
    <i>
      <x v="5"/>
    </i>
    <i>
      <x v="1"/>
    </i>
    <i>
      <x v="17"/>
    </i>
    <i>
      <x v="2"/>
    </i>
    <i>
      <x v="15"/>
    </i>
    <i>
      <x v="16"/>
    </i>
    <i>
      <x v="6"/>
    </i>
    <i>
      <x v="9"/>
    </i>
    <i>
      <x v="11"/>
    </i>
    <i>
      <x v="4"/>
    </i>
    <i>
      <x v="14"/>
    </i>
    <i>
      <x v="3"/>
    </i>
    <i>
      <x v="12"/>
    </i>
    <i>
      <x v="13"/>
    </i>
    <i>
      <x v="18"/>
    </i>
    <i>
      <x v="7"/>
    </i>
    <i>
      <x v="19"/>
    </i>
    <i>
      <x v="10"/>
    </i>
    <i>
      <x/>
    </i>
    <i t="grand">
      <x/>
    </i>
  </rowItems>
  <colItems count="1">
    <i/>
  </colItems>
  <dataFields count="1">
    <dataField name="Sum of ave_num_rating_p_cus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A88FF-6576-4841-8F31-F123BC87AF39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2" firstHeaderRow="1" firstDataRow="1" firstDataCol="1"/>
  <pivotFields count="2">
    <pivotField axis="axisRow" showAll="0" sortType="descending">
      <items count="21">
        <item x="8"/>
        <item x="4"/>
        <item x="9"/>
        <item x="13"/>
        <item x="12"/>
        <item x="1"/>
        <item x="7"/>
        <item x="6"/>
        <item x="0"/>
        <item x="14"/>
        <item x="18"/>
        <item x="5"/>
        <item x="19"/>
        <item x="17"/>
        <item x="11"/>
        <item x="3"/>
        <item x="10"/>
        <item x="2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1">
    <i>
      <x v="8"/>
    </i>
    <i>
      <x v="5"/>
    </i>
    <i>
      <x v="17"/>
    </i>
    <i>
      <x v="15"/>
    </i>
    <i>
      <x v="1"/>
    </i>
    <i>
      <x v="11"/>
    </i>
    <i>
      <x v="7"/>
    </i>
    <i>
      <x v="6"/>
    </i>
    <i>
      <x/>
    </i>
    <i>
      <x v="2"/>
    </i>
    <i>
      <x v="16"/>
    </i>
    <i>
      <x v="14"/>
    </i>
    <i>
      <x v="4"/>
    </i>
    <i>
      <x v="3"/>
    </i>
    <i>
      <x v="9"/>
    </i>
    <i>
      <x v="18"/>
    </i>
    <i>
      <x v="19"/>
    </i>
    <i>
      <x v="13"/>
    </i>
    <i>
      <x v="10"/>
    </i>
    <i>
      <x v="12"/>
    </i>
    <i t="grand">
      <x/>
    </i>
  </rowItems>
  <colItems count="1">
    <i/>
  </colItems>
  <dataFields count="1">
    <dataField name="Sum of ct_mov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0C2A3-DAF2-4FF6-A74E-342418493BF6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25" firstHeaderRow="1" firstDataRow="1" firstDataCol="1"/>
  <pivotFields count="4">
    <pivotField axis="axisRow" showAll="0" sortType="descending">
      <items count="24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ave_num_rating_p_cust" fld="3" baseField="0" baseItem="0"/>
  </dataField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D38B3-0B8B-4106-A3AD-C7F51F5CF4FB}">
  <dimension ref="A2:A3"/>
  <sheetViews>
    <sheetView tabSelected="1" workbookViewId="0">
      <selection activeCell="A4" sqref="A4"/>
    </sheetView>
  </sheetViews>
  <sheetFormatPr defaultRowHeight="14.4" x14ac:dyDescent="0.3"/>
  <cols>
    <col min="1" max="1" width="81.33203125" customWidth="1"/>
  </cols>
  <sheetData>
    <row r="2" spans="1:1" ht="181.8" customHeight="1" x14ac:dyDescent="0.3">
      <c r="A2" s="6" t="s">
        <v>56</v>
      </c>
    </row>
    <row r="3" spans="1:1" x14ac:dyDescent="0.3">
      <c r="A3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3FA7-9D2E-4F0D-B4BF-4BE0D8D1C4CA}">
  <dimension ref="A1:B25"/>
  <sheetViews>
    <sheetView workbookViewId="0">
      <selection activeCell="K26" sqref="K26"/>
    </sheetView>
  </sheetViews>
  <sheetFormatPr defaultRowHeight="14.4" x14ac:dyDescent="0.3"/>
  <cols>
    <col min="1" max="1" width="12.5546875" bestFit="1" customWidth="1"/>
    <col min="2" max="2" width="28.21875" bestFit="1" customWidth="1"/>
  </cols>
  <sheetData>
    <row r="1" spans="1:2" x14ac:dyDescent="0.3">
      <c r="A1" s="2" t="s">
        <v>6</v>
      </c>
      <c r="B1" t="s">
        <v>5</v>
      </c>
    </row>
    <row r="2" spans="1:2" x14ac:dyDescent="0.3">
      <c r="A2" s="3">
        <v>2018</v>
      </c>
      <c r="B2">
        <v>19</v>
      </c>
    </row>
    <row r="3" spans="1:2" x14ac:dyDescent="0.3">
      <c r="A3" s="3">
        <v>2017</v>
      </c>
      <c r="B3">
        <v>24</v>
      </c>
    </row>
    <row r="4" spans="1:2" x14ac:dyDescent="0.3">
      <c r="A4" s="3">
        <v>2016</v>
      </c>
      <c r="B4">
        <v>23</v>
      </c>
    </row>
    <row r="5" spans="1:2" x14ac:dyDescent="0.3">
      <c r="A5" s="3">
        <v>2015</v>
      </c>
      <c r="B5">
        <v>18</v>
      </c>
    </row>
    <row r="6" spans="1:2" x14ac:dyDescent="0.3">
      <c r="A6" s="3">
        <v>2014</v>
      </c>
      <c r="B6">
        <v>12</v>
      </c>
    </row>
    <row r="7" spans="1:2" x14ac:dyDescent="0.3">
      <c r="A7" s="3">
        <v>2013</v>
      </c>
      <c r="B7">
        <v>11</v>
      </c>
    </row>
    <row r="8" spans="1:2" x14ac:dyDescent="0.3">
      <c r="A8" s="3">
        <v>2012</v>
      </c>
      <c r="B8">
        <v>11</v>
      </c>
    </row>
    <row r="9" spans="1:2" x14ac:dyDescent="0.3">
      <c r="A9" s="3">
        <v>2011</v>
      </c>
      <c r="B9">
        <v>11</v>
      </c>
    </row>
    <row r="10" spans="1:2" x14ac:dyDescent="0.3">
      <c r="A10" s="3">
        <v>2010</v>
      </c>
      <c r="B10">
        <v>12</v>
      </c>
    </row>
    <row r="11" spans="1:2" x14ac:dyDescent="0.3">
      <c r="A11" s="3">
        <v>2009</v>
      </c>
      <c r="B11">
        <v>13</v>
      </c>
    </row>
    <row r="12" spans="1:2" x14ac:dyDescent="0.3">
      <c r="A12" s="3">
        <v>2008</v>
      </c>
      <c r="B12">
        <v>15</v>
      </c>
    </row>
    <row r="13" spans="1:2" x14ac:dyDescent="0.3">
      <c r="A13" s="3">
        <v>2007</v>
      </c>
      <c r="B13">
        <v>16</v>
      </c>
    </row>
    <row r="14" spans="1:2" x14ac:dyDescent="0.3">
      <c r="A14" s="3">
        <v>2006</v>
      </c>
      <c r="B14">
        <v>16</v>
      </c>
    </row>
    <row r="15" spans="1:2" x14ac:dyDescent="0.3">
      <c r="A15" s="3">
        <v>2005</v>
      </c>
      <c r="B15">
        <v>19</v>
      </c>
    </row>
    <row r="16" spans="1:2" x14ac:dyDescent="0.3">
      <c r="A16" s="3">
        <v>2004</v>
      </c>
      <c r="B16">
        <v>18</v>
      </c>
    </row>
    <row r="17" spans="1:2" x14ac:dyDescent="0.3">
      <c r="A17" s="3">
        <v>2003</v>
      </c>
      <c r="B17">
        <v>15</v>
      </c>
    </row>
    <row r="18" spans="1:2" x14ac:dyDescent="0.3">
      <c r="A18" s="3">
        <v>2002</v>
      </c>
      <c r="B18">
        <v>13</v>
      </c>
    </row>
    <row r="19" spans="1:2" x14ac:dyDescent="0.3">
      <c r="A19" s="3">
        <v>2001</v>
      </c>
      <c r="B19">
        <v>13</v>
      </c>
    </row>
    <row r="20" spans="1:2" x14ac:dyDescent="0.3">
      <c r="A20" s="3">
        <v>2000</v>
      </c>
      <c r="B20">
        <v>15</v>
      </c>
    </row>
    <row r="21" spans="1:2" x14ac:dyDescent="0.3">
      <c r="A21" s="3">
        <v>1999</v>
      </c>
      <c r="B21">
        <v>16</v>
      </c>
    </row>
    <row r="22" spans="1:2" x14ac:dyDescent="0.3">
      <c r="A22" s="3">
        <v>1998</v>
      </c>
      <c r="B22">
        <v>10</v>
      </c>
    </row>
    <row r="23" spans="1:2" x14ac:dyDescent="0.3">
      <c r="A23" s="3">
        <v>1997</v>
      </c>
      <c r="B23">
        <v>6</v>
      </c>
    </row>
    <row r="24" spans="1:2" x14ac:dyDescent="0.3">
      <c r="A24" s="3">
        <v>1996</v>
      </c>
      <c r="B24">
        <v>6</v>
      </c>
    </row>
    <row r="25" spans="1:2" x14ac:dyDescent="0.3">
      <c r="A25" s="3" t="s">
        <v>7</v>
      </c>
      <c r="B25">
        <v>332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0FFEC-2F7B-4537-84E5-DF096D389591}">
  <dimension ref="A1:B25"/>
  <sheetViews>
    <sheetView workbookViewId="0">
      <selection activeCell="J21" sqref="J21"/>
    </sheetView>
  </sheetViews>
  <sheetFormatPr defaultRowHeight="14.4" x14ac:dyDescent="0.3"/>
  <cols>
    <col min="1" max="1" width="12.5546875" bestFit="1" customWidth="1"/>
    <col min="2" max="2" width="28.21875" bestFit="1" customWidth="1"/>
  </cols>
  <sheetData>
    <row r="1" spans="1:2" x14ac:dyDescent="0.3">
      <c r="A1" s="2" t="s">
        <v>6</v>
      </c>
      <c r="B1" t="s">
        <v>5</v>
      </c>
    </row>
    <row r="2" spans="1:2" x14ac:dyDescent="0.3">
      <c r="A2" s="3">
        <v>2018</v>
      </c>
      <c r="B2">
        <v>10</v>
      </c>
    </row>
    <row r="3" spans="1:2" x14ac:dyDescent="0.3">
      <c r="A3" s="3">
        <v>2017</v>
      </c>
      <c r="B3">
        <v>12</v>
      </c>
    </row>
    <row r="4" spans="1:2" x14ac:dyDescent="0.3">
      <c r="A4" s="3">
        <v>2016</v>
      </c>
      <c r="B4">
        <v>11</v>
      </c>
    </row>
    <row r="5" spans="1:2" x14ac:dyDescent="0.3">
      <c r="A5" s="3">
        <v>2015</v>
      </c>
      <c r="B5">
        <v>8</v>
      </c>
    </row>
    <row r="6" spans="1:2" x14ac:dyDescent="0.3">
      <c r="A6" s="3">
        <v>2014</v>
      </c>
      <c r="B6">
        <v>6</v>
      </c>
    </row>
    <row r="7" spans="1:2" x14ac:dyDescent="0.3">
      <c r="A7" s="3">
        <v>2013</v>
      </c>
      <c r="B7">
        <v>6</v>
      </c>
    </row>
    <row r="8" spans="1:2" x14ac:dyDescent="0.3">
      <c r="A8" s="3">
        <v>2012</v>
      </c>
      <c r="B8">
        <v>6</v>
      </c>
    </row>
    <row r="9" spans="1:2" x14ac:dyDescent="0.3">
      <c r="A9" s="3">
        <v>2011</v>
      </c>
      <c r="B9">
        <v>6</v>
      </c>
    </row>
    <row r="10" spans="1:2" x14ac:dyDescent="0.3">
      <c r="A10" s="3">
        <v>2010</v>
      </c>
      <c r="B10">
        <v>7</v>
      </c>
    </row>
    <row r="11" spans="1:2" x14ac:dyDescent="0.3">
      <c r="A11" s="3">
        <v>2009</v>
      </c>
      <c r="B11">
        <v>7</v>
      </c>
    </row>
    <row r="12" spans="1:2" x14ac:dyDescent="0.3">
      <c r="A12" s="3">
        <v>2008</v>
      </c>
      <c r="B12">
        <v>8</v>
      </c>
    </row>
    <row r="13" spans="1:2" x14ac:dyDescent="0.3">
      <c r="A13" s="3">
        <v>2007</v>
      </c>
      <c r="B13">
        <v>8</v>
      </c>
    </row>
    <row r="14" spans="1:2" x14ac:dyDescent="0.3">
      <c r="A14" s="3">
        <v>2006</v>
      </c>
      <c r="B14">
        <v>9</v>
      </c>
    </row>
    <row r="15" spans="1:2" x14ac:dyDescent="0.3">
      <c r="A15" s="3">
        <v>2005</v>
      </c>
      <c r="B15">
        <v>11</v>
      </c>
    </row>
    <row r="16" spans="1:2" x14ac:dyDescent="0.3">
      <c r="A16" s="3">
        <v>2004</v>
      </c>
      <c r="B16">
        <v>10</v>
      </c>
    </row>
    <row r="17" spans="1:2" x14ac:dyDescent="0.3">
      <c r="A17" s="3">
        <v>2003</v>
      </c>
      <c r="B17">
        <v>9</v>
      </c>
    </row>
    <row r="18" spans="1:2" x14ac:dyDescent="0.3">
      <c r="A18" s="3">
        <v>2002</v>
      </c>
      <c r="B18">
        <v>9</v>
      </c>
    </row>
    <row r="19" spans="1:2" x14ac:dyDescent="0.3">
      <c r="A19" s="3">
        <v>2001</v>
      </c>
      <c r="B19">
        <v>9</v>
      </c>
    </row>
    <row r="20" spans="1:2" x14ac:dyDescent="0.3">
      <c r="A20" s="3">
        <v>2000</v>
      </c>
      <c r="B20">
        <v>9</v>
      </c>
    </row>
    <row r="21" spans="1:2" x14ac:dyDescent="0.3">
      <c r="A21" s="3">
        <v>1999</v>
      </c>
      <c r="B21">
        <v>8</v>
      </c>
    </row>
    <row r="22" spans="1:2" x14ac:dyDescent="0.3">
      <c r="A22" s="3">
        <v>1998</v>
      </c>
      <c r="B22">
        <v>7</v>
      </c>
    </row>
    <row r="23" spans="1:2" x14ac:dyDescent="0.3">
      <c r="A23" s="3">
        <v>1997</v>
      </c>
      <c r="B23">
        <v>4</v>
      </c>
    </row>
    <row r="24" spans="1:2" x14ac:dyDescent="0.3">
      <c r="A24" s="3">
        <v>1996</v>
      </c>
      <c r="B24">
        <v>2</v>
      </c>
    </row>
    <row r="25" spans="1:2" x14ac:dyDescent="0.3">
      <c r="A25" s="3" t="s">
        <v>7</v>
      </c>
      <c r="B25">
        <v>182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389E-32C2-4E03-A5C5-279989A8C4EE}">
  <dimension ref="A1:B26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28.21875" bestFit="1" customWidth="1"/>
  </cols>
  <sheetData>
    <row r="1" spans="1:2" x14ac:dyDescent="0.3">
      <c r="A1" s="2" t="s">
        <v>6</v>
      </c>
      <c r="B1" t="s">
        <v>5</v>
      </c>
    </row>
    <row r="2" spans="1:2" x14ac:dyDescent="0.3">
      <c r="A2" s="3">
        <v>2018</v>
      </c>
      <c r="B2">
        <v>34</v>
      </c>
    </row>
    <row r="3" spans="1:2" x14ac:dyDescent="0.3">
      <c r="A3" s="3">
        <v>2017</v>
      </c>
      <c r="B3">
        <v>44</v>
      </c>
    </row>
    <row r="4" spans="1:2" x14ac:dyDescent="0.3">
      <c r="A4" s="3">
        <v>2016</v>
      </c>
      <c r="B4">
        <v>43</v>
      </c>
    </row>
    <row r="5" spans="1:2" x14ac:dyDescent="0.3">
      <c r="A5" s="3">
        <v>2015</v>
      </c>
      <c r="B5">
        <v>38</v>
      </c>
    </row>
    <row r="6" spans="1:2" x14ac:dyDescent="0.3">
      <c r="A6" s="3">
        <v>2014</v>
      </c>
      <c r="B6">
        <v>27</v>
      </c>
    </row>
    <row r="7" spans="1:2" x14ac:dyDescent="0.3">
      <c r="A7" s="3">
        <v>2013</v>
      </c>
      <c r="B7">
        <v>26</v>
      </c>
    </row>
    <row r="8" spans="1:2" x14ac:dyDescent="0.3">
      <c r="A8" s="3">
        <v>2012</v>
      </c>
      <c r="B8">
        <v>26</v>
      </c>
    </row>
    <row r="9" spans="1:2" x14ac:dyDescent="0.3">
      <c r="A9" s="3">
        <v>2011</v>
      </c>
      <c r="B9">
        <v>25</v>
      </c>
    </row>
    <row r="10" spans="1:2" x14ac:dyDescent="0.3">
      <c r="A10" s="3">
        <v>2010</v>
      </c>
      <c r="B10">
        <v>27</v>
      </c>
    </row>
    <row r="11" spans="1:2" x14ac:dyDescent="0.3">
      <c r="A11" s="3">
        <v>2009</v>
      </c>
      <c r="B11">
        <v>30</v>
      </c>
    </row>
    <row r="12" spans="1:2" x14ac:dyDescent="0.3">
      <c r="A12" s="3">
        <v>2008</v>
      </c>
      <c r="B12">
        <v>36</v>
      </c>
    </row>
    <row r="13" spans="1:2" x14ac:dyDescent="0.3">
      <c r="A13" s="3">
        <v>2007</v>
      </c>
      <c r="B13">
        <v>38</v>
      </c>
    </row>
    <row r="14" spans="1:2" x14ac:dyDescent="0.3">
      <c r="A14" s="3">
        <v>2006</v>
      </c>
      <c r="B14">
        <v>41</v>
      </c>
    </row>
    <row r="15" spans="1:2" x14ac:dyDescent="0.3">
      <c r="A15" s="3">
        <v>2005</v>
      </c>
      <c r="B15">
        <v>50</v>
      </c>
    </row>
    <row r="16" spans="1:2" x14ac:dyDescent="0.3">
      <c r="A16" s="3">
        <v>2004</v>
      </c>
      <c r="B16">
        <v>47</v>
      </c>
    </row>
    <row r="17" spans="1:2" x14ac:dyDescent="0.3">
      <c r="A17" s="3">
        <v>2003</v>
      </c>
      <c r="B17">
        <v>40</v>
      </c>
    </row>
    <row r="18" spans="1:2" x14ac:dyDescent="0.3">
      <c r="A18" s="3">
        <v>2002</v>
      </c>
      <c r="B18">
        <v>34</v>
      </c>
    </row>
    <row r="19" spans="1:2" x14ac:dyDescent="0.3">
      <c r="A19" s="3">
        <v>2001</v>
      </c>
      <c r="B19">
        <v>33</v>
      </c>
    </row>
    <row r="20" spans="1:2" x14ac:dyDescent="0.3">
      <c r="A20" s="3">
        <v>2000</v>
      </c>
      <c r="B20">
        <v>36</v>
      </c>
    </row>
    <row r="21" spans="1:2" x14ac:dyDescent="0.3">
      <c r="A21" s="3">
        <v>1999</v>
      </c>
      <c r="B21">
        <v>42</v>
      </c>
    </row>
    <row r="22" spans="1:2" x14ac:dyDescent="0.3">
      <c r="A22" s="3">
        <v>1998</v>
      </c>
      <c r="B22">
        <v>24</v>
      </c>
    </row>
    <row r="23" spans="1:2" x14ac:dyDescent="0.3">
      <c r="A23" s="3">
        <v>1997</v>
      </c>
      <c r="B23">
        <v>19</v>
      </c>
    </row>
    <row r="24" spans="1:2" x14ac:dyDescent="0.3">
      <c r="A24" s="3">
        <v>1996</v>
      </c>
      <c r="B24">
        <v>21</v>
      </c>
    </row>
    <row r="25" spans="1:2" x14ac:dyDescent="0.3">
      <c r="A25" s="3">
        <v>1995</v>
      </c>
      <c r="B25">
        <v>1</v>
      </c>
    </row>
    <row r="26" spans="1:2" x14ac:dyDescent="0.3">
      <c r="A26" s="3" t="s">
        <v>7</v>
      </c>
      <c r="B26">
        <v>782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4C34-17A1-437C-9B8E-4C7F83639F98}">
  <dimension ref="C6:M22"/>
  <sheetViews>
    <sheetView workbookViewId="0">
      <selection activeCell="T32" sqref="T32"/>
    </sheetView>
  </sheetViews>
  <sheetFormatPr defaultRowHeight="14.4" x14ac:dyDescent="0.3"/>
  <sheetData>
    <row r="6" spans="5:13" x14ac:dyDescent="0.3">
      <c r="E6">
        <v>4</v>
      </c>
      <c r="F6">
        <v>3</v>
      </c>
      <c r="G6">
        <f>E6/F6</f>
        <v>1.3333333333333333</v>
      </c>
      <c r="K6">
        <v>4</v>
      </c>
      <c r="L6">
        <v>3</v>
      </c>
      <c r="M6">
        <f>K6/L6</f>
        <v>1.3333333333333333</v>
      </c>
    </row>
    <row r="7" spans="5:13" x14ac:dyDescent="0.3">
      <c r="E7" t="s">
        <v>38</v>
      </c>
      <c r="F7" t="s">
        <v>46</v>
      </c>
      <c r="K7" t="s">
        <v>38</v>
      </c>
      <c r="L7" t="s">
        <v>46</v>
      </c>
    </row>
    <row r="8" spans="5:13" x14ac:dyDescent="0.3">
      <c r="E8" t="s">
        <v>39</v>
      </c>
      <c r="F8" t="s">
        <v>43</v>
      </c>
      <c r="K8" t="s">
        <v>39</v>
      </c>
      <c r="L8" t="s">
        <v>43</v>
      </c>
    </row>
    <row r="9" spans="5:13" x14ac:dyDescent="0.3">
      <c r="E9" t="s">
        <v>40</v>
      </c>
      <c r="F9" t="s">
        <v>44</v>
      </c>
      <c r="K9" t="s">
        <v>40</v>
      </c>
      <c r="L9" t="s">
        <v>44</v>
      </c>
    </row>
    <row r="10" spans="5:13" x14ac:dyDescent="0.3">
      <c r="E10" t="s">
        <v>41</v>
      </c>
      <c r="F10" t="s">
        <v>43</v>
      </c>
      <c r="K10" t="s">
        <v>41</v>
      </c>
      <c r="L10" t="s">
        <v>43</v>
      </c>
    </row>
    <row r="11" spans="5:13" x14ac:dyDescent="0.3">
      <c r="E11" t="s">
        <v>41</v>
      </c>
      <c r="F11" t="s">
        <v>45</v>
      </c>
      <c r="K11" t="s">
        <v>41</v>
      </c>
      <c r="L11" t="s">
        <v>45</v>
      </c>
    </row>
    <row r="12" spans="5:13" x14ac:dyDescent="0.3">
      <c r="E12" t="s">
        <v>42</v>
      </c>
      <c r="F12" t="s">
        <v>44</v>
      </c>
      <c r="K12" t="s">
        <v>42</v>
      </c>
      <c r="L12" t="s">
        <v>44</v>
      </c>
    </row>
    <row r="13" spans="5:13" x14ac:dyDescent="0.3">
      <c r="E13">
        <v>5</v>
      </c>
      <c r="F13">
        <v>3</v>
      </c>
      <c r="G13">
        <f>E13/F13</f>
        <v>1.6666666666666667</v>
      </c>
      <c r="K13" t="s">
        <v>50</v>
      </c>
      <c r="L13" t="s">
        <v>43</v>
      </c>
    </row>
    <row r="14" spans="5:13" x14ac:dyDescent="0.3">
      <c r="G14">
        <f>G13/4</f>
        <v>0.41666666666666669</v>
      </c>
      <c r="K14" t="s">
        <v>51</v>
      </c>
      <c r="L14" t="s">
        <v>45</v>
      </c>
    </row>
    <row r="15" spans="5:13" x14ac:dyDescent="0.3">
      <c r="K15">
        <v>6</v>
      </c>
      <c r="L15">
        <v>4</v>
      </c>
      <c r="M15">
        <f>K15/L15</f>
        <v>1.5</v>
      </c>
    </row>
    <row r="16" spans="5:13" x14ac:dyDescent="0.3">
      <c r="M16">
        <f>M15/4</f>
        <v>0.375</v>
      </c>
    </row>
    <row r="18" spans="3:13" x14ac:dyDescent="0.3">
      <c r="E18">
        <v>8</v>
      </c>
    </row>
    <row r="19" spans="3:13" x14ac:dyDescent="0.3">
      <c r="E19">
        <v>10</v>
      </c>
      <c r="F19">
        <v>3</v>
      </c>
      <c r="G19">
        <f>E19/F19</f>
        <v>3.3333333333333335</v>
      </c>
    </row>
    <row r="20" spans="3:13" x14ac:dyDescent="0.3">
      <c r="G20">
        <f>G19/8</f>
        <v>0.41666666666666669</v>
      </c>
    </row>
    <row r="21" spans="3:13" x14ac:dyDescent="0.3">
      <c r="K21">
        <v>10</v>
      </c>
      <c r="L21">
        <v>3</v>
      </c>
      <c r="M21">
        <f>K21/L21</f>
        <v>3.3333333333333335</v>
      </c>
    </row>
    <row r="22" spans="3:13" x14ac:dyDescent="0.3">
      <c r="C22" t="s">
        <v>52</v>
      </c>
      <c r="M22">
        <f>M21/8</f>
        <v>0.41666666666666669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707C-9FDC-4360-A953-F336778FACBB}">
  <dimension ref="A1:H25"/>
  <sheetViews>
    <sheetView workbookViewId="0">
      <selection activeCell="C31" sqref="C31"/>
    </sheetView>
  </sheetViews>
  <sheetFormatPr defaultRowHeight="14.4" x14ac:dyDescent="0.3"/>
  <cols>
    <col min="4" max="4" width="19.109375" customWidth="1"/>
    <col min="7" max="7" width="14.77734375" customWidth="1"/>
    <col min="8" max="8" width="21.33203125" customWidth="1"/>
    <col min="9" max="9" width="17.44140625" customWidth="1"/>
  </cols>
  <sheetData>
    <row r="1" spans="1:8" x14ac:dyDescent="0.3">
      <c r="A1" t="s">
        <v>0</v>
      </c>
      <c r="B1" t="s">
        <v>2</v>
      </c>
      <c r="C1" t="s">
        <v>3</v>
      </c>
      <c r="D1" t="s">
        <v>4</v>
      </c>
    </row>
    <row r="2" spans="1:8" x14ac:dyDescent="0.3">
      <c r="A2">
        <v>1995</v>
      </c>
      <c r="B2">
        <v>4</v>
      </c>
      <c r="C2">
        <v>2</v>
      </c>
      <c r="D2">
        <v>2</v>
      </c>
    </row>
    <row r="3" spans="1:8" x14ac:dyDescent="0.3">
      <c r="A3">
        <v>1996</v>
      </c>
      <c r="B3">
        <v>1733259</v>
      </c>
      <c r="C3">
        <v>34448</v>
      </c>
      <c r="D3">
        <v>50</v>
      </c>
    </row>
    <row r="4" spans="1:8" x14ac:dyDescent="0.3">
      <c r="A4">
        <v>1997</v>
      </c>
      <c r="B4">
        <v>763912</v>
      </c>
      <c r="C4">
        <v>16766</v>
      </c>
      <c r="D4">
        <v>45</v>
      </c>
    </row>
    <row r="5" spans="1:8" x14ac:dyDescent="0.3">
      <c r="A5">
        <v>1998</v>
      </c>
      <c r="B5">
        <v>329666</v>
      </c>
      <c r="C5">
        <v>6882</v>
      </c>
      <c r="D5">
        <v>47</v>
      </c>
    </row>
    <row r="6" spans="1:8" x14ac:dyDescent="0.3">
      <c r="A6">
        <v>1999</v>
      </c>
      <c r="B6">
        <v>1231110</v>
      </c>
      <c r="C6">
        <v>14222</v>
      </c>
      <c r="D6">
        <v>86</v>
      </c>
    </row>
    <row r="7" spans="1:8" x14ac:dyDescent="0.3">
      <c r="A7">
        <v>2000</v>
      </c>
      <c r="B7">
        <v>2033786</v>
      </c>
      <c r="C7">
        <v>25361</v>
      </c>
      <c r="D7">
        <v>80</v>
      </c>
      <c r="H7" s="1"/>
    </row>
    <row r="8" spans="1:8" x14ac:dyDescent="0.3">
      <c r="A8">
        <v>2001</v>
      </c>
      <c r="B8">
        <v>1238844</v>
      </c>
      <c r="C8">
        <v>16427</v>
      </c>
      <c r="D8">
        <v>75</v>
      </c>
      <c r="H8" s="1"/>
    </row>
    <row r="9" spans="1:8" x14ac:dyDescent="0.3">
      <c r="A9">
        <v>2002</v>
      </c>
      <c r="B9">
        <v>910709</v>
      </c>
      <c r="C9">
        <v>11663</v>
      </c>
      <c r="D9">
        <v>78</v>
      </c>
      <c r="H9" s="1"/>
    </row>
    <row r="10" spans="1:8" x14ac:dyDescent="0.3">
      <c r="A10">
        <v>2003</v>
      </c>
      <c r="B10">
        <v>1079360</v>
      </c>
      <c r="C10">
        <v>11898</v>
      </c>
      <c r="D10">
        <v>90</v>
      </c>
      <c r="H10" s="1"/>
    </row>
    <row r="11" spans="1:8" x14ac:dyDescent="0.3">
      <c r="A11">
        <v>2004</v>
      </c>
      <c r="B11">
        <v>1201449</v>
      </c>
      <c r="C11">
        <v>10827</v>
      </c>
      <c r="D11">
        <v>110</v>
      </c>
      <c r="H11" s="1"/>
    </row>
    <row r="12" spans="1:8" x14ac:dyDescent="0.3">
      <c r="A12">
        <v>2005</v>
      </c>
      <c r="B12">
        <v>1849729</v>
      </c>
      <c r="C12">
        <v>15615</v>
      </c>
      <c r="D12">
        <v>118</v>
      </c>
    </row>
    <row r="13" spans="1:8" x14ac:dyDescent="0.3">
      <c r="A13">
        <v>2006</v>
      </c>
      <c r="B13">
        <v>1210758</v>
      </c>
      <c r="C13">
        <v>12974</v>
      </c>
      <c r="D13">
        <v>93</v>
      </c>
    </row>
    <row r="14" spans="1:8" x14ac:dyDescent="0.3">
      <c r="A14">
        <v>2007</v>
      </c>
      <c r="B14">
        <v>1095885</v>
      </c>
      <c r="C14">
        <v>13040</v>
      </c>
      <c r="D14">
        <v>84</v>
      </c>
    </row>
    <row r="15" spans="1:8" x14ac:dyDescent="0.3">
      <c r="A15">
        <v>2008</v>
      </c>
      <c r="B15">
        <v>1210445</v>
      </c>
      <c r="C15">
        <v>15179</v>
      </c>
      <c r="D15">
        <v>79</v>
      </c>
    </row>
    <row r="16" spans="1:8" x14ac:dyDescent="0.3">
      <c r="A16">
        <v>2009</v>
      </c>
      <c r="B16">
        <v>992950</v>
      </c>
      <c r="C16">
        <v>15049</v>
      </c>
      <c r="D16">
        <v>65</v>
      </c>
    </row>
    <row r="17" spans="1:4" x14ac:dyDescent="0.3">
      <c r="A17">
        <v>2010</v>
      </c>
      <c r="B17">
        <v>982214</v>
      </c>
      <c r="C17">
        <v>16404</v>
      </c>
      <c r="D17">
        <v>59</v>
      </c>
    </row>
    <row r="18" spans="1:4" x14ac:dyDescent="0.3">
      <c r="A18">
        <v>2011</v>
      </c>
      <c r="B18">
        <v>833852</v>
      </c>
      <c r="C18">
        <v>15335</v>
      </c>
      <c r="D18">
        <v>54</v>
      </c>
    </row>
    <row r="19" spans="1:4" x14ac:dyDescent="0.3">
      <c r="A19">
        <v>2012</v>
      </c>
      <c r="B19">
        <v>792593</v>
      </c>
      <c r="C19">
        <v>14182</v>
      </c>
      <c r="D19">
        <v>55</v>
      </c>
    </row>
    <row r="20" spans="1:4" x14ac:dyDescent="0.3">
      <c r="A20">
        <v>2013</v>
      </c>
      <c r="B20">
        <v>633404</v>
      </c>
      <c r="C20">
        <v>11864</v>
      </c>
      <c r="D20">
        <v>53</v>
      </c>
    </row>
    <row r="21" spans="1:4" x14ac:dyDescent="0.3">
      <c r="A21">
        <v>2014</v>
      </c>
      <c r="B21">
        <v>584497</v>
      </c>
      <c r="C21">
        <v>10380</v>
      </c>
      <c r="D21">
        <v>56</v>
      </c>
    </row>
    <row r="22" spans="1:4" x14ac:dyDescent="0.3">
      <c r="A22">
        <v>2015</v>
      </c>
      <c r="B22">
        <v>1907422</v>
      </c>
      <c r="C22">
        <v>23315</v>
      </c>
      <c r="D22">
        <v>81</v>
      </c>
    </row>
    <row r="23" spans="1:4" x14ac:dyDescent="0.3">
      <c r="A23">
        <v>2016</v>
      </c>
      <c r="B23">
        <v>2076962</v>
      </c>
      <c r="C23">
        <v>21152</v>
      </c>
      <c r="D23">
        <v>98</v>
      </c>
    </row>
    <row r="24" spans="1:4" x14ac:dyDescent="0.3">
      <c r="A24">
        <v>2017</v>
      </c>
      <c r="B24">
        <v>1973856</v>
      </c>
      <c r="C24">
        <v>19610</v>
      </c>
      <c r="D24">
        <v>100</v>
      </c>
    </row>
    <row r="25" spans="1:4" x14ac:dyDescent="0.3">
      <c r="A25">
        <v>2018</v>
      </c>
      <c r="B25">
        <v>1086778</v>
      </c>
      <c r="C25">
        <v>13564</v>
      </c>
      <c r="D25">
        <v>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3E5F-C483-4CEE-A771-2B771C1AB5D9}">
  <dimension ref="A1:E24"/>
  <sheetViews>
    <sheetView workbookViewId="0">
      <selection sqref="A1:E24"/>
    </sheetView>
  </sheetViews>
  <sheetFormatPr defaultRowHeight="14.4" x14ac:dyDescent="0.3"/>
  <sheetData>
    <row r="1" spans="1:5" x14ac:dyDescent="0.3">
      <c r="A1" t="s">
        <v>28</v>
      </c>
      <c r="B1" t="s">
        <v>31</v>
      </c>
      <c r="C1" t="s">
        <v>2</v>
      </c>
      <c r="D1" t="s">
        <v>3</v>
      </c>
      <c r="E1" t="s">
        <v>4</v>
      </c>
    </row>
    <row r="2" spans="1:5" x14ac:dyDescent="0.3">
      <c r="A2" t="s">
        <v>15</v>
      </c>
      <c r="B2">
        <v>1996</v>
      </c>
      <c r="C2">
        <v>53</v>
      </c>
      <c r="D2">
        <v>5018</v>
      </c>
      <c r="E2">
        <v>1</v>
      </c>
    </row>
    <row r="3" spans="1:5" x14ac:dyDescent="0.3">
      <c r="A3" t="s">
        <v>15</v>
      </c>
      <c r="B3">
        <v>1997</v>
      </c>
      <c r="C3">
        <v>63</v>
      </c>
      <c r="D3">
        <v>2323</v>
      </c>
      <c r="E3">
        <v>1</v>
      </c>
    </row>
    <row r="4" spans="1:5" x14ac:dyDescent="0.3">
      <c r="A4" t="s">
        <v>15</v>
      </c>
      <c r="B4">
        <v>1998</v>
      </c>
      <c r="C4">
        <v>72</v>
      </c>
      <c r="D4">
        <v>942</v>
      </c>
      <c r="E4">
        <v>2</v>
      </c>
    </row>
    <row r="5" spans="1:5" x14ac:dyDescent="0.3">
      <c r="A5" t="s">
        <v>15</v>
      </c>
      <c r="B5">
        <v>1999</v>
      </c>
      <c r="C5">
        <v>102</v>
      </c>
      <c r="D5">
        <v>4155</v>
      </c>
      <c r="E5">
        <v>3</v>
      </c>
    </row>
    <row r="6" spans="1:5" x14ac:dyDescent="0.3">
      <c r="A6" t="s">
        <v>15</v>
      </c>
      <c r="B6">
        <v>2000</v>
      </c>
      <c r="C6">
        <v>125</v>
      </c>
      <c r="D6">
        <v>5748</v>
      </c>
      <c r="E6">
        <v>2</v>
      </c>
    </row>
    <row r="7" spans="1:5" x14ac:dyDescent="0.3">
      <c r="A7" t="s">
        <v>15</v>
      </c>
      <c r="B7">
        <v>2001</v>
      </c>
      <c r="C7">
        <v>153</v>
      </c>
      <c r="D7">
        <v>3376</v>
      </c>
      <c r="E7">
        <v>2</v>
      </c>
    </row>
    <row r="8" spans="1:5" x14ac:dyDescent="0.3">
      <c r="A8" t="s">
        <v>15</v>
      </c>
      <c r="B8">
        <v>2002</v>
      </c>
      <c r="C8">
        <v>197</v>
      </c>
      <c r="D8">
        <v>2834</v>
      </c>
      <c r="E8">
        <v>2</v>
      </c>
    </row>
    <row r="9" spans="1:5" x14ac:dyDescent="0.3">
      <c r="A9" t="s">
        <v>15</v>
      </c>
      <c r="B9">
        <v>2003</v>
      </c>
      <c r="C9">
        <v>249</v>
      </c>
      <c r="D9">
        <v>4023</v>
      </c>
      <c r="E9">
        <v>2</v>
      </c>
    </row>
    <row r="10" spans="1:5" x14ac:dyDescent="0.3">
      <c r="A10" t="s">
        <v>15</v>
      </c>
      <c r="B10">
        <v>2004</v>
      </c>
      <c r="C10">
        <v>305</v>
      </c>
      <c r="D10">
        <v>4556</v>
      </c>
      <c r="E10">
        <v>3</v>
      </c>
    </row>
    <row r="11" spans="1:5" x14ac:dyDescent="0.3">
      <c r="A11" t="s">
        <v>15</v>
      </c>
      <c r="B11">
        <v>2005</v>
      </c>
      <c r="C11">
        <v>319</v>
      </c>
      <c r="D11">
        <v>6864</v>
      </c>
      <c r="E11">
        <v>3</v>
      </c>
    </row>
    <row r="12" spans="1:5" x14ac:dyDescent="0.3">
      <c r="A12" t="s">
        <v>15</v>
      </c>
      <c r="B12">
        <v>2006</v>
      </c>
      <c r="C12">
        <v>338</v>
      </c>
      <c r="D12">
        <v>5038</v>
      </c>
      <c r="E12">
        <v>3</v>
      </c>
    </row>
    <row r="13" spans="1:5" x14ac:dyDescent="0.3">
      <c r="A13" t="s">
        <v>15</v>
      </c>
      <c r="B13">
        <v>2007</v>
      </c>
      <c r="C13">
        <v>348</v>
      </c>
      <c r="D13">
        <v>4719</v>
      </c>
      <c r="E13">
        <v>3</v>
      </c>
    </row>
    <row r="14" spans="1:5" x14ac:dyDescent="0.3">
      <c r="A14" t="s">
        <v>15</v>
      </c>
      <c r="B14">
        <v>2008</v>
      </c>
      <c r="C14">
        <v>439</v>
      </c>
      <c r="D14">
        <v>5230</v>
      </c>
      <c r="E14">
        <v>3</v>
      </c>
    </row>
    <row r="15" spans="1:5" x14ac:dyDescent="0.3">
      <c r="A15" t="s">
        <v>15</v>
      </c>
      <c r="B15">
        <v>2009</v>
      </c>
      <c r="C15">
        <v>585</v>
      </c>
      <c r="D15">
        <v>4395</v>
      </c>
      <c r="E15">
        <v>3</v>
      </c>
    </row>
    <row r="16" spans="1:5" x14ac:dyDescent="0.3">
      <c r="A16" t="s">
        <v>15</v>
      </c>
      <c r="B16">
        <v>2010</v>
      </c>
      <c r="C16">
        <v>726</v>
      </c>
      <c r="D16">
        <v>4438</v>
      </c>
      <c r="E16">
        <v>3</v>
      </c>
    </row>
    <row r="17" spans="1:5" x14ac:dyDescent="0.3">
      <c r="A17" t="s">
        <v>15</v>
      </c>
      <c r="B17">
        <v>2011</v>
      </c>
      <c r="C17">
        <v>890</v>
      </c>
      <c r="D17">
        <v>4373</v>
      </c>
      <c r="E17">
        <v>3</v>
      </c>
    </row>
    <row r="18" spans="1:5" x14ac:dyDescent="0.3">
      <c r="A18" t="s">
        <v>15</v>
      </c>
      <c r="B18">
        <v>2012</v>
      </c>
      <c r="C18">
        <v>1065</v>
      </c>
      <c r="D18">
        <v>3514</v>
      </c>
      <c r="E18">
        <v>3</v>
      </c>
    </row>
    <row r="19" spans="1:5" x14ac:dyDescent="0.3">
      <c r="A19" t="s">
        <v>15</v>
      </c>
      <c r="B19">
        <v>2013</v>
      </c>
      <c r="C19">
        <v>1234</v>
      </c>
      <c r="D19">
        <v>3124</v>
      </c>
      <c r="E19">
        <v>3</v>
      </c>
    </row>
    <row r="20" spans="1:5" x14ac:dyDescent="0.3">
      <c r="A20" t="s">
        <v>15</v>
      </c>
      <c r="B20">
        <v>2014</v>
      </c>
      <c r="C20">
        <v>1338</v>
      </c>
      <c r="D20">
        <v>2897</v>
      </c>
      <c r="E20">
        <v>3</v>
      </c>
    </row>
    <row r="21" spans="1:5" x14ac:dyDescent="0.3">
      <c r="A21" t="s">
        <v>15</v>
      </c>
      <c r="B21">
        <v>2015</v>
      </c>
      <c r="C21">
        <v>2211</v>
      </c>
      <c r="D21">
        <v>6859</v>
      </c>
      <c r="E21">
        <v>4</v>
      </c>
    </row>
    <row r="22" spans="1:5" x14ac:dyDescent="0.3">
      <c r="A22" t="s">
        <v>15</v>
      </c>
      <c r="B22">
        <v>2016</v>
      </c>
      <c r="C22">
        <v>2655</v>
      </c>
      <c r="D22">
        <v>5779</v>
      </c>
      <c r="E22">
        <v>4</v>
      </c>
    </row>
    <row r="23" spans="1:5" x14ac:dyDescent="0.3">
      <c r="A23" t="s">
        <v>15</v>
      </c>
      <c r="B23">
        <v>2017</v>
      </c>
      <c r="C23">
        <v>2930</v>
      </c>
      <c r="D23">
        <v>4980</v>
      </c>
      <c r="E23">
        <v>5</v>
      </c>
    </row>
    <row r="24" spans="1:5" x14ac:dyDescent="0.3">
      <c r="A24" t="s">
        <v>15</v>
      </c>
      <c r="B24">
        <v>2018</v>
      </c>
      <c r="C24">
        <v>2655</v>
      </c>
      <c r="D24">
        <v>3521</v>
      </c>
      <c r="E24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5C4E-8A1B-4F8F-B863-6689B7756694}">
  <dimension ref="A1:I21"/>
  <sheetViews>
    <sheetView workbookViewId="0">
      <selection activeCell="J11" sqref="J11"/>
    </sheetView>
  </sheetViews>
  <sheetFormatPr defaultRowHeight="14.4" x14ac:dyDescent="0.3"/>
  <cols>
    <col min="1" max="1" width="15.33203125" bestFit="1" customWidth="1"/>
    <col min="2" max="2" width="18.88671875" customWidth="1"/>
    <col min="3" max="3" width="19.33203125" customWidth="1"/>
    <col min="4" max="4" width="22.109375" customWidth="1"/>
    <col min="5" max="5" width="23.21875" customWidth="1"/>
  </cols>
  <sheetData>
    <row r="1" spans="1:9" x14ac:dyDescent="0.3">
      <c r="A1" t="s">
        <v>28</v>
      </c>
      <c r="B1" t="s">
        <v>2</v>
      </c>
      <c r="C1" t="s">
        <v>3</v>
      </c>
      <c r="D1" t="s">
        <v>4</v>
      </c>
      <c r="F1" t="s">
        <v>28</v>
      </c>
      <c r="G1" t="s">
        <v>2</v>
      </c>
      <c r="H1" t="s">
        <v>3</v>
      </c>
      <c r="I1" t="s">
        <v>4</v>
      </c>
    </row>
    <row r="2" spans="1:9" x14ac:dyDescent="0.3">
      <c r="A2" t="s">
        <v>29</v>
      </c>
      <c r="B2">
        <v>4266</v>
      </c>
      <c r="C2">
        <v>6375</v>
      </c>
      <c r="D2">
        <v>2</v>
      </c>
      <c r="F2" t="s">
        <v>8</v>
      </c>
      <c r="G2">
        <v>4266</v>
      </c>
      <c r="H2">
        <v>6375</v>
      </c>
      <c r="I2">
        <v>0.66917647058823504</v>
      </c>
    </row>
    <row r="3" spans="1:9" x14ac:dyDescent="0.3">
      <c r="A3" t="s">
        <v>9</v>
      </c>
      <c r="B3">
        <v>7130</v>
      </c>
      <c r="C3">
        <v>267261</v>
      </c>
      <c r="D3">
        <v>30</v>
      </c>
      <c r="F3" t="s">
        <v>9</v>
      </c>
      <c r="G3">
        <v>7130</v>
      </c>
      <c r="H3">
        <v>267261</v>
      </c>
      <c r="I3">
        <v>2.6678041315418202E-2</v>
      </c>
    </row>
    <row r="4" spans="1:9" x14ac:dyDescent="0.3">
      <c r="A4" t="s">
        <v>10</v>
      </c>
      <c r="B4">
        <v>4067</v>
      </c>
      <c r="C4">
        <v>262868</v>
      </c>
      <c r="D4">
        <v>24</v>
      </c>
      <c r="F4" t="s">
        <v>10</v>
      </c>
      <c r="G4">
        <v>4067</v>
      </c>
      <c r="H4">
        <v>262868</v>
      </c>
      <c r="I4">
        <v>1.5471643562548499E-2</v>
      </c>
    </row>
    <row r="5" spans="1:9" x14ac:dyDescent="0.3">
      <c r="A5" t="s">
        <v>11</v>
      </c>
      <c r="B5">
        <v>2663</v>
      </c>
      <c r="C5">
        <v>196007</v>
      </c>
      <c r="D5">
        <v>9</v>
      </c>
      <c r="F5" t="s">
        <v>11</v>
      </c>
      <c r="G5">
        <v>2663</v>
      </c>
      <c r="H5">
        <v>196007</v>
      </c>
      <c r="I5">
        <v>1.3586249470682101E-2</v>
      </c>
    </row>
    <row r="6" spans="1:9" x14ac:dyDescent="0.3">
      <c r="A6" t="s">
        <v>12</v>
      </c>
      <c r="B6">
        <v>2749</v>
      </c>
      <c r="C6">
        <v>218062</v>
      </c>
      <c r="D6">
        <v>10</v>
      </c>
      <c r="F6" t="s">
        <v>12</v>
      </c>
      <c r="G6">
        <v>2749</v>
      </c>
      <c r="H6">
        <v>218062</v>
      </c>
      <c r="I6">
        <v>1.2606506406434801E-2</v>
      </c>
    </row>
    <row r="7" spans="1:9" x14ac:dyDescent="0.3">
      <c r="A7" t="s">
        <v>13</v>
      </c>
      <c r="B7">
        <v>15956</v>
      </c>
      <c r="C7">
        <v>270914</v>
      </c>
      <c r="D7">
        <v>36</v>
      </c>
      <c r="F7" t="s">
        <v>13</v>
      </c>
      <c r="G7">
        <v>15956</v>
      </c>
      <c r="H7">
        <v>270914</v>
      </c>
      <c r="I7">
        <v>5.88969193175694E-2</v>
      </c>
    </row>
    <row r="8" spans="1:9" x14ac:dyDescent="0.3">
      <c r="A8" t="s">
        <v>14</v>
      </c>
      <c r="B8">
        <v>5105</v>
      </c>
      <c r="C8">
        <v>251460</v>
      </c>
      <c r="D8">
        <v>18</v>
      </c>
      <c r="F8" t="s">
        <v>14</v>
      </c>
      <c r="G8">
        <v>5105</v>
      </c>
      <c r="H8">
        <v>251460</v>
      </c>
      <c r="I8">
        <v>2.0301439592778098E-2</v>
      </c>
    </row>
    <row r="9" spans="1:9" x14ac:dyDescent="0.3">
      <c r="A9" t="s">
        <v>15</v>
      </c>
      <c r="B9">
        <v>5118</v>
      </c>
      <c r="C9">
        <v>70866</v>
      </c>
      <c r="D9">
        <v>4</v>
      </c>
      <c r="F9" t="s">
        <v>15</v>
      </c>
      <c r="G9">
        <v>5118</v>
      </c>
      <c r="H9">
        <v>70866</v>
      </c>
      <c r="I9">
        <v>7.2220811108288804E-2</v>
      </c>
    </row>
    <row r="10" spans="1:9" x14ac:dyDescent="0.3">
      <c r="A10" t="s">
        <v>16</v>
      </c>
      <c r="B10">
        <v>24144</v>
      </c>
      <c r="C10">
        <v>276960</v>
      </c>
      <c r="D10">
        <v>44</v>
      </c>
      <c r="F10" t="s">
        <v>16</v>
      </c>
      <c r="G10">
        <v>24144</v>
      </c>
      <c r="H10">
        <v>276960</v>
      </c>
      <c r="I10">
        <v>8.7175043327556295E-2</v>
      </c>
    </row>
    <row r="11" spans="1:9" x14ac:dyDescent="0.3">
      <c r="A11" t="s">
        <v>17</v>
      </c>
      <c r="B11">
        <v>2637</v>
      </c>
      <c r="C11">
        <v>232386</v>
      </c>
      <c r="D11">
        <v>13</v>
      </c>
      <c r="F11" t="s">
        <v>17</v>
      </c>
      <c r="G11">
        <v>2637</v>
      </c>
      <c r="H11">
        <v>232386</v>
      </c>
      <c r="I11">
        <v>1.1347499419069901E-2</v>
      </c>
    </row>
    <row r="12" spans="1:9" x14ac:dyDescent="0.3">
      <c r="A12" t="s">
        <v>18</v>
      </c>
      <c r="B12">
        <v>364</v>
      </c>
      <c r="C12">
        <v>80148</v>
      </c>
      <c r="D12">
        <v>3</v>
      </c>
      <c r="F12" t="s">
        <v>18</v>
      </c>
      <c r="G12">
        <v>364</v>
      </c>
      <c r="H12">
        <v>80148</v>
      </c>
      <c r="I12">
        <v>4.5415980436193E-3</v>
      </c>
    </row>
    <row r="13" spans="1:9" x14ac:dyDescent="0.3">
      <c r="A13" t="s">
        <v>19</v>
      </c>
      <c r="B13">
        <v>5555</v>
      </c>
      <c r="C13">
        <v>200929</v>
      </c>
      <c r="D13">
        <v>10</v>
      </c>
      <c r="F13" t="s">
        <v>19</v>
      </c>
      <c r="G13">
        <v>5555</v>
      </c>
      <c r="H13">
        <v>200929</v>
      </c>
      <c r="I13">
        <v>2.76465816283363E-2</v>
      </c>
    </row>
    <row r="14" spans="1:9" x14ac:dyDescent="0.3">
      <c r="A14" t="s">
        <v>20</v>
      </c>
      <c r="B14">
        <v>197</v>
      </c>
      <c r="C14">
        <v>147663</v>
      </c>
      <c r="D14">
        <v>7</v>
      </c>
      <c r="F14" t="s">
        <v>20</v>
      </c>
      <c r="G14">
        <v>197</v>
      </c>
      <c r="H14">
        <v>147663</v>
      </c>
      <c r="I14">
        <v>1.3341189058870501E-3</v>
      </c>
    </row>
    <row r="15" spans="1:9" x14ac:dyDescent="0.3">
      <c r="A15" t="s">
        <v>21</v>
      </c>
      <c r="B15">
        <v>1113</v>
      </c>
      <c r="C15">
        <v>174387</v>
      </c>
      <c r="D15">
        <v>6</v>
      </c>
      <c r="F15" t="s">
        <v>21</v>
      </c>
      <c r="G15">
        <v>1113</v>
      </c>
      <c r="H15">
        <v>174387</v>
      </c>
      <c r="I15">
        <v>6.3823564829947098E-3</v>
      </c>
    </row>
    <row r="16" spans="1:9" x14ac:dyDescent="0.3">
      <c r="A16" t="s">
        <v>22</v>
      </c>
      <c r="B16">
        <v>2773</v>
      </c>
      <c r="C16">
        <v>216556</v>
      </c>
      <c r="D16">
        <v>10</v>
      </c>
      <c r="F16" t="s">
        <v>22</v>
      </c>
      <c r="G16">
        <v>2773</v>
      </c>
      <c r="H16">
        <v>216556</v>
      </c>
      <c r="I16">
        <v>1.2805001939452099E-2</v>
      </c>
    </row>
    <row r="17" spans="1:9" x14ac:dyDescent="0.3">
      <c r="A17" t="s">
        <v>23</v>
      </c>
      <c r="B17">
        <v>7412</v>
      </c>
      <c r="C17">
        <v>259377</v>
      </c>
      <c r="D17">
        <v>19</v>
      </c>
      <c r="F17" t="s">
        <v>23</v>
      </c>
      <c r="G17">
        <v>7412</v>
      </c>
      <c r="H17">
        <v>259377</v>
      </c>
      <c r="I17">
        <v>2.8576165195834599E-2</v>
      </c>
    </row>
    <row r="18" spans="1:9" x14ac:dyDescent="0.3">
      <c r="A18" t="s">
        <v>24</v>
      </c>
      <c r="B18">
        <v>3444</v>
      </c>
      <c r="C18">
        <v>252075</v>
      </c>
      <c r="D18">
        <v>18</v>
      </c>
      <c r="F18" t="s">
        <v>24</v>
      </c>
      <c r="G18">
        <v>3444</v>
      </c>
      <c r="H18">
        <v>252075</v>
      </c>
      <c r="I18">
        <v>1.3662600416542599E-2</v>
      </c>
    </row>
    <row r="19" spans="1:9" x14ac:dyDescent="0.3">
      <c r="A19" t="s">
        <v>25</v>
      </c>
      <c r="B19">
        <v>8216</v>
      </c>
      <c r="C19">
        <v>265162</v>
      </c>
      <c r="D19">
        <v>28</v>
      </c>
      <c r="F19" t="s">
        <v>25</v>
      </c>
      <c r="G19">
        <v>8216</v>
      </c>
      <c r="H19">
        <v>265162</v>
      </c>
      <c r="I19">
        <v>3.0984831914075101E-2</v>
      </c>
    </row>
    <row r="20" spans="1:9" x14ac:dyDescent="0.3">
      <c r="A20" t="s">
        <v>26</v>
      </c>
      <c r="B20">
        <v>1820</v>
      </c>
      <c r="C20">
        <v>204103</v>
      </c>
      <c r="D20">
        <v>6</v>
      </c>
      <c r="F20" t="s">
        <v>26</v>
      </c>
      <c r="G20">
        <v>1820</v>
      </c>
      <c r="H20">
        <v>204103</v>
      </c>
      <c r="I20">
        <v>8.9170663831496799E-3</v>
      </c>
    </row>
    <row r="21" spans="1:9" x14ac:dyDescent="0.3">
      <c r="A21" t="s">
        <v>27</v>
      </c>
      <c r="B21">
        <v>1378</v>
      </c>
      <c r="C21">
        <v>139424</v>
      </c>
      <c r="D21">
        <v>3</v>
      </c>
      <c r="F21" t="s">
        <v>27</v>
      </c>
      <c r="G21">
        <v>1378</v>
      </c>
      <c r="H21">
        <v>139424</v>
      </c>
      <c r="I21">
        <v>9.8835207711728199E-3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0028-5764-4FAC-8B1F-3015540F6EE6}">
  <dimension ref="A1:B21"/>
  <sheetViews>
    <sheetView workbookViewId="0">
      <selection activeCell="G30" sqref="G30"/>
    </sheetView>
  </sheetViews>
  <sheetFormatPr defaultRowHeight="14.4" x14ac:dyDescent="0.3"/>
  <sheetData>
    <row r="1" spans="1:2" x14ac:dyDescent="0.3">
      <c r="A1" t="s">
        <v>28</v>
      </c>
      <c r="B1" t="s">
        <v>2</v>
      </c>
    </row>
    <row r="2" spans="1:2" x14ac:dyDescent="0.3">
      <c r="A2" t="s">
        <v>16</v>
      </c>
      <c r="B2">
        <v>24144</v>
      </c>
    </row>
    <row r="3" spans="1:2" x14ac:dyDescent="0.3">
      <c r="A3" t="s">
        <v>13</v>
      </c>
      <c r="B3">
        <v>15956</v>
      </c>
    </row>
    <row r="4" spans="1:2" x14ac:dyDescent="0.3">
      <c r="A4" t="s">
        <v>25</v>
      </c>
      <c r="B4">
        <v>8216</v>
      </c>
    </row>
    <row r="5" spans="1:2" x14ac:dyDescent="0.3">
      <c r="A5" t="s">
        <v>23</v>
      </c>
      <c r="B5">
        <v>7412</v>
      </c>
    </row>
    <row r="6" spans="1:2" x14ac:dyDescent="0.3">
      <c r="A6" t="s">
        <v>9</v>
      </c>
      <c r="B6">
        <v>7130</v>
      </c>
    </row>
    <row r="7" spans="1:2" x14ac:dyDescent="0.3">
      <c r="A7" t="s">
        <v>19</v>
      </c>
      <c r="B7">
        <v>5555</v>
      </c>
    </row>
    <row r="8" spans="1:2" x14ac:dyDescent="0.3">
      <c r="A8" t="s">
        <v>15</v>
      </c>
      <c r="B8">
        <v>5118</v>
      </c>
    </row>
    <row r="9" spans="1:2" x14ac:dyDescent="0.3">
      <c r="A9" t="s">
        <v>14</v>
      </c>
      <c r="B9">
        <v>5105</v>
      </c>
    </row>
    <row r="10" spans="1:2" x14ac:dyDescent="0.3">
      <c r="A10" t="s">
        <v>29</v>
      </c>
      <c r="B10">
        <v>4266</v>
      </c>
    </row>
    <row r="11" spans="1:2" x14ac:dyDescent="0.3">
      <c r="A11" t="s">
        <v>10</v>
      </c>
      <c r="B11">
        <v>4067</v>
      </c>
    </row>
    <row r="12" spans="1:2" x14ac:dyDescent="0.3">
      <c r="A12" t="s">
        <v>24</v>
      </c>
      <c r="B12">
        <v>3444</v>
      </c>
    </row>
    <row r="13" spans="1:2" x14ac:dyDescent="0.3">
      <c r="A13" t="s">
        <v>22</v>
      </c>
      <c r="B13">
        <v>2773</v>
      </c>
    </row>
    <row r="14" spans="1:2" x14ac:dyDescent="0.3">
      <c r="A14" t="s">
        <v>12</v>
      </c>
      <c r="B14">
        <v>2749</v>
      </c>
    </row>
    <row r="15" spans="1:2" x14ac:dyDescent="0.3">
      <c r="A15" t="s">
        <v>11</v>
      </c>
      <c r="B15">
        <v>2663</v>
      </c>
    </row>
    <row r="16" spans="1:2" x14ac:dyDescent="0.3">
      <c r="A16" t="s">
        <v>17</v>
      </c>
      <c r="B16">
        <v>2637</v>
      </c>
    </row>
    <row r="17" spans="1:2" x14ac:dyDescent="0.3">
      <c r="A17" t="s">
        <v>26</v>
      </c>
      <c r="B17">
        <v>1820</v>
      </c>
    </row>
    <row r="18" spans="1:2" x14ac:dyDescent="0.3">
      <c r="A18" t="s">
        <v>27</v>
      </c>
      <c r="B18">
        <v>1378</v>
      </c>
    </row>
    <row r="19" spans="1:2" x14ac:dyDescent="0.3">
      <c r="A19" t="s">
        <v>21</v>
      </c>
      <c r="B19">
        <v>1113</v>
      </c>
    </row>
    <row r="20" spans="1:2" x14ac:dyDescent="0.3">
      <c r="A20" t="s">
        <v>18</v>
      </c>
      <c r="B20">
        <v>364</v>
      </c>
    </row>
    <row r="21" spans="1:2" x14ac:dyDescent="0.3">
      <c r="A21" t="s">
        <v>20</v>
      </c>
      <c r="B21">
        <v>197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EF16-8B21-471B-AF94-D17B3767B0B6}">
  <dimension ref="A1:E24"/>
  <sheetViews>
    <sheetView workbookViewId="0">
      <selection activeCell="B1" sqref="B1:E24"/>
    </sheetView>
  </sheetViews>
  <sheetFormatPr defaultRowHeight="14.4" x14ac:dyDescent="0.3"/>
  <cols>
    <col min="5" max="5" width="20.6640625" bestFit="1" customWidth="1"/>
  </cols>
  <sheetData>
    <row r="1" spans="1:5" x14ac:dyDescent="0.3">
      <c r="A1" t="s">
        <v>28</v>
      </c>
      <c r="B1" t="s">
        <v>31</v>
      </c>
      <c r="C1" t="s">
        <v>2</v>
      </c>
      <c r="D1" t="s">
        <v>3</v>
      </c>
      <c r="E1" t="s">
        <v>4</v>
      </c>
    </row>
    <row r="2" spans="1:5" x14ac:dyDescent="0.3">
      <c r="A2" t="s">
        <v>9</v>
      </c>
      <c r="B2">
        <v>1996</v>
      </c>
      <c r="C2">
        <v>196</v>
      </c>
      <c r="D2">
        <v>34255</v>
      </c>
      <c r="E2">
        <v>15</v>
      </c>
    </row>
    <row r="3" spans="1:5" x14ac:dyDescent="0.3">
      <c r="A3" t="s">
        <v>9</v>
      </c>
      <c r="B3">
        <v>1997</v>
      </c>
      <c r="C3">
        <v>244</v>
      </c>
      <c r="D3">
        <v>15944</v>
      </c>
      <c r="E3">
        <v>13</v>
      </c>
    </row>
    <row r="4" spans="1:5" x14ac:dyDescent="0.3">
      <c r="A4" t="s">
        <v>9</v>
      </c>
      <c r="B4">
        <v>1998</v>
      </c>
      <c r="C4">
        <v>323</v>
      </c>
      <c r="D4">
        <v>4999</v>
      </c>
      <c r="E4">
        <v>17</v>
      </c>
    </row>
    <row r="5" spans="1:5" x14ac:dyDescent="0.3">
      <c r="A5" t="s">
        <v>9</v>
      </c>
      <c r="B5">
        <v>1999</v>
      </c>
      <c r="C5">
        <v>423</v>
      </c>
      <c r="D5">
        <v>12487</v>
      </c>
      <c r="E5">
        <v>23</v>
      </c>
    </row>
    <row r="6" spans="1:5" x14ac:dyDescent="0.3">
      <c r="A6" t="s">
        <v>9</v>
      </c>
      <c r="B6">
        <v>2000</v>
      </c>
      <c r="C6">
        <v>535</v>
      </c>
      <c r="D6">
        <v>23106</v>
      </c>
      <c r="E6">
        <v>22</v>
      </c>
    </row>
    <row r="7" spans="1:5" x14ac:dyDescent="0.3">
      <c r="A7" t="s">
        <v>9</v>
      </c>
      <c r="B7">
        <v>2001</v>
      </c>
      <c r="C7">
        <v>676</v>
      </c>
      <c r="D7">
        <v>15341</v>
      </c>
      <c r="E7">
        <v>20</v>
      </c>
    </row>
    <row r="8" spans="1:5" x14ac:dyDescent="0.3">
      <c r="A8" t="s">
        <v>9</v>
      </c>
      <c r="B8">
        <v>2002</v>
      </c>
      <c r="C8">
        <v>796</v>
      </c>
      <c r="D8">
        <v>10972</v>
      </c>
      <c r="E8">
        <v>20</v>
      </c>
    </row>
    <row r="9" spans="1:5" x14ac:dyDescent="0.3">
      <c r="A9" t="s">
        <v>9</v>
      </c>
      <c r="B9">
        <v>2003</v>
      </c>
      <c r="C9">
        <v>939</v>
      </c>
      <c r="D9">
        <v>11321</v>
      </c>
      <c r="E9">
        <v>24</v>
      </c>
    </row>
    <row r="10" spans="1:5" x14ac:dyDescent="0.3">
      <c r="A10" t="s">
        <v>9</v>
      </c>
      <c r="B10">
        <v>2004</v>
      </c>
      <c r="C10">
        <v>1092</v>
      </c>
      <c r="D10">
        <v>10429</v>
      </c>
      <c r="E10">
        <v>31</v>
      </c>
    </row>
    <row r="11" spans="1:5" x14ac:dyDescent="0.3">
      <c r="A11" t="s">
        <v>9</v>
      </c>
      <c r="B11">
        <v>2005</v>
      </c>
      <c r="C11">
        <v>1181</v>
      </c>
      <c r="D11">
        <v>15233</v>
      </c>
      <c r="E11">
        <v>34</v>
      </c>
    </row>
    <row r="12" spans="1:5" x14ac:dyDescent="0.3">
      <c r="A12" t="s">
        <v>9</v>
      </c>
      <c r="B12">
        <v>2006</v>
      </c>
      <c r="C12">
        <v>1234</v>
      </c>
      <c r="D12">
        <v>12374</v>
      </c>
      <c r="E12">
        <v>28</v>
      </c>
    </row>
    <row r="13" spans="1:5" x14ac:dyDescent="0.3">
      <c r="A13" t="s">
        <v>9</v>
      </c>
      <c r="B13">
        <v>2007</v>
      </c>
      <c r="C13">
        <v>1320</v>
      </c>
      <c r="D13">
        <v>11985</v>
      </c>
      <c r="E13">
        <v>27</v>
      </c>
    </row>
    <row r="14" spans="1:5" x14ac:dyDescent="0.3">
      <c r="A14" t="s">
        <v>9</v>
      </c>
      <c r="B14">
        <v>2008</v>
      </c>
      <c r="C14">
        <v>1434</v>
      </c>
      <c r="D14">
        <v>13994</v>
      </c>
      <c r="E14">
        <v>26</v>
      </c>
    </row>
    <row r="15" spans="1:5" x14ac:dyDescent="0.3">
      <c r="A15" t="s">
        <v>9</v>
      </c>
      <c r="B15">
        <v>2009</v>
      </c>
      <c r="C15">
        <v>1706</v>
      </c>
      <c r="D15">
        <v>13720</v>
      </c>
      <c r="E15">
        <v>21</v>
      </c>
    </row>
    <row r="16" spans="1:5" x14ac:dyDescent="0.3">
      <c r="A16" t="s">
        <v>9</v>
      </c>
      <c r="B16">
        <v>2010</v>
      </c>
      <c r="C16">
        <v>1926</v>
      </c>
      <c r="D16">
        <v>14915</v>
      </c>
      <c r="E16">
        <v>19</v>
      </c>
    </row>
    <row r="17" spans="1:5" x14ac:dyDescent="0.3">
      <c r="A17" t="s">
        <v>9</v>
      </c>
      <c r="B17">
        <v>2011</v>
      </c>
      <c r="C17">
        <v>2076</v>
      </c>
      <c r="D17">
        <v>13662</v>
      </c>
      <c r="E17">
        <v>17</v>
      </c>
    </row>
    <row r="18" spans="1:5" x14ac:dyDescent="0.3">
      <c r="A18" t="s">
        <v>9</v>
      </c>
      <c r="B18">
        <v>2012</v>
      </c>
      <c r="C18">
        <v>2195</v>
      </c>
      <c r="D18">
        <v>12837</v>
      </c>
      <c r="E18">
        <v>18</v>
      </c>
    </row>
    <row r="19" spans="1:5" x14ac:dyDescent="0.3">
      <c r="A19" t="s">
        <v>9</v>
      </c>
      <c r="B19">
        <v>2013</v>
      </c>
      <c r="C19">
        <v>2404</v>
      </c>
      <c r="D19">
        <v>10678</v>
      </c>
      <c r="E19">
        <v>17</v>
      </c>
    </row>
    <row r="20" spans="1:5" x14ac:dyDescent="0.3">
      <c r="A20" t="s">
        <v>9</v>
      </c>
      <c r="B20">
        <v>2014</v>
      </c>
      <c r="C20">
        <v>2554</v>
      </c>
      <c r="D20">
        <v>9306</v>
      </c>
      <c r="E20">
        <v>19</v>
      </c>
    </row>
    <row r="21" spans="1:5" x14ac:dyDescent="0.3">
      <c r="A21" t="s">
        <v>9</v>
      </c>
      <c r="B21">
        <v>2015</v>
      </c>
      <c r="C21">
        <v>3891</v>
      </c>
      <c r="D21">
        <v>21945</v>
      </c>
      <c r="E21">
        <v>29</v>
      </c>
    </row>
    <row r="22" spans="1:5" x14ac:dyDescent="0.3">
      <c r="A22" t="s">
        <v>9</v>
      </c>
      <c r="B22">
        <v>2016</v>
      </c>
      <c r="C22">
        <v>4421</v>
      </c>
      <c r="D22">
        <v>19637</v>
      </c>
      <c r="E22">
        <v>36</v>
      </c>
    </row>
    <row r="23" spans="1:5" x14ac:dyDescent="0.3">
      <c r="A23" t="s">
        <v>9</v>
      </c>
      <c r="B23">
        <v>2017</v>
      </c>
      <c r="C23">
        <v>4906</v>
      </c>
      <c r="D23">
        <v>17939</v>
      </c>
      <c r="E23">
        <v>37</v>
      </c>
    </row>
    <row r="24" spans="1:5" x14ac:dyDescent="0.3">
      <c r="A24" t="s">
        <v>9</v>
      </c>
      <c r="B24">
        <v>2018</v>
      </c>
      <c r="C24">
        <v>4561</v>
      </c>
      <c r="D24">
        <v>12235</v>
      </c>
      <c r="E24">
        <v>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FAAA-4177-4F69-8B8D-E446E033AC7F}">
  <dimension ref="A1:E24"/>
  <sheetViews>
    <sheetView workbookViewId="0">
      <selection sqref="A1:E24"/>
    </sheetView>
  </sheetViews>
  <sheetFormatPr defaultRowHeight="14.4" x14ac:dyDescent="0.3"/>
  <sheetData>
    <row r="1" spans="1:5" x14ac:dyDescent="0.3">
      <c r="A1" t="s">
        <v>28</v>
      </c>
      <c r="B1" t="s">
        <v>31</v>
      </c>
      <c r="C1" t="s">
        <v>2</v>
      </c>
      <c r="D1" t="s">
        <v>3</v>
      </c>
      <c r="E1" t="s">
        <v>4</v>
      </c>
    </row>
    <row r="2" spans="1:5" x14ac:dyDescent="0.3">
      <c r="A2" t="s">
        <v>10</v>
      </c>
      <c r="B2">
        <v>1996</v>
      </c>
      <c r="C2">
        <v>150</v>
      </c>
      <c r="D2">
        <v>34330</v>
      </c>
      <c r="E2">
        <v>11</v>
      </c>
    </row>
    <row r="3" spans="1:5" x14ac:dyDescent="0.3">
      <c r="A3" t="s">
        <v>10</v>
      </c>
      <c r="B3">
        <v>1997</v>
      </c>
      <c r="C3">
        <v>178</v>
      </c>
      <c r="D3">
        <v>15539</v>
      </c>
      <c r="E3">
        <v>11</v>
      </c>
    </row>
    <row r="4" spans="1:5" x14ac:dyDescent="0.3">
      <c r="A4" t="s">
        <v>10</v>
      </c>
      <c r="B4">
        <v>1998</v>
      </c>
      <c r="C4">
        <v>269</v>
      </c>
      <c r="D4">
        <v>4493</v>
      </c>
      <c r="E4">
        <v>14</v>
      </c>
    </row>
    <row r="5" spans="1:5" x14ac:dyDescent="0.3">
      <c r="A5" t="s">
        <v>10</v>
      </c>
      <c r="B5">
        <v>1999</v>
      </c>
      <c r="C5">
        <v>344</v>
      </c>
      <c r="D5">
        <v>11851</v>
      </c>
      <c r="E5">
        <v>19</v>
      </c>
    </row>
    <row r="6" spans="1:5" x14ac:dyDescent="0.3">
      <c r="A6" t="s">
        <v>10</v>
      </c>
      <c r="B6">
        <v>2000</v>
      </c>
      <c r="C6">
        <v>421</v>
      </c>
      <c r="D6">
        <v>22696</v>
      </c>
      <c r="E6">
        <v>17</v>
      </c>
    </row>
    <row r="7" spans="1:5" x14ac:dyDescent="0.3">
      <c r="A7" t="s">
        <v>10</v>
      </c>
      <c r="B7">
        <v>2001</v>
      </c>
      <c r="C7">
        <v>502</v>
      </c>
      <c r="D7">
        <v>14936</v>
      </c>
      <c r="E7">
        <v>15</v>
      </c>
    </row>
    <row r="8" spans="1:5" x14ac:dyDescent="0.3">
      <c r="A8" t="s">
        <v>10</v>
      </c>
      <c r="B8">
        <v>2002</v>
      </c>
      <c r="C8">
        <v>582</v>
      </c>
      <c r="D8">
        <v>10900</v>
      </c>
      <c r="E8">
        <v>16</v>
      </c>
    </row>
    <row r="9" spans="1:5" x14ac:dyDescent="0.3">
      <c r="A9" t="s">
        <v>10</v>
      </c>
      <c r="B9">
        <v>2003</v>
      </c>
      <c r="C9">
        <v>670</v>
      </c>
      <c r="D9">
        <v>11309</v>
      </c>
      <c r="E9">
        <v>19</v>
      </c>
    </row>
    <row r="10" spans="1:5" x14ac:dyDescent="0.3">
      <c r="A10" t="s">
        <v>10</v>
      </c>
      <c r="B10">
        <v>2004</v>
      </c>
      <c r="C10">
        <v>788</v>
      </c>
      <c r="D10">
        <v>10466</v>
      </c>
      <c r="E10">
        <v>25</v>
      </c>
    </row>
    <row r="11" spans="1:5" x14ac:dyDescent="0.3">
      <c r="A11" t="s">
        <v>10</v>
      </c>
      <c r="B11">
        <v>2005</v>
      </c>
      <c r="C11">
        <v>856</v>
      </c>
      <c r="D11">
        <v>15201</v>
      </c>
      <c r="E11">
        <v>27</v>
      </c>
    </row>
    <row r="12" spans="1:5" x14ac:dyDescent="0.3">
      <c r="A12" t="s">
        <v>10</v>
      </c>
      <c r="B12">
        <v>2006</v>
      </c>
      <c r="C12">
        <v>891</v>
      </c>
      <c r="D12">
        <v>12296</v>
      </c>
      <c r="E12">
        <v>22</v>
      </c>
    </row>
    <row r="13" spans="1:5" x14ac:dyDescent="0.3">
      <c r="A13" t="s">
        <v>10</v>
      </c>
      <c r="B13">
        <v>2007</v>
      </c>
      <c r="C13">
        <v>953</v>
      </c>
      <c r="D13">
        <v>11830</v>
      </c>
      <c r="E13">
        <v>21</v>
      </c>
    </row>
    <row r="14" spans="1:5" x14ac:dyDescent="0.3">
      <c r="A14" t="s">
        <v>10</v>
      </c>
      <c r="B14">
        <v>2008</v>
      </c>
      <c r="C14">
        <v>1030</v>
      </c>
      <c r="D14">
        <v>13814</v>
      </c>
      <c r="E14">
        <v>21</v>
      </c>
    </row>
    <row r="15" spans="1:5" x14ac:dyDescent="0.3">
      <c r="A15" t="s">
        <v>10</v>
      </c>
      <c r="B15">
        <v>2009</v>
      </c>
      <c r="C15">
        <v>1194</v>
      </c>
      <c r="D15">
        <v>13568</v>
      </c>
      <c r="E15">
        <v>16</v>
      </c>
    </row>
    <row r="16" spans="1:5" x14ac:dyDescent="0.3">
      <c r="A16" t="s">
        <v>10</v>
      </c>
      <c r="B16">
        <v>2010</v>
      </c>
      <c r="C16">
        <v>1335</v>
      </c>
      <c r="D16">
        <v>14706</v>
      </c>
      <c r="E16">
        <v>15</v>
      </c>
    </row>
    <row r="17" spans="1:5" x14ac:dyDescent="0.3">
      <c r="A17" t="s">
        <v>10</v>
      </c>
      <c r="B17">
        <v>2011</v>
      </c>
      <c r="C17">
        <v>1426</v>
      </c>
      <c r="D17">
        <v>13445</v>
      </c>
      <c r="E17">
        <v>14</v>
      </c>
    </row>
    <row r="18" spans="1:5" x14ac:dyDescent="0.3">
      <c r="A18" t="s">
        <v>10</v>
      </c>
      <c r="B18">
        <v>2012</v>
      </c>
      <c r="C18">
        <v>1498</v>
      </c>
      <c r="D18">
        <v>12647</v>
      </c>
      <c r="E18">
        <v>14</v>
      </c>
    </row>
    <row r="19" spans="1:5" x14ac:dyDescent="0.3">
      <c r="A19" t="s">
        <v>10</v>
      </c>
      <c r="B19">
        <v>2013</v>
      </c>
      <c r="C19">
        <v>1564</v>
      </c>
      <c r="D19">
        <v>10492</v>
      </c>
      <c r="E19">
        <v>14</v>
      </c>
    </row>
    <row r="20" spans="1:5" x14ac:dyDescent="0.3">
      <c r="A20" t="s">
        <v>10</v>
      </c>
      <c r="B20">
        <v>2014</v>
      </c>
      <c r="C20">
        <v>1657</v>
      </c>
      <c r="D20">
        <v>9159</v>
      </c>
      <c r="E20">
        <v>15</v>
      </c>
    </row>
    <row r="21" spans="1:5" x14ac:dyDescent="0.3">
      <c r="A21" t="s">
        <v>10</v>
      </c>
      <c r="B21">
        <v>2015</v>
      </c>
      <c r="C21">
        <v>2401</v>
      </c>
      <c r="D21">
        <v>21504</v>
      </c>
      <c r="E21">
        <v>23</v>
      </c>
    </row>
    <row r="22" spans="1:5" x14ac:dyDescent="0.3">
      <c r="A22" t="s">
        <v>10</v>
      </c>
      <c r="B22">
        <v>2016</v>
      </c>
      <c r="C22">
        <v>2652</v>
      </c>
      <c r="D22">
        <v>19280</v>
      </c>
      <c r="E22">
        <v>29</v>
      </c>
    </row>
    <row r="23" spans="1:5" x14ac:dyDescent="0.3">
      <c r="A23" t="s">
        <v>10</v>
      </c>
      <c r="B23">
        <v>2017</v>
      </c>
      <c r="C23">
        <v>2865</v>
      </c>
      <c r="D23">
        <v>17126</v>
      </c>
      <c r="E23">
        <v>30</v>
      </c>
    </row>
    <row r="24" spans="1:5" x14ac:dyDescent="0.3">
      <c r="A24" t="s">
        <v>10</v>
      </c>
      <c r="B24">
        <v>2018</v>
      </c>
      <c r="C24">
        <v>2761</v>
      </c>
      <c r="D24">
        <v>11819</v>
      </c>
      <c r="E24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BF2-0A9B-4845-B20E-696A10FFD282}">
  <dimension ref="A1:Q51"/>
  <sheetViews>
    <sheetView topLeftCell="A10" workbookViewId="0">
      <selection activeCell="B39" sqref="B39"/>
    </sheetView>
  </sheetViews>
  <sheetFormatPr defaultRowHeight="14.4" x14ac:dyDescent="0.3"/>
  <cols>
    <col min="1" max="1" width="12.5546875" bestFit="1" customWidth="1"/>
    <col min="2" max="2" width="28.21875" bestFit="1" customWidth="1"/>
    <col min="6" max="6" width="12.5546875" bestFit="1" customWidth="1"/>
    <col min="7" max="7" width="34" bestFit="1" customWidth="1"/>
  </cols>
  <sheetData>
    <row r="1" spans="1:17" x14ac:dyDescent="0.3">
      <c r="A1" s="2" t="s">
        <v>6</v>
      </c>
      <c r="B1" t="s">
        <v>5</v>
      </c>
      <c r="M1" t="s">
        <v>47</v>
      </c>
      <c r="N1" t="s">
        <v>0</v>
      </c>
      <c r="O1" t="s">
        <v>2</v>
      </c>
      <c r="P1" t="s">
        <v>3</v>
      </c>
      <c r="Q1" t="s">
        <v>48</v>
      </c>
    </row>
    <row r="2" spans="1:17" x14ac:dyDescent="0.3">
      <c r="A2" s="3">
        <v>2018</v>
      </c>
      <c r="B2">
        <v>80</v>
      </c>
      <c r="N2">
        <v>1995</v>
      </c>
      <c r="O2">
        <v>4</v>
      </c>
      <c r="P2">
        <v>2</v>
      </c>
      <c r="Q2">
        <v>0.5</v>
      </c>
    </row>
    <row r="3" spans="1:17" x14ac:dyDescent="0.3">
      <c r="A3" s="3">
        <v>2017</v>
      </c>
      <c r="B3">
        <v>100</v>
      </c>
      <c r="N3">
        <v>1996</v>
      </c>
      <c r="O3">
        <v>1733259</v>
      </c>
      <c r="P3">
        <v>34448</v>
      </c>
      <c r="Q3">
        <v>3.5919540229885E-2</v>
      </c>
    </row>
    <row r="4" spans="1:17" x14ac:dyDescent="0.3">
      <c r="A4" s="3">
        <v>2016</v>
      </c>
      <c r="B4">
        <v>98</v>
      </c>
      <c r="N4">
        <v>1997</v>
      </c>
      <c r="O4">
        <v>763912</v>
      </c>
      <c r="P4">
        <v>16766</v>
      </c>
      <c r="Q4">
        <v>2.6801667659320998E-2</v>
      </c>
    </row>
    <row r="5" spans="1:17" x14ac:dyDescent="0.3">
      <c r="A5" s="3">
        <v>2015</v>
      </c>
      <c r="B5">
        <v>81</v>
      </c>
      <c r="N5">
        <v>1998</v>
      </c>
      <c r="O5">
        <v>329666</v>
      </c>
      <c r="P5">
        <v>6882</v>
      </c>
      <c r="Q5">
        <v>2.0355132091814599E-2</v>
      </c>
    </row>
    <row r="6" spans="1:17" x14ac:dyDescent="0.3">
      <c r="A6" s="3">
        <v>2014</v>
      </c>
      <c r="B6">
        <v>56</v>
      </c>
      <c r="N6">
        <v>1999</v>
      </c>
      <c r="O6">
        <v>1231110</v>
      </c>
      <c r="P6">
        <v>14222</v>
      </c>
      <c r="Q6">
        <v>2.81597904387688E-2</v>
      </c>
    </row>
    <row r="7" spans="1:17" x14ac:dyDescent="0.3">
      <c r="A7" s="3">
        <v>2013</v>
      </c>
      <c r="B7">
        <v>53</v>
      </c>
      <c r="N7">
        <v>2000</v>
      </c>
      <c r="O7">
        <v>2033786</v>
      </c>
      <c r="P7">
        <v>25361</v>
      </c>
      <c r="Q7">
        <v>2.0335536349771199E-2</v>
      </c>
    </row>
    <row r="8" spans="1:17" x14ac:dyDescent="0.3">
      <c r="A8" s="3">
        <v>2012</v>
      </c>
      <c r="B8">
        <v>55</v>
      </c>
      <c r="N8">
        <v>2001</v>
      </c>
      <c r="O8">
        <v>1238844</v>
      </c>
      <c r="P8">
        <v>16427</v>
      </c>
      <c r="Q8">
        <v>1.5470297029702901E-2</v>
      </c>
    </row>
    <row r="9" spans="1:17" x14ac:dyDescent="0.3">
      <c r="A9" s="3">
        <v>2011</v>
      </c>
      <c r="B9">
        <v>54</v>
      </c>
      <c r="N9">
        <v>2002</v>
      </c>
      <c r="O9">
        <v>910709</v>
      </c>
      <c r="P9">
        <v>11663</v>
      </c>
      <c r="Q9">
        <v>1.34366925064599E-2</v>
      </c>
    </row>
    <row r="10" spans="1:17" x14ac:dyDescent="0.3">
      <c r="A10" s="3">
        <v>2010</v>
      </c>
      <c r="B10">
        <v>59</v>
      </c>
      <c r="N10">
        <v>2003</v>
      </c>
      <c r="O10">
        <v>1079360</v>
      </c>
      <c r="P10">
        <v>11898</v>
      </c>
      <c r="Q10">
        <v>1.3094718463553E-2</v>
      </c>
    </row>
    <row r="11" spans="1:17" x14ac:dyDescent="0.3">
      <c r="A11" s="3">
        <v>2009</v>
      </c>
      <c r="B11">
        <v>65</v>
      </c>
      <c r="N11">
        <v>2004</v>
      </c>
      <c r="O11">
        <v>1201449</v>
      </c>
      <c r="P11">
        <v>10827</v>
      </c>
      <c r="Q11">
        <v>1.36969244178807E-2</v>
      </c>
    </row>
    <row r="12" spans="1:17" x14ac:dyDescent="0.3">
      <c r="A12" s="3">
        <v>2008</v>
      </c>
      <c r="B12">
        <v>79</v>
      </c>
      <c r="N12">
        <v>2005</v>
      </c>
      <c r="O12">
        <v>1849729</v>
      </c>
      <c r="P12">
        <v>15615</v>
      </c>
      <c r="Q12">
        <v>1.38627819548872E-2</v>
      </c>
    </row>
    <row r="13" spans="1:17" x14ac:dyDescent="0.3">
      <c r="A13" s="3">
        <v>2007</v>
      </c>
      <c r="B13">
        <v>84</v>
      </c>
      <c r="N13">
        <v>2006</v>
      </c>
      <c r="O13">
        <v>1210758</v>
      </c>
      <c r="P13">
        <v>12974</v>
      </c>
      <c r="Q13">
        <v>1.0515603799185799E-2</v>
      </c>
    </row>
    <row r="14" spans="1:17" x14ac:dyDescent="0.3">
      <c r="A14" s="3">
        <v>2006</v>
      </c>
      <c r="B14">
        <v>93</v>
      </c>
      <c r="N14">
        <v>2007</v>
      </c>
      <c r="O14">
        <v>1095885</v>
      </c>
      <c r="P14">
        <v>13040</v>
      </c>
      <c r="Q14">
        <v>8.9523606522434098E-3</v>
      </c>
    </row>
    <row r="15" spans="1:17" x14ac:dyDescent="0.3">
      <c r="A15" s="3">
        <v>2005</v>
      </c>
      <c r="B15">
        <v>118</v>
      </c>
      <c r="N15">
        <v>2008</v>
      </c>
      <c r="O15">
        <v>1210445</v>
      </c>
      <c r="P15">
        <v>15179</v>
      </c>
      <c r="Q15">
        <v>7.8155916106054605E-3</v>
      </c>
    </row>
    <row r="16" spans="1:17" x14ac:dyDescent="0.3">
      <c r="A16" s="3">
        <v>2004</v>
      </c>
      <c r="B16">
        <v>110</v>
      </c>
      <c r="N16">
        <v>2009</v>
      </c>
      <c r="O16">
        <v>992950</v>
      </c>
      <c r="P16">
        <v>15049</v>
      </c>
      <c r="Q16">
        <v>5.4036079474602998E-3</v>
      </c>
    </row>
    <row r="17" spans="1:17" x14ac:dyDescent="0.3">
      <c r="A17" s="3">
        <v>2003</v>
      </c>
      <c r="B17">
        <v>90</v>
      </c>
      <c r="N17">
        <v>2010</v>
      </c>
      <c r="O17">
        <v>982214</v>
      </c>
      <c r="P17">
        <v>16404</v>
      </c>
      <c r="Q17">
        <v>4.27505253242518E-3</v>
      </c>
    </row>
    <row r="18" spans="1:17" x14ac:dyDescent="0.3">
      <c r="A18" s="3">
        <v>2002</v>
      </c>
      <c r="B18">
        <v>78</v>
      </c>
      <c r="N18">
        <v>2011</v>
      </c>
      <c r="O18">
        <v>833852</v>
      </c>
      <c r="P18">
        <v>15335</v>
      </c>
      <c r="Q18">
        <v>3.6007201440288001E-3</v>
      </c>
    </row>
    <row r="19" spans="1:17" x14ac:dyDescent="0.3">
      <c r="A19" s="3">
        <v>2001</v>
      </c>
      <c r="B19">
        <v>75</v>
      </c>
      <c r="N19">
        <v>2012</v>
      </c>
      <c r="O19">
        <v>792593</v>
      </c>
      <c r="P19">
        <v>14182</v>
      </c>
      <c r="Q19">
        <v>3.59571129707112E-3</v>
      </c>
    </row>
    <row r="20" spans="1:17" x14ac:dyDescent="0.3">
      <c r="A20" s="3">
        <v>2000</v>
      </c>
      <c r="B20">
        <v>80</v>
      </c>
      <c r="N20">
        <v>2013</v>
      </c>
      <c r="O20">
        <v>633404</v>
      </c>
      <c r="P20">
        <v>11864</v>
      </c>
      <c r="Q20">
        <v>3.2956099987563698E-3</v>
      </c>
    </row>
    <row r="21" spans="1:17" x14ac:dyDescent="0.3">
      <c r="A21" s="3">
        <v>1999</v>
      </c>
      <c r="B21">
        <v>86</v>
      </c>
      <c r="N21">
        <v>2014</v>
      </c>
      <c r="O21">
        <v>584497</v>
      </c>
      <c r="P21">
        <v>10380</v>
      </c>
      <c r="Q21">
        <v>3.2695002335357301E-3</v>
      </c>
    </row>
    <row r="22" spans="1:17" x14ac:dyDescent="0.3">
      <c r="A22" s="3">
        <v>1998</v>
      </c>
      <c r="B22">
        <v>47</v>
      </c>
      <c r="N22">
        <v>2015</v>
      </c>
      <c r="O22">
        <v>1907422</v>
      </c>
      <c r="P22">
        <v>23315</v>
      </c>
      <c r="Q22">
        <v>2.9401088929219602E-3</v>
      </c>
    </row>
    <row r="23" spans="1:17" x14ac:dyDescent="0.3">
      <c r="A23" s="3">
        <v>1997</v>
      </c>
      <c r="B23">
        <v>45</v>
      </c>
      <c r="N23">
        <v>2016</v>
      </c>
      <c r="O23">
        <v>2076962</v>
      </c>
      <c r="P23">
        <v>21152</v>
      </c>
      <c r="Q23">
        <v>2.9299210715139899E-3</v>
      </c>
    </row>
    <row r="24" spans="1:17" x14ac:dyDescent="0.3">
      <c r="A24" s="3">
        <v>1996</v>
      </c>
      <c r="B24">
        <v>50</v>
      </c>
      <c r="N24">
        <v>2017</v>
      </c>
      <c r="O24">
        <v>1973856</v>
      </c>
      <c r="P24">
        <v>19610</v>
      </c>
      <c r="Q24">
        <v>2.7446890267332699E-3</v>
      </c>
    </row>
    <row r="25" spans="1:17" x14ac:dyDescent="0.3">
      <c r="A25" s="3">
        <v>1995</v>
      </c>
      <c r="B25">
        <v>2</v>
      </c>
      <c r="N25">
        <v>2018</v>
      </c>
      <c r="O25">
        <v>1086778</v>
      </c>
      <c r="P25">
        <v>13564</v>
      </c>
      <c r="Q25">
        <v>2.37741456166419E-3</v>
      </c>
    </row>
    <row r="26" spans="1:17" x14ac:dyDescent="0.3">
      <c r="A26" s="3" t="s">
        <v>7</v>
      </c>
      <c r="B26">
        <v>1738</v>
      </c>
    </row>
    <row r="27" spans="1:17" x14ac:dyDescent="0.3">
      <c r="F27" s="2" t="s">
        <v>6</v>
      </c>
      <c r="G27" t="s">
        <v>49</v>
      </c>
    </row>
    <row r="28" spans="1:17" x14ac:dyDescent="0.3">
      <c r="F28" s="3">
        <v>2018</v>
      </c>
      <c r="G28">
        <v>2.37741456166419E-3</v>
      </c>
    </row>
    <row r="29" spans="1:17" x14ac:dyDescent="0.3">
      <c r="F29" s="3">
        <v>2017</v>
      </c>
      <c r="G29">
        <v>2.7446890267332699E-3</v>
      </c>
    </row>
    <row r="30" spans="1:17" x14ac:dyDescent="0.3">
      <c r="F30" s="3">
        <v>2016</v>
      </c>
      <c r="G30">
        <v>2.9299210715139899E-3</v>
      </c>
    </row>
    <row r="31" spans="1:17" x14ac:dyDescent="0.3">
      <c r="F31" s="3">
        <v>2015</v>
      </c>
      <c r="G31">
        <v>2.9401088929219602E-3</v>
      </c>
    </row>
    <row r="32" spans="1:17" x14ac:dyDescent="0.3">
      <c r="F32" s="3">
        <v>2014</v>
      </c>
      <c r="G32">
        <v>3.2695002335357301E-3</v>
      </c>
    </row>
    <row r="33" spans="6:7" x14ac:dyDescent="0.3">
      <c r="F33" s="3">
        <v>2013</v>
      </c>
      <c r="G33">
        <v>3.2956099987563698E-3</v>
      </c>
    </row>
    <row r="34" spans="6:7" x14ac:dyDescent="0.3">
      <c r="F34" s="3">
        <v>2012</v>
      </c>
      <c r="G34">
        <v>3.59571129707112E-3</v>
      </c>
    </row>
    <row r="35" spans="6:7" x14ac:dyDescent="0.3">
      <c r="F35" s="3">
        <v>2011</v>
      </c>
      <c r="G35">
        <v>3.6007201440288001E-3</v>
      </c>
    </row>
    <row r="36" spans="6:7" x14ac:dyDescent="0.3">
      <c r="F36" s="3">
        <v>2010</v>
      </c>
      <c r="G36">
        <v>4.27505253242518E-3</v>
      </c>
    </row>
    <row r="37" spans="6:7" x14ac:dyDescent="0.3">
      <c r="F37" s="3">
        <v>2009</v>
      </c>
      <c r="G37">
        <v>5.4036079474602998E-3</v>
      </c>
    </row>
    <row r="38" spans="6:7" x14ac:dyDescent="0.3">
      <c r="F38" s="3">
        <v>2008</v>
      </c>
      <c r="G38">
        <v>7.8155916106054605E-3</v>
      </c>
    </row>
    <row r="39" spans="6:7" x14ac:dyDescent="0.3">
      <c r="F39" s="3">
        <v>2007</v>
      </c>
      <c r="G39">
        <v>8.9523606522434098E-3</v>
      </c>
    </row>
    <row r="40" spans="6:7" x14ac:dyDescent="0.3">
      <c r="F40" s="3">
        <v>2006</v>
      </c>
      <c r="G40">
        <v>1.0515603799185799E-2</v>
      </c>
    </row>
    <row r="41" spans="6:7" x14ac:dyDescent="0.3">
      <c r="F41" s="3">
        <v>2005</v>
      </c>
      <c r="G41">
        <v>1.38627819548872E-2</v>
      </c>
    </row>
    <row r="42" spans="6:7" x14ac:dyDescent="0.3">
      <c r="F42" s="3">
        <v>2004</v>
      </c>
      <c r="G42">
        <v>1.36969244178807E-2</v>
      </c>
    </row>
    <row r="43" spans="6:7" x14ac:dyDescent="0.3">
      <c r="F43" s="3">
        <v>2003</v>
      </c>
      <c r="G43">
        <v>1.3094718463553E-2</v>
      </c>
    </row>
    <row r="44" spans="6:7" x14ac:dyDescent="0.3">
      <c r="F44" s="3">
        <v>2002</v>
      </c>
      <c r="G44">
        <v>1.34366925064599E-2</v>
      </c>
    </row>
    <row r="45" spans="6:7" x14ac:dyDescent="0.3">
      <c r="F45" s="3">
        <v>2001</v>
      </c>
      <c r="G45">
        <v>1.5470297029702901E-2</v>
      </c>
    </row>
    <row r="46" spans="6:7" x14ac:dyDescent="0.3">
      <c r="F46" s="3">
        <v>2000</v>
      </c>
      <c r="G46">
        <v>2.0335536349771199E-2</v>
      </c>
    </row>
    <row r="47" spans="6:7" x14ac:dyDescent="0.3">
      <c r="F47" s="3">
        <v>1999</v>
      </c>
      <c r="G47">
        <v>2.81597904387688E-2</v>
      </c>
    </row>
    <row r="48" spans="6:7" x14ac:dyDescent="0.3">
      <c r="F48" s="3">
        <v>1998</v>
      </c>
      <c r="G48">
        <v>2.0355132091814599E-2</v>
      </c>
    </row>
    <row r="49" spans="6:7" x14ac:dyDescent="0.3">
      <c r="F49" s="3">
        <v>1997</v>
      </c>
      <c r="G49">
        <v>2.6801667659320998E-2</v>
      </c>
    </row>
    <row r="50" spans="6:7" x14ac:dyDescent="0.3">
      <c r="F50" s="3">
        <v>1996</v>
      </c>
      <c r="G50">
        <v>3.5919540229885E-2</v>
      </c>
    </row>
    <row r="51" spans="6:7" x14ac:dyDescent="0.3">
      <c r="F51" s="3" t="s">
        <v>7</v>
      </c>
      <c r="G51">
        <v>0.26284897291018988</v>
      </c>
    </row>
  </sheetData>
  <pageMargins left="0.7" right="0.7" top="0.75" bottom="0.75" header="0.3" footer="0.3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849FA-EEB9-4517-90CE-EEF3F27345B6}">
  <dimension ref="A1:E24"/>
  <sheetViews>
    <sheetView workbookViewId="0">
      <selection sqref="A1:E24"/>
    </sheetView>
  </sheetViews>
  <sheetFormatPr defaultRowHeight="14.4" x14ac:dyDescent="0.3"/>
  <sheetData>
    <row r="1" spans="1:5" x14ac:dyDescent="0.3">
      <c r="A1" t="s">
        <v>28</v>
      </c>
      <c r="B1" t="s">
        <v>31</v>
      </c>
      <c r="C1" t="s">
        <v>2</v>
      </c>
      <c r="D1" t="s">
        <v>3</v>
      </c>
      <c r="E1" t="s">
        <v>4</v>
      </c>
    </row>
    <row r="2" spans="1:5" x14ac:dyDescent="0.3">
      <c r="A2" t="s">
        <v>24</v>
      </c>
      <c r="B2">
        <v>1996</v>
      </c>
      <c r="C2">
        <v>86</v>
      </c>
      <c r="D2">
        <v>32148</v>
      </c>
      <c r="E2">
        <v>6</v>
      </c>
    </row>
    <row r="3" spans="1:5" x14ac:dyDescent="0.3">
      <c r="A3" t="s">
        <v>24</v>
      </c>
      <c r="B3">
        <v>1997</v>
      </c>
      <c r="C3">
        <v>103</v>
      </c>
      <c r="D3">
        <v>15452</v>
      </c>
      <c r="E3">
        <v>6</v>
      </c>
    </row>
    <row r="4" spans="1:5" x14ac:dyDescent="0.3">
      <c r="A4" t="s">
        <v>24</v>
      </c>
      <c r="B4">
        <v>1998</v>
      </c>
      <c r="C4">
        <v>152</v>
      </c>
      <c r="D4">
        <v>4615</v>
      </c>
      <c r="E4">
        <v>10</v>
      </c>
    </row>
    <row r="5" spans="1:5" x14ac:dyDescent="0.3">
      <c r="A5" t="s">
        <v>24</v>
      </c>
      <c r="B5">
        <v>1999</v>
      </c>
      <c r="C5">
        <v>231</v>
      </c>
      <c r="D5">
        <v>11097</v>
      </c>
      <c r="E5">
        <v>16</v>
      </c>
    </row>
    <row r="6" spans="1:5" x14ac:dyDescent="0.3">
      <c r="A6" t="s">
        <v>24</v>
      </c>
      <c r="B6">
        <v>2000</v>
      </c>
      <c r="C6">
        <v>305</v>
      </c>
      <c r="D6">
        <v>21260</v>
      </c>
      <c r="E6">
        <v>15</v>
      </c>
    </row>
    <row r="7" spans="1:5" x14ac:dyDescent="0.3">
      <c r="A7" t="s">
        <v>24</v>
      </c>
      <c r="B7">
        <v>2001</v>
      </c>
      <c r="C7">
        <v>380</v>
      </c>
      <c r="D7">
        <v>13998</v>
      </c>
      <c r="E7">
        <v>13</v>
      </c>
    </row>
    <row r="8" spans="1:5" x14ac:dyDescent="0.3">
      <c r="A8" t="s">
        <v>24</v>
      </c>
      <c r="B8">
        <v>2002</v>
      </c>
      <c r="C8">
        <v>452</v>
      </c>
      <c r="D8">
        <v>10428</v>
      </c>
      <c r="E8">
        <v>13</v>
      </c>
    </row>
    <row r="9" spans="1:5" x14ac:dyDescent="0.3">
      <c r="A9" t="s">
        <v>24</v>
      </c>
      <c r="B9">
        <v>2003</v>
      </c>
      <c r="C9">
        <v>518</v>
      </c>
      <c r="D9">
        <v>10846</v>
      </c>
      <c r="E9">
        <v>15</v>
      </c>
    </row>
    <row r="10" spans="1:5" x14ac:dyDescent="0.3">
      <c r="A10" t="s">
        <v>24</v>
      </c>
      <c r="B10">
        <v>2004</v>
      </c>
      <c r="C10">
        <v>610</v>
      </c>
      <c r="D10">
        <v>9965</v>
      </c>
      <c r="E10">
        <v>18</v>
      </c>
    </row>
    <row r="11" spans="1:5" x14ac:dyDescent="0.3">
      <c r="A11" t="s">
        <v>24</v>
      </c>
      <c r="B11">
        <v>2005</v>
      </c>
      <c r="C11">
        <v>646</v>
      </c>
      <c r="D11">
        <v>14591</v>
      </c>
      <c r="E11">
        <v>19</v>
      </c>
    </row>
    <row r="12" spans="1:5" x14ac:dyDescent="0.3">
      <c r="A12" t="s">
        <v>24</v>
      </c>
      <c r="B12">
        <v>2006</v>
      </c>
      <c r="C12">
        <v>662</v>
      </c>
      <c r="D12">
        <v>11517</v>
      </c>
      <c r="E12">
        <v>16</v>
      </c>
    </row>
    <row r="13" spans="1:5" x14ac:dyDescent="0.3">
      <c r="A13" t="s">
        <v>24</v>
      </c>
      <c r="B13">
        <v>2007</v>
      </c>
      <c r="C13">
        <v>699</v>
      </c>
      <c r="D13">
        <v>11003</v>
      </c>
      <c r="E13">
        <v>16</v>
      </c>
    </row>
    <row r="14" spans="1:5" x14ac:dyDescent="0.3">
      <c r="A14" t="s">
        <v>24</v>
      </c>
      <c r="B14">
        <v>2008</v>
      </c>
      <c r="C14">
        <v>752</v>
      </c>
      <c r="D14">
        <v>12951</v>
      </c>
      <c r="E14">
        <v>15</v>
      </c>
    </row>
    <row r="15" spans="1:5" x14ac:dyDescent="0.3">
      <c r="A15" t="s">
        <v>24</v>
      </c>
      <c r="B15">
        <v>2009</v>
      </c>
      <c r="C15">
        <v>882</v>
      </c>
      <c r="D15">
        <v>12698</v>
      </c>
      <c r="E15">
        <v>13</v>
      </c>
    </row>
    <row r="16" spans="1:5" x14ac:dyDescent="0.3">
      <c r="A16" t="s">
        <v>24</v>
      </c>
      <c r="B16">
        <v>2010</v>
      </c>
      <c r="C16">
        <v>961</v>
      </c>
      <c r="D16">
        <v>13936</v>
      </c>
      <c r="E16">
        <v>12</v>
      </c>
    </row>
    <row r="17" spans="1:5" x14ac:dyDescent="0.3">
      <c r="A17" t="s">
        <v>24</v>
      </c>
      <c r="B17">
        <v>2011</v>
      </c>
      <c r="C17">
        <v>1033</v>
      </c>
      <c r="D17">
        <v>12562</v>
      </c>
      <c r="E17">
        <v>11</v>
      </c>
    </row>
    <row r="18" spans="1:5" x14ac:dyDescent="0.3">
      <c r="A18" t="s">
        <v>24</v>
      </c>
      <c r="B18">
        <v>2012</v>
      </c>
      <c r="C18">
        <v>1107</v>
      </c>
      <c r="D18">
        <v>11876</v>
      </c>
      <c r="E18">
        <v>11</v>
      </c>
    </row>
    <row r="19" spans="1:5" x14ac:dyDescent="0.3">
      <c r="A19" t="s">
        <v>24</v>
      </c>
      <c r="B19">
        <v>2013</v>
      </c>
      <c r="C19">
        <v>1226</v>
      </c>
      <c r="D19">
        <v>9737</v>
      </c>
      <c r="E19">
        <v>11</v>
      </c>
    </row>
    <row r="20" spans="1:5" x14ac:dyDescent="0.3">
      <c r="A20" t="s">
        <v>24</v>
      </c>
      <c r="B20">
        <v>2014</v>
      </c>
      <c r="C20">
        <v>1323</v>
      </c>
      <c r="D20">
        <v>8675</v>
      </c>
      <c r="E20">
        <v>12</v>
      </c>
    </row>
    <row r="21" spans="1:5" x14ac:dyDescent="0.3">
      <c r="A21" t="s">
        <v>24</v>
      </c>
      <c r="B21">
        <v>2015</v>
      </c>
      <c r="C21">
        <v>1883</v>
      </c>
      <c r="D21">
        <v>21376</v>
      </c>
      <c r="E21">
        <v>18</v>
      </c>
    </row>
    <row r="22" spans="1:5" x14ac:dyDescent="0.3">
      <c r="A22" t="s">
        <v>24</v>
      </c>
      <c r="B22">
        <v>2016</v>
      </c>
      <c r="C22">
        <v>2238</v>
      </c>
      <c r="D22">
        <v>18935</v>
      </c>
      <c r="E22">
        <v>23</v>
      </c>
    </row>
    <row r="23" spans="1:5" x14ac:dyDescent="0.3">
      <c r="A23" t="s">
        <v>24</v>
      </c>
      <c r="B23">
        <v>2017</v>
      </c>
      <c r="C23">
        <v>2580</v>
      </c>
      <c r="D23">
        <v>17394</v>
      </c>
      <c r="E23">
        <v>24</v>
      </c>
    </row>
    <row r="24" spans="1:5" x14ac:dyDescent="0.3">
      <c r="A24" t="s">
        <v>24</v>
      </c>
      <c r="B24">
        <v>2018</v>
      </c>
      <c r="C24">
        <v>2491</v>
      </c>
      <c r="D24">
        <v>11786</v>
      </c>
      <c r="E24">
        <v>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24548-131A-409C-A132-938B23D88A86}">
  <dimension ref="A1:E24"/>
  <sheetViews>
    <sheetView workbookViewId="0">
      <selection activeCell="O30" sqref="O30"/>
    </sheetView>
  </sheetViews>
  <sheetFormatPr defaultRowHeight="14.4" x14ac:dyDescent="0.3"/>
  <sheetData>
    <row r="1" spans="1:5" x14ac:dyDescent="0.3">
      <c r="A1" t="s">
        <v>28</v>
      </c>
      <c r="B1" t="s">
        <v>31</v>
      </c>
      <c r="C1" t="s">
        <v>2</v>
      </c>
      <c r="D1" t="s">
        <v>3</v>
      </c>
      <c r="E1" t="s">
        <v>4</v>
      </c>
    </row>
    <row r="2" spans="1:5" x14ac:dyDescent="0.3">
      <c r="A2" t="s">
        <v>19</v>
      </c>
      <c r="B2">
        <v>2018</v>
      </c>
      <c r="C2">
        <v>3464</v>
      </c>
      <c r="D2">
        <v>8394</v>
      </c>
      <c r="E2">
        <v>10</v>
      </c>
    </row>
    <row r="3" spans="1:5" x14ac:dyDescent="0.3">
      <c r="A3" t="s">
        <v>19</v>
      </c>
      <c r="B3">
        <v>2017</v>
      </c>
      <c r="C3">
        <v>4118</v>
      </c>
      <c r="D3">
        <v>12716</v>
      </c>
      <c r="E3">
        <v>12</v>
      </c>
    </row>
    <row r="4" spans="1:5" x14ac:dyDescent="0.3">
      <c r="A4" t="s">
        <v>19</v>
      </c>
      <c r="B4">
        <v>2016</v>
      </c>
      <c r="C4">
        <v>3536</v>
      </c>
      <c r="D4">
        <v>13318</v>
      </c>
      <c r="E4">
        <v>11</v>
      </c>
    </row>
    <row r="5" spans="1:5" x14ac:dyDescent="0.3">
      <c r="A5" t="s">
        <v>19</v>
      </c>
      <c r="B5">
        <v>2015</v>
      </c>
      <c r="C5">
        <v>2826</v>
      </c>
      <c r="D5">
        <v>15072</v>
      </c>
      <c r="E5">
        <v>8</v>
      </c>
    </row>
    <row r="6" spans="1:5" x14ac:dyDescent="0.3">
      <c r="A6" t="s">
        <v>19</v>
      </c>
      <c r="B6">
        <v>2014</v>
      </c>
      <c r="C6">
        <v>1832</v>
      </c>
      <c r="D6">
        <v>6683</v>
      </c>
      <c r="E6">
        <v>6</v>
      </c>
    </row>
    <row r="7" spans="1:5" x14ac:dyDescent="0.3">
      <c r="A7" t="s">
        <v>19</v>
      </c>
      <c r="B7">
        <v>2013</v>
      </c>
      <c r="C7">
        <v>1755</v>
      </c>
      <c r="D7">
        <v>7868</v>
      </c>
      <c r="E7">
        <v>6</v>
      </c>
    </row>
    <row r="8" spans="1:5" x14ac:dyDescent="0.3">
      <c r="A8" t="s">
        <v>19</v>
      </c>
      <c r="B8">
        <v>2012</v>
      </c>
      <c r="C8">
        <v>1553</v>
      </c>
      <c r="D8">
        <v>9756</v>
      </c>
      <c r="E8">
        <v>6</v>
      </c>
    </row>
    <row r="9" spans="1:5" x14ac:dyDescent="0.3">
      <c r="A9" t="s">
        <v>19</v>
      </c>
      <c r="B9">
        <v>2011</v>
      </c>
      <c r="C9">
        <v>1500</v>
      </c>
      <c r="D9">
        <v>10297</v>
      </c>
      <c r="E9">
        <v>6</v>
      </c>
    </row>
    <row r="10" spans="1:5" x14ac:dyDescent="0.3">
      <c r="A10" t="s">
        <v>19</v>
      </c>
      <c r="B10">
        <v>2010</v>
      </c>
      <c r="C10">
        <v>1407</v>
      </c>
      <c r="D10">
        <v>11578</v>
      </c>
      <c r="E10">
        <v>7</v>
      </c>
    </row>
    <row r="11" spans="1:5" x14ac:dyDescent="0.3">
      <c r="A11" t="s">
        <v>19</v>
      </c>
      <c r="B11">
        <v>2009</v>
      </c>
      <c r="C11">
        <v>1190</v>
      </c>
      <c r="D11">
        <v>10659</v>
      </c>
      <c r="E11">
        <v>7</v>
      </c>
    </row>
    <row r="12" spans="1:5" x14ac:dyDescent="0.3">
      <c r="A12" t="s">
        <v>19</v>
      </c>
      <c r="B12">
        <v>2008</v>
      </c>
      <c r="C12">
        <v>951</v>
      </c>
      <c r="D12">
        <v>11376</v>
      </c>
      <c r="E12">
        <v>8</v>
      </c>
    </row>
    <row r="13" spans="1:5" x14ac:dyDescent="0.3">
      <c r="A13" t="s">
        <v>19</v>
      </c>
      <c r="B13">
        <v>2007</v>
      </c>
      <c r="C13">
        <v>902</v>
      </c>
      <c r="D13">
        <v>9404</v>
      </c>
      <c r="E13">
        <v>8</v>
      </c>
    </row>
    <row r="14" spans="1:5" x14ac:dyDescent="0.3">
      <c r="A14" t="s">
        <v>19</v>
      </c>
      <c r="B14">
        <v>2006</v>
      </c>
      <c r="C14">
        <v>838</v>
      </c>
      <c r="D14">
        <v>9527</v>
      </c>
      <c r="E14">
        <v>9</v>
      </c>
    </row>
    <row r="15" spans="1:5" x14ac:dyDescent="0.3">
      <c r="A15" t="s">
        <v>19</v>
      </c>
      <c r="B15">
        <v>2005</v>
      </c>
      <c r="C15">
        <v>817</v>
      </c>
      <c r="D15">
        <v>12342</v>
      </c>
      <c r="E15">
        <v>11</v>
      </c>
    </row>
    <row r="16" spans="1:5" x14ac:dyDescent="0.3">
      <c r="A16" t="s">
        <v>19</v>
      </c>
      <c r="B16">
        <v>2004</v>
      </c>
      <c r="C16">
        <v>778</v>
      </c>
      <c r="D16">
        <v>8406</v>
      </c>
      <c r="E16">
        <v>10</v>
      </c>
    </row>
    <row r="17" spans="1:5" x14ac:dyDescent="0.3">
      <c r="A17" t="s">
        <v>19</v>
      </c>
      <c r="B17">
        <v>2003</v>
      </c>
      <c r="C17">
        <v>650</v>
      </c>
      <c r="D17">
        <v>9054</v>
      </c>
      <c r="E17">
        <v>9</v>
      </c>
    </row>
    <row r="18" spans="1:5" x14ac:dyDescent="0.3">
      <c r="A18" t="s">
        <v>19</v>
      </c>
      <c r="B18">
        <v>2002</v>
      </c>
      <c r="C18">
        <v>574</v>
      </c>
      <c r="D18">
        <v>8342</v>
      </c>
      <c r="E18">
        <v>9</v>
      </c>
    </row>
    <row r="19" spans="1:5" x14ac:dyDescent="0.3">
      <c r="A19" t="s">
        <v>19</v>
      </c>
      <c r="B19">
        <v>2001</v>
      </c>
      <c r="C19">
        <v>461</v>
      </c>
      <c r="D19">
        <v>11362</v>
      </c>
      <c r="E19">
        <v>9</v>
      </c>
    </row>
    <row r="20" spans="1:5" x14ac:dyDescent="0.3">
      <c r="A20" t="s">
        <v>19</v>
      </c>
      <c r="B20">
        <v>2000</v>
      </c>
      <c r="C20">
        <v>384</v>
      </c>
      <c r="D20">
        <v>17180</v>
      </c>
      <c r="E20">
        <v>9</v>
      </c>
    </row>
    <row r="21" spans="1:5" x14ac:dyDescent="0.3">
      <c r="A21" t="s">
        <v>19</v>
      </c>
      <c r="B21">
        <v>1999</v>
      </c>
      <c r="C21">
        <v>277</v>
      </c>
      <c r="D21">
        <v>10504</v>
      </c>
      <c r="E21">
        <v>8</v>
      </c>
    </row>
    <row r="22" spans="1:5" x14ac:dyDescent="0.3">
      <c r="A22" t="s">
        <v>19</v>
      </c>
      <c r="B22">
        <v>1998</v>
      </c>
      <c r="C22">
        <v>168</v>
      </c>
      <c r="D22">
        <v>3542</v>
      </c>
      <c r="E22">
        <v>7</v>
      </c>
    </row>
    <row r="23" spans="1:5" x14ac:dyDescent="0.3">
      <c r="A23" t="s">
        <v>19</v>
      </c>
      <c r="B23">
        <v>1997</v>
      </c>
      <c r="C23">
        <v>100</v>
      </c>
      <c r="D23">
        <v>7398</v>
      </c>
      <c r="E23">
        <v>4</v>
      </c>
    </row>
    <row r="24" spans="1:5" x14ac:dyDescent="0.3">
      <c r="A24" t="s">
        <v>19</v>
      </c>
      <c r="B24">
        <v>1996</v>
      </c>
      <c r="C24">
        <v>90</v>
      </c>
      <c r="D24">
        <v>24814</v>
      </c>
      <c r="E24">
        <v>2</v>
      </c>
    </row>
  </sheetData>
  <sortState xmlns:xlrd2="http://schemas.microsoft.com/office/spreadsheetml/2017/richdata2" ref="A2:E24">
    <sortCondition descending="1" ref="B2:B24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7C2F-33B0-4E57-89FD-59224AB6A7D3}">
  <dimension ref="A1:L33"/>
  <sheetViews>
    <sheetView topLeftCell="D1" workbookViewId="0">
      <selection activeCell="G28" sqref="G28"/>
    </sheetView>
  </sheetViews>
  <sheetFormatPr defaultRowHeight="14.4" x14ac:dyDescent="0.3"/>
  <cols>
    <col min="11" max="11" width="12.5546875" bestFit="1" customWidth="1"/>
    <col min="12" max="12" width="20.6640625" bestFit="1" customWidth="1"/>
  </cols>
  <sheetData>
    <row r="1" spans="1:12" x14ac:dyDescent="0.3">
      <c r="A1" t="s">
        <v>28</v>
      </c>
      <c r="B1" t="s">
        <v>31</v>
      </c>
      <c r="C1" t="s">
        <v>2</v>
      </c>
      <c r="D1" t="s">
        <v>3</v>
      </c>
      <c r="E1" t="s">
        <v>4</v>
      </c>
      <c r="F1" t="s">
        <v>32</v>
      </c>
    </row>
    <row r="2" spans="1:12" x14ac:dyDescent="0.3">
      <c r="A2" t="s">
        <v>16</v>
      </c>
      <c r="B2">
        <v>1995</v>
      </c>
      <c r="C2">
        <v>1</v>
      </c>
      <c r="D2">
        <v>1</v>
      </c>
      <c r="E2">
        <v>1</v>
      </c>
      <c r="F2" s="4">
        <f>E2/782</f>
        <v>1.2787723785166241E-3</v>
      </c>
    </row>
    <row r="3" spans="1:12" x14ac:dyDescent="0.3">
      <c r="A3" t="s">
        <v>16</v>
      </c>
      <c r="B3">
        <v>1996</v>
      </c>
      <c r="C3">
        <v>724</v>
      </c>
      <c r="D3">
        <v>34385</v>
      </c>
      <c r="E3">
        <v>21</v>
      </c>
      <c r="F3" s="4">
        <f t="shared" ref="F3:F25" si="0">E3/782</f>
        <v>2.6854219948849106E-2</v>
      </c>
    </row>
    <row r="4" spans="1:12" x14ac:dyDescent="0.3">
      <c r="A4" t="s">
        <v>16</v>
      </c>
      <c r="B4">
        <v>1997</v>
      </c>
      <c r="C4">
        <v>864</v>
      </c>
      <c r="D4">
        <v>16237</v>
      </c>
      <c r="E4">
        <v>19</v>
      </c>
      <c r="F4" s="4">
        <f t="shared" si="0"/>
        <v>2.4296675191815855E-2</v>
      </c>
    </row>
    <row r="5" spans="1:12" x14ac:dyDescent="0.3">
      <c r="A5" t="s">
        <v>16</v>
      </c>
      <c r="B5">
        <v>1998</v>
      </c>
      <c r="C5">
        <v>1159</v>
      </c>
      <c r="D5">
        <v>6151</v>
      </c>
      <c r="E5">
        <v>24</v>
      </c>
      <c r="F5" s="4">
        <f t="shared" si="0"/>
        <v>3.0690537084398978E-2</v>
      </c>
    </row>
    <row r="6" spans="1:12" x14ac:dyDescent="0.3">
      <c r="A6" t="s">
        <v>16</v>
      </c>
      <c r="B6">
        <v>1999</v>
      </c>
      <c r="C6">
        <v>1494</v>
      </c>
      <c r="D6">
        <v>13705</v>
      </c>
      <c r="E6">
        <v>42</v>
      </c>
      <c r="F6" s="4">
        <f t="shared" si="0"/>
        <v>5.3708439897698211E-2</v>
      </c>
    </row>
    <row r="7" spans="1:12" x14ac:dyDescent="0.3">
      <c r="A7" t="s">
        <v>16</v>
      </c>
      <c r="B7">
        <v>2000</v>
      </c>
      <c r="C7">
        <v>1912</v>
      </c>
      <c r="D7">
        <v>24918</v>
      </c>
      <c r="E7">
        <v>36</v>
      </c>
      <c r="F7" s="4">
        <f t="shared" si="0"/>
        <v>4.6035805626598467E-2</v>
      </c>
    </row>
    <row r="8" spans="1:12" x14ac:dyDescent="0.3">
      <c r="A8" t="s">
        <v>16</v>
      </c>
      <c r="B8">
        <v>2001</v>
      </c>
      <c r="C8">
        <v>2310</v>
      </c>
      <c r="D8">
        <v>16130</v>
      </c>
      <c r="E8">
        <v>33</v>
      </c>
      <c r="F8" s="4">
        <f t="shared" si="0"/>
        <v>4.2199488491048591E-2</v>
      </c>
      <c r="K8" s="2" t="s">
        <v>6</v>
      </c>
      <c r="L8" t="s">
        <v>33</v>
      </c>
    </row>
    <row r="9" spans="1:12" x14ac:dyDescent="0.3">
      <c r="A9" t="s">
        <v>16</v>
      </c>
      <c r="B9">
        <v>2002</v>
      </c>
      <c r="C9">
        <v>2756</v>
      </c>
      <c r="D9">
        <v>11486</v>
      </c>
      <c r="E9">
        <v>34</v>
      </c>
      <c r="F9" s="4">
        <f t="shared" si="0"/>
        <v>4.3478260869565216E-2</v>
      </c>
      <c r="K9" s="3">
        <v>2018</v>
      </c>
      <c r="L9">
        <v>4.3478260869565216E-2</v>
      </c>
    </row>
    <row r="10" spans="1:12" x14ac:dyDescent="0.3">
      <c r="A10" t="s">
        <v>16</v>
      </c>
      <c r="B10">
        <v>2003</v>
      </c>
      <c r="C10">
        <v>3313</v>
      </c>
      <c r="D10">
        <v>11751</v>
      </c>
      <c r="E10">
        <v>40</v>
      </c>
      <c r="F10" s="4">
        <f t="shared" si="0"/>
        <v>5.1150895140664961E-2</v>
      </c>
      <c r="K10" s="3">
        <v>2017</v>
      </c>
      <c r="L10">
        <v>5.6265984654731455E-2</v>
      </c>
    </row>
    <row r="11" spans="1:12" x14ac:dyDescent="0.3">
      <c r="A11" t="s">
        <v>16</v>
      </c>
      <c r="B11">
        <v>2004</v>
      </c>
      <c r="C11">
        <v>3893</v>
      </c>
      <c r="D11">
        <v>10701</v>
      </c>
      <c r="E11">
        <v>47</v>
      </c>
      <c r="F11" s="4">
        <f t="shared" si="0"/>
        <v>6.010230179028133E-2</v>
      </c>
      <c r="K11" s="3">
        <v>2016</v>
      </c>
      <c r="L11">
        <v>5.4987212276214836E-2</v>
      </c>
    </row>
    <row r="12" spans="1:12" x14ac:dyDescent="0.3">
      <c r="A12" t="s">
        <v>16</v>
      </c>
      <c r="B12">
        <v>2005</v>
      </c>
      <c r="C12">
        <v>4179</v>
      </c>
      <c r="D12">
        <v>15412</v>
      </c>
      <c r="E12">
        <v>50</v>
      </c>
      <c r="F12" s="4">
        <f t="shared" si="0"/>
        <v>6.3938618925831206E-2</v>
      </c>
      <c r="K12" s="3">
        <v>2015</v>
      </c>
      <c r="L12">
        <v>4.859335038363171E-2</v>
      </c>
    </row>
    <row r="13" spans="1:12" x14ac:dyDescent="0.3">
      <c r="A13" t="s">
        <v>16</v>
      </c>
      <c r="B13">
        <v>2006</v>
      </c>
      <c r="C13">
        <v>4376</v>
      </c>
      <c r="D13">
        <v>12725</v>
      </c>
      <c r="E13">
        <v>41</v>
      </c>
      <c r="F13" s="4">
        <f t="shared" si="0"/>
        <v>5.2429667519181586E-2</v>
      </c>
      <c r="K13" s="3">
        <v>2014</v>
      </c>
      <c r="L13">
        <v>3.4526854219948847E-2</v>
      </c>
    </row>
    <row r="14" spans="1:12" x14ac:dyDescent="0.3">
      <c r="A14" t="s">
        <v>16</v>
      </c>
      <c r="B14">
        <v>2007</v>
      </c>
      <c r="C14">
        <v>4677</v>
      </c>
      <c r="D14">
        <v>12705</v>
      </c>
      <c r="E14">
        <v>38</v>
      </c>
      <c r="F14" s="4">
        <f t="shared" si="0"/>
        <v>4.859335038363171E-2</v>
      </c>
      <c r="K14" s="3">
        <v>2013</v>
      </c>
      <c r="L14">
        <v>3.3248081841432228E-2</v>
      </c>
    </row>
    <row r="15" spans="1:12" x14ac:dyDescent="0.3">
      <c r="A15" t="s">
        <v>16</v>
      </c>
      <c r="B15">
        <v>2008</v>
      </c>
      <c r="C15">
        <v>5133</v>
      </c>
      <c r="D15">
        <v>14794</v>
      </c>
      <c r="E15">
        <v>36</v>
      </c>
      <c r="F15" s="4">
        <f t="shared" si="0"/>
        <v>4.6035805626598467E-2</v>
      </c>
      <c r="K15" s="3">
        <v>2012</v>
      </c>
      <c r="L15">
        <v>3.3248081841432228E-2</v>
      </c>
    </row>
    <row r="16" spans="1:12" x14ac:dyDescent="0.3">
      <c r="A16" t="s">
        <v>16</v>
      </c>
      <c r="B16">
        <v>2009</v>
      </c>
      <c r="C16">
        <v>6112</v>
      </c>
      <c r="D16">
        <v>14625</v>
      </c>
      <c r="E16">
        <v>30</v>
      </c>
      <c r="F16" s="4">
        <f t="shared" si="0"/>
        <v>3.8363171355498722E-2</v>
      </c>
      <c r="K16" s="3">
        <v>2011</v>
      </c>
      <c r="L16">
        <v>3.1969309462915603E-2</v>
      </c>
    </row>
    <row r="17" spans="1:12" x14ac:dyDescent="0.3">
      <c r="A17" t="s">
        <v>16</v>
      </c>
      <c r="B17">
        <v>2010</v>
      </c>
      <c r="C17">
        <v>7163</v>
      </c>
      <c r="D17">
        <v>15815</v>
      </c>
      <c r="E17">
        <v>27</v>
      </c>
      <c r="F17" s="4">
        <f t="shared" si="0"/>
        <v>3.4526854219948847E-2</v>
      </c>
      <c r="K17" s="3">
        <v>2010</v>
      </c>
      <c r="L17">
        <v>3.4526854219948847E-2</v>
      </c>
    </row>
    <row r="18" spans="1:12" x14ac:dyDescent="0.3">
      <c r="A18" t="s">
        <v>16</v>
      </c>
      <c r="B18">
        <v>2011</v>
      </c>
      <c r="C18">
        <v>7842</v>
      </c>
      <c r="D18">
        <v>14749</v>
      </c>
      <c r="E18">
        <v>25</v>
      </c>
      <c r="F18" s="4">
        <f t="shared" si="0"/>
        <v>3.1969309462915603E-2</v>
      </c>
      <c r="K18" s="3">
        <v>2009</v>
      </c>
      <c r="L18">
        <v>3.8363171355498722E-2</v>
      </c>
    </row>
    <row r="19" spans="1:12" x14ac:dyDescent="0.3">
      <c r="A19" t="s">
        <v>16</v>
      </c>
      <c r="B19">
        <v>2012</v>
      </c>
      <c r="C19">
        <v>7692</v>
      </c>
      <c r="D19">
        <v>13640</v>
      </c>
      <c r="E19">
        <v>26</v>
      </c>
      <c r="F19" s="4">
        <f t="shared" si="0"/>
        <v>3.3248081841432228E-2</v>
      </c>
      <c r="K19" s="3">
        <v>2008</v>
      </c>
      <c r="L19">
        <v>4.6035805626598467E-2</v>
      </c>
    </row>
    <row r="20" spans="1:12" x14ac:dyDescent="0.3">
      <c r="A20" t="s">
        <v>16</v>
      </c>
      <c r="B20">
        <v>2013</v>
      </c>
      <c r="C20">
        <v>8005</v>
      </c>
      <c r="D20">
        <v>11283</v>
      </c>
      <c r="E20">
        <v>26</v>
      </c>
      <c r="F20" s="4">
        <f t="shared" si="0"/>
        <v>3.3248081841432228E-2</v>
      </c>
      <c r="K20" s="3">
        <v>2007</v>
      </c>
      <c r="L20">
        <v>4.859335038363171E-2</v>
      </c>
    </row>
    <row r="21" spans="1:12" x14ac:dyDescent="0.3">
      <c r="A21" t="s">
        <v>16</v>
      </c>
      <c r="B21">
        <v>2014</v>
      </c>
      <c r="C21">
        <v>8307</v>
      </c>
      <c r="D21">
        <v>9865</v>
      </c>
      <c r="E21">
        <v>27</v>
      </c>
      <c r="F21" s="4">
        <f t="shared" si="0"/>
        <v>3.4526854219948847E-2</v>
      </c>
      <c r="K21" s="3">
        <v>2006</v>
      </c>
      <c r="L21">
        <v>5.2429667519181586E-2</v>
      </c>
    </row>
    <row r="22" spans="1:12" x14ac:dyDescent="0.3">
      <c r="A22" t="s">
        <v>16</v>
      </c>
      <c r="B22">
        <v>2015</v>
      </c>
      <c r="C22">
        <v>12517</v>
      </c>
      <c r="D22">
        <v>22629</v>
      </c>
      <c r="E22">
        <v>38</v>
      </c>
      <c r="F22" s="4">
        <f t="shared" si="0"/>
        <v>4.859335038363171E-2</v>
      </c>
      <c r="K22" s="3">
        <v>2005</v>
      </c>
      <c r="L22">
        <v>6.3938618925831206E-2</v>
      </c>
    </row>
    <row r="23" spans="1:12" x14ac:dyDescent="0.3">
      <c r="A23" t="s">
        <v>16</v>
      </c>
      <c r="B23">
        <v>2016</v>
      </c>
      <c r="C23">
        <v>15083</v>
      </c>
      <c r="D23">
        <v>20543</v>
      </c>
      <c r="E23">
        <v>43</v>
      </c>
      <c r="F23" s="4">
        <f t="shared" si="0"/>
        <v>5.4987212276214836E-2</v>
      </c>
      <c r="K23" s="3">
        <v>2004</v>
      </c>
      <c r="L23">
        <v>6.010230179028133E-2</v>
      </c>
    </row>
    <row r="24" spans="1:12" x14ac:dyDescent="0.3">
      <c r="A24" t="s">
        <v>16</v>
      </c>
      <c r="B24">
        <v>2017</v>
      </c>
      <c r="C24">
        <v>15458</v>
      </c>
      <c r="D24">
        <v>18801</v>
      </c>
      <c r="E24">
        <v>44</v>
      </c>
      <c r="F24" s="4">
        <f t="shared" si="0"/>
        <v>5.6265984654731455E-2</v>
      </c>
      <c r="K24" s="3">
        <v>2003</v>
      </c>
      <c r="L24">
        <v>5.1150895140664961E-2</v>
      </c>
    </row>
    <row r="25" spans="1:12" x14ac:dyDescent="0.3">
      <c r="A25" t="s">
        <v>16</v>
      </c>
      <c r="B25">
        <v>2018</v>
      </c>
      <c r="C25">
        <v>14366</v>
      </c>
      <c r="D25">
        <v>12914</v>
      </c>
      <c r="E25">
        <v>34</v>
      </c>
      <c r="F25" s="4">
        <f t="shared" si="0"/>
        <v>4.3478260869565216E-2</v>
      </c>
      <c r="K25" s="3">
        <v>2002</v>
      </c>
      <c r="L25">
        <v>4.3478260869565216E-2</v>
      </c>
    </row>
    <row r="26" spans="1:12" x14ac:dyDescent="0.3">
      <c r="K26" s="3">
        <v>2001</v>
      </c>
      <c r="L26">
        <v>4.2199488491048591E-2</v>
      </c>
    </row>
    <row r="27" spans="1:12" x14ac:dyDescent="0.3">
      <c r="K27" s="3">
        <v>2000</v>
      </c>
      <c r="L27">
        <v>4.6035805626598467E-2</v>
      </c>
    </row>
    <row r="28" spans="1:12" x14ac:dyDescent="0.3">
      <c r="K28" s="3">
        <v>1999</v>
      </c>
      <c r="L28">
        <v>5.3708439897698211E-2</v>
      </c>
    </row>
    <row r="29" spans="1:12" x14ac:dyDescent="0.3">
      <c r="K29" s="3">
        <v>1998</v>
      </c>
      <c r="L29">
        <v>3.0690537084398978E-2</v>
      </c>
    </row>
    <row r="30" spans="1:12" x14ac:dyDescent="0.3">
      <c r="K30" s="3">
        <v>1997</v>
      </c>
      <c r="L30">
        <v>2.4296675191815855E-2</v>
      </c>
    </row>
    <row r="31" spans="1:12" x14ac:dyDescent="0.3">
      <c r="K31" s="3">
        <v>1996</v>
      </c>
      <c r="L31">
        <v>2.6854219948849106E-2</v>
      </c>
    </row>
    <row r="32" spans="1:12" x14ac:dyDescent="0.3">
      <c r="K32" s="3">
        <v>1995</v>
      </c>
      <c r="L32">
        <v>1.2787723785166241E-3</v>
      </c>
    </row>
    <row r="33" spans="11:12" x14ac:dyDescent="0.3">
      <c r="K33" s="3" t="s">
        <v>7</v>
      </c>
      <c r="L33">
        <v>0.99999999999999989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2AB35-3EF7-4D8B-A81D-7F0F4C3CE657}">
  <dimension ref="A1:P12"/>
  <sheetViews>
    <sheetView workbookViewId="0">
      <selection activeCell="F32" sqref="F32"/>
    </sheetView>
  </sheetViews>
  <sheetFormatPr defaultRowHeight="14.4" x14ac:dyDescent="0.3"/>
  <cols>
    <col min="9" max="9" width="12.5546875" bestFit="1" customWidth="1"/>
    <col min="10" max="10" width="14.44140625" bestFit="1" customWidth="1"/>
    <col min="14" max="14" width="12.5546875" bestFit="1" customWidth="1"/>
    <col min="15" max="15" width="14.44140625" bestFit="1" customWidth="1"/>
    <col min="16" max="16" width="16.109375" bestFit="1" customWidth="1"/>
  </cols>
  <sheetData>
    <row r="1" spans="1:16" x14ac:dyDescent="0.3">
      <c r="A1" t="s">
        <v>34</v>
      </c>
      <c r="B1" t="s">
        <v>1</v>
      </c>
      <c r="C1" t="s">
        <v>35</v>
      </c>
    </row>
    <row r="2" spans="1:16" x14ac:dyDescent="0.3">
      <c r="A2">
        <v>2013</v>
      </c>
      <c r="B2">
        <v>11864</v>
      </c>
      <c r="C2">
        <v>16082</v>
      </c>
    </row>
    <row r="3" spans="1:16" x14ac:dyDescent="0.3">
      <c r="A3">
        <v>2014</v>
      </c>
      <c r="B3">
        <v>2871</v>
      </c>
      <c r="C3">
        <v>14371</v>
      </c>
      <c r="E3">
        <f>B3/B2-1</f>
        <v>-0.75800741739716793</v>
      </c>
    </row>
    <row r="4" spans="1:16" x14ac:dyDescent="0.3">
      <c r="A4">
        <v>2015</v>
      </c>
      <c r="B4">
        <v>2310</v>
      </c>
      <c r="C4">
        <v>16784</v>
      </c>
      <c r="I4" s="2" t="s">
        <v>6</v>
      </c>
      <c r="J4" t="s">
        <v>36</v>
      </c>
    </row>
    <row r="5" spans="1:16" x14ac:dyDescent="0.3">
      <c r="A5">
        <v>2016</v>
      </c>
      <c r="B5">
        <v>1959</v>
      </c>
      <c r="C5">
        <v>16209</v>
      </c>
      <c r="I5" s="3">
        <v>2017</v>
      </c>
      <c r="J5">
        <v>1660</v>
      </c>
      <c r="N5" s="2" t="s">
        <v>6</v>
      </c>
      <c r="O5" t="s">
        <v>36</v>
      </c>
      <c r="P5" t="s">
        <v>37</v>
      </c>
    </row>
    <row r="6" spans="1:16" x14ac:dyDescent="0.3">
      <c r="A6">
        <v>2017</v>
      </c>
      <c r="B6">
        <v>1660</v>
      </c>
      <c r="C6">
        <v>16634</v>
      </c>
      <c r="I6" s="3">
        <v>2016</v>
      </c>
      <c r="J6">
        <v>1959</v>
      </c>
      <c r="N6" s="3">
        <v>2018</v>
      </c>
      <c r="O6">
        <v>1413</v>
      </c>
      <c r="P6">
        <v>14190</v>
      </c>
    </row>
    <row r="7" spans="1:16" x14ac:dyDescent="0.3">
      <c r="A7">
        <v>2018</v>
      </c>
      <c r="B7">
        <v>1413</v>
      </c>
      <c r="C7">
        <v>14190</v>
      </c>
      <c r="I7" s="3">
        <v>2015</v>
      </c>
      <c r="J7">
        <v>2310</v>
      </c>
      <c r="N7" s="3">
        <v>2017</v>
      </c>
      <c r="O7">
        <v>1660</v>
      </c>
      <c r="P7">
        <v>16634</v>
      </c>
    </row>
    <row r="8" spans="1:16" x14ac:dyDescent="0.3">
      <c r="I8" s="3">
        <v>2014</v>
      </c>
      <c r="J8">
        <v>2871</v>
      </c>
      <c r="N8" s="3">
        <v>2016</v>
      </c>
      <c r="O8">
        <v>1959</v>
      </c>
      <c r="P8">
        <v>16209</v>
      </c>
    </row>
    <row r="9" spans="1:16" x14ac:dyDescent="0.3">
      <c r="I9" s="3">
        <v>2013</v>
      </c>
      <c r="J9">
        <v>11864</v>
      </c>
      <c r="N9" s="3">
        <v>2015</v>
      </c>
      <c r="O9">
        <v>2310</v>
      </c>
      <c r="P9">
        <v>16784</v>
      </c>
    </row>
    <row r="10" spans="1:16" x14ac:dyDescent="0.3">
      <c r="I10" s="3" t="s">
        <v>7</v>
      </c>
      <c r="J10">
        <v>20664</v>
      </c>
      <c r="N10" s="3">
        <v>2014</v>
      </c>
      <c r="O10">
        <v>2871</v>
      </c>
      <c r="P10">
        <v>14371</v>
      </c>
    </row>
    <row r="11" spans="1:16" x14ac:dyDescent="0.3">
      <c r="N11" s="3">
        <v>2013</v>
      </c>
      <c r="O11">
        <v>11864</v>
      </c>
      <c r="P11">
        <v>16082</v>
      </c>
    </row>
    <row r="12" spans="1:16" x14ac:dyDescent="0.3">
      <c r="N12" s="3" t="s">
        <v>7</v>
      </c>
      <c r="O12">
        <v>22077</v>
      </c>
      <c r="P12">
        <v>94270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348E-D5D5-4B8B-9513-C9767BA4066D}">
  <dimension ref="A1:B25"/>
  <sheetViews>
    <sheetView workbookViewId="0">
      <selection activeCell="H32" sqref="H32"/>
    </sheetView>
  </sheetViews>
  <sheetFormatPr defaultRowHeight="14.4" x14ac:dyDescent="0.3"/>
  <cols>
    <col min="1" max="1" width="12.5546875" bestFit="1" customWidth="1"/>
    <col min="2" max="2" width="28.21875" bestFit="1" customWidth="1"/>
  </cols>
  <sheetData>
    <row r="1" spans="1:2" x14ac:dyDescent="0.3">
      <c r="A1" s="2" t="s">
        <v>6</v>
      </c>
      <c r="B1" t="s">
        <v>5</v>
      </c>
    </row>
    <row r="2" spans="1:2" x14ac:dyDescent="0.3">
      <c r="A2" s="3">
        <v>2018</v>
      </c>
      <c r="B2">
        <v>4</v>
      </c>
    </row>
    <row r="3" spans="1:2" x14ac:dyDescent="0.3">
      <c r="A3" s="3">
        <v>2017</v>
      </c>
      <c r="B3">
        <v>5</v>
      </c>
    </row>
    <row r="4" spans="1:2" x14ac:dyDescent="0.3">
      <c r="A4" s="3">
        <v>2016</v>
      </c>
      <c r="B4">
        <v>4</v>
      </c>
    </row>
    <row r="5" spans="1:2" x14ac:dyDescent="0.3">
      <c r="A5" s="3">
        <v>2015</v>
      </c>
      <c r="B5">
        <v>4</v>
      </c>
    </row>
    <row r="6" spans="1:2" x14ac:dyDescent="0.3">
      <c r="A6" s="3">
        <v>2014</v>
      </c>
      <c r="B6">
        <v>3</v>
      </c>
    </row>
    <row r="7" spans="1:2" x14ac:dyDescent="0.3">
      <c r="A7" s="3">
        <v>2013</v>
      </c>
      <c r="B7">
        <v>3</v>
      </c>
    </row>
    <row r="8" spans="1:2" x14ac:dyDescent="0.3">
      <c r="A8" s="3">
        <v>2012</v>
      </c>
      <c r="B8">
        <v>3</v>
      </c>
    </row>
    <row r="9" spans="1:2" x14ac:dyDescent="0.3">
      <c r="A9" s="3">
        <v>2011</v>
      </c>
      <c r="B9">
        <v>3</v>
      </c>
    </row>
    <row r="10" spans="1:2" x14ac:dyDescent="0.3">
      <c r="A10" s="3">
        <v>2010</v>
      </c>
      <c r="B10">
        <v>3</v>
      </c>
    </row>
    <row r="11" spans="1:2" x14ac:dyDescent="0.3">
      <c r="A11" s="3">
        <v>2009</v>
      </c>
      <c r="B11">
        <v>3</v>
      </c>
    </row>
    <row r="12" spans="1:2" x14ac:dyDescent="0.3">
      <c r="A12" s="3">
        <v>2008</v>
      </c>
      <c r="B12">
        <v>3</v>
      </c>
    </row>
    <row r="13" spans="1:2" x14ac:dyDescent="0.3">
      <c r="A13" s="3">
        <v>2007</v>
      </c>
      <c r="B13">
        <v>3</v>
      </c>
    </row>
    <row r="14" spans="1:2" x14ac:dyDescent="0.3">
      <c r="A14" s="3">
        <v>2006</v>
      </c>
      <c r="B14">
        <v>3</v>
      </c>
    </row>
    <row r="15" spans="1:2" x14ac:dyDescent="0.3">
      <c r="A15" s="3">
        <v>2005</v>
      </c>
      <c r="B15">
        <v>3</v>
      </c>
    </row>
    <row r="16" spans="1:2" x14ac:dyDescent="0.3">
      <c r="A16" s="3">
        <v>2004</v>
      </c>
      <c r="B16">
        <v>3</v>
      </c>
    </row>
    <row r="17" spans="1:2" x14ac:dyDescent="0.3">
      <c r="A17" s="3">
        <v>2003</v>
      </c>
      <c r="B17">
        <v>2</v>
      </c>
    </row>
    <row r="18" spans="1:2" x14ac:dyDescent="0.3">
      <c r="A18" s="3">
        <v>2002</v>
      </c>
      <c r="B18">
        <v>2</v>
      </c>
    </row>
    <row r="19" spans="1:2" x14ac:dyDescent="0.3">
      <c r="A19" s="3">
        <v>2001</v>
      </c>
      <c r="B19">
        <v>2</v>
      </c>
    </row>
    <row r="20" spans="1:2" x14ac:dyDescent="0.3">
      <c r="A20" s="3">
        <v>2000</v>
      </c>
      <c r="B20">
        <v>2</v>
      </c>
    </row>
    <row r="21" spans="1:2" x14ac:dyDescent="0.3">
      <c r="A21" s="3">
        <v>1999</v>
      </c>
      <c r="B21">
        <v>3</v>
      </c>
    </row>
    <row r="22" spans="1:2" x14ac:dyDescent="0.3">
      <c r="A22" s="3">
        <v>1998</v>
      </c>
      <c r="B22">
        <v>2</v>
      </c>
    </row>
    <row r="23" spans="1:2" x14ac:dyDescent="0.3">
      <c r="A23" s="3">
        <v>1997</v>
      </c>
      <c r="B23">
        <v>1</v>
      </c>
    </row>
    <row r="24" spans="1:2" x14ac:dyDescent="0.3">
      <c r="A24" s="3">
        <v>1996</v>
      </c>
      <c r="B24">
        <v>1</v>
      </c>
    </row>
    <row r="25" spans="1:2" x14ac:dyDescent="0.3">
      <c r="A25" s="3" t="s">
        <v>7</v>
      </c>
      <c r="B25">
        <v>65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4529-0283-4A4C-8EC9-31A245BC1E7A}">
  <dimension ref="A1:G22"/>
  <sheetViews>
    <sheetView workbookViewId="0">
      <selection activeCell="M32" sqref="M32"/>
    </sheetView>
  </sheetViews>
  <sheetFormatPr defaultRowHeight="14.4" x14ac:dyDescent="0.3"/>
  <cols>
    <col min="6" max="6" width="14.88671875" bestFit="1" customWidth="1"/>
    <col min="7" max="7" width="21.44140625" bestFit="1" customWidth="1"/>
  </cols>
  <sheetData>
    <row r="1" spans="1:7" x14ac:dyDescent="0.3">
      <c r="A1" t="s">
        <v>28</v>
      </c>
      <c r="B1" t="s">
        <v>53</v>
      </c>
      <c r="C1" t="s">
        <v>54</v>
      </c>
      <c r="F1" s="2" t="s">
        <v>6</v>
      </c>
      <c r="G1" t="s">
        <v>55</v>
      </c>
    </row>
    <row r="2" spans="1:7" x14ac:dyDescent="0.3">
      <c r="A2" t="s">
        <v>29</v>
      </c>
      <c r="B2">
        <v>4.2582020997375301</v>
      </c>
      <c r="C2">
        <v>23040.5</v>
      </c>
      <c r="F2" s="3" t="s">
        <v>29</v>
      </c>
      <c r="G2">
        <v>4.2582020997375301</v>
      </c>
    </row>
    <row r="3" spans="1:7" x14ac:dyDescent="0.3">
      <c r="A3" t="s">
        <v>12</v>
      </c>
      <c r="B3">
        <v>4.1656314699792896</v>
      </c>
      <c r="C3">
        <v>18622886</v>
      </c>
      <c r="F3" s="3" t="s">
        <v>12</v>
      </c>
      <c r="G3">
        <v>4.1656314699792896</v>
      </c>
    </row>
    <row r="4" spans="1:7" x14ac:dyDescent="0.3">
      <c r="A4" t="s">
        <v>15</v>
      </c>
      <c r="B4">
        <v>4.1346153846153797</v>
      </c>
      <c r="C4">
        <v>1218387</v>
      </c>
      <c r="F4" s="3" t="s">
        <v>15</v>
      </c>
      <c r="G4">
        <v>4.1346153846153797</v>
      </c>
    </row>
    <row r="5" spans="1:7" x14ac:dyDescent="0.3">
      <c r="A5" t="s">
        <v>23</v>
      </c>
      <c r="B5">
        <v>4.1117989803350303</v>
      </c>
      <c r="C5">
        <v>30324667</v>
      </c>
      <c r="F5" s="3" t="s">
        <v>23</v>
      </c>
      <c r="G5">
        <v>4.1117989803350303</v>
      </c>
    </row>
    <row r="6" spans="1:7" x14ac:dyDescent="0.3">
      <c r="A6" t="s">
        <v>13</v>
      </c>
      <c r="B6">
        <v>4.10832025117739</v>
      </c>
      <c r="C6">
        <v>47602240.5</v>
      </c>
      <c r="F6" s="3" t="s">
        <v>13</v>
      </c>
      <c r="G6">
        <v>4.10832025117739</v>
      </c>
    </row>
    <row r="7" spans="1:7" x14ac:dyDescent="0.3">
      <c r="A7" t="s">
        <v>17</v>
      </c>
      <c r="B7">
        <v>4.10780287474332</v>
      </c>
      <c r="C7">
        <v>24648829.5</v>
      </c>
      <c r="F7" s="3" t="s">
        <v>17</v>
      </c>
      <c r="G7">
        <v>4.10780287474332</v>
      </c>
    </row>
    <row r="8" spans="1:7" x14ac:dyDescent="0.3">
      <c r="A8" t="s">
        <v>22</v>
      </c>
      <c r="B8">
        <v>4.1068181818181797</v>
      </c>
      <c r="C8">
        <v>18726633</v>
      </c>
      <c r="F8" s="3" t="s">
        <v>22</v>
      </c>
      <c r="G8">
        <v>4.1068181818181797</v>
      </c>
    </row>
    <row r="9" spans="1:7" x14ac:dyDescent="0.3">
      <c r="A9" t="s">
        <v>9</v>
      </c>
      <c r="B9">
        <v>4.1018971848225201</v>
      </c>
      <c r="C9">
        <v>48407968.5</v>
      </c>
      <c r="F9" s="3" t="s">
        <v>9</v>
      </c>
      <c r="G9">
        <v>4.1018971848225201</v>
      </c>
    </row>
    <row r="10" spans="1:7" x14ac:dyDescent="0.3">
      <c r="A10" t="s">
        <v>19</v>
      </c>
      <c r="B10">
        <v>4.1016949152542299</v>
      </c>
      <c r="C10">
        <v>7036658.5</v>
      </c>
      <c r="F10" s="3" t="s">
        <v>19</v>
      </c>
      <c r="G10">
        <v>4.1016949152542299</v>
      </c>
    </row>
    <row r="11" spans="1:7" x14ac:dyDescent="0.3">
      <c r="A11" t="s">
        <v>25</v>
      </c>
      <c r="B11">
        <v>4.0953551912568296</v>
      </c>
      <c r="C11">
        <v>46207886.5</v>
      </c>
      <c r="F11" s="3" t="s">
        <v>25</v>
      </c>
      <c r="G11">
        <v>4.0953551912568296</v>
      </c>
    </row>
    <row r="12" spans="1:7" x14ac:dyDescent="0.3">
      <c r="A12" t="s">
        <v>16</v>
      </c>
      <c r="B12">
        <v>4.0822226778757402</v>
      </c>
      <c r="C12">
        <v>83257114.5</v>
      </c>
      <c r="F12" s="3" t="s">
        <v>16</v>
      </c>
      <c r="G12">
        <v>4.0822226778757402</v>
      </c>
    </row>
    <row r="13" spans="1:7" x14ac:dyDescent="0.3">
      <c r="A13" t="s">
        <v>27</v>
      </c>
      <c r="B13">
        <v>4.0793918918918903</v>
      </c>
      <c r="C13">
        <v>3227681</v>
      </c>
      <c r="F13" s="3" t="s">
        <v>27</v>
      </c>
      <c r="G13">
        <v>4.0793918918918903</v>
      </c>
    </row>
    <row r="14" spans="1:7" x14ac:dyDescent="0.3">
      <c r="A14" t="s">
        <v>10</v>
      </c>
      <c r="B14">
        <v>4.07556270096463</v>
      </c>
      <c r="C14">
        <v>44962121</v>
      </c>
      <c r="F14" s="3" t="s">
        <v>10</v>
      </c>
      <c r="G14">
        <v>4.07556270096463</v>
      </c>
    </row>
    <row r="15" spans="1:7" x14ac:dyDescent="0.3">
      <c r="A15" t="s">
        <v>26</v>
      </c>
      <c r="B15">
        <v>4.0637931034482699</v>
      </c>
      <c r="C15">
        <v>13303427.5</v>
      </c>
      <c r="F15" s="3" t="s">
        <v>26</v>
      </c>
      <c r="G15">
        <v>4.0637931034482699</v>
      </c>
    </row>
    <row r="16" spans="1:7" x14ac:dyDescent="0.3">
      <c r="A16" t="s">
        <v>14</v>
      </c>
      <c r="B16">
        <v>4.0631218905472597</v>
      </c>
      <c r="C16">
        <v>37621396</v>
      </c>
      <c r="F16" s="3" t="s">
        <v>14</v>
      </c>
      <c r="G16">
        <v>4.0631218905472597</v>
      </c>
    </row>
    <row r="17" spans="1:7" x14ac:dyDescent="0.3">
      <c r="A17" t="s">
        <v>11</v>
      </c>
      <c r="B17">
        <v>4.0567986230636803</v>
      </c>
      <c r="C17">
        <v>18219779.5</v>
      </c>
      <c r="F17" s="3" t="s">
        <v>11</v>
      </c>
      <c r="G17">
        <v>4.0567986230636803</v>
      </c>
    </row>
    <row r="18" spans="1:7" x14ac:dyDescent="0.3">
      <c r="A18" t="s">
        <v>24</v>
      </c>
      <c r="B18">
        <v>4.0530303030303001</v>
      </c>
      <c r="C18">
        <v>28550183.5</v>
      </c>
      <c r="F18" s="3" t="s">
        <v>24</v>
      </c>
      <c r="G18">
        <v>4.0530303030303001</v>
      </c>
    </row>
    <row r="19" spans="1:7" x14ac:dyDescent="0.3">
      <c r="A19" t="s">
        <v>21</v>
      </c>
      <c r="B19">
        <v>4.0253303964757698</v>
      </c>
      <c r="C19">
        <v>9618492</v>
      </c>
      <c r="F19" s="3" t="s">
        <v>21</v>
      </c>
      <c r="G19">
        <v>4.0253303964757698</v>
      </c>
    </row>
    <row r="20" spans="1:7" x14ac:dyDescent="0.3">
      <c r="A20" t="s">
        <v>20</v>
      </c>
      <c r="B20">
        <v>4.0199999999999996</v>
      </c>
      <c r="C20">
        <v>11560412.5</v>
      </c>
      <c r="F20" s="3" t="s">
        <v>20</v>
      </c>
      <c r="G20">
        <v>4.0199999999999996</v>
      </c>
    </row>
    <row r="21" spans="1:7" x14ac:dyDescent="0.3">
      <c r="A21" t="s">
        <v>18</v>
      </c>
      <c r="B21">
        <v>4.0164835164835102</v>
      </c>
      <c r="C21">
        <v>3619913</v>
      </c>
      <c r="F21" s="3" t="s">
        <v>18</v>
      </c>
      <c r="G21">
        <v>4.0164835164835102</v>
      </c>
    </row>
    <row r="22" spans="1:7" x14ac:dyDescent="0.3">
      <c r="F22" s="3" t="s">
        <v>7</v>
      </c>
      <c r="G22">
        <v>81.827871637520744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5D49-A344-4E27-905B-967B03BA0F7F}">
  <dimension ref="A1:B22"/>
  <sheetViews>
    <sheetView workbookViewId="0">
      <selection activeCell="H29" sqref="H29"/>
    </sheetView>
  </sheetViews>
  <sheetFormatPr defaultRowHeight="14.4" x14ac:dyDescent="0.3"/>
  <cols>
    <col min="1" max="1" width="14.88671875" bestFit="1" customWidth="1"/>
    <col min="2" max="2" width="28.21875" bestFit="1" customWidth="1"/>
  </cols>
  <sheetData>
    <row r="1" spans="1:2" x14ac:dyDescent="0.3">
      <c r="A1" s="2" t="s">
        <v>6</v>
      </c>
      <c r="B1" t="s">
        <v>5</v>
      </c>
    </row>
    <row r="2" spans="1:2" x14ac:dyDescent="0.3">
      <c r="A2" s="3" t="s">
        <v>16</v>
      </c>
      <c r="B2">
        <v>44</v>
      </c>
    </row>
    <row r="3" spans="1:2" x14ac:dyDescent="0.3">
      <c r="A3" s="3" t="s">
        <v>13</v>
      </c>
      <c r="B3">
        <v>36</v>
      </c>
    </row>
    <row r="4" spans="1:2" x14ac:dyDescent="0.3">
      <c r="A4" s="3" t="s">
        <v>9</v>
      </c>
      <c r="B4">
        <v>30</v>
      </c>
    </row>
    <row r="5" spans="1:2" x14ac:dyDescent="0.3">
      <c r="A5" s="3" t="s">
        <v>25</v>
      </c>
      <c r="B5">
        <v>28</v>
      </c>
    </row>
    <row r="6" spans="1:2" x14ac:dyDescent="0.3">
      <c r="A6" s="3" t="s">
        <v>10</v>
      </c>
      <c r="B6">
        <v>24</v>
      </c>
    </row>
    <row r="7" spans="1:2" x14ac:dyDescent="0.3">
      <c r="A7" s="3" t="s">
        <v>23</v>
      </c>
      <c r="B7">
        <v>19</v>
      </c>
    </row>
    <row r="8" spans="1:2" x14ac:dyDescent="0.3">
      <c r="A8" s="3" t="s">
        <v>24</v>
      </c>
      <c r="B8">
        <v>18</v>
      </c>
    </row>
    <row r="9" spans="1:2" x14ac:dyDescent="0.3">
      <c r="A9" s="3" t="s">
        <v>14</v>
      </c>
      <c r="B9">
        <v>18</v>
      </c>
    </row>
    <row r="10" spans="1:2" x14ac:dyDescent="0.3">
      <c r="A10" s="3" t="s">
        <v>17</v>
      </c>
      <c r="B10">
        <v>13</v>
      </c>
    </row>
    <row r="11" spans="1:2" x14ac:dyDescent="0.3">
      <c r="A11" s="3" t="s">
        <v>19</v>
      </c>
      <c r="B11">
        <v>10</v>
      </c>
    </row>
    <row r="12" spans="1:2" x14ac:dyDescent="0.3">
      <c r="A12" s="3" t="s">
        <v>12</v>
      </c>
      <c r="B12">
        <v>10</v>
      </c>
    </row>
    <row r="13" spans="1:2" x14ac:dyDescent="0.3">
      <c r="A13" s="3" t="s">
        <v>22</v>
      </c>
      <c r="B13">
        <v>10</v>
      </c>
    </row>
    <row r="14" spans="1:2" x14ac:dyDescent="0.3">
      <c r="A14" s="3" t="s">
        <v>11</v>
      </c>
      <c r="B14">
        <v>9</v>
      </c>
    </row>
    <row r="15" spans="1:2" x14ac:dyDescent="0.3">
      <c r="A15" s="3" t="s">
        <v>20</v>
      </c>
      <c r="B15">
        <v>7</v>
      </c>
    </row>
    <row r="16" spans="1:2" x14ac:dyDescent="0.3">
      <c r="A16" s="3" t="s">
        <v>21</v>
      </c>
      <c r="B16">
        <v>6</v>
      </c>
    </row>
    <row r="17" spans="1:2" x14ac:dyDescent="0.3">
      <c r="A17" s="3" t="s">
        <v>26</v>
      </c>
      <c r="B17">
        <v>6</v>
      </c>
    </row>
    <row r="18" spans="1:2" x14ac:dyDescent="0.3">
      <c r="A18" s="3" t="s">
        <v>15</v>
      </c>
      <c r="B18">
        <v>4</v>
      </c>
    </row>
    <row r="19" spans="1:2" x14ac:dyDescent="0.3">
      <c r="A19" s="3" t="s">
        <v>27</v>
      </c>
      <c r="B19">
        <v>3</v>
      </c>
    </row>
    <row r="20" spans="1:2" x14ac:dyDescent="0.3">
      <c r="A20" s="3" t="s">
        <v>18</v>
      </c>
      <c r="B20">
        <v>3</v>
      </c>
    </row>
    <row r="21" spans="1:2" x14ac:dyDescent="0.3">
      <c r="A21" s="3" t="s">
        <v>29</v>
      </c>
      <c r="B21">
        <v>2</v>
      </c>
    </row>
    <row r="22" spans="1:2" x14ac:dyDescent="0.3">
      <c r="A22" s="3" t="s">
        <v>7</v>
      </c>
      <c r="B22">
        <v>300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3EB5-64C9-4A33-9F3B-64C4CC300A16}">
  <dimension ref="A1:B22"/>
  <sheetViews>
    <sheetView workbookViewId="0">
      <selection activeCell="N11" sqref="N11"/>
    </sheetView>
  </sheetViews>
  <sheetFormatPr defaultRowHeight="14.4" x14ac:dyDescent="0.3"/>
  <cols>
    <col min="1" max="1" width="14.88671875" bestFit="1" customWidth="1"/>
    <col min="2" max="2" width="13.88671875" bestFit="1" customWidth="1"/>
  </cols>
  <sheetData>
    <row r="1" spans="1:2" x14ac:dyDescent="0.3">
      <c r="A1" s="2" t="s">
        <v>6</v>
      </c>
      <c r="B1" t="s">
        <v>30</v>
      </c>
    </row>
    <row r="2" spans="1:2" x14ac:dyDescent="0.3">
      <c r="A2" s="3" t="s">
        <v>16</v>
      </c>
      <c r="B2">
        <v>24144</v>
      </c>
    </row>
    <row r="3" spans="1:2" x14ac:dyDescent="0.3">
      <c r="A3" s="3" t="s">
        <v>13</v>
      </c>
      <c r="B3">
        <v>15956</v>
      </c>
    </row>
    <row r="4" spans="1:2" x14ac:dyDescent="0.3">
      <c r="A4" s="3" t="s">
        <v>25</v>
      </c>
      <c r="B4">
        <v>8216</v>
      </c>
    </row>
    <row r="5" spans="1:2" x14ac:dyDescent="0.3">
      <c r="A5" s="3" t="s">
        <v>23</v>
      </c>
      <c r="B5">
        <v>7412</v>
      </c>
    </row>
    <row r="6" spans="1:2" x14ac:dyDescent="0.3">
      <c r="A6" s="3" t="s">
        <v>9</v>
      </c>
      <c r="B6">
        <v>7130</v>
      </c>
    </row>
    <row r="7" spans="1:2" x14ac:dyDescent="0.3">
      <c r="A7" s="3" t="s">
        <v>19</v>
      </c>
      <c r="B7">
        <v>5555</v>
      </c>
    </row>
    <row r="8" spans="1:2" x14ac:dyDescent="0.3">
      <c r="A8" s="3" t="s">
        <v>15</v>
      </c>
      <c r="B8">
        <v>5118</v>
      </c>
    </row>
    <row r="9" spans="1:2" x14ac:dyDescent="0.3">
      <c r="A9" s="3" t="s">
        <v>14</v>
      </c>
      <c r="B9">
        <v>5105</v>
      </c>
    </row>
    <row r="10" spans="1:2" x14ac:dyDescent="0.3">
      <c r="A10" s="3" t="s">
        <v>29</v>
      </c>
      <c r="B10">
        <v>4266</v>
      </c>
    </row>
    <row r="11" spans="1:2" x14ac:dyDescent="0.3">
      <c r="A11" s="3" t="s">
        <v>10</v>
      </c>
      <c r="B11">
        <v>4067</v>
      </c>
    </row>
    <row r="12" spans="1:2" x14ac:dyDescent="0.3">
      <c r="A12" s="3" t="s">
        <v>24</v>
      </c>
      <c r="B12">
        <v>3444</v>
      </c>
    </row>
    <row r="13" spans="1:2" x14ac:dyDescent="0.3">
      <c r="A13" s="3" t="s">
        <v>22</v>
      </c>
      <c r="B13">
        <v>2773</v>
      </c>
    </row>
    <row r="14" spans="1:2" x14ac:dyDescent="0.3">
      <c r="A14" s="3" t="s">
        <v>12</v>
      </c>
      <c r="B14">
        <v>2749</v>
      </c>
    </row>
    <row r="15" spans="1:2" x14ac:dyDescent="0.3">
      <c r="A15" s="3" t="s">
        <v>11</v>
      </c>
      <c r="B15">
        <v>2663</v>
      </c>
    </row>
    <row r="16" spans="1:2" x14ac:dyDescent="0.3">
      <c r="A16" s="3" t="s">
        <v>17</v>
      </c>
      <c r="B16">
        <v>2637</v>
      </c>
    </row>
    <row r="17" spans="1:2" x14ac:dyDescent="0.3">
      <c r="A17" s="3" t="s">
        <v>26</v>
      </c>
      <c r="B17">
        <v>1820</v>
      </c>
    </row>
    <row r="18" spans="1:2" x14ac:dyDescent="0.3">
      <c r="A18" s="3" t="s">
        <v>27</v>
      </c>
      <c r="B18">
        <v>1378</v>
      </c>
    </row>
    <row r="19" spans="1:2" x14ac:dyDescent="0.3">
      <c r="A19" s="3" t="s">
        <v>21</v>
      </c>
      <c r="B19">
        <v>1113</v>
      </c>
    </row>
    <row r="20" spans="1:2" x14ac:dyDescent="0.3">
      <c r="A20" s="3" t="s">
        <v>18</v>
      </c>
      <c r="B20">
        <v>364</v>
      </c>
    </row>
    <row r="21" spans="1:2" x14ac:dyDescent="0.3">
      <c r="A21" s="3" t="s">
        <v>20</v>
      </c>
      <c r="B21">
        <v>197</v>
      </c>
    </row>
    <row r="22" spans="1:2" x14ac:dyDescent="0.3">
      <c r="A22" s="3" t="s">
        <v>7</v>
      </c>
      <c r="B22">
        <v>106107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FFDB-C3C5-420E-BFD2-41C1E8571E73}">
  <dimension ref="A1:B25"/>
  <sheetViews>
    <sheetView workbookViewId="0">
      <selection activeCell="D30" sqref="D30"/>
    </sheetView>
  </sheetViews>
  <sheetFormatPr defaultRowHeight="14.4" x14ac:dyDescent="0.3"/>
  <cols>
    <col min="1" max="1" width="12.5546875" bestFit="1" customWidth="1"/>
    <col min="2" max="2" width="28.21875" bestFit="1" customWidth="1"/>
  </cols>
  <sheetData>
    <row r="1" spans="1:2" x14ac:dyDescent="0.3">
      <c r="A1" s="2" t="s">
        <v>6</v>
      </c>
      <c r="B1" t="s">
        <v>5</v>
      </c>
    </row>
    <row r="2" spans="1:2" x14ac:dyDescent="0.3">
      <c r="A2" s="3">
        <v>2018</v>
      </c>
      <c r="B2">
        <v>29</v>
      </c>
    </row>
    <row r="3" spans="1:2" x14ac:dyDescent="0.3">
      <c r="A3" s="3">
        <v>2017</v>
      </c>
      <c r="B3">
        <v>37</v>
      </c>
    </row>
    <row r="4" spans="1:2" x14ac:dyDescent="0.3">
      <c r="A4" s="3">
        <v>2016</v>
      </c>
      <c r="B4">
        <v>36</v>
      </c>
    </row>
    <row r="5" spans="1:2" x14ac:dyDescent="0.3">
      <c r="A5" s="3">
        <v>2015</v>
      </c>
      <c r="B5">
        <v>29</v>
      </c>
    </row>
    <row r="6" spans="1:2" x14ac:dyDescent="0.3">
      <c r="A6" s="3">
        <v>2014</v>
      </c>
      <c r="B6">
        <v>19</v>
      </c>
    </row>
    <row r="7" spans="1:2" x14ac:dyDescent="0.3">
      <c r="A7" s="3">
        <v>2013</v>
      </c>
      <c r="B7">
        <v>17</v>
      </c>
    </row>
    <row r="8" spans="1:2" x14ac:dyDescent="0.3">
      <c r="A8" s="3">
        <v>2012</v>
      </c>
      <c r="B8">
        <v>18</v>
      </c>
    </row>
    <row r="9" spans="1:2" x14ac:dyDescent="0.3">
      <c r="A9" s="3">
        <v>2011</v>
      </c>
      <c r="B9">
        <v>17</v>
      </c>
    </row>
    <row r="10" spans="1:2" x14ac:dyDescent="0.3">
      <c r="A10" s="3">
        <v>2010</v>
      </c>
      <c r="B10">
        <v>19</v>
      </c>
    </row>
    <row r="11" spans="1:2" x14ac:dyDescent="0.3">
      <c r="A11" s="3">
        <v>2009</v>
      </c>
      <c r="B11">
        <v>21</v>
      </c>
    </row>
    <row r="12" spans="1:2" x14ac:dyDescent="0.3">
      <c r="A12" s="3">
        <v>2008</v>
      </c>
      <c r="B12">
        <v>26</v>
      </c>
    </row>
    <row r="13" spans="1:2" x14ac:dyDescent="0.3">
      <c r="A13" s="3">
        <v>2007</v>
      </c>
      <c r="B13">
        <v>27</v>
      </c>
    </row>
    <row r="14" spans="1:2" x14ac:dyDescent="0.3">
      <c r="A14" s="3">
        <v>2006</v>
      </c>
      <c r="B14">
        <v>28</v>
      </c>
    </row>
    <row r="15" spans="1:2" x14ac:dyDescent="0.3">
      <c r="A15" s="3">
        <v>2005</v>
      </c>
      <c r="B15">
        <v>34</v>
      </c>
    </row>
    <row r="16" spans="1:2" x14ac:dyDescent="0.3">
      <c r="A16" s="3">
        <v>2004</v>
      </c>
      <c r="B16">
        <v>31</v>
      </c>
    </row>
    <row r="17" spans="1:2" x14ac:dyDescent="0.3">
      <c r="A17" s="3">
        <v>2003</v>
      </c>
      <c r="B17">
        <v>24</v>
      </c>
    </row>
    <row r="18" spans="1:2" x14ac:dyDescent="0.3">
      <c r="A18" s="3">
        <v>2002</v>
      </c>
      <c r="B18">
        <v>20</v>
      </c>
    </row>
    <row r="19" spans="1:2" x14ac:dyDescent="0.3">
      <c r="A19" s="3">
        <v>2001</v>
      </c>
      <c r="B19">
        <v>20</v>
      </c>
    </row>
    <row r="20" spans="1:2" x14ac:dyDescent="0.3">
      <c r="A20" s="3">
        <v>2000</v>
      </c>
      <c r="B20">
        <v>22</v>
      </c>
    </row>
    <row r="21" spans="1:2" x14ac:dyDescent="0.3">
      <c r="A21" s="3">
        <v>1999</v>
      </c>
      <c r="B21">
        <v>23</v>
      </c>
    </row>
    <row r="22" spans="1:2" x14ac:dyDescent="0.3">
      <c r="A22" s="3">
        <v>1998</v>
      </c>
      <c r="B22">
        <v>17</v>
      </c>
    </row>
    <row r="23" spans="1:2" x14ac:dyDescent="0.3">
      <c r="A23" s="3">
        <v>1997</v>
      </c>
      <c r="B23">
        <v>13</v>
      </c>
    </row>
    <row r="24" spans="1:2" x14ac:dyDescent="0.3">
      <c r="A24" s="3">
        <v>1996</v>
      </c>
      <c r="B24">
        <v>15</v>
      </c>
    </row>
    <row r="25" spans="1:2" x14ac:dyDescent="0.3">
      <c r="A25" s="3" t="s">
        <v>7</v>
      </c>
      <c r="B25">
        <v>542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4F95-5041-4F72-BEC2-F7F7C7EAA437}">
  <dimension ref="A1:B25"/>
  <sheetViews>
    <sheetView workbookViewId="0">
      <selection activeCell="J28" sqref="J28"/>
    </sheetView>
  </sheetViews>
  <sheetFormatPr defaultRowHeight="14.4" x14ac:dyDescent="0.3"/>
  <cols>
    <col min="1" max="1" width="12.5546875" bestFit="1" customWidth="1"/>
    <col min="2" max="2" width="28.21875" bestFit="1" customWidth="1"/>
  </cols>
  <sheetData>
    <row r="1" spans="1:2" x14ac:dyDescent="0.3">
      <c r="A1" s="2" t="s">
        <v>6</v>
      </c>
      <c r="B1" t="s">
        <v>5</v>
      </c>
    </row>
    <row r="2" spans="1:2" x14ac:dyDescent="0.3">
      <c r="A2" s="3">
        <v>2018</v>
      </c>
      <c r="B2">
        <v>24</v>
      </c>
    </row>
    <row r="3" spans="1:2" x14ac:dyDescent="0.3">
      <c r="A3" s="3">
        <v>2017</v>
      </c>
      <c r="B3">
        <v>30</v>
      </c>
    </row>
    <row r="4" spans="1:2" x14ac:dyDescent="0.3">
      <c r="A4" s="3">
        <v>2016</v>
      </c>
      <c r="B4">
        <v>29</v>
      </c>
    </row>
    <row r="5" spans="1:2" x14ac:dyDescent="0.3">
      <c r="A5" s="3">
        <v>2015</v>
      </c>
      <c r="B5">
        <v>23</v>
      </c>
    </row>
    <row r="6" spans="1:2" x14ac:dyDescent="0.3">
      <c r="A6" s="3">
        <v>2014</v>
      </c>
      <c r="B6">
        <v>15</v>
      </c>
    </row>
    <row r="7" spans="1:2" x14ac:dyDescent="0.3">
      <c r="A7" s="3">
        <v>2013</v>
      </c>
      <c r="B7">
        <v>14</v>
      </c>
    </row>
    <row r="8" spans="1:2" x14ac:dyDescent="0.3">
      <c r="A8" s="3">
        <v>2012</v>
      </c>
      <c r="B8">
        <v>14</v>
      </c>
    </row>
    <row r="9" spans="1:2" x14ac:dyDescent="0.3">
      <c r="A9" s="3">
        <v>2011</v>
      </c>
      <c r="B9">
        <v>14</v>
      </c>
    </row>
    <row r="10" spans="1:2" x14ac:dyDescent="0.3">
      <c r="A10" s="3">
        <v>2010</v>
      </c>
      <c r="B10">
        <v>15</v>
      </c>
    </row>
    <row r="11" spans="1:2" x14ac:dyDescent="0.3">
      <c r="A11" s="3">
        <v>2009</v>
      </c>
      <c r="B11">
        <v>16</v>
      </c>
    </row>
    <row r="12" spans="1:2" x14ac:dyDescent="0.3">
      <c r="A12" s="3">
        <v>2008</v>
      </c>
      <c r="B12">
        <v>21</v>
      </c>
    </row>
    <row r="13" spans="1:2" x14ac:dyDescent="0.3">
      <c r="A13" s="3">
        <v>2007</v>
      </c>
      <c r="B13">
        <v>21</v>
      </c>
    </row>
    <row r="14" spans="1:2" x14ac:dyDescent="0.3">
      <c r="A14" s="3">
        <v>2006</v>
      </c>
      <c r="B14">
        <v>22</v>
      </c>
    </row>
    <row r="15" spans="1:2" x14ac:dyDescent="0.3">
      <c r="A15" s="3">
        <v>2005</v>
      </c>
      <c r="B15">
        <v>27</v>
      </c>
    </row>
    <row r="16" spans="1:2" x14ac:dyDescent="0.3">
      <c r="A16" s="3">
        <v>2004</v>
      </c>
      <c r="B16">
        <v>25</v>
      </c>
    </row>
    <row r="17" spans="1:2" x14ac:dyDescent="0.3">
      <c r="A17" s="3">
        <v>2003</v>
      </c>
      <c r="B17">
        <v>19</v>
      </c>
    </row>
    <row r="18" spans="1:2" x14ac:dyDescent="0.3">
      <c r="A18" s="3">
        <v>2002</v>
      </c>
      <c r="B18">
        <v>16</v>
      </c>
    </row>
    <row r="19" spans="1:2" x14ac:dyDescent="0.3">
      <c r="A19" s="3">
        <v>2001</v>
      </c>
      <c r="B19">
        <v>15</v>
      </c>
    </row>
    <row r="20" spans="1:2" x14ac:dyDescent="0.3">
      <c r="A20" s="3">
        <v>2000</v>
      </c>
      <c r="B20">
        <v>17</v>
      </c>
    </row>
    <row r="21" spans="1:2" x14ac:dyDescent="0.3">
      <c r="A21" s="3">
        <v>1999</v>
      </c>
      <c r="B21">
        <v>19</v>
      </c>
    </row>
    <row r="22" spans="1:2" x14ac:dyDescent="0.3">
      <c r="A22" s="3">
        <v>1998</v>
      </c>
      <c r="B22">
        <v>14</v>
      </c>
    </row>
    <row r="23" spans="1:2" x14ac:dyDescent="0.3">
      <c r="A23" s="3">
        <v>1997</v>
      </c>
      <c r="B23">
        <v>11</v>
      </c>
    </row>
    <row r="24" spans="1:2" x14ac:dyDescent="0.3">
      <c r="A24" s="3">
        <v>1996</v>
      </c>
      <c r="B24">
        <v>11</v>
      </c>
    </row>
    <row r="25" spans="1:2" x14ac:dyDescent="0.3">
      <c r="A25" s="3" t="s">
        <v>7</v>
      </c>
      <c r="B25">
        <v>432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Info</vt:lpstr>
      <vt:lpstr>4.5.RatingPerUser Chart</vt:lpstr>
      <vt:lpstr>6. User Burn Rate</vt:lpstr>
      <vt:lpstr>8. Docum Chart</vt:lpstr>
      <vt:lpstr>10. Top rated genres</vt:lpstr>
      <vt:lpstr>RatingPerGenre Chart</vt:lpstr>
      <vt:lpstr>CtMovieGenre Chart</vt:lpstr>
      <vt:lpstr>Action Chart</vt:lpstr>
      <vt:lpstr>Adventure Chart</vt:lpstr>
      <vt:lpstr>Sci-Fi Chart</vt:lpstr>
      <vt:lpstr>Horror Chart</vt:lpstr>
      <vt:lpstr>Drama Chart</vt:lpstr>
      <vt:lpstr>Testing assumptions</vt:lpstr>
      <vt:lpstr>RatingPerUser</vt:lpstr>
      <vt:lpstr>Docum</vt:lpstr>
      <vt:lpstr>RatingPerGenre</vt:lpstr>
      <vt:lpstr>CtMovieGenre</vt:lpstr>
      <vt:lpstr>Action</vt:lpstr>
      <vt:lpstr>Adventure</vt:lpstr>
      <vt:lpstr>Sci-Fi</vt:lpstr>
      <vt:lpstr>Horror</vt:lpstr>
      <vt:lpstr>Drama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Terblanche-Whittington, Alet (ELS-AMS)</dc:creator>
  <cp:lastModifiedBy>Terblanche-Whittington, Alet (ELS-AMS)</cp:lastModifiedBy>
  <dcterms:created xsi:type="dcterms:W3CDTF">2023-06-19T13:33:49Z</dcterms:created>
  <dcterms:modified xsi:type="dcterms:W3CDTF">2023-06-22T10:47:42Z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9ac42a-3eb4-4074-b885-aea26bd6241e_Enabled">
    <vt:lpwstr>true</vt:lpwstr>
  </property>
  <property fmtid="{D5CDD505-2E9C-101B-9397-08002B2CF9AE}" pid="3" name="MSIP_Label_549ac42a-3eb4-4074-b885-aea26bd6241e_SetDate">
    <vt:lpwstr>2023-06-19T13:38:47Z</vt:lpwstr>
  </property>
  <property fmtid="{D5CDD505-2E9C-101B-9397-08002B2CF9AE}" pid="4" name="MSIP_Label_549ac42a-3eb4-4074-b885-aea26bd6241e_Method">
    <vt:lpwstr>Standard</vt:lpwstr>
  </property>
  <property fmtid="{D5CDD505-2E9C-101B-9397-08002B2CF9AE}" pid="5" name="MSIP_Label_549ac42a-3eb4-4074-b885-aea26bd6241e_Name">
    <vt:lpwstr>General Business</vt:lpwstr>
  </property>
  <property fmtid="{D5CDD505-2E9C-101B-9397-08002B2CF9AE}" pid="6" name="MSIP_Label_549ac42a-3eb4-4074-b885-aea26bd6241e_SiteId">
    <vt:lpwstr>9274ee3f-9425-4109-a27f-9fb15c10675d</vt:lpwstr>
  </property>
  <property fmtid="{D5CDD505-2E9C-101B-9397-08002B2CF9AE}" pid="7" name="MSIP_Label_549ac42a-3eb4-4074-b885-aea26bd6241e_ActionId">
    <vt:lpwstr>8a63290c-ef32-4621-a17d-96ff1bbc0451</vt:lpwstr>
  </property>
  <property fmtid="{D5CDD505-2E9C-101B-9397-08002B2CF9AE}" pid="8" name="MSIP_Label_549ac42a-3eb4-4074-b885-aea26bd6241e_ContentBits">
    <vt:lpwstr>0</vt:lpwstr>
  </property>
</Properties>
</file>