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092FE4-CE71-4486-BDE1-266881654B23}" xr6:coauthVersionLast="47" xr6:coauthVersionMax="47" xr10:uidLastSave="{00000000-0000-0000-0000-000000000000}"/>
  <bookViews>
    <workbookView xWindow="28680" yWindow="3825" windowWidth="29040" windowHeight="15840" tabRatio="945" activeTab="1" xr2:uid="{00000000-000D-0000-FFFF-FFFF00000000}"/>
  </bookViews>
  <sheets>
    <sheet name="Data" sheetId="10" r:id="rId1"/>
    <sheet name="Sheet1" sheetId="11" r:id="rId2"/>
    <sheet name="Sheet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7" i="11"/>
  <c r="D8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8" i="11"/>
  <c r="D29" i="11"/>
  <c r="D2" i="11"/>
  <c r="F4" i="11"/>
  <c r="F23" i="11"/>
  <c r="F17" i="11"/>
  <c r="F5" i="11"/>
  <c r="F6" i="11"/>
  <c r="F24" i="11"/>
  <c r="F18" i="11"/>
  <c r="F7" i="11"/>
  <c r="F14" i="11"/>
  <c r="F25" i="11"/>
  <c r="F19" i="11"/>
  <c r="F8" i="11"/>
  <c r="F9" i="11"/>
  <c r="F26" i="11"/>
  <c r="F27" i="11"/>
  <c r="F10" i="11"/>
  <c r="F15" i="11"/>
  <c r="F28" i="11"/>
  <c r="F20" i="11"/>
  <c r="F11" i="11"/>
  <c r="F16" i="11"/>
  <c r="F29" i="11"/>
  <c r="F21" i="11"/>
  <c r="F2" i="11"/>
  <c r="F3" i="11"/>
  <c r="F12" i="11"/>
  <c r="F22" i="11"/>
  <c r="F13" i="11"/>
  <c r="K22" i="11"/>
  <c r="K12" i="11"/>
  <c r="K3" i="11"/>
  <c r="K2" i="11"/>
  <c r="K21" i="11"/>
  <c r="K29" i="11"/>
  <c r="K16" i="11"/>
  <c r="K11" i="11"/>
  <c r="K20" i="11"/>
  <c r="K28" i="11"/>
  <c r="K15" i="11"/>
  <c r="K10" i="11"/>
  <c r="K27" i="11"/>
  <c r="E27" i="11"/>
  <c r="D27" i="11" s="1"/>
  <c r="K26" i="11"/>
  <c r="K9" i="11"/>
  <c r="E9" i="11"/>
  <c r="D9" i="11" s="1"/>
  <c r="K8" i="11"/>
  <c r="K19" i="11"/>
  <c r="K25" i="11"/>
  <c r="K14" i="11"/>
  <c r="K7" i="11"/>
  <c r="K18" i="11"/>
  <c r="K24" i="11"/>
  <c r="K6" i="11"/>
  <c r="E6" i="11"/>
  <c r="D6" i="11" s="1"/>
  <c r="K5" i="11"/>
  <c r="K17" i="11"/>
  <c r="K23" i="11"/>
  <c r="K4" i="11"/>
  <c r="K13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2" i="10"/>
  <c r="D7" i="10"/>
  <c r="D15" i="10"/>
  <c r="D17" i="10"/>
</calcChain>
</file>

<file path=xl/sharedStrings.xml><?xml version="1.0" encoding="utf-8"?>
<sst xmlns="http://schemas.openxmlformats.org/spreadsheetml/2006/main" count="338" uniqueCount="188">
  <si>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</si>
  <si>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</si>
  <si>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</si>
  <si>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</si>
  <si>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</si>
  <si>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</si>
  <si>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</si>
  <si>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</si>
  <si>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</si>
  <si>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</si>
  <si>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</si>
  <si>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</si>
  <si>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</si>
  <si>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</si>
  <si>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</si>
  <si>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</si>
  <si>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</si>
  <si>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</si>
  <si>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</si>
  <si>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</si>
  <si>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</si>
  <si>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</si>
  <si>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</si>
  <si>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</si>
  <si>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</si>
  <si>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</si>
  <si>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</si>
  <si>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</si>
  <si>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</si>
  <si>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</si>
  <si>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</si>
  <si>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</si>
  <si>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</si>
  <si>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</si>
  <si>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</si>
  <si>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</si>
  <si>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</si>
  <si>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</si>
  <si>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</si>
  <si>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</si>
  <si>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</si>
  <si>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</si>
  <si>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</si>
  <si>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</si>
  <si>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</si>
  <si>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</si>
  <si>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</si>
  <si>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</si>
  <si>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</si>
  <si>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</si>
  <si>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</si>
  <si>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</si>
  <si>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</si>
  <si>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</si>
  <si>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</si>
  <si>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</si>
  <si>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</si>
  <si>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</si>
  <si>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</si>
  <si>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</si>
  <si>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</si>
  <si>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</si>
  <si>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</si>
  <si>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</si>
  <si>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</si>
  <si>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</si>
  <si>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</si>
  <si>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</si>
  <si>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</si>
  <si>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</si>
  <si>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</si>
  <si>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</si>
  <si>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</si>
  <si>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</si>
  <si>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</si>
  <si>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</si>
  <si>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First Name</t>
  </si>
  <si>
    <t>Last Name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</si>
  <si>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</si>
  <si>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</si>
  <si>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</si>
  <si>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</si>
  <si>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</si>
  <si>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</si>
  <si>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</si>
  <si>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</si>
  <si>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</si>
  <si>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</si>
  <si>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</si>
  <si>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</si>
  <si>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</si>
  <si>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</si>
  <si>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</si>
  <si>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</si>
  <si>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</si>
  <si>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</si>
  <si>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</si>
  <si>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</si>
  <si>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</si>
  <si>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</si>
  <si>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</si>
  <si>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</si>
  <si>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</si>
  <si>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</si>
  <si>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</si>
  <si>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</si>
  <si>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</si>
  <si>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</si>
  <si>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</si>
  <si>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</si>
  <si>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</si>
  <si>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</si>
  <si>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</si>
  <si>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</si>
  <si>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</si>
  <si>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</si>
  <si>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</si>
  <si>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</si>
  <si>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</si>
  <si>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</si>
  <si>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</si>
  <si>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</si>
  <si>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Loki</t>
  </si>
  <si>
    <t>Laufeyson</t>
  </si>
  <si>
    <t>Thor</t>
  </si>
  <si>
    <t>Odinson</t>
  </si>
  <si>
    <t>ProductID</t>
  </si>
  <si>
    <t>RegionID</t>
  </si>
  <si>
    <t>RatingID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</si>
  <si>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</si>
  <si>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</si>
  <si>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</si>
  <si>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</si>
  <si>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</si>
  <si>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</si>
  <si>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</si>
  <si>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</si>
  <si>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</si>
  <si>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</si>
  <si>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</si>
  <si>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</si>
  <si>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</si>
  <si>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</si>
  <si>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</si>
  <si>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</si>
  <si>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</si>
  <si>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</si>
  <si>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</si>
  <si>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</si>
  <si>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</si>
  <si>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</si>
  <si>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</si>
  <si>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</si>
  <si>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</si>
  <si>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</si>
  <si>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</si>
  <si>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</si>
  <si>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Trans ID</t>
  </si>
  <si>
    <t>TR-1001</t>
  </si>
  <si>
    <t>TR-1002</t>
  </si>
  <si>
    <t>TR-1003</t>
  </si>
  <si>
    <t>TR-1004</t>
  </si>
  <si>
    <t>TR-1005</t>
  </si>
  <si>
    <t>TR-1006</t>
  </si>
  <si>
    <t>TR-1007</t>
  </si>
  <si>
    <t>TR-1008</t>
  </si>
  <si>
    <t>TR-1009</t>
  </si>
  <si>
    <t>TR-1010</t>
  </si>
  <si>
    <t>TR-1011</t>
  </si>
  <si>
    <t>TR-1012</t>
  </si>
  <si>
    <t>TR-1013</t>
  </si>
  <si>
    <t>TR-1014</t>
  </si>
  <si>
    <t>TR-1015</t>
  </si>
  <si>
    <t>TR-1016</t>
  </si>
  <si>
    <t>TR-1017</t>
  </si>
  <si>
    <t>TR-1018</t>
  </si>
  <si>
    <t>TR-1019</t>
  </si>
  <si>
    <t>TR-1020</t>
  </si>
  <si>
    <t>TR-1021</t>
  </si>
  <si>
    <t>TR-1022</t>
  </si>
  <si>
    <t>TR-1023</t>
  </si>
  <si>
    <t>TR-1024</t>
  </si>
  <si>
    <t>TR-1025</t>
  </si>
  <si>
    <t>TR-1026</t>
  </si>
  <si>
    <t>TR-1027</t>
  </si>
  <si>
    <t>TR-1028</t>
  </si>
  <si>
    <t>vanDyne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</si>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</sst>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0" fontId="4" fillId="0" borderId="0" xfId="0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4" fillId="2" borderId="0" xfId="0" applyFont="1" applyFill="1"/>
    <xf numFmtId="14" fontId="1" fillId="2" borderId="0" xfId="0" applyNumberFormat="1" applyFont="1" applyFill="1" applyAlignment="1">
      <alignment horizontal="left" vertical="top"/>
    </xf>
    <xf numFmtId="0" fontId="0" fillId="2" borderId="0" xfId="0" applyFill="1"/>
    <xf numFmtId="14" fontId="2" fillId="2" borderId="0" xfId="0" applyNumberFormat="1" applyFont="1" applyFill="1"/>
    <xf numFmtId="0" fontId="1" fillId="3" borderId="0" xfId="0" applyFont="1" applyFill="1" applyAlignment="1">
      <alignment horizontal="left" vertical="top"/>
    </xf>
    <xf numFmtId="0" fontId="2" fillId="3" borderId="0" xfId="0" applyFont="1" applyFill="1"/>
    <xf numFmtId="0" fontId="1" fillId="4" borderId="0" xfId="0" applyFont="1" applyFill="1" applyAlignment="1">
      <alignment horizontal="left" vertical="top"/>
    </xf>
    <xf numFmtId="0" fontId="2" fillId="4" borderId="0" xfId="0" applyFont="1" applyFill="1"/>
    <xf numFmtId="0" fontId="1" fillId="5" borderId="0" xfId="0" applyFont="1" applyFill="1" applyAlignment="1">
      <alignment horizontal="left" vertical="top"/>
    </xf>
    <xf numFmtId="0" fontId="2" fillId="5" borderId="0" xfId="0" applyFont="1" applyFill="1"/>
    <xf numFmtId="0" fontId="1" fillId="6" borderId="0" xfId="0" applyFont="1" applyFill="1" applyAlignment="1">
      <alignment horizontal="left" vertical="top"/>
    </xf>
    <xf numFmtId="0" fontId="2" fillId="6" borderId="0" xfId="0" applyFont="1" applyFill="1"/>
    <xf numFmtId="0" fontId="1" fillId="7" borderId="0" xfId="0" applyFont="1" applyFill="1" applyAlignment="1">
      <alignment horizontal="left" vertical="top"/>
    </xf>
    <xf numFmtId="4" fontId="4" fillId="7" borderId="0" xfId="1" applyNumberFormat="1" applyFont="1" applyFill="1"/>
    <xf numFmtId="0" fontId="2" fillId="7" borderId="0" xfId="0" applyFont="1" applyFill="1"/>
    <xf numFmtId="8" fontId="2" fillId="7" borderId="0" xfId="0" applyNumberFormat="1" applyFont="1" applyFill="1"/>
    <xf numFmtId="4" fontId="0" fillId="7" borderId="0" xfId="1" applyNumberFormat="1" applyFont="1" applyFill="1"/>
    <xf numFmtId="0" fontId="1" fillId="2" borderId="0" xfId="0" applyFont="1" applyFill="1" applyAlignment="1">
      <alignment horizontal="left" vertical="top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sqref="A1:I29"/>
    </sheetView>
  </sheetViews>
  <sheetFormatPr defaultRowHeight="15" x14ac:dyDescent="0.25"/>
  <cols>
    <col min="1" max="1" width="14.85546875" style="9" bestFit="1" customWidth="1"/>
    <col min="2" max="2" width="3" customWidth="1"/>
    <col min="3" max="3" width="17.5703125" bestFit="1" customWidth="1"/>
    <col min="4" max="4" width="7.140625" customWidth="1"/>
    <col min="5" max="5" width="9.140625" customWidth="1"/>
    <col min="6" max="6" width="23.42578125" customWidth="1"/>
    <col min="7" max="7" width="8.7109375" customWidth="1"/>
    <col min="8" max="8" width="13.28515625" customWidth="1"/>
    <col min="9" max="9" width="9.5703125" customWidth="1"/>
    <col min="10" max="10" width="13.28515625" bestFit="1" customWidth="1"/>
  </cols>
  <sheetData>
    <row r="1" spans="1:9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75</v>
      </c>
    </row>
    <row r="2" spans="1:9" x14ac:dyDescent="0.25">
      <c r="A2" s="8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6">
        <f>G2*H2</f>
        <v>200</v>
      </c>
    </row>
    <row r="3" spans="1:9" x14ac:dyDescent="0.25">
      <c r="A3" s="8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6">
        <f t="shared" ref="I3:I29" si="0">G3*H3</f>
        <v>150</v>
      </c>
    </row>
    <row r="4" spans="1:9" x14ac:dyDescent="0.25">
      <c r="A4" s="8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6">
        <f t="shared" si="0"/>
        <v>0</v>
      </c>
    </row>
    <row r="5" spans="1:9" x14ac:dyDescent="0.25">
      <c r="A5" s="8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6">
        <f t="shared" si="0"/>
        <v>250</v>
      </c>
    </row>
    <row r="6" spans="1:9" x14ac:dyDescent="0.25">
      <c r="A6" s="8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6">
        <f t="shared" si="0"/>
        <v>500.1</v>
      </c>
    </row>
    <row r="7" spans="1:9" x14ac:dyDescent="0.25">
      <c r="A7" s="8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6">
        <f t="shared" si="0"/>
        <v>0</v>
      </c>
    </row>
    <row r="8" spans="1:9" x14ac:dyDescent="0.25">
      <c r="A8" s="8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6">
        <f t="shared" si="0"/>
        <v>350</v>
      </c>
    </row>
    <row r="9" spans="1:9" x14ac:dyDescent="0.25">
      <c r="A9" s="8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6">
        <f t="shared" si="0"/>
        <v>600</v>
      </c>
    </row>
    <row r="10" spans="1:9" x14ac:dyDescent="0.25">
      <c r="A10" s="8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6">
        <f t="shared" si="0"/>
        <v>549.9</v>
      </c>
    </row>
    <row r="11" spans="1:9" x14ac:dyDescent="0.25">
      <c r="A11" s="8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6">
        <f t="shared" si="0"/>
        <v>700</v>
      </c>
    </row>
    <row r="12" spans="1:9" x14ac:dyDescent="0.25">
      <c r="A12" s="8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6">
        <f t="shared" si="0"/>
        <v>800</v>
      </c>
    </row>
    <row r="13" spans="1:9" x14ac:dyDescent="0.25">
      <c r="A13" s="8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6">
        <f t="shared" si="0"/>
        <v>900</v>
      </c>
    </row>
    <row r="14" spans="1:9" x14ac:dyDescent="0.25">
      <c r="A14" s="8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6">
        <f t="shared" si="0"/>
        <v>0</v>
      </c>
    </row>
    <row r="15" spans="1:9" x14ac:dyDescent="0.25">
      <c r="A15" s="8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6">
        <f t="shared" si="0"/>
        <v>1100.1000000000001</v>
      </c>
    </row>
    <row r="16" spans="1:9" x14ac:dyDescent="0.25">
      <c r="A16" s="8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6">
        <f t="shared" si="0"/>
        <v>1200.1499999999999</v>
      </c>
    </row>
    <row r="17" spans="1:9" x14ac:dyDescent="0.25">
      <c r="A17" s="8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6">
        <f t="shared" si="0"/>
        <v>0</v>
      </c>
    </row>
    <row r="18" spans="1:9" x14ac:dyDescent="0.25">
      <c r="A18" s="8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6">
        <f t="shared" si="0"/>
        <v>1400</v>
      </c>
    </row>
    <row r="19" spans="1:9" x14ac:dyDescent="0.25">
      <c r="A19" s="8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6">
        <f t="shared" si="0"/>
        <v>1499.85</v>
      </c>
    </row>
    <row r="20" spans="1:9" x14ac:dyDescent="0.25">
      <c r="A20" s="8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6">
        <f t="shared" si="0"/>
        <v>1600</v>
      </c>
    </row>
    <row r="21" spans="1:9" x14ac:dyDescent="0.25">
      <c r="A21" s="8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6">
        <f t="shared" si="0"/>
        <v>1700.05</v>
      </c>
    </row>
    <row r="22" spans="1:9" x14ac:dyDescent="0.25">
      <c r="A22" s="8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6">
        <f t="shared" si="0"/>
        <v>1800</v>
      </c>
    </row>
    <row r="23" spans="1:9" x14ac:dyDescent="0.25">
      <c r="A23" s="8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6">
        <f t="shared" si="0"/>
        <v>0</v>
      </c>
    </row>
    <row r="24" spans="1:9" x14ac:dyDescent="0.25">
      <c r="A24" s="8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6">
        <f t="shared" si="0"/>
        <v>2000.05</v>
      </c>
    </row>
    <row r="25" spans="1:9" x14ac:dyDescent="0.25">
      <c r="A25" s="8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6">
        <f t="shared" si="0"/>
        <v>2100</v>
      </c>
    </row>
    <row r="26" spans="1:9" x14ac:dyDescent="0.25">
      <c r="A26" s="8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6">
        <f t="shared" si="0"/>
        <v>2199.75</v>
      </c>
    </row>
    <row r="27" spans="1:9" x14ac:dyDescent="0.25">
      <c r="A27" s="8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6">
        <f t="shared" si="0"/>
        <v>2300</v>
      </c>
    </row>
    <row r="28" spans="1:9" x14ac:dyDescent="0.25">
      <c r="A28" s="8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6">
        <f t="shared" si="0"/>
        <v>0</v>
      </c>
    </row>
    <row r="29" spans="1:9" x14ac:dyDescent="0.25">
      <c r="A29" s="8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6">
        <f t="shared" si="0"/>
        <v>2499.85</v>
      </c>
    </row>
  </sheetData>
  <conditionalFormatting sqref="B1:B29 B33:B1048576">
    <cfRule type="duplicateValues" dxfId="1" priority="2"/>
  </conditionalFormatting>
  <dataValidations count="1">
    <dataValidation type="list" allowBlank="1" showInputMessage="1" showErrorMessage="1" sqref="D1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abSelected="1" zoomScale="89" zoomScaleNormal="89" workbookViewId="0">
      <selection activeCell="J1" sqref="J1:N1048576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0.42578125" bestFit="1" customWidth="1"/>
    <col min="4" max="4" width="9" bestFit="1" customWidth="1"/>
    <col min="5" max="5" width="7.140625" bestFit="1" customWidth="1"/>
    <col min="6" max="6" width="8.42578125" bestFit="1" customWidth="1"/>
    <col min="8" max="8" width="10" bestFit="1" customWidth="1"/>
    <col min="9" max="9" width="24" bestFit="1" customWidth="1"/>
    <col min="10" max="10" width="13.28515625" bestFit="1" customWidth="1"/>
    <col min="11" max="11" width="8.85546875" bestFit="1" customWidth="1"/>
    <col min="12" max="12" width="8.28515625" bestFit="1" customWidth="1"/>
    <col min="13" max="13" width="11.7109375" bestFit="1" customWidth="1"/>
    <col min="14" max="14" width="8.85546875" style="12" bestFit="1" customWidth="1"/>
  </cols>
  <sheetData>
    <row r="1" spans="1:14" x14ac:dyDescent="0.25">
      <c r="A1" s="14" t="s">
        <v>187</v>
      </c>
      <c r="B1" s="14" t="s">
        <v>76</v>
      </c>
      <c r="C1" s="14" t="s">
        <v>77</v>
      </c>
      <c r="D1" s="16" t="s">
        <v>127</v>
      </c>
      <c r="E1" s="16" t="s">
        <v>3</v>
      </c>
      <c r="F1" s="18" t="s">
        <v>128</v>
      </c>
      <c r="G1" s="18" t="s">
        <v>4</v>
      </c>
      <c r="H1" s="20" t="s">
        <v>126</v>
      </c>
      <c r="I1" s="20" t="s">
        <v>5</v>
      </c>
      <c r="J1" s="22" t="s">
        <v>7</v>
      </c>
      <c r="K1" s="23" t="s">
        <v>75</v>
      </c>
      <c r="L1" s="10" t="s">
        <v>157</v>
      </c>
      <c r="M1" s="11" t="s">
        <v>0</v>
      </c>
      <c r="N1" s="27" t="s">
        <v>6</v>
      </c>
    </row>
    <row r="2" spans="1:14" x14ac:dyDescent="0.25">
      <c r="A2" s="15">
        <v>25</v>
      </c>
      <c r="B2" s="15" t="s">
        <v>122</v>
      </c>
      <c r="C2" s="15" t="s">
        <v>123</v>
      </c>
      <c r="D2" s="17">
        <f>VLOOKUP(E2,Sheet2!$A$2:$B$6,2,FALSE)</f>
        <v>1</v>
      </c>
      <c r="E2" s="17" t="s">
        <v>60</v>
      </c>
      <c r="F2" s="19">
        <f>VLOOKUP(G2,Sheet2!$F$2:$G$9,2,FALSE)</f>
        <v>5</v>
      </c>
      <c r="G2" s="19" t="s">
        <v>61</v>
      </c>
      <c r="H2" s="21" t="s">
        <v>129</v>
      </c>
      <c r="I2" s="21" t="s">
        <v>62</v>
      </c>
      <c r="J2" s="25">
        <v>29.33</v>
      </c>
      <c r="K2" s="26">
        <f t="shared" ref="K2:K29" si="0">N2*J2</f>
        <v>2199.75</v>
      </c>
      <c r="L2" s="12" t="s">
        <v>158</v>
      </c>
      <c r="M2" s="13">
        <v>44957</v>
      </c>
      <c r="N2" s="28">
        <v>75</v>
      </c>
    </row>
    <row r="3" spans="1:14" x14ac:dyDescent="0.25">
      <c r="A3" s="15">
        <v>26</v>
      </c>
      <c r="B3" s="15" t="s">
        <v>124</v>
      </c>
      <c r="C3" s="15" t="s">
        <v>125</v>
      </c>
      <c r="D3" s="17">
        <f>VLOOKUP(E3,Sheet2!$A$2:$B$6,2,FALSE)</f>
        <v>1</v>
      </c>
      <c r="E3" s="17" t="s">
        <v>60</v>
      </c>
      <c r="F3" s="19">
        <f>VLOOKUP(G3,Sheet2!$F$2:$G$9,2,FALSE)</f>
        <v>8</v>
      </c>
      <c r="G3" s="19" t="s">
        <v>64</v>
      </c>
      <c r="H3" s="21" t="s">
        <v>130</v>
      </c>
      <c r="I3" s="21" t="s">
        <v>65</v>
      </c>
      <c r="J3" s="25">
        <v>28.75</v>
      </c>
      <c r="K3" s="26">
        <f t="shared" si="0"/>
        <v>2300</v>
      </c>
      <c r="L3" s="12" t="s">
        <v>159</v>
      </c>
      <c r="M3" s="13">
        <v>44985</v>
      </c>
      <c r="N3" s="28">
        <v>80</v>
      </c>
    </row>
    <row r="4" spans="1:14" x14ac:dyDescent="0.25">
      <c r="A4" s="15">
        <v>2</v>
      </c>
      <c r="B4" s="15" t="s">
        <v>80</v>
      </c>
      <c r="C4" s="15" t="s">
        <v>81</v>
      </c>
      <c r="D4" s="17">
        <f>VLOOKUP(E4,Sheet2!$A$2:$B$6,2,FALSE)</f>
        <v>2</v>
      </c>
      <c r="E4" s="17" t="s">
        <v>12</v>
      </c>
      <c r="F4" s="19">
        <f>VLOOKUP(G4,Sheet2!$F$2:$G$9,2,FALSE)</f>
        <v>2</v>
      </c>
      <c r="G4" s="19" t="s">
        <v>74</v>
      </c>
      <c r="H4" s="21" t="s">
        <v>131</v>
      </c>
      <c r="I4" s="21" t="s">
        <v>13</v>
      </c>
      <c r="J4" s="25">
        <v>10</v>
      </c>
      <c r="K4" s="26">
        <f t="shared" si="0"/>
        <v>150</v>
      </c>
      <c r="L4" s="12" t="s">
        <v>160</v>
      </c>
      <c r="M4" s="13">
        <v>44255</v>
      </c>
      <c r="N4" s="28">
        <v>15</v>
      </c>
    </row>
    <row r="5" spans="1:14" x14ac:dyDescent="0.25">
      <c r="A5" s="15">
        <v>5</v>
      </c>
      <c r="B5" s="15" t="s">
        <v>86</v>
      </c>
      <c r="C5" s="15" t="s">
        <v>87</v>
      </c>
      <c r="D5" s="17">
        <f>VLOOKUP(E5,Sheet2!$A$2:$B$6,2,FALSE)</f>
        <v>2</v>
      </c>
      <c r="E5" s="17" t="s">
        <v>12</v>
      </c>
      <c r="F5" s="19">
        <f>VLOOKUP(G5,Sheet2!$F$2:$G$9,2,FALSE)</f>
        <v>3</v>
      </c>
      <c r="G5" s="19" t="s">
        <v>9</v>
      </c>
      <c r="H5" s="21" t="s">
        <v>132</v>
      </c>
      <c r="I5" s="21" t="s">
        <v>21</v>
      </c>
      <c r="J5" s="25">
        <v>16.670000000000002</v>
      </c>
      <c r="K5" s="26">
        <f t="shared" si="0"/>
        <v>500.1</v>
      </c>
      <c r="L5" s="12" t="s">
        <v>161</v>
      </c>
      <c r="M5" s="13">
        <v>44347</v>
      </c>
      <c r="N5" s="28">
        <v>30</v>
      </c>
    </row>
    <row r="6" spans="1:14" x14ac:dyDescent="0.25">
      <c r="A6" s="15">
        <v>6</v>
      </c>
      <c r="B6" s="15" t="s">
        <v>88</v>
      </c>
      <c r="C6" s="15" t="s">
        <v>89</v>
      </c>
      <c r="D6" s="17">
        <f>VLOOKUP(E6,Sheet2!$A$2:$B$6,2,FALSE)</f>
        <v>2</v>
      </c>
      <c r="E6" s="17" t="str">
        <f>E5</f>
        <v>East</v>
      </c>
      <c r="F6" s="19">
        <f>VLOOKUP(G6,Sheet2!$F$2:$G$9,2,FALSE)</f>
        <v>2</v>
      </c>
      <c r="G6" s="19" t="s">
        <v>74</v>
      </c>
      <c r="H6" s="21" t="s">
        <v>133</v>
      </c>
      <c r="I6" s="21" t="s">
        <v>22</v>
      </c>
      <c r="J6" s="24"/>
      <c r="K6" s="26">
        <f t="shared" si="0"/>
        <v>0</v>
      </c>
      <c r="L6" s="12" t="s">
        <v>162</v>
      </c>
      <c r="M6" s="13">
        <v>44377</v>
      </c>
      <c r="N6" s="28">
        <v>0</v>
      </c>
    </row>
    <row r="7" spans="1:14" x14ac:dyDescent="0.25">
      <c r="A7" s="15">
        <v>9</v>
      </c>
      <c r="B7" s="15" t="s">
        <v>93</v>
      </c>
      <c r="C7" s="15" t="s">
        <v>94</v>
      </c>
      <c r="D7" s="17">
        <f>VLOOKUP(E7,Sheet2!$A$2:$B$6,2,FALSE)</f>
        <v>2</v>
      </c>
      <c r="E7" s="17" t="s">
        <v>12</v>
      </c>
      <c r="F7" s="19">
        <f>VLOOKUP(G7,Sheet2!$F$2:$G$9,2,FALSE)</f>
        <v>3</v>
      </c>
      <c r="G7" s="19" t="s">
        <v>9</v>
      </c>
      <c r="H7" s="21" t="s">
        <v>134</v>
      </c>
      <c r="I7" s="21" t="s">
        <v>28</v>
      </c>
      <c r="J7" s="25">
        <v>12.22</v>
      </c>
      <c r="K7" s="26">
        <f t="shared" si="0"/>
        <v>549.9</v>
      </c>
      <c r="L7" s="12" t="s">
        <v>163</v>
      </c>
      <c r="M7" s="13">
        <v>44469</v>
      </c>
      <c r="N7" s="28">
        <v>45</v>
      </c>
    </row>
    <row r="8" spans="1:14" x14ac:dyDescent="0.25">
      <c r="A8" s="15">
        <v>13</v>
      </c>
      <c r="B8" s="15" t="s">
        <v>101</v>
      </c>
      <c r="C8" s="15" t="s">
        <v>102</v>
      </c>
      <c r="D8" s="17">
        <f>VLOOKUP(E8,Sheet2!$A$2:$B$6,2,FALSE)</f>
        <v>2</v>
      </c>
      <c r="E8" s="17" t="s">
        <v>12</v>
      </c>
      <c r="F8" s="19">
        <f>VLOOKUP(G8,Sheet2!$F$2:$G$9,2,FALSE)</f>
        <v>3</v>
      </c>
      <c r="G8" s="19" t="s">
        <v>9</v>
      </c>
      <c r="H8" s="21" t="s">
        <v>135</v>
      </c>
      <c r="I8" s="21" t="s">
        <v>36</v>
      </c>
      <c r="J8" s="24"/>
      <c r="K8" s="26">
        <f t="shared" si="0"/>
        <v>0</v>
      </c>
      <c r="L8" s="12" t="s">
        <v>164</v>
      </c>
      <c r="M8" s="13">
        <v>44592</v>
      </c>
      <c r="N8" s="28">
        <v>0</v>
      </c>
    </row>
    <row r="9" spans="1:14" x14ac:dyDescent="0.25">
      <c r="A9" s="15">
        <v>14</v>
      </c>
      <c r="B9" s="15" t="s">
        <v>91</v>
      </c>
      <c r="C9" s="15" t="s">
        <v>103</v>
      </c>
      <c r="D9" s="17">
        <f>VLOOKUP(E9,Sheet2!$A$2:$B$6,2,FALSE)</f>
        <v>2</v>
      </c>
      <c r="E9" s="17" t="str">
        <f>E8</f>
        <v>East</v>
      </c>
      <c r="F9" s="19">
        <f>VLOOKUP(G9,Sheet2!$F$2:$G$9,2,FALSE)</f>
        <v>2</v>
      </c>
      <c r="G9" s="19" t="s">
        <v>74</v>
      </c>
      <c r="H9" s="21" t="s">
        <v>136</v>
      </c>
      <c r="I9" s="21" t="s">
        <v>38</v>
      </c>
      <c r="J9" s="25">
        <v>36.67</v>
      </c>
      <c r="K9" s="26">
        <f t="shared" si="0"/>
        <v>1100.1000000000001</v>
      </c>
      <c r="L9" s="12" t="s">
        <v>165</v>
      </c>
      <c r="M9" s="13">
        <v>44620</v>
      </c>
      <c r="N9" s="28">
        <v>30</v>
      </c>
    </row>
    <row r="10" spans="1:14" x14ac:dyDescent="0.25">
      <c r="A10" s="15">
        <v>17</v>
      </c>
      <c r="B10" s="15" t="s">
        <v>108</v>
      </c>
      <c r="C10" s="15" t="s">
        <v>109</v>
      </c>
      <c r="D10" s="17">
        <f>VLOOKUP(E10,Sheet2!$A$2:$B$6,2,FALSE)</f>
        <v>2</v>
      </c>
      <c r="E10" s="17" t="s">
        <v>12</v>
      </c>
      <c r="F10" s="19">
        <f>VLOOKUP(G10,Sheet2!$F$2:$G$9,2,FALSE)</f>
        <v>3</v>
      </c>
      <c r="G10" s="19" t="s">
        <v>9</v>
      </c>
      <c r="H10" s="21" t="s">
        <v>137</v>
      </c>
      <c r="I10" s="21" t="s">
        <v>44</v>
      </c>
      <c r="J10" s="25">
        <v>35</v>
      </c>
      <c r="K10" s="26">
        <f t="shared" si="0"/>
        <v>1400</v>
      </c>
      <c r="L10" s="12" t="s">
        <v>166</v>
      </c>
      <c r="M10" s="13">
        <v>44712</v>
      </c>
      <c r="N10" s="28">
        <v>40</v>
      </c>
    </row>
    <row r="11" spans="1:14" x14ac:dyDescent="0.25">
      <c r="A11" s="15">
        <v>21</v>
      </c>
      <c r="B11" s="15" t="s">
        <v>114</v>
      </c>
      <c r="C11" s="15" t="s">
        <v>115</v>
      </c>
      <c r="D11" s="17">
        <f>VLOOKUP(E11,Sheet2!$A$2:$B$6,2,FALSE)</f>
        <v>2</v>
      </c>
      <c r="E11" s="17" t="s">
        <v>12</v>
      </c>
      <c r="F11" s="19">
        <f>VLOOKUP(G11,Sheet2!$F$2:$G$9,2,FALSE)</f>
        <v>3</v>
      </c>
      <c r="G11" s="19" t="s">
        <v>9</v>
      </c>
      <c r="H11" s="21" t="s">
        <v>138</v>
      </c>
      <c r="I11" s="21" t="s">
        <v>52</v>
      </c>
      <c r="J11" s="25">
        <v>30</v>
      </c>
      <c r="K11" s="26">
        <f t="shared" si="0"/>
        <v>1800</v>
      </c>
      <c r="L11" s="12" t="s">
        <v>167</v>
      </c>
      <c r="M11" s="13">
        <v>44834</v>
      </c>
      <c r="N11" s="28">
        <v>60</v>
      </c>
    </row>
    <row r="12" spans="1:14" x14ac:dyDescent="0.25">
      <c r="A12" s="15">
        <v>27</v>
      </c>
      <c r="B12" s="15" t="s">
        <v>101</v>
      </c>
      <c r="C12" s="15" t="s">
        <v>102</v>
      </c>
      <c r="D12" s="17">
        <f>VLOOKUP(E12,Sheet2!$A$2:$B$6,2,FALSE)</f>
        <v>2</v>
      </c>
      <c r="E12" s="17" t="s">
        <v>12</v>
      </c>
      <c r="F12" s="19">
        <f>VLOOKUP(G12,Sheet2!$F$2:$G$9,2,FALSE)</f>
        <v>7</v>
      </c>
      <c r="G12" s="19" t="s">
        <v>66</v>
      </c>
      <c r="H12" s="21" t="s">
        <v>139</v>
      </c>
      <c r="I12" s="21" t="s">
        <v>67</v>
      </c>
      <c r="J12" s="24"/>
      <c r="K12" s="26">
        <f t="shared" si="0"/>
        <v>0</v>
      </c>
      <c r="L12" s="12" t="s">
        <v>168</v>
      </c>
      <c r="M12" s="13">
        <v>45016</v>
      </c>
      <c r="N12" s="28">
        <v>0</v>
      </c>
    </row>
    <row r="13" spans="1:14" x14ac:dyDescent="0.25">
      <c r="A13" s="15">
        <v>1</v>
      </c>
      <c r="B13" s="15" t="s">
        <v>78</v>
      </c>
      <c r="C13" s="15" t="s">
        <v>79</v>
      </c>
      <c r="D13" s="17">
        <f>VLOOKUP(E13,Sheet2!$A$2:$B$6,2,FALSE)</f>
        <v>3</v>
      </c>
      <c r="E13" s="17" t="s">
        <v>8</v>
      </c>
      <c r="F13" s="19">
        <f>VLOOKUP(G13,Sheet2!$F$2:$G$9,2,FALSE)</f>
        <v>3</v>
      </c>
      <c r="G13" s="19" t="s">
        <v>9</v>
      </c>
      <c r="H13" s="21" t="s">
        <v>140</v>
      </c>
      <c r="I13" s="21" t="s">
        <v>10</v>
      </c>
      <c r="J13" s="25">
        <v>20</v>
      </c>
      <c r="K13" s="26">
        <f t="shared" si="0"/>
        <v>200</v>
      </c>
      <c r="L13" s="12" t="s">
        <v>169</v>
      </c>
      <c r="M13" s="13">
        <v>44227</v>
      </c>
      <c r="N13" s="28">
        <v>10</v>
      </c>
    </row>
    <row r="14" spans="1:14" x14ac:dyDescent="0.25">
      <c r="A14" s="15">
        <v>10</v>
      </c>
      <c r="B14" s="15" t="s">
        <v>95</v>
      </c>
      <c r="C14" s="15" t="s">
        <v>96</v>
      </c>
      <c r="D14" s="17">
        <f>VLOOKUP(E14,Sheet2!$A$2:$B$6,2,FALSE)</f>
        <v>3</v>
      </c>
      <c r="E14" s="17" t="s">
        <v>8</v>
      </c>
      <c r="F14" s="19">
        <f>VLOOKUP(G14,Sheet2!$F$2:$G$9,2,FALSE)</f>
        <v>2</v>
      </c>
      <c r="G14" s="19" t="s">
        <v>74</v>
      </c>
      <c r="H14" s="21" t="s">
        <v>141</v>
      </c>
      <c r="I14" s="21" t="s">
        <v>30</v>
      </c>
      <c r="J14" s="25">
        <v>14</v>
      </c>
      <c r="K14" s="26">
        <f t="shared" si="0"/>
        <v>700</v>
      </c>
      <c r="L14" s="12" t="s">
        <v>170</v>
      </c>
      <c r="M14" s="13">
        <v>44500</v>
      </c>
      <c r="N14" s="28">
        <v>50</v>
      </c>
    </row>
    <row r="15" spans="1:14" x14ac:dyDescent="0.25">
      <c r="A15" s="15">
        <v>18</v>
      </c>
      <c r="B15" s="15" t="s">
        <v>110</v>
      </c>
      <c r="C15" s="15" t="s">
        <v>98</v>
      </c>
      <c r="D15" s="17">
        <f>VLOOKUP(E15,Sheet2!$A$2:$B$6,2,FALSE)</f>
        <v>3</v>
      </c>
      <c r="E15" s="17" t="s">
        <v>8</v>
      </c>
      <c r="F15" s="19">
        <f>VLOOKUP(G15,Sheet2!$F$2:$G$9,2,FALSE)</f>
        <v>2</v>
      </c>
      <c r="G15" s="19" t="s">
        <v>74</v>
      </c>
      <c r="H15" s="21" t="s">
        <v>142</v>
      </c>
      <c r="I15" s="21" t="s">
        <v>46</v>
      </c>
      <c r="J15" s="25">
        <v>33.33</v>
      </c>
      <c r="K15" s="26">
        <f t="shared" si="0"/>
        <v>1499.85</v>
      </c>
      <c r="L15" s="12" t="s">
        <v>171</v>
      </c>
      <c r="M15" s="13">
        <v>44742</v>
      </c>
      <c r="N15" s="28">
        <v>45</v>
      </c>
    </row>
    <row r="16" spans="1:14" x14ac:dyDescent="0.25">
      <c r="A16" s="15">
        <v>22</v>
      </c>
      <c r="B16" s="15" t="s">
        <v>116</v>
      </c>
      <c r="C16" s="15" t="s">
        <v>117</v>
      </c>
      <c r="D16" s="17">
        <f>VLOOKUP(E16,Sheet2!$A$2:$B$6,2,FALSE)</f>
        <v>3</v>
      </c>
      <c r="E16" s="17" t="s">
        <v>8</v>
      </c>
      <c r="F16" s="19">
        <f>VLOOKUP(G16,Sheet2!$F$2:$G$9,2,FALSE)</f>
        <v>2</v>
      </c>
      <c r="G16" s="19" t="s">
        <v>74</v>
      </c>
      <c r="H16" s="21" t="s">
        <v>143</v>
      </c>
      <c r="I16" s="21" t="s">
        <v>54</v>
      </c>
      <c r="J16" s="24"/>
      <c r="K16" s="26">
        <f t="shared" si="0"/>
        <v>0</v>
      </c>
      <c r="L16" s="12" t="s">
        <v>172</v>
      </c>
      <c r="M16" s="13">
        <v>44865</v>
      </c>
      <c r="N16" s="28">
        <v>0</v>
      </c>
    </row>
    <row r="17" spans="1:14" x14ac:dyDescent="0.25">
      <c r="A17" s="15">
        <v>4</v>
      </c>
      <c r="B17" s="15" t="s">
        <v>84</v>
      </c>
      <c r="C17" s="15" t="s">
        <v>85</v>
      </c>
      <c r="D17" s="17">
        <f>VLOOKUP(E17,Sheet2!$A$2:$B$6,2,FALSE)</f>
        <v>4</v>
      </c>
      <c r="E17" s="17" t="s">
        <v>17</v>
      </c>
      <c r="F17" s="19">
        <f>VLOOKUP(G17,Sheet2!$F$2:$G$9,2,FALSE)</f>
        <v>1</v>
      </c>
      <c r="G17" s="19" t="s">
        <v>18</v>
      </c>
      <c r="H17" s="21" t="s">
        <v>144</v>
      </c>
      <c r="I17" s="21" t="s">
        <v>19</v>
      </c>
      <c r="J17" s="25">
        <v>10</v>
      </c>
      <c r="K17" s="26">
        <f t="shared" si="0"/>
        <v>250</v>
      </c>
      <c r="L17" s="12" t="s">
        <v>173</v>
      </c>
      <c r="M17" s="13">
        <v>44316</v>
      </c>
      <c r="N17" s="28">
        <v>25</v>
      </c>
    </row>
    <row r="18" spans="1:14" x14ac:dyDescent="0.25">
      <c r="A18" s="15">
        <v>8</v>
      </c>
      <c r="B18" s="15" t="s">
        <v>91</v>
      </c>
      <c r="C18" s="15" t="s">
        <v>92</v>
      </c>
      <c r="D18" s="17">
        <f>VLOOKUP(E18,Sheet2!$A$2:$B$6,2,FALSE)</f>
        <v>4</v>
      </c>
      <c r="E18" s="17" t="s">
        <v>17</v>
      </c>
      <c r="F18" s="19">
        <f>VLOOKUP(G18,Sheet2!$F$2:$G$9,2,FALSE)</f>
        <v>1</v>
      </c>
      <c r="G18" s="19" t="s">
        <v>18</v>
      </c>
      <c r="H18" s="21" t="s">
        <v>145</v>
      </c>
      <c r="I18" s="21" t="s">
        <v>26</v>
      </c>
      <c r="J18" s="25">
        <v>15</v>
      </c>
      <c r="K18" s="26">
        <f t="shared" si="0"/>
        <v>600</v>
      </c>
      <c r="L18" s="12" t="s">
        <v>174</v>
      </c>
      <c r="M18" s="13">
        <v>44439</v>
      </c>
      <c r="N18" s="28">
        <v>40</v>
      </c>
    </row>
    <row r="19" spans="1:14" x14ac:dyDescent="0.25">
      <c r="A19" s="15">
        <v>12</v>
      </c>
      <c r="B19" s="15" t="s">
        <v>99</v>
      </c>
      <c r="C19" s="15" t="s">
        <v>100</v>
      </c>
      <c r="D19" s="17">
        <f>VLOOKUP(E19,Sheet2!$A$2:$B$6,2,FALSE)</f>
        <v>4</v>
      </c>
      <c r="E19" s="17" t="s">
        <v>17</v>
      </c>
      <c r="F19" s="19">
        <f>VLOOKUP(G19,Sheet2!$F$2:$G$9,2,FALSE)</f>
        <v>1</v>
      </c>
      <c r="G19" s="19" t="s">
        <v>18</v>
      </c>
      <c r="H19" s="21" t="s">
        <v>146</v>
      </c>
      <c r="I19" s="21" t="s">
        <v>34</v>
      </c>
      <c r="J19" s="25">
        <v>45</v>
      </c>
      <c r="K19" s="26">
        <f t="shared" si="0"/>
        <v>900</v>
      </c>
      <c r="L19" s="12" t="s">
        <v>175</v>
      </c>
      <c r="M19" s="13">
        <v>44561</v>
      </c>
      <c r="N19" s="28">
        <v>20</v>
      </c>
    </row>
    <row r="20" spans="1:14" x14ac:dyDescent="0.25">
      <c r="A20" s="15">
        <v>20</v>
      </c>
      <c r="B20" s="15" t="s">
        <v>113</v>
      </c>
      <c r="C20" s="15" t="s">
        <v>186</v>
      </c>
      <c r="D20" s="17">
        <f>VLOOKUP(E20,Sheet2!$A$2:$B$6,2,FALSE)</f>
        <v>4</v>
      </c>
      <c r="E20" s="17" t="s">
        <v>17</v>
      </c>
      <c r="F20" s="19">
        <f>VLOOKUP(G20,Sheet2!$F$2:$G$9,2,FALSE)</f>
        <v>1</v>
      </c>
      <c r="G20" s="19" t="s">
        <v>18</v>
      </c>
      <c r="H20" s="21" t="s">
        <v>147</v>
      </c>
      <c r="I20" s="21" t="s">
        <v>50</v>
      </c>
      <c r="J20" s="25">
        <v>30.91</v>
      </c>
      <c r="K20" s="26">
        <f t="shared" si="0"/>
        <v>1700.05</v>
      </c>
      <c r="L20" s="12" t="s">
        <v>176</v>
      </c>
      <c r="M20" s="13">
        <v>44804</v>
      </c>
      <c r="N20" s="28">
        <v>55</v>
      </c>
    </row>
    <row r="21" spans="1:14" x14ac:dyDescent="0.25">
      <c r="A21" s="15">
        <v>24</v>
      </c>
      <c r="B21" s="15" t="s">
        <v>120</v>
      </c>
      <c r="C21" s="15" t="s">
        <v>121</v>
      </c>
      <c r="D21" s="17">
        <f>VLOOKUP(E21,Sheet2!$A$2:$B$6,2,FALSE)</f>
        <v>4</v>
      </c>
      <c r="E21" s="17" t="s">
        <v>17</v>
      </c>
      <c r="F21" s="19">
        <f>VLOOKUP(G21,Sheet2!$F$2:$G$9,2,FALSE)</f>
        <v>1</v>
      </c>
      <c r="G21" s="19" t="s">
        <v>18</v>
      </c>
      <c r="H21" s="21" t="s">
        <v>148</v>
      </c>
      <c r="I21" s="21" t="s">
        <v>58</v>
      </c>
      <c r="J21" s="25">
        <v>30</v>
      </c>
      <c r="K21" s="26">
        <f t="shared" si="0"/>
        <v>2100</v>
      </c>
      <c r="L21" s="12" t="s">
        <v>177</v>
      </c>
      <c r="M21" s="13">
        <v>44926</v>
      </c>
      <c r="N21" s="28">
        <v>70</v>
      </c>
    </row>
    <row r="22" spans="1:14" x14ac:dyDescent="0.25">
      <c r="A22" s="15">
        <v>28</v>
      </c>
      <c r="B22" s="15" t="s">
        <v>99</v>
      </c>
      <c r="C22" s="15" t="s">
        <v>100</v>
      </c>
      <c r="D22" s="17">
        <f>VLOOKUP(E22,Sheet2!$A$2:$B$6,2,FALSE)</f>
        <v>4</v>
      </c>
      <c r="E22" s="17" t="s">
        <v>17</v>
      </c>
      <c r="F22" s="19">
        <f>VLOOKUP(G22,Sheet2!$F$2:$G$9,2,FALSE)</f>
        <v>4</v>
      </c>
      <c r="G22" s="19" t="s">
        <v>68</v>
      </c>
      <c r="H22" s="21" t="s">
        <v>149</v>
      </c>
      <c r="I22" s="21" t="s">
        <v>69</v>
      </c>
      <c r="J22" s="25">
        <v>29.41</v>
      </c>
      <c r="K22" s="26">
        <f t="shared" si="0"/>
        <v>2499.85</v>
      </c>
      <c r="L22" s="12" t="s">
        <v>178</v>
      </c>
      <c r="M22" s="13">
        <v>45046</v>
      </c>
      <c r="N22" s="28">
        <v>85</v>
      </c>
    </row>
    <row r="23" spans="1:14" x14ac:dyDescent="0.25">
      <c r="A23" s="15">
        <v>3</v>
      </c>
      <c r="B23" s="15" t="s">
        <v>82</v>
      </c>
      <c r="C23" s="15" t="s">
        <v>83</v>
      </c>
      <c r="D23" s="17">
        <f>VLOOKUP(E23,Sheet2!$A$2:$B$6,2,FALSE)</f>
        <v>5</v>
      </c>
      <c r="E23" s="17" t="s">
        <v>14</v>
      </c>
      <c r="F23" s="19">
        <f>VLOOKUP(G23,Sheet2!$F$2:$G$9,2,FALSE)</f>
        <v>6</v>
      </c>
      <c r="G23" s="19" t="s">
        <v>15</v>
      </c>
      <c r="H23" s="21" t="s">
        <v>150</v>
      </c>
      <c r="I23" s="21" t="s">
        <v>16</v>
      </c>
      <c r="J23" s="24"/>
      <c r="K23" s="26">
        <f t="shared" si="0"/>
        <v>0</v>
      </c>
      <c r="L23" s="12" t="s">
        <v>179</v>
      </c>
      <c r="M23" s="13">
        <v>44286</v>
      </c>
      <c r="N23" s="28">
        <v>0</v>
      </c>
    </row>
    <row r="24" spans="1:14" x14ac:dyDescent="0.25">
      <c r="A24" s="15">
        <v>7</v>
      </c>
      <c r="B24" s="15" t="s">
        <v>90</v>
      </c>
      <c r="C24" s="15" t="s">
        <v>80</v>
      </c>
      <c r="D24" s="17">
        <f>VLOOKUP(E24,Sheet2!$A$2:$B$6,2,FALSE)</f>
        <v>5</v>
      </c>
      <c r="E24" s="17" t="s">
        <v>14</v>
      </c>
      <c r="F24" s="19">
        <f>VLOOKUP(G24,Sheet2!$F$2:$G$9,2,FALSE)</f>
        <v>6</v>
      </c>
      <c r="G24" s="19" t="s">
        <v>15</v>
      </c>
      <c r="H24" s="21" t="s">
        <v>151</v>
      </c>
      <c r="I24" s="21" t="s">
        <v>24</v>
      </c>
      <c r="J24" s="25">
        <v>10</v>
      </c>
      <c r="K24" s="26">
        <f t="shared" si="0"/>
        <v>350</v>
      </c>
      <c r="L24" s="12" t="s">
        <v>180</v>
      </c>
      <c r="M24" s="13">
        <v>44408</v>
      </c>
      <c r="N24" s="28">
        <v>35</v>
      </c>
    </row>
    <row r="25" spans="1:14" x14ac:dyDescent="0.25">
      <c r="A25" s="15">
        <v>11</v>
      </c>
      <c r="B25" s="15" t="s">
        <v>97</v>
      </c>
      <c r="C25" s="15" t="s">
        <v>98</v>
      </c>
      <c r="D25" s="17">
        <f>VLOOKUP(E25,Sheet2!$A$2:$B$6,2,FALSE)</f>
        <v>5</v>
      </c>
      <c r="E25" s="17" t="s">
        <v>14</v>
      </c>
      <c r="F25" s="19">
        <f>VLOOKUP(G25,Sheet2!$F$2:$G$9,2,FALSE)</f>
        <v>6</v>
      </c>
      <c r="G25" s="19" t="s">
        <v>15</v>
      </c>
      <c r="H25" s="21" t="s">
        <v>152</v>
      </c>
      <c r="I25" s="21" t="s">
        <v>32</v>
      </c>
      <c r="J25" s="25">
        <v>160</v>
      </c>
      <c r="K25" s="26">
        <f t="shared" si="0"/>
        <v>800</v>
      </c>
      <c r="L25" s="12" t="s">
        <v>181</v>
      </c>
      <c r="M25" s="13">
        <v>44530</v>
      </c>
      <c r="N25" s="28">
        <v>5</v>
      </c>
    </row>
    <row r="26" spans="1:14" x14ac:dyDescent="0.25">
      <c r="A26" s="15">
        <v>15</v>
      </c>
      <c r="B26" s="15" t="s">
        <v>104</v>
      </c>
      <c r="C26" s="15" t="s">
        <v>105</v>
      </c>
      <c r="D26" s="17">
        <f>VLOOKUP(E26,Sheet2!$A$2:$B$6,2,FALSE)</f>
        <v>5</v>
      </c>
      <c r="E26" s="17" t="s">
        <v>14</v>
      </c>
      <c r="F26" s="19">
        <f>VLOOKUP(G26,Sheet2!$F$2:$G$9,2,FALSE)</f>
        <v>6</v>
      </c>
      <c r="G26" s="19" t="s">
        <v>15</v>
      </c>
      <c r="H26" s="21" t="s">
        <v>153</v>
      </c>
      <c r="I26" s="21" t="s">
        <v>40</v>
      </c>
      <c r="J26" s="25">
        <v>34.29</v>
      </c>
      <c r="K26" s="26">
        <f t="shared" si="0"/>
        <v>1200.1499999999999</v>
      </c>
      <c r="L26" s="12" t="s">
        <v>182</v>
      </c>
      <c r="M26" s="13">
        <v>44651</v>
      </c>
      <c r="N26" s="28">
        <v>35</v>
      </c>
    </row>
    <row r="27" spans="1:14" x14ac:dyDescent="0.25">
      <c r="A27" s="15">
        <v>16</v>
      </c>
      <c r="B27" s="15" t="s">
        <v>106</v>
      </c>
      <c r="C27" s="15" t="s">
        <v>107</v>
      </c>
      <c r="D27" s="17">
        <f>VLOOKUP(E27,Sheet2!$A$2:$B$6,2,FALSE)</f>
        <v>5</v>
      </c>
      <c r="E27" s="17" t="str">
        <f>E26</f>
        <v>West</v>
      </c>
      <c r="F27" s="19">
        <f>VLOOKUP(G27,Sheet2!$F$2:$G$9,2,FALSE)</f>
        <v>1</v>
      </c>
      <c r="G27" s="19" t="s">
        <v>18</v>
      </c>
      <c r="H27" s="21" t="s">
        <v>154</v>
      </c>
      <c r="I27" s="21" t="s">
        <v>42</v>
      </c>
      <c r="J27" s="24"/>
      <c r="K27" s="26">
        <f t="shared" si="0"/>
        <v>0</v>
      </c>
      <c r="L27" s="12" t="s">
        <v>183</v>
      </c>
      <c r="M27" s="13">
        <v>44681</v>
      </c>
      <c r="N27" s="28">
        <v>0</v>
      </c>
    </row>
    <row r="28" spans="1:14" x14ac:dyDescent="0.25">
      <c r="A28" s="15">
        <v>19</v>
      </c>
      <c r="B28" s="15" t="s">
        <v>111</v>
      </c>
      <c r="C28" s="15" t="s">
        <v>112</v>
      </c>
      <c r="D28" s="17">
        <f>VLOOKUP(E28,Sheet2!$A$2:$B$6,2,FALSE)</f>
        <v>5</v>
      </c>
      <c r="E28" s="17" t="s">
        <v>14</v>
      </c>
      <c r="F28" s="19">
        <f>VLOOKUP(G28,Sheet2!$F$2:$G$9,2,FALSE)</f>
        <v>6</v>
      </c>
      <c r="G28" s="19" t="s">
        <v>15</v>
      </c>
      <c r="H28" s="21" t="s">
        <v>155</v>
      </c>
      <c r="I28" s="21" t="s">
        <v>48</v>
      </c>
      <c r="J28" s="25">
        <v>32</v>
      </c>
      <c r="K28" s="26">
        <f t="shared" si="0"/>
        <v>1600</v>
      </c>
      <c r="L28" s="12" t="s">
        <v>184</v>
      </c>
      <c r="M28" s="13">
        <v>44773</v>
      </c>
      <c r="N28" s="28">
        <v>50</v>
      </c>
    </row>
    <row r="29" spans="1:14" x14ac:dyDescent="0.25">
      <c r="A29" s="15">
        <v>23</v>
      </c>
      <c r="B29" s="15" t="s">
        <v>118</v>
      </c>
      <c r="C29" s="15" t="s">
        <v>119</v>
      </c>
      <c r="D29" s="17">
        <f>VLOOKUP(E29,Sheet2!$A$2:$B$6,2,FALSE)</f>
        <v>5</v>
      </c>
      <c r="E29" s="17" t="s">
        <v>14</v>
      </c>
      <c r="F29" s="19">
        <f>VLOOKUP(G29,Sheet2!$F$2:$G$9,2,FALSE)</f>
        <v>6</v>
      </c>
      <c r="G29" s="19" t="s">
        <v>15</v>
      </c>
      <c r="H29" s="21" t="s">
        <v>156</v>
      </c>
      <c r="I29" s="21" t="s">
        <v>56</v>
      </c>
      <c r="J29" s="25">
        <v>30.77</v>
      </c>
      <c r="K29" s="26">
        <f t="shared" si="0"/>
        <v>2000.05</v>
      </c>
      <c r="L29" s="12" t="s">
        <v>185</v>
      </c>
      <c r="M29" s="13">
        <v>44895</v>
      </c>
      <c r="N29" s="28">
        <v>65</v>
      </c>
    </row>
  </sheetData>
  <sortState xmlns:xlrd2="http://schemas.microsoft.com/office/spreadsheetml/2017/richdata2" ref="B2:M29">
    <sortCondition ref="G2"/>
  </sortState>
  <conditionalFormatting sqref="A1:A29">
    <cfRule type="duplicateValues" dxfId="0" priority="1"/>
  </conditionalFormatting>
  <dataValidations count="1">
    <dataValidation type="list" allowBlank="1" showInputMessage="1" showErrorMessage="1" sqref="E1:E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D7" sqref="D7"/>
    </sheetView>
  </sheetViews>
  <sheetFormatPr defaultRowHeight="15" x14ac:dyDescent="0.25"/>
  <cols>
    <col min="1" max="1" width="23.42578125" bestFit="1" customWidth="1"/>
    <col min="2" max="2" width="9.7109375" bestFit="1" customWidth="1"/>
  </cols>
  <sheetData>
    <row r="1" spans="1:7" x14ac:dyDescent="0.25">
      <c r="A1" s="1"/>
      <c r="B1" s="4"/>
    </row>
    <row r="2" spans="1:7" x14ac:dyDescent="0.25">
      <c r="A2" s="2" t="s">
        <v>60</v>
      </c>
      <c r="B2">
        <v>1</v>
      </c>
      <c r="F2" s="2" t="s">
        <v>18</v>
      </c>
      <c r="G2">
        <v>1</v>
      </c>
    </row>
    <row r="3" spans="1:7" x14ac:dyDescent="0.25">
      <c r="A3" s="2" t="s">
        <v>12</v>
      </c>
      <c r="B3">
        <v>2</v>
      </c>
      <c r="F3" s="2" t="s">
        <v>74</v>
      </c>
      <c r="G3">
        <v>2</v>
      </c>
    </row>
    <row r="4" spans="1:7" x14ac:dyDescent="0.25">
      <c r="A4" s="2" t="s">
        <v>8</v>
      </c>
      <c r="B4">
        <v>3</v>
      </c>
      <c r="F4" s="2" t="s">
        <v>9</v>
      </c>
      <c r="G4">
        <v>3</v>
      </c>
    </row>
    <row r="5" spans="1:7" x14ac:dyDescent="0.25">
      <c r="A5" s="2" t="s">
        <v>17</v>
      </c>
      <c r="B5">
        <v>4</v>
      </c>
      <c r="F5" s="2" t="s">
        <v>68</v>
      </c>
      <c r="G5">
        <v>4</v>
      </c>
    </row>
    <row r="6" spans="1:7" x14ac:dyDescent="0.25">
      <c r="A6" s="2" t="s">
        <v>14</v>
      </c>
      <c r="B6">
        <v>5</v>
      </c>
      <c r="F6" s="2" t="s">
        <v>61</v>
      </c>
      <c r="G6">
        <v>5</v>
      </c>
    </row>
    <row r="7" spans="1:7" x14ac:dyDescent="0.25">
      <c r="F7" s="2" t="s">
        <v>15</v>
      </c>
      <c r="G7">
        <v>6</v>
      </c>
    </row>
    <row r="8" spans="1:7" x14ac:dyDescent="0.25">
      <c r="F8" s="2" t="s">
        <v>66</v>
      </c>
      <c r="G8">
        <v>7</v>
      </c>
    </row>
    <row r="9" spans="1:7" x14ac:dyDescent="0.25">
      <c r="F9" s="2" t="s">
        <v>64</v>
      </c>
      <c r="G9">
        <v>8</v>
      </c>
    </row>
  </sheetData>
  <sortState xmlns:xlrd2="http://schemas.microsoft.com/office/spreadsheetml/2017/richdata2" ref="A2:B6">
    <sortCondition ref="A2"/>
  </sortState>
  <dataValidations count="1">
    <dataValidation type="list" allowBlank="1" showInputMessage="1" showErrorMessage="1" sqref="A2:A6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8587d8b-32ff-4694-8d3a-6f66eb643b0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Athan John Tayag</cp:lastModifiedBy>
  <cp:revision/>
  <dcterms:created xsi:type="dcterms:W3CDTF">2019-12-23T04:48:23Z</dcterms:created>
  <dcterms:modified xsi:type="dcterms:W3CDTF">2025-02-27T15:01:44Z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