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 Drive ZIT\2023-08-13 Chiklee\9. Reports\"/>
    </mc:Choice>
  </mc:AlternateContent>
  <bookViews>
    <workbookView minimized="1" xWindow="0" yWindow="0" windowWidth="2172" windowHeight="0" tabRatio="864"/>
  </bookViews>
  <sheets>
    <sheet name="C_B_01A" sheetId="1" r:id="rId1"/>
    <sheet name="C_B_01B" sheetId="4" r:id="rId2"/>
    <sheet name="C_B_02A" sheetId="5" r:id="rId3"/>
    <sheet name="C_B_02B" sheetId="6" r:id="rId4"/>
    <sheet name="C_B_03A" sheetId="7" r:id="rId5"/>
    <sheet name="C_B_03B" sheetId="8" r:id="rId6"/>
    <sheet name="C_B_03C" sheetId="9" r:id="rId7"/>
    <sheet name="C_B_04A" sheetId="10" r:id="rId8"/>
    <sheet name="C_B_04B" sheetId="11" r:id="rId9"/>
    <sheet name="9C_C_01A" sheetId="12" r:id="rId10"/>
    <sheet name="9C_C_01B" sheetId="13" r:id="rId11"/>
    <sheet name="9C_C_01C" sheetId="34" r:id="rId12"/>
    <sheet name="9C_C_01D" sheetId="33" r:id="rId13"/>
    <sheet name="C_C_02A" sheetId="14" r:id="rId14"/>
    <sheet name="C_C_03A" sheetId="16" r:id="rId15"/>
    <sheet name="C_C_03B" sheetId="17" r:id="rId16"/>
    <sheet name="C_C_04A" sheetId="18" r:id="rId17"/>
    <sheet name="C_C_04B" sheetId="19" r:id="rId18"/>
    <sheet name="C_C_05A" sheetId="20" r:id="rId19"/>
    <sheet name="C_C_05B" sheetId="22" r:id="rId20"/>
    <sheet name="C_C_05C" sheetId="21" r:id="rId21"/>
    <sheet name="C_D_01A" sheetId="23" r:id="rId22"/>
    <sheet name="C_D_01B" sheetId="24" r:id="rId23"/>
    <sheet name="C_D_02A" sheetId="25" r:id="rId24"/>
    <sheet name="C_C_07A" sheetId="15" r:id="rId25"/>
    <sheet name="C_D_02B" sheetId="26" r:id="rId26"/>
    <sheet name="C_D_02C" sheetId="28" r:id="rId27"/>
    <sheet name="C_D_02D" sheetId="32" r:id="rId28"/>
    <sheet name="C_D_02E" sheetId="29" r:id="rId29"/>
  </sheets>
  <definedNames>
    <definedName name="_xlnm.Print_Area" localSheetId="9">'9C_C_01A'!$A$1:$H$46</definedName>
    <definedName name="_xlnm.Print_Area" localSheetId="10">'9C_C_01B'!$A$1:$H$33</definedName>
    <definedName name="_xlnm.Print_Area" localSheetId="11">'9C_C_01C'!$A$1:$H$33</definedName>
    <definedName name="_xlnm.Print_Area" localSheetId="12">'9C_C_01D'!$A$1:$H$24</definedName>
    <definedName name="_xlnm.Print_Area" localSheetId="0">C_B_01A!$A$1:$F$46</definedName>
    <definedName name="_xlnm.Print_Area" localSheetId="1">C_B_01B!$A$1:$J$32</definedName>
    <definedName name="_xlnm.Print_Area" localSheetId="2">C_B_02A!$A$1:$F$46</definedName>
    <definedName name="_xlnm.Print_Area" localSheetId="3">C_B_02B!$A$1:$J$33</definedName>
    <definedName name="_xlnm.Print_Area" localSheetId="4">C_B_03A!$A$1:$F$47</definedName>
    <definedName name="_xlnm.Print_Area" localSheetId="5">C_B_03B!$A$1:$J$33</definedName>
    <definedName name="_xlnm.Print_Area" localSheetId="6">C_B_03C!$A$1:$J$33</definedName>
    <definedName name="_xlnm.Print_Area" localSheetId="7">C_B_04A!$A$1:$H$41</definedName>
    <definedName name="_xlnm.Print_Area" localSheetId="8">C_B_04B!$A$1:$J$30</definedName>
    <definedName name="_xlnm.Print_Area" localSheetId="13">C_C_02A!$A$1:$J$32</definedName>
    <definedName name="_xlnm.Print_Area" localSheetId="14">C_C_03A!$A$1:$H$47</definedName>
    <definedName name="_xlnm.Print_Area" localSheetId="15">C_C_03B!$A$1:$I$30</definedName>
    <definedName name="_xlnm.Print_Area" localSheetId="16">C_C_04A!$A$1:$H$47</definedName>
    <definedName name="_xlnm.Print_Area" localSheetId="17">C_C_04B!$A$1:$I$31</definedName>
    <definedName name="_xlnm.Print_Area" localSheetId="18">C_C_05A!$A$1:$J$46</definedName>
    <definedName name="_xlnm.Print_Area" localSheetId="19">C_C_05B!$A$1:$H$46</definedName>
    <definedName name="_xlnm.Print_Area" localSheetId="20">C_C_05C!$A$1:$J$31</definedName>
    <definedName name="_xlnm.Print_Area" localSheetId="24">C_C_07A!$A$1:$I$32</definedName>
    <definedName name="_xlnm.Print_Area" localSheetId="21">C_D_01A!$A$1:$I$32</definedName>
    <definedName name="_xlnm.Print_Area" localSheetId="22">C_D_01B!$A$1:$G$32</definedName>
    <definedName name="_xlnm.Print_Area" localSheetId="23">C_D_02A!$A$1:$I$32</definedName>
    <definedName name="_xlnm.Print_Area" localSheetId="25">C_D_02B!$A$1:$H$42</definedName>
    <definedName name="_xlnm.Print_Area" localSheetId="26">C_D_02C!$A$1:$H$42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2" l="1"/>
  <c r="H12" i="32"/>
  <c r="J11" i="32"/>
  <c r="J10" i="32"/>
  <c r="J9" i="32"/>
  <c r="J8" i="32"/>
  <c r="J12" i="32" l="1"/>
  <c r="J11" i="29"/>
  <c r="I13" i="29"/>
  <c r="H13" i="29"/>
  <c r="J12" i="29"/>
  <c r="J9" i="29"/>
  <c r="J13" i="29" s="1"/>
  <c r="J10" i="29"/>
  <c r="H16" i="20" l="1"/>
  <c r="N24" i="21"/>
  <c r="L23" i="21"/>
  <c r="N16" i="21"/>
  <c r="O15" i="21"/>
  <c r="N15" i="21"/>
  <c r="N13" i="21" s="1"/>
  <c r="M15" i="21"/>
  <c r="M16" i="21" s="1"/>
  <c r="M17" i="21" s="1"/>
  <c r="N14" i="21"/>
  <c r="O14" i="21" s="1"/>
  <c r="O16" i="21" s="1"/>
  <c r="I16" i="20"/>
  <c r="M16" i="19"/>
  <c r="M15" i="19" s="1"/>
  <c r="M13" i="19" s="1"/>
  <c r="K23" i="19"/>
  <c r="M18" i="21" l="1"/>
  <c r="M19" i="21" s="1"/>
  <c r="M20" i="21" s="1"/>
  <c r="M22" i="21" l="1"/>
  <c r="O17" i="21"/>
  <c r="M24" i="19" l="1"/>
  <c r="N15" i="19"/>
  <c r="M14" i="19"/>
  <c r="N14" i="19" s="1"/>
  <c r="N16" i="19" s="1"/>
  <c r="L15" i="19"/>
  <c r="L16" i="19" s="1"/>
  <c r="G16" i="18"/>
  <c r="G16" i="16"/>
  <c r="H6" i="15"/>
  <c r="I6" i="14"/>
  <c r="E41" i="12"/>
  <c r="G36" i="12"/>
  <c r="G25" i="12"/>
  <c r="E40" i="12" s="1"/>
  <c r="G15" i="12"/>
  <c r="E39" i="12" s="1"/>
  <c r="L17" i="19" l="1"/>
  <c r="E42" i="12"/>
  <c r="D5" i="12" s="1"/>
  <c r="G16" i="10"/>
  <c r="L18" i="19" l="1"/>
  <c r="L19" i="19" s="1"/>
  <c r="L20" i="19" s="1"/>
  <c r="N17" i="19" l="1"/>
  <c r="L22" i="19"/>
</calcChain>
</file>

<file path=xl/sharedStrings.xml><?xml version="1.0" encoding="utf-8"?>
<sst xmlns="http://schemas.openxmlformats.org/spreadsheetml/2006/main" count="575" uniqueCount="228">
  <si>
    <t>SL</t>
  </si>
  <si>
    <t>Date</t>
  </si>
  <si>
    <t>Qty</t>
  </si>
  <si>
    <t>Amount</t>
  </si>
  <si>
    <t>Item Name</t>
  </si>
  <si>
    <t>UOM</t>
  </si>
  <si>
    <t>Indent No:</t>
  </si>
  <si>
    <t>Indent Date:</t>
  </si>
  <si>
    <t>Remarks</t>
  </si>
  <si>
    <r>
      <t>Kitchen Restaurent {</t>
    </r>
    <r>
      <rPr>
        <b/>
        <i/>
        <sz val="11"/>
        <color theme="1"/>
        <rFont val="Calibri"/>
        <family val="2"/>
        <scheme val="minor"/>
      </rPr>
      <t>from store</t>
    </r>
    <r>
      <rPr>
        <b/>
        <sz val="11"/>
        <color theme="1"/>
        <rFont val="Calibri"/>
        <family val="2"/>
        <scheme val="minor"/>
      </rPr>
      <t>}</t>
    </r>
  </si>
  <si>
    <r>
      <t>Indent To: {</t>
    </r>
    <r>
      <rPr>
        <b/>
        <i/>
        <sz val="12"/>
        <color theme="1"/>
        <rFont val="Calibri"/>
        <family val="2"/>
        <scheme val="minor"/>
      </rPr>
      <t>to store</t>
    </r>
    <r>
      <rPr>
        <b/>
        <sz val="12"/>
        <color theme="1"/>
        <rFont val="Calibri"/>
        <family val="2"/>
        <scheme val="minor"/>
      </rPr>
      <t>}</t>
    </r>
  </si>
  <si>
    <t>Indent Report</t>
  </si>
  <si>
    <t>Period: 01 Mar 23 to 31 Mar 23</t>
  </si>
  <si>
    <t>Indent No</t>
  </si>
  <si>
    <t>Indenting Store</t>
  </si>
  <si>
    <t>Program Name</t>
  </si>
  <si>
    <t>Program Date</t>
  </si>
  <si>
    <t>Issue Status</t>
  </si>
  <si>
    <t>Close Status</t>
  </si>
  <si>
    <t>Product Requisition</t>
  </si>
  <si>
    <t>Product Requisition No:</t>
  </si>
  <si>
    <r>
      <t>Ration Sub Store {</t>
    </r>
    <r>
      <rPr>
        <b/>
        <i/>
        <sz val="11"/>
        <color theme="1"/>
        <rFont val="Calibri"/>
        <family val="2"/>
        <scheme val="minor"/>
      </rPr>
      <t>from store</t>
    </r>
    <r>
      <rPr>
        <b/>
        <sz val="11"/>
        <color theme="1"/>
        <rFont val="Calibri"/>
        <family val="2"/>
        <scheme val="minor"/>
      </rPr>
      <t>}</t>
    </r>
  </si>
  <si>
    <r>
      <t>To: {</t>
    </r>
    <r>
      <rPr>
        <b/>
        <i/>
        <sz val="12"/>
        <color theme="1"/>
        <rFont val="Calibri"/>
        <family val="2"/>
        <scheme val="minor"/>
      </rPr>
      <t>to store</t>
    </r>
    <r>
      <rPr>
        <b/>
        <sz val="12"/>
        <color theme="1"/>
        <rFont val="Calibri"/>
        <family val="2"/>
        <scheme val="minor"/>
      </rPr>
      <t>}</t>
    </r>
  </si>
  <si>
    <t>Requisition Date Date:</t>
  </si>
  <si>
    <t>Product Master Group</t>
  </si>
  <si>
    <t>Product Master Group: Dry Item</t>
  </si>
  <si>
    <t># No</t>
  </si>
  <si>
    <t>By</t>
  </si>
  <si>
    <t>Approved By</t>
  </si>
  <si>
    <t>Requisition to:</t>
  </si>
  <si>
    <t>Purchase Requisition</t>
  </si>
  <si>
    <r>
      <t>Main Store {</t>
    </r>
    <r>
      <rPr>
        <b/>
        <i/>
        <sz val="11"/>
        <color theme="1"/>
        <rFont val="Calibri"/>
        <family val="2"/>
        <scheme val="minor"/>
      </rPr>
      <t>from store</t>
    </r>
    <r>
      <rPr>
        <b/>
        <sz val="11"/>
        <color theme="1"/>
        <rFont val="Calibri"/>
        <family val="2"/>
        <scheme val="minor"/>
      </rPr>
      <t>}</t>
    </r>
  </si>
  <si>
    <t>Purchase Requisition No:</t>
  </si>
  <si>
    <t>Product Type:</t>
  </si>
  <si>
    <t>Requisition Date:</t>
  </si>
  <si>
    <t>Remarks:</t>
  </si>
  <si>
    <t>Product Type</t>
  </si>
  <si>
    <t>Open Requisition Till Date: 01 Mar 23</t>
  </si>
  <si>
    <t>Purchase Order No:</t>
  </si>
  <si>
    <t>PO Date:</t>
  </si>
  <si>
    <r>
      <t>To: {</t>
    </r>
    <r>
      <rPr>
        <b/>
        <i/>
        <sz val="12"/>
        <color theme="1"/>
        <rFont val="Calibri"/>
        <family val="2"/>
        <scheme val="minor"/>
      </rPr>
      <t>Supplier Name and Address</t>
    </r>
    <r>
      <rPr>
        <b/>
        <sz val="12"/>
        <color theme="1"/>
        <rFont val="Calibri"/>
        <family val="2"/>
        <scheme val="minor"/>
      </rPr>
      <t>}</t>
    </r>
  </si>
  <si>
    <t>Name:</t>
  </si>
  <si>
    <t>Mobile No:</t>
  </si>
  <si>
    <t>Address:</t>
  </si>
  <si>
    <t>Delivery Date</t>
  </si>
  <si>
    <t>Pay Tarm:</t>
  </si>
  <si>
    <t>Delivery Date:</t>
  </si>
  <si>
    <t>Delivery Point:</t>
  </si>
  <si>
    <t xml:space="preserve">Rate </t>
  </si>
  <si>
    <t>decimal (10,2)/-</t>
  </si>
  <si>
    <t>Rice</t>
  </si>
  <si>
    <t>KG</t>
  </si>
  <si>
    <t>Total</t>
  </si>
  <si>
    <t>Total:</t>
  </si>
  <si>
    <t>Terms &amp; Conditions</t>
  </si>
  <si>
    <t>1.</t>
  </si>
  <si>
    <t>2.</t>
  </si>
  <si>
    <t>3.</t>
  </si>
  <si>
    <t>12 Waiter</t>
  </si>
  <si>
    <t>For the Program of Mr Jabed's Son's Meeriage Ceremony on 14 Apr 23</t>
  </si>
  <si>
    <t>Person</t>
  </si>
  <si>
    <t>{In Words:} Nine Thousand Seven Hundred Only</t>
  </si>
  <si>
    <t>** Note: If Product Category is "Product" then Purchase Order or for Service it will be Service Work Order.</t>
  </si>
  <si>
    <t>1. Waiter: Need Registration and Attendance</t>
  </si>
  <si>
    <t>2. For Repair: Returntable Gate Pass</t>
  </si>
  <si>
    <t>3. Daily Labour: Need Registration and Attendance and Daily Output Records</t>
  </si>
  <si>
    <t>4. Make a Receive Note on Daily Labours</t>
  </si>
  <si>
    <t>Supplier</t>
  </si>
  <si>
    <t>** Delivery Date Past but Open</t>
  </si>
  <si>
    <t>Open PO till Date:</t>
  </si>
  <si>
    <t>PO Amount</t>
  </si>
  <si>
    <t>Direct Cost</t>
  </si>
  <si>
    <t>Indirect Cost</t>
  </si>
  <si>
    <t>LPG GAS</t>
  </si>
  <si>
    <t>Salary</t>
  </si>
  <si>
    <t>Effective Date</t>
  </si>
  <si>
    <t>Consting of Single Unit:</t>
  </si>
  <si>
    <t>Per UOM:</t>
  </si>
  <si>
    <t>Raw Materials</t>
  </si>
  <si>
    <t>Raw Material Cost:</t>
  </si>
  <si>
    <t>Direct Cost:</t>
  </si>
  <si>
    <t>Indirect Cost:</t>
  </si>
  <si>
    <r>
      <rPr>
        <b/>
        <u/>
        <sz val="12"/>
        <color theme="1"/>
        <rFont val="Calibri"/>
        <family val="2"/>
        <scheme val="minor"/>
      </rPr>
      <t>UOM</t>
    </r>
    <r>
      <rPr>
        <b/>
        <sz val="12"/>
        <color theme="1"/>
        <rFont val="Calibri"/>
        <family val="2"/>
        <scheme val="minor"/>
      </rPr>
      <t>: Pcs</t>
    </r>
  </si>
  <si>
    <r>
      <rPr>
        <b/>
        <u/>
        <sz val="12"/>
        <color theme="1"/>
        <rFont val="Calibri"/>
        <family val="2"/>
        <scheme val="minor"/>
      </rPr>
      <t>Costing Qty</t>
    </r>
    <r>
      <rPr>
        <b/>
        <sz val="12"/>
        <color theme="1"/>
        <rFont val="Calibri"/>
        <family val="2"/>
        <scheme val="minor"/>
      </rPr>
      <t xml:space="preserve">: 6 </t>
    </r>
  </si>
  <si>
    <t>Pcs</t>
  </si>
  <si>
    <t>Item Name [F]</t>
  </si>
  <si>
    <t>Costing UOM</t>
  </si>
  <si>
    <t>Polao Rice</t>
  </si>
  <si>
    <t>1:3</t>
  </si>
  <si>
    <t>Chicken Fry</t>
  </si>
  <si>
    <t>** We may Group by Restaurant/ Master Group /Group</t>
  </si>
  <si>
    <t>** Items with Latest Effective Date</t>
  </si>
  <si>
    <t>Product Category:</t>
  </si>
  <si>
    <t>Store Name:</t>
  </si>
  <si>
    <t>Item Name [R]</t>
  </si>
  <si>
    <t>Sock Date</t>
  </si>
  <si>
    <t>Rate</t>
  </si>
  <si>
    <r>
      <t>Stock Date: {</t>
    </r>
    <r>
      <rPr>
        <b/>
        <i/>
        <sz val="12"/>
        <color theme="1"/>
        <rFont val="Calibri"/>
        <family val="2"/>
        <scheme val="minor"/>
      </rPr>
      <t>current date</t>
    </r>
    <r>
      <rPr>
        <b/>
        <sz val="12"/>
        <color theme="1"/>
        <rFont val="Calibri"/>
        <family val="2"/>
        <scheme val="minor"/>
      </rPr>
      <t>}</t>
    </r>
  </si>
  <si>
    <t>Receive Date:</t>
  </si>
  <si>
    <r>
      <t>From: {</t>
    </r>
    <r>
      <rPr>
        <b/>
        <i/>
        <sz val="12"/>
        <color theme="1"/>
        <rFont val="Calibri"/>
        <family val="2"/>
        <scheme val="minor"/>
      </rPr>
      <t>Supplier Name and Address</t>
    </r>
    <r>
      <rPr>
        <b/>
        <sz val="12"/>
        <color theme="1"/>
        <rFont val="Calibri"/>
        <family val="2"/>
        <scheme val="minor"/>
      </rPr>
      <t>}</t>
    </r>
  </si>
  <si>
    <t>Received By:</t>
  </si>
  <si>
    <t>Receive Date</t>
  </si>
  <si>
    <t>Receive Amount</t>
  </si>
  <si>
    <t>Issue Date:</t>
  </si>
  <si>
    <t>Indent/Product Requision No</t>
  </si>
  <si>
    <t>Indent/Requisition Date</t>
  </si>
  <si>
    <t>Receiving Store:</t>
  </si>
  <si>
    <t>Issuing Store:</t>
  </si>
  <si>
    <t>*** Issues/ Transfer to Various Store</t>
  </si>
  <si>
    <t>Issue Date</t>
  </si>
  <si>
    <t>Issue Store</t>
  </si>
  <si>
    <t>Receive Store</t>
  </si>
  <si>
    <t>Weight</t>
  </si>
  <si>
    <t>Price</t>
  </si>
  <si>
    <t>Total Price</t>
  </si>
  <si>
    <t>VAT</t>
  </si>
  <si>
    <t>Grand Total</t>
  </si>
  <si>
    <t>Making 15%</t>
  </si>
  <si>
    <t>Returning Store:</t>
  </si>
  <si>
    <t>Issue No:</t>
  </si>
  <si>
    <t>Program Name:</t>
  </si>
  <si>
    <t>Program Date:</t>
  </si>
  <si>
    <t>Issue Qty</t>
  </si>
  <si>
    <t>Return Qty</t>
  </si>
  <si>
    <t>Issue Amount</t>
  </si>
  <si>
    <t>Return Amount</t>
  </si>
  <si>
    <t>{In Words:} Five Hundred Only</t>
  </si>
  <si>
    <t>Returning Store</t>
  </si>
  <si>
    <r>
      <t xml:space="preserve">Period: 01 Mar 23 to 31 Mar 23 </t>
    </r>
    <r>
      <rPr>
        <i/>
        <sz val="12"/>
        <color theme="1"/>
        <rFont val="Calibri"/>
        <family val="2"/>
        <scheme val="minor"/>
      </rPr>
      <t>{date parameter like redmine}</t>
    </r>
  </si>
  <si>
    <t>Issue No</t>
  </si>
  <si>
    <t>Indent Qty</t>
  </si>
  <si>
    <t>** Show full Indent Qty, then issued qty and then return qty</t>
  </si>
  <si>
    <t>Date:</t>
  </si>
  <si>
    <t>Sales Point</t>
  </si>
  <si>
    <t>Sales Amount</t>
  </si>
  <si>
    <t>Deposited Amount</t>
  </si>
  <si>
    <t>Deposited By</t>
  </si>
  <si>
    <t>Orchid</t>
  </si>
  <si>
    <t>Mr Sajib</t>
  </si>
  <si>
    <t>By Sales Point</t>
  </si>
  <si>
    <t>1.Orchid</t>
  </si>
  <si>
    <t>2.Lotus/ Fuchka Zone</t>
  </si>
  <si>
    <t>3.Coffee</t>
  </si>
  <si>
    <t>4.Tulip</t>
  </si>
  <si>
    <t>5.Happy Zone</t>
  </si>
  <si>
    <t>6.Program</t>
  </si>
  <si>
    <t>7.Water ride</t>
  </si>
  <si>
    <t>8.Indoor ride</t>
  </si>
  <si>
    <t>9.Kids zone</t>
  </si>
  <si>
    <t>10.Train/Merry go round/Go Kart/ Ferris Wheel</t>
  </si>
  <si>
    <t>11.Mini Kitchen</t>
  </si>
  <si>
    <t>Day wise/user wise/ Ride wise/Zone(Store) wise sell [ Sample #1, Sample #2]</t>
  </si>
  <si>
    <t>Food</t>
  </si>
  <si>
    <t>Item Stock Report</t>
  </si>
  <si>
    <t>1.Raw Materials [Store wise]</t>
  </si>
  <si>
    <t>2.Finished Goods [Store Wise]</t>
  </si>
  <si>
    <t>3.Fixed Assets [Zone Wise]</t>
  </si>
  <si>
    <t>iii. Payment by Date Range [Multiple Supplier]</t>
  </si>
  <si>
    <t>1. Date</t>
  </si>
  <si>
    <t>a. Supplier</t>
  </si>
  <si>
    <t>Paid Amount</t>
  </si>
  <si>
    <t>GRN Number</t>
  </si>
  <si>
    <t>GRN Date</t>
  </si>
  <si>
    <t>GRN Amount</t>
  </si>
  <si>
    <t>Supplier name: S2</t>
  </si>
  <si>
    <t>Supplier name: S1</t>
  </si>
  <si>
    <t>10001</t>
  </si>
  <si>
    <t>20001</t>
  </si>
  <si>
    <t>By Supplier</t>
  </si>
  <si>
    <t>Period: 01 Mar 23 to 15 Mar 23</t>
  </si>
  <si>
    <t>Supplier: R K Traders</t>
  </si>
  <si>
    <t>Supplier: Janani Traders</t>
  </si>
  <si>
    <t>Supplier 1</t>
  </si>
  <si>
    <t>Date: 01 Mar 23</t>
  </si>
  <si>
    <t>Date: 02 Mar 23</t>
  </si>
  <si>
    <t>GRN Number:</t>
  </si>
  <si>
    <t>Chiklee Water Park</t>
  </si>
  <si>
    <t>Honumantola, Rangpur</t>
  </si>
  <si>
    <t>Print Date: 7/8/2023</t>
  </si>
  <si>
    <t>Time: 11:03 AM</t>
  </si>
  <si>
    <t>Customer Name</t>
  </si>
  <si>
    <t>Time</t>
  </si>
  <si>
    <t>Guests</t>
  </si>
  <si>
    <t>Phone</t>
  </si>
  <si>
    <t>Total Amount(BDT)</t>
  </si>
  <si>
    <t>Paid Amount(BDT)</t>
  </si>
  <si>
    <t>Due Amount(BDT)</t>
  </si>
  <si>
    <t>IBN Sina-Seminar</t>
  </si>
  <si>
    <t>IBN Sina-Rangpur</t>
  </si>
  <si>
    <t>Evening(7PM-12PM)</t>
  </si>
  <si>
    <t>Popular Pharma</t>
  </si>
  <si>
    <t>Popular Meeting</t>
  </si>
  <si>
    <t>Marriage- Dr. Javed</t>
  </si>
  <si>
    <t>Dr. Javed</t>
  </si>
  <si>
    <t>Full Day( 10AM- 12 AM)</t>
  </si>
  <si>
    <t>Birthday- Z IT MD</t>
  </si>
  <si>
    <t>Syed Mostafa Jamal</t>
  </si>
  <si>
    <t>01713-041428</t>
  </si>
  <si>
    <t>Search Parameter:</t>
  </si>
  <si>
    <t>Powered By: Z IT Solutions Limited</t>
  </si>
  <si>
    <t>Export To: PDF Only Now</t>
  </si>
  <si>
    <t>All Data Retrive from Order Master &amp; Payment Master</t>
  </si>
  <si>
    <t>Chiklee</t>
  </si>
  <si>
    <r>
      <t xml:space="preserve">A Product of </t>
    </r>
    <r>
      <rPr>
        <b/>
        <sz val="14"/>
        <color rgb="FF4C1B95"/>
        <rFont val="Calibri"/>
        <family val="2"/>
        <scheme val="minor"/>
      </rPr>
      <t>Z IT</t>
    </r>
  </si>
  <si>
    <t>1 of 1 Pages</t>
  </si>
  <si>
    <t>Report# C_D_02E</t>
  </si>
  <si>
    <t xml:space="preserve"> Month Wise Program Sells Details</t>
  </si>
  <si>
    <t>Month: August,  Year: 2023</t>
  </si>
  <si>
    <t>Status</t>
  </si>
  <si>
    <t>DUE</t>
  </si>
  <si>
    <t>PAID</t>
  </si>
  <si>
    <t>Year: Current Year By Default, User Can Change</t>
  </si>
  <si>
    <t>Month: Current Month By Default, User Can Change</t>
  </si>
  <si>
    <t xml:space="preserve">Date = Program Date </t>
  </si>
  <si>
    <t>Data Show = Ascending Order wise</t>
  </si>
  <si>
    <t>Notes:</t>
  </si>
  <si>
    <t>Program Due Payment List-All Time</t>
  </si>
  <si>
    <t>Report# C_D_02D</t>
  </si>
  <si>
    <t>No Search Parameter is required</t>
  </si>
  <si>
    <t>Condition: Due List where Due &gt; 0</t>
  </si>
  <si>
    <t>** List of Finished Goods, those don't have IOC</t>
  </si>
  <si>
    <t>Item Code</t>
  </si>
  <si>
    <t>Item Name [B]</t>
  </si>
  <si>
    <t>Item Name [E]</t>
  </si>
  <si>
    <t>List of Items with Consumption</t>
  </si>
  <si>
    <t>Item Group:</t>
  </si>
  <si>
    <t>Master Group:</t>
  </si>
  <si>
    <t>Restaurant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</si>
</sst>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#,##0&quot;/-&quot;;[Red]\-#,##0&quot;/-&quot;"/>
    <numFmt numFmtId="8" formatCode="#,##0.00&quot;/-&quot;;[Red]\-#,##0.00&quot;/-&quot;"/>
    <numFmt numFmtId="164" formatCode="_(* #,##0.00_);_(* \(#,##0.00\);_(* &quot;-&quot;??_);_(@_)"/>
    <numFmt numFmtId="165" formatCode="#,##0.00_ ;[Red]\-#,##0.00\ "/>
    <numFmt numFmtId="166" formatCode="#,##0.00&quot;/-&quot;"/>
    <numFmt numFmtId="167" formatCode="[$-409]d\-mmm\-yy;@"/>
    <numFmt numFmtId="168" formatCode="[$-409]d\-mmm\-yyyy;@"/>
  </numFmts>
  <fonts count="23" x14ac:knownFonts="1">
    <font>
      <sz val="11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11"/>
      <color rgb="FFF1937A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4C1B9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10" fillId="0" borderId="5" xfId="0" applyFont="1" applyBorder="1"/>
    <xf numFmtId="8" fontId="0" fillId="0" borderId="1" xfId="0" applyNumberForma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6" fontId="0" fillId="0" borderId="1" xfId="0" applyNumberFormat="1" applyBorder="1" applyAlignment="1">
      <alignment horizontal="center"/>
    </xf>
    <xf numFmtId="8" fontId="0" fillId="0" borderId="0" xfId="0" applyNumberFormat="1" applyBorder="1"/>
    <xf numFmtId="0" fontId="3" fillId="0" borderId="0" xfId="0" applyFont="1" applyBorder="1"/>
    <xf numFmtId="0" fontId="0" fillId="0" borderId="8" xfId="0" quotePrefix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wrapText="1"/>
    </xf>
    <xf numFmtId="6" fontId="0" fillId="3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/>
    <xf numFmtId="0" fontId="11" fillId="0" borderId="0" xfId="0" applyFont="1" applyBorder="1"/>
    <xf numFmtId="0" fontId="0" fillId="0" borderId="4" xfId="0" applyFill="1" applyBorder="1"/>
    <xf numFmtId="8" fontId="0" fillId="0" borderId="4" xfId="0" applyNumberFormat="1" applyBorder="1"/>
    <xf numFmtId="0" fontId="0" fillId="4" borderId="0" xfId="0" applyFill="1" applyBorder="1"/>
    <xf numFmtId="8" fontId="0" fillId="4" borderId="0" xfId="0" applyNumberFormat="1" applyFill="1" applyBorder="1"/>
    <xf numFmtId="0" fontId="3" fillId="4" borderId="0" xfId="0" applyFont="1" applyFill="1" applyBorder="1"/>
    <xf numFmtId="8" fontId="3" fillId="4" borderId="0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6" fontId="0" fillId="3" borderId="2" xfId="0" applyNumberForma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5" fillId="0" borderId="0" xfId="0" applyFont="1" applyBorder="1"/>
    <xf numFmtId="165" fontId="0" fillId="0" borderId="1" xfId="0" applyNumberFormat="1" applyBorder="1" applyAlignment="1">
      <alignment horizontal="center"/>
    </xf>
    <xf numFmtId="4" fontId="14" fillId="0" borderId="0" xfId="0" applyNumberFormat="1" applyFont="1"/>
    <xf numFmtId="0" fontId="0" fillId="0" borderId="0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1" xfId="0" quotePrefix="1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11" fillId="0" borderId="0" xfId="0" applyFont="1"/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3"/>
    </xf>
    <xf numFmtId="0" fontId="15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5" fillId="0" borderId="0" xfId="0" applyFont="1" applyAlignment="1">
      <alignment horizontal="left" vertical="center" indent="3"/>
    </xf>
    <xf numFmtId="0" fontId="15" fillId="0" borderId="0" xfId="0" applyFont="1" applyAlignment="1">
      <alignment horizontal="left" vertical="center" indent="4"/>
    </xf>
    <xf numFmtId="166" fontId="0" fillId="0" borderId="0" xfId="0" applyNumberFormat="1" applyBorder="1"/>
    <xf numFmtId="15" fontId="0" fillId="0" borderId="1" xfId="0" quotePrefix="1" applyNumberFormat="1" applyBorder="1" applyAlignment="1">
      <alignment horizontal="center"/>
    </xf>
    <xf numFmtId="8" fontId="0" fillId="0" borderId="1" xfId="0" applyNumberFormat="1" applyBorder="1" applyAlignment="1">
      <alignment horizontal="right"/>
    </xf>
    <xf numFmtId="167" fontId="2" fillId="2" borderId="1" xfId="0" applyNumberFormat="1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0" fillId="5" borderId="0" xfId="0" applyFill="1"/>
    <xf numFmtId="0" fontId="4" fillId="5" borderId="0" xfId="0" applyFont="1" applyFill="1"/>
    <xf numFmtId="0" fontId="6" fillId="5" borderId="0" xfId="0" applyFont="1" applyFill="1"/>
    <xf numFmtId="0" fontId="0" fillId="5" borderId="0" xfId="0" applyFill="1" applyBorder="1"/>
    <xf numFmtId="0" fontId="0" fillId="0" borderId="1" xfId="0" applyBorder="1"/>
    <xf numFmtId="0" fontId="0" fillId="0" borderId="1" xfId="0" applyFill="1" applyBorder="1"/>
    <xf numFmtId="0" fontId="4" fillId="5" borderId="0" xfId="0" applyFont="1" applyFill="1" applyAlignment="1">
      <alignment horizontal="left" vertical="center" indent="3"/>
    </xf>
    <xf numFmtId="0" fontId="4" fillId="5" borderId="0" xfId="0" applyFont="1" applyFill="1" applyAlignment="1">
      <alignment horizontal="left" indent="2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4" fontId="0" fillId="0" borderId="1" xfId="1" applyFont="1" applyFill="1" applyBorder="1"/>
    <xf numFmtId="0" fontId="8" fillId="0" borderId="1" xfId="0" applyFont="1" applyFill="1" applyBorder="1"/>
    <xf numFmtId="164" fontId="8" fillId="0" borderId="1" xfId="0" applyNumberFormat="1" applyFont="1" applyFill="1" applyBorder="1"/>
    <xf numFmtId="168" fontId="0" fillId="0" borderId="1" xfId="0" applyNumberFormat="1" applyFill="1" applyBorder="1" applyAlignment="1">
      <alignment horizontal="center" vertical="center"/>
    </xf>
    <xf numFmtId="164" fontId="16" fillId="0" borderId="1" xfId="1" applyFont="1" applyFill="1" applyBorder="1"/>
    <xf numFmtId="164" fontId="0" fillId="0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/>
    <xf numFmtId="0" fontId="0" fillId="0" borderId="0" xfId="0" applyFill="1" applyBorder="1" applyAlignment="1">
      <alignment horizontal="left" indent="5"/>
    </xf>
    <xf numFmtId="0" fontId="10" fillId="5" borderId="0" xfId="0" applyFont="1" applyFill="1"/>
    <xf numFmtId="0" fontId="17" fillId="6" borderId="13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19" fillId="0" borderId="1" xfId="0" applyFont="1" applyBorder="1"/>
    <xf numFmtId="0" fontId="21" fillId="0" borderId="1" xfId="0" applyFont="1" applyFill="1" applyBorder="1"/>
    <xf numFmtId="0" fontId="8" fillId="0" borderId="0" xfId="0" applyFont="1" applyBorder="1" applyAlignment="1">
      <alignment horizontal="right"/>
    </xf>
    <xf numFmtId="0" fontId="22" fillId="0" borderId="0" xfId="0" applyFont="1" applyBorder="1"/>
    <xf numFmtId="0" fontId="3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C1B95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113</xdr:row>
      <xdr:rowOff>22411</xdr:rowOff>
    </xdr:from>
    <xdr:ext cx="911411" cy="617623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06" y="9091705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89645</xdr:rowOff>
    </xdr:from>
    <xdr:ext cx="1398494" cy="468077"/>
    <xdr:sp macro="" textlink="">
      <xdr:nvSpPr>
        <xdr:cNvPr id="7" name="TextBox 6"/>
        <xdr:cNvSpPr txBox="1"/>
      </xdr:nvSpPr>
      <xdr:spPr>
        <a:xfrm>
          <a:off x="0" y="7906869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3</xdr:col>
      <xdr:colOff>398930</xdr:colOff>
      <xdr:row>43</xdr:row>
      <xdr:rowOff>89645</xdr:rowOff>
    </xdr:from>
    <xdr:ext cx="1398494" cy="468077"/>
    <xdr:sp macro="" textlink="">
      <xdr:nvSpPr>
        <xdr:cNvPr id="8" name="TextBox 7"/>
        <xdr:cNvSpPr txBox="1"/>
      </xdr:nvSpPr>
      <xdr:spPr>
        <a:xfrm>
          <a:off x="2559424" y="7906869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5</xdr:col>
      <xdr:colOff>1021976</xdr:colOff>
      <xdr:row>43</xdr:row>
      <xdr:rowOff>89645</xdr:rowOff>
    </xdr:from>
    <xdr:ext cx="1398494" cy="468077"/>
    <xdr:sp macro="" textlink="">
      <xdr:nvSpPr>
        <xdr:cNvPr id="9" name="TextBox 8"/>
        <xdr:cNvSpPr txBox="1"/>
      </xdr:nvSpPr>
      <xdr:spPr>
        <a:xfrm>
          <a:off x="5118847" y="7906869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113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22" y="2005539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374276</xdr:colOff>
      <xdr:row>43</xdr:row>
      <xdr:rowOff>120125</xdr:rowOff>
    </xdr:from>
    <xdr:ext cx="1398494" cy="468077"/>
    <xdr:sp macro="" textlink="">
      <xdr:nvSpPr>
        <xdr:cNvPr id="4" name="TextBox 3"/>
        <xdr:cNvSpPr txBox="1"/>
      </xdr:nvSpPr>
      <xdr:spPr>
        <a:xfrm>
          <a:off x="5174876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3</xdr:col>
      <xdr:colOff>400498</xdr:colOff>
      <xdr:row>43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587438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114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22" y="2005539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374276</xdr:colOff>
      <xdr:row>43</xdr:row>
      <xdr:rowOff>120125</xdr:rowOff>
    </xdr:from>
    <xdr:ext cx="1398494" cy="468077"/>
    <xdr:sp macro="" textlink="">
      <xdr:nvSpPr>
        <xdr:cNvPr id="4" name="TextBox 3"/>
        <xdr:cNvSpPr txBox="1"/>
      </xdr:nvSpPr>
      <xdr:spPr>
        <a:xfrm>
          <a:off x="5174876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3</xdr:col>
      <xdr:colOff>400498</xdr:colOff>
      <xdr:row>43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587438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43925</xdr:rowOff>
    </xdr:from>
    <xdr:ext cx="1398494" cy="468077"/>
    <xdr:sp macro="" textlink="">
      <xdr:nvSpPr>
        <xdr:cNvPr id="2" name="TextBox 1"/>
        <xdr:cNvSpPr txBox="1"/>
      </xdr:nvSpPr>
      <xdr:spPr>
        <a:xfrm>
          <a:off x="0" y="50274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5</xdr:col>
      <xdr:colOff>804358</xdr:colOff>
      <xdr:row>27</xdr:row>
      <xdr:rowOff>43925</xdr:rowOff>
    </xdr:from>
    <xdr:ext cx="1398494" cy="468077"/>
    <xdr:sp macro="" textlink="">
      <xdr:nvSpPr>
        <xdr:cNvPr id="3" name="TextBox 2"/>
        <xdr:cNvSpPr txBox="1"/>
      </xdr:nvSpPr>
      <xdr:spPr>
        <a:xfrm>
          <a:off x="4340038" y="50274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8</xdr:col>
      <xdr:colOff>351416</xdr:colOff>
      <xdr:row>27</xdr:row>
      <xdr:rowOff>43925</xdr:rowOff>
    </xdr:from>
    <xdr:ext cx="1398494" cy="468077"/>
    <xdr:sp macro="" textlink="">
      <xdr:nvSpPr>
        <xdr:cNvPr id="4" name="TextBox 3"/>
        <xdr:cNvSpPr txBox="1"/>
      </xdr:nvSpPr>
      <xdr:spPr>
        <a:xfrm>
          <a:off x="8680076" y="50274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114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22" y="2113743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2049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374276</xdr:colOff>
      <xdr:row>43</xdr:row>
      <xdr:rowOff>120125</xdr:rowOff>
    </xdr:from>
    <xdr:ext cx="1398494" cy="468077"/>
    <xdr:sp macro="" textlink="">
      <xdr:nvSpPr>
        <xdr:cNvPr id="4" name="TextBox 3"/>
        <xdr:cNvSpPr txBox="1"/>
      </xdr:nvSpPr>
      <xdr:spPr>
        <a:xfrm>
          <a:off x="5174876" y="82049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3</xdr:col>
      <xdr:colOff>400498</xdr:colOff>
      <xdr:row>43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587438" y="82049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113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22" y="2112219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42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1897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8</xdr:col>
      <xdr:colOff>473336</xdr:colOff>
      <xdr:row>42</xdr:row>
      <xdr:rowOff>82025</xdr:rowOff>
    </xdr:from>
    <xdr:ext cx="1398494" cy="468077"/>
    <xdr:sp macro="" textlink="">
      <xdr:nvSpPr>
        <xdr:cNvPr id="4" name="TextBox 3"/>
        <xdr:cNvSpPr txBox="1"/>
      </xdr:nvSpPr>
      <xdr:spPr>
        <a:xfrm>
          <a:off x="5357756" y="81516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4</xdr:col>
      <xdr:colOff>339538</xdr:colOff>
      <xdr:row>42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678878" y="81897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110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22" y="2112219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39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1897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961016</xdr:colOff>
      <xdr:row>39</xdr:row>
      <xdr:rowOff>104885</xdr:rowOff>
    </xdr:from>
    <xdr:ext cx="1398494" cy="468077"/>
    <xdr:sp macro="" textlink="">
      <xdr:nvSpPr>
        <xdr:cNvPr id="4" name="TextBox 3"/>
        <xdr:cNvSpPr txBox="1"/>
      </xdr:nvSpPr>
      <xdr:spPr>
        <a:xfrm>
          <a:off x="5472056" y="863166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4</xdr:col>
      <xdr:colOff>339538</xdr:colOff>
      <xdr:row>39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678878" y="81897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39887</xdr:rowOff>
    </xdr:from>
    <xdr:to>
      <xdr:col>1</xdr:col>
      <xdr:colOff>510540</xdr:colOff>
      <xdr:row>3</xdr:row>
      <xdr:rowOff>22860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9887"/>
          <a:ext cx="1104899" cy="62305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39887</xdr:rowOff>
    </xdr:from>
    <xdr:to>
      <xdr:col>1</xdr:col>
      <xdr:colOff>510540</xdr:colOff>
      <xdr:row>3</xdr:row>
      <xdr:rowOff>22860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9887"/>
          <a:ext cx="1104899" cy="623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43925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543888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5</xdr:col>
      <xdr:colOff>804358</xdr:colOff>
      <xdr:row>29</xdr:row>
      <xdr:rowOff>43925</xdr:rowOff>
    </xdr:from>
    <xdr:ext cx="1398494" cy="468077"/>
    <xdr:sp macro="" textlink="">
      <xdr:nvSpPr>
        <xdr:cNvPr id="4" name="TextBox 3"/>
        <xdr:cNvSpPr txBox="1"/>
      </xdr:nvSpPr>
      <xdr:spPr>
        <a:xfrm>
          <a:off x="4340038" y="543888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9</xdr:col>
      <xdr:colOff>351416</xdr:colOff>
      <xdr:row>29</xdr:row>
      <xdr:rowOff>43925</xdr:rowOff>
    </xdr:from>
    <xdr:ext cx="1398494" cy="468077"/>
    <xdr:sp macro="" textlink="">
      <xdr:nvSpPr>
        <xdr:cNvPr id="8" name="TextBox 7"/>
        <xdr:cNvSpPr txBox="1"/>
      </xdr:nvSpPr>
      <xdr:spPr>
        <a:xfrm>
          <a:off x="8680076" y="543888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113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82" y="2082501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89645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3</xdr:col>
      <xdr:colOff>398930</xdr:colOff>
      <xdr:row>43</xdr:row>
      <xdr:rowOff>89645</xdr:rowOff>
    </xdr:from>
    <xdr:ext cx="1398494" cy="468077"/>
    <xdr:sp macro="" textlink="">
      <xdr:nvSpPr>
        <xdr:cNvPr id="4" name="TextBox 3"/>
        <xdr:cNvSpPr txBox="1"/>
      </xdr:nvSpPr>
      <xdr:spPr>
        <a:xfrm>
          <a:off x="2555390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5</xdr:col>
      <xdr:colOff>1021976</xdr:colOff>
      <xdr:row>43</xdr:row>
      <xdr:rowOff>89645</xdr:rowOff>
    </xdr:from>
    <xdr:ext cx="1398494" cy="468077"/>
    <xdr:sp macro="" textlink="">
      <xdr:nvSpPr>
        <xdr:cNvPr id="5" name="TextBox 4"/>
        <xdr:cNvSpPr txBox="1"/>
      </xdr:nvSpPr>
      <xdr:spPr>
        <a:xfrm>
          <a:off x="5113916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43925</xdr:rowOff>
    </xdr:from>
    <xdr:ext cx="1398494" cy="468077"/>
    <xdr:sp macro="" textlink="">
      <xdr:nvSpPr>
        <xdr:cNvPr id="2" name="TextBox 1"/>
        <xdr:cNvSpPr txBox="1"/>
      </xdr:nvSpPr>
      <xdr:spPr>
        <a:xfrm>
          <a:off x="0" y="539316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5</xdr:col>
      <xdr:colOff>804358</xdr:colOff>
      <xdr:row>30</xdr:row>
      <xdr:rowOff>43925</xdr:rowOff>
    </xdr:from>
    <xdr:ext cx="1398494" cy="468077"/>
    <xdr:sp macro="" textlink="">
      <xdr:nvSpPr>
        <xdr:cNvPr id="3" name="TextBox 2"/>
        <xdr:cNvSpPr txBox="1"/>
      </xdr:nvSpPr>
      <xdr:spPr>
        <a:xfrm>
          <a:off x="4340038" y="539316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9</xdr:col>
      <xdr:colOff>351416</xdr:colOff>
      <xdr:row>30</xdr:row>
      <xdr:rowOff>43925</xdr:rowOff>
    </xdr:from>
    <xdr:ext cx="1398494" cy="468077"/>
    <xdr:sp macro="" textlink="">
      <xdr:nvSpPr>
        <xdr:cNvPr id="4" name="TextBox 3"/>
        <xdr:cNvSpPr txBox="1"/>
      </xdr:nvSpPr>
      <xdr:spPr>
        <a:xfrm>
          <a:off x="8680076" y="539316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114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82" y="2082501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89645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3</xdr:col>
      <xdr:colOff>398930</xdr:colOff>
      <xdr:row>44</xdr:row>
      <xdr:rowOff>89645</xdr:rowOff>
    </xdr:from>
    <xdr:ext cx="1398494" cy="468077"/>
    <xdr:sp macro="" textlink="">
      <xdr:nvSpPr>
        <xdr:cNvPr id="4" name="TextBox 3"/>
        <xdr:cNvSpPr txBox="1"/>
      </xdr:nvSpPr>
      <xdr:spPr>
        <a:xfrm>
          <a:off x="2555390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5</xdr:col>
      <xdr:colOff>1021976</xdr:colOff>
      <xdr:row>44</xdr:row>
      <xdr:rowOff>89645</xdr:rowOff>
    </xdr:from>
    <xdr:ext cx="1398494" cy="468077"/>
    <xdr:sp macro="" textlink="">
      <xdr:nvSpPr>
        <xdr:cNvPr id="5" name="TextBox 4"/>
        <xdr:cNvSpPr txBox="1"/>
      </xdr:nvSpPr>
      <xdr:spPr>
        <a:xfrm>
          <a:off x="5113916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43925</xdr:rowOff>
    </xdr:from>
    <xdr:ext cx="1398494" cy="468077"/>
    <xdr:sp macro="" textlink="">
      <xdr:nvSpPr>
        <xdr:cNvPr id="2" name="TextBox 1"/>
        <xdr:cNvSpPr txBox="1"/>
      </xdr:nvSpPr>
      <xdr:spPr>
        <a:xfrm>
          <a:off x="0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5</xdr:col>
      <xdr:colOff>804358</xdr:colOff>
      <xdr:row>30</xdr:row>
      <xdr:rowOff>43925</xdr:rowOff>
    </xdr:from>
    <xdr:ext cx="1398494" cy="468077"/>
    <xdr:sp macro="" textlink="">
      <xdr:nvSpPr>
        <xdr:cNvPr id="3" name="TextBox 2"/>
        <xdr:cNvSpPr txBox="1"/>
      </xdr:nvSpPr>
      <xdr:spPr>
        <a:xfrm>
          <a:off x="4340038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9</xdr:col>
      <xdr:colOff>351416</xdr:colOff>
      <xdr:row>30</xdr:row>
      <xdr:rowOff>43925</xdr:rowOff>
    </xdr:from>
    <xdr:ext cx="1398494" cy="468077"/>
    <xdr:sp macro="" textlink="">
      <xdr:nvSpPr>
        <xdr:cNvPr id="4" name="TextBox 3"/>
        <xdr:cNvSpPr txBox="1"/>
      </xdr:nvSpPr>
      <xdr:spPr>
        <a:xfrm>
          <a:off x="8680076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43925</xdr:rowOff>
    </xdr:from>
    <xdr:ext cx="1398494" cy="468077"/>
    <xdr:sp macro="" textlink="">
      <xdr:nvSpPr>
        <xdr:cNvPr id="2" name="TextBox 1"/>
        <xdr:cNvSpPr txBox="1"/>
      </xdr:nvSpPr>
      <xdr:spPr>
        <a:xfrm>
          <a:off x="0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5</xdr:col>
      <xdr:colOff>804358</xdr:colOff>
      <xdr:row>30</xdr:row>
      <xdr:rowOff>43925</xdr:rowOff>
    </xdr:from>
    <xdr:ext cx="1398494" cy="468077"/>
    <xdr:sp macro="" textlink="">
      <xdr:nvSpPr>
        <xdr:cNvPr id="3" name="TextBox 2"/>
        <xdr:cNvSpPr txBox="1"/>
      </xdr:nvSpPr>
      <xdr:spPr>
        <a:xfrm>
          <a:off x="4340038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9</xdr:col>
      <xdr:colOff>351416</xdr:colOff>
      <xdr:row>30</xdr:row>
      <xdr:rowOff>43925</xdr:rowOff>
    </xdr:from>
    <xdr:ext cx="1398494" cy="468077"/>
    <xdr:sp macro="" textlink="">
      <xdr:nvSpPr>
        <xdr:cNvPr id="4" name="TextBox 3"/>
        <xdr:cNvSpPr txBox="1"/>
      </xdr:nvSpPr>
      <xdr:spPr>
        <a:xfrm>
          <a:off x="8680076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108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82" y="2103837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374276</xdr:colOff>
      <xdr:row>37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5174876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3</xdr:col>
      <xdr:colOff>400498</xdr:colOff>
      <xdr:row>37</xdr:row>
      <xdr:rowOff>120125</xdr:rowOff>
    </xdr:from>
    <xdr:ext cx="1398494" cy="468077"/>
    <xdr:sp macro="" textlink="">
      <xdr:nvSpPr>
        <xdr:cNvPr id="6" name="TextBox 5"/>
        <xdr:cNvSpPr txBox="1"/>
      </xdr:nvSpPr>
      <xdr:spPr>
        <a:xfrm>
          <a:off x="2587438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43925</xdr:rowOff>
    </xdr:from>
    <xdr:ext cx="1398494" cy="468077"/>
    <xdr:sp macro="" textlink="">
      <xdr:nvSpPr>
        <xdr:cNvPr id="2" name="TextBox 1"/>
        <xdr:cNvSpPr txBox="1"/>
      </xdr:nvSpPr>
      <xdr:spPr>
        <a:xfrm>
          <a:off x="0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5</xdr:col>
      <xdr:colOff>804358</xdr:colOff>
      <xdr:row>27</xdr:row>
      <xdr:rowOff>43925</xdr:rowOff>
    </xdr:from>
    <xdr:ext cx="1398494" cy="468077"/>
    <xdr:sp macro="" textlink="">
      <xdr:nvSpPr>
        <xdr:cNvPr id="3" name="TextBox 2"/>
        <xdr:cNvSpPr txBox="1"/>
      </xdr:nvSpPr>
      <xdr:spPr>
        <a:xfrm>
          <a:off x="4340038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  <xdr:oneCellAnchor>
    <xdr:from>
      <xdr:col>9</xdr:col>
      <xdr:colOff>351416</xdr:colOff>
      <xdr:row>27</xdr:row>
      <xdr:rowOff>43925</xdr:rowOff>
    </xdr:from>
    <xdr:ext cx="1398494" cy="468077"/>
    <xdr:sp macro="" textlink="">
      <xdr:nvSpPr>
        <xdr:cNvPr id="4" name="TextBox 3"/>
        <xdr:cNvSpPr txBox="1"/>
      </xdr:nvSpPr>
      <xdr:spPr>
        <a:xfrm>
          <a:off x="8680076" y="55760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zoomScale="85" zoomScaleNormal="85" workbookViewId="0">
      <selection activeCell="E3" sqref="E3"/>
    </sheetView>
  </sheetViews>
  <sheetFormatPr defaultRowHeight="14.4" x14ac:dyDescent="0.3"/>
  <cols>
    <col min="1" max="1" width="6.109375" customWidth="1"/>
    <col min="2" max="2" width="4.77734375" customWidth="1"/>
    <col min="3" max="3" width="20.5546875" customWidth="1"/>
    <col min="4" max="4" width="11.6640625" customWidth="1"/>
    <col min="5" max="5" width="16.5546875" customWidth="1"/>
    <col min="6" max="6" width="37.5546875" customWidth="1"/>
    <col min="7" max="7" width="7.109375" customWidth="1"/>
    <col min="10" max="10" width="9.88671875" customWidth="1"/>
    <col min="11" max="11" width="14.88671875" customWidth="1"/>
    <col min="12" max="12" width="12" customWidth="1"/>
    <col min="13" max="13" width="9.5546875" customWidth="1"/>
    <col min="14" max="14" width="6.44140625" customWidth="1"/>
    <col min="15" max="15" width="11.77734375" customWidth="1"/>
  </cols>
  <sheetData>
    <row r="2" spans="1:7" ht="18" x14ac:dyDescent="0.35">
      <c r="A2" s="1"/>
      <c r="B2" s="1"/>
      <c r="C2" s="1"/>
      <c r="E2" s="14" t="s">
        <v>11</v>
      </c>
      <c r="F2" s="1"/>
      <c r="G2" s="1"/>
    </row>
    <row r="3" spans="1:7" x14ac:dyDescent="0.3">
      <c r="A3" s="1"/>
      <c r="B3" s="1"/>
      <c r="C3" s="1"/>
      <c r="E3" s="13" t="s">
        <v>9</v>
      </c>
      <c r="F3" s="1"/>
      <c r="G3" s="1"/>
    </row>
    <row r="4" spans="1:7" ht="15.6" x14ac:dyDescent="0.3">
      <c r="A4" s="1"/>
      <c r="B4" s="15" t="s">
        <v>6</v>
      </c>
      <c r="C4" s="1"/>
      <c r="D4" s="1"/>
      <c r="E4" s="1"/>
      <c r="F4" s="2"/>
      <c r="G4" s="1"/>
    </row>
    <row r="5" spans="1:7" ht="15.6" x14ac:dyDescent="0.3">
      <c r="A5" s="1"/>
      <c r="B5" s="15" t="s">
        <v>10</v>
      </c>
      <c r="C5" s="1"/>
      <c r="D5" s="1"/>
      <c r="E5" s="1"/>
      <c r="F5" s="2"/>
      <c r="G5" s="1"/>
    </row>
    <row r="6" spans="1:7" ht="15.6" x14ac:dyDescent="0.3">
      <c r="A6" s="1"/>
      <c r="B6" s="15" t="s">
        <v>7</v>
      </c>
      <c r="C6" s="1"/>
      <c r="D6" s="1"/>
      <c r="E6" s="1"/>
      <c r="F6" s="2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8" t="s">
        <v>0</v>
      </c>
      <c r="C8" s="8" t="s">
        <v>4</v>
      </c>
      <c r="D8" s="8" t="s">
        <v>5</v>
      </c>
      <c r="E8" s="8" t="s">
        <v>2</v>
      </c>
      <c r="F8" s="8" t="s">
        <v>8</v>
      </c>
      <c r="G8" s="1"/>
    </row>
    <row r="9" spans="1:7" x14ac:dyDescent="0.3">
      <c r="A9" s="1"/>
      <c r="B9" s="4">
        <v>1</v>
      </c>
      <c r="C9" s="3"/>
      <c r="D9" s="3"/>
      <c r="E9" s="3"/>
      <c r="F9" s="3"/>
      <c r="G9" s="1"/>
    </row>
    <row r="10" spans="1:7" x14ac:dyDescent="0.3">
      <c r="A10" s="1"/>
      <c r="B10" s="9">
        <v>2</v>
      </c>
      <c r="C10" s="10"/>
      <c r="D10" s="10"/>
      <c r="E10" s="10"/>
      <c r="F10" s="10"/>
      <c r="G10" s="1"/>
    </row>
    <row r="11" spans="1:7" x14ac:dyDescent="0.3">
      <c r="A11" s="1"/>
      <c r="B11" s="4">
        <v>3</v>
      </c>
      <c r="C11" s="3"/>
      <c r="D11" s="3"/>
      <c r="E11" s="3"/>
      <c r="F11" s="3"/>
      <c r="G11" s="1"/>
    </row>
    <row r="12" spans="1:7" x14ac:dyDescent="0.3">
      <c r="A12" s="1"/>
      <c r="B12" s="9">
        <v>4</v>
      </c>
      <c r="C12" s="10"/>
      <c r="D12" s="10"/>
      <c r="E12" s="10"/>
      <c r="F12" s="10"/>
      <c r="G12" s="1"/>
    </row>
    <row r="13" spans="1:7" x14ac:dyDescent="0.3">
      <c r="A13" s="1"/>
      <c r="B13" s="4">
        <v>5</v>
      </c>
      <c r="C13" s="3"/>
      <c r="D13" s="3"/>
      <c r="E13" s="3"/>
      <c r="F13" s="3"/>
      <c r="G13" s="1"/>
    </row>
    <row r="14" spans="1:7" x14ac:dyDescent="0.3">
      <c r="A14" s="1"/>
      <c r="B14" s="9">
        <v>6</v>
      </c>
      <c r="C14" s="10"/>
      <c r="D14" s="10"/>
      <c r="E14" s="10"/>
      <c r="F14" s="10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ht="18" x14ac:dyDescent="0.35">
      <c r="A44" s="1"/>
      <c r="B44" s="1"/>
      <c r="C44" s="1"/>
      <c r="D44" s="1"/>
      <c r="E44" s="1"/>
      <c r="F44" s="5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</sheetData>
  <pageMargins left="0.25" right="0.25" top="0.75" bottom="0.75" header="0.3" footer="0.3"/>
  <pageSetup paperSize="9" orientation="portrait" r:id="rId1"/>
  <headerFooter>
    <oddHeader>&amp;L&amp;G&amp;RReport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view="pageLayout" zoomScaleNormal="85" workbookViewId="0">
      <selection activeCell="G4" sqref="G4"/>
    </sheetView>
  </sheetViews>
  <sheetFormatPr defaultRowHeight="14.4" x14ac:dyDescent="0.3"/>
  <cols>
    <col min="1" max="1" width="6.109375" customWidth="1"/>
    <col min="2" max="2" width="4.77734375" customWidth="1"/>
    <col min="3" max="3" width="16.33203125" customWidth="1"/>
    <col min="4" max="4" width="7.6640625" customWidth="1"/>
    <col min="5" max="5" width="8.88671875" customWidth="1"/>
    <col min="6" max="6" width="10.77734375" customWidth="1"/>
    <col min="7" max="7" width="12.44140625" customWidth="1"/>
    <col min="8" max="8" width="28.777343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2" spans="1:9" ht="15.6" x14ac:dyDescent="0.3">
      <c r="A2" s="1"/>
      <c r="B2" s="15" t="s">
        <v>75</v>
      </c>
      <c r="C2" s="1"/>
      <c r="D2" s="1"/>
      <c r="E2" s="1"/>
      <c r="F2" s="1"/>
      <c r="G2" s="1"/>
      <c r="H2" s="15"/>
      <c r="I2" s="1"/>
    </row>
    <row r="3" spans="1:9" ht="15.6" x14ac:dyDescent="0.3">
      <c r="A3" s="1"/>
      <c r="B3" s="15" t="s">
        <v>4</v>
      </c>
      <c r="C3" s="1"/>
      <c r="D3" s="1"/>
      <c r="E3" s="1"/>
      <c r="F3" s="1"/>
      <c r="G3" s="1"/>
      <c r="H3" s="15"/>
      <c r="I3" s="1"/>
    </row>
    <row r="4" spans="1:9" ht="15.6" x14ac:dyDescent="0.3">
      <c r="A4" s="1"/>
      <c r="B4" s="15" t="s">
        <v>83</v>
      </c>
      <c r="C4" s="1"/>
      <c r="D4" s="15" t="s">
        <v>82</v>
      </c>
      <c r="E4" s="1"/>
      <c r="F4" s="1"/>
      <c r="G4" s="1"/>
      <c r="H4" s="2"/>
      <c r="I4" s="1"/>
    </row>
    <row r="5" spans="1:9" ht="15.6" x14ac:dyDescent="0.3">
      <c r="A5" s="1"/>
      <c r="B5" s="15" t="s">
        <v>76</v>
      </c>
      <c r="C5" s="1"/>
      <c r="D5" s="43">
        <f>E42/6</f>
        <v>67.5</v>
      </c>
      <c r="E5" s="15" t="s">
        <v>77</v>
      </c>
      <c r="F5" s="42" t="s">
        <v>84</v>
      </c>
      <c r="G5" s="1"/>
      <c r="H5" s="2"/>
      <c r="I5" s="1"/>
    </row>
    <row r="6" spans="1:9" x14ac:dyDescent="0.3">
      <c r="A6" s="1"/>
      <c r="C6" s="1"/>
      <c r="D6" s="1"/>
      <c r="E6" s="1"/>
      <c r="F6" s="1"/>
      <c r="G6" s="1"/>
      <c r="H6" s="2"/>
      <c r="I6" s="1"/>
    </row>
    <row r="7" spans="1:9" x14ac:dyDescent="0.3">
      <c r="A7" s="1"/>
      <c r="B7" s="37" t="s">
        <v>78</v>
      </c>
      <c r="C7" s="1"/>
      <c r="D7" s="1"/>
      <c r="E7" s="1"/>
      <c r="F7" s="1"/>
      <c r="G7" s="1"/>
      <c r="H7" s="2"/>
      <c r="I7" s="1"/>
    </row>
    <row r="8" spans="1:9" x14ac:dyDescent="0.3">
      <c r="A8" s="1"/>
      <c r="B8" s="8" t="s">
        <v>0</v>
      </c>
      <c r="C8" s="8" t="s">
        <v>4</v>
      </c>
      <c r="D8" s="8" t="s">
        <v>2</v>
      </c>
      <c r="E8" s="8" t="s">
        <v>5</v>
      </c>
      <c r="F8" s="8" t="s">
        <v>48</v>
      </c>
      <c r="G8" s="8" t="s">
        <v>3</v>
      </c>
      <c r="H8" s="8" t="s">
        <v>8</v>
      </c>
      <c r="I8" s="1"/>
    </row>
    <row r="9" spans="1:9" x14ac:dyDescent="0.3">
      <c r="A9" s="1"/>
      <c r="B9" s="4">
        <v>1</v>
      </c>
      <c r="C9" s="26" t="s">
        <v>50</v>
      </c>
      <c r="D9" s="3">
        <v>2</v>
      </c>
      <c r="E9" s="3" t="s">
        <v>51</v>
      </c>
      <c r="F9" s="24">
        <v>185</v>
      </c>
      <c r="G9" s="28">
        <v>370</v>
      </c>
      <c r="H9" s="3"/>
      <c r="I9" s="1"/>
    </row>
    <row r="10" spans="1:9" x14ac:dyDescent="0.3">
      <c r="A10" s="1"/>
      <c r="B10" s="9">
        <v>2</v>
      </c>
      <c r="C10" s="10"/>
      <c r="D10" s="10"/>
      <c r="E10" s="10"/>
      <c r="F10" s="25" t="s">
        <v>49</v>
      </c>
      <c r="G10" s="25" t="s">
        <v>49</v>
      </c>
      <c r="H10" s="10"/>
      <c r="I10" s="1"/>
    </row>
    <row r="11" spans="1:9" x14ac:dyDescent="0.3">
      <c r="A11" s="1"/>
      <c r="B11" s="4">
        <v>3</v>
      </c>
      <c r="C11" s="3"/>
      <c r="D11" s="3"/>
      <c r="E11" s="3"/>
      <c r="F11" s="3"/>
      <c r="G11" s="3"/>
      <c r="H11" s="3"/>
      <c r="I11" s="1"/>
    </row>
    <row r="12" spans="1:9" x14ac:dyDescent="0.3">
      <c r="A12" s="1"/>
      <c r="B12" s="9">
        <v>4</v>
      </c>
      <c r="C12" s="32"/>
      <c r="D12" s="9"/>
      <c r="E12" s="9"/>
      <c r="F12" s="34"/>
      <c r="G12" s="34"/>
      <c r="H12" s="33"/>
      <c r="I12" s="1"/>
    </row>
    <row r="13" spans="1:9" x14ac:dyDescent="0.3">
      <c r="A13" s="1"/>
      <c r="B13" s="4">
        <v>5</v>
      </c>
      <c r="C13" s="3"/>
      <c r="D13" s="3"/>
      <c r="E13" s="3"/>
      <c r="F13" s="3"/>
      <c r="G13" s="3"/>
      <c r="H13" s="3"/>
      <c r="I13" s="1"/>
    </row>
    <row r="14" spans="1:9" x14ac:dyDescent="0.3">
      <c r="A14" s="1"/>
      <c r="B14" s="9">
        <v>6</v>
      </c>
      <c r="C14" s="10"/>
      <c r="D14" s="10"/>
      <c r="E14" s="10"/>
      <c r="F14" s="10"/>
      <c r="G14" s="10"/>
      <c r="H14" s="10"/>
      <c r="I14" s="1"/>
    </row>
    <row r="15" spans="1:9" x14ac:dyDescent="0.3">
      <c r="A15" s="1"/>
      <c r="B15" s="1"/>
      <c r="C15" s="29" t="s">
        <v>53</v>
      </c>
      <c r="D15" s="1"/>
      <c r="E15" s="1"/>
      <c r="F15" s="1"/>
      <c r="G15" s="28">
        <f>SUM(G9:G14)</f>
        <v>370</v>
      </c>
      <c r="H15" s="1"/>
      <c r="I15" s="1"/>
    </row>
    <row r="16" spans="1:9" x14ac:dyDescent="0.3">
      <c r="A16" s="1"/>
      <c r="B16" s="1"/>
      <c r="C16" s="29"/>
      <c r="D16" s="1"/>
      <c r="E16" s="1"/>
      <c r="F16" s="1"/>
      <c r="G16" s="28"/>
      <c r="H16" s="1"/>
      <c r="I16" s="1"/>
    </row>
    <row r="17" spans="1:9" x14ac:dyDescent="0.3">
      <c r="A17" s="1"/>
      <c r="B17" s="37" t="s">
        <v>71</v>
      </c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8" t="s">
        <v>0</v>
      </c>
      <c r="C18" s="8" t="s">
        <v>4</v>
      </c>
      <c r="D18" s="8"/>
      <c r="E18" s="8"/>
      <c r="F18" s="8"/>
      <c r="G18" s="8" t="s">
        <v>3</v>
      </c>
      <c r="H18" s="8" t="s">
        <v>8</v>
      </c>
      <c r="I18" s="1"/>
    </row>
    <row r="19" spans="1:9" x14ac:dyDescent="0.3">
      <c r="A19" s="1"/>
      <c r="B19" s="4">
        <v>1</v>
      </c>
      <c r="C19" s="47" t="s">
        <v>73</v>
      </c>
      <c r="D19" s="48"/>
      <c r="E19" s="48"/>
      <c r="F19" s="49"/>
      <c r="G19" s="28">
        <v>20</v>
      </c>
      <c r="H19" s="3"/>
      <c r="I19" s="1"/>
    </row>
    <row r="20" spans="1:9" x14ac:dyDescent="0.3">
      <c r="A20" s="1"/>
      <c r="B20" s="9">
        <v>2</v>
      </c>
      <c r="C20" s="11"/>
      <c r="D20" s="50"/>
      <c r="E20" s="50"/>
      <c r="F20" s="51"/>
      <c r="G20" s="25" t="s">
        <v>49</v>
      </c>
      <c r="H20" s="10"/>
      <c r="I20" s="1"/>
    </row>
    <row r="21" spans="1:9" x14ac:dyDescent="0.3">
      <c r="A21" s="1"/>
      <c r="B21" s="4">
        <v>3</v>
      </c>
      <c r="C21" s="6"/>
      <c r="D21" s="48"/>
      <c r="E21" s="48"/>
      <c r="F21" s="7"/>
      <c r="G21" s="3"/>
      <c r="H21" s="3"/>
      <c r="I21" s="1"/>
    </row>
    <row r="22" spans="1:9" x14ac:dyDescent="0.3">
      <c r="A22" s="1"/>
      <c r="B22" s="9">
        <v>4</v>
      </c>
      <c r="C22" s="52"/>
      <c r="D22" s="53"/>
      <c r="E22" s="53"/>
      <c r="F22" s="54"/>
      <c r="G22" s="34"/>
      <c r="H22" s="33"/>
      <c r="I22" s="1"/>
    </row>
    <row r="23" spans="1:9" x14ac:dyDescent="0.3">
      <c r="A23" s="1"/>
      <c r="B23" s="4">
        <v>5</v>
      </c>
      <c r="C23" s="6"/>
      <c r="D23" s="48"/>
      <c r="E23" s="48"/>
      <c r="F23" s="7"/>
      <c r="G23" s="3"/>
      <c r="H23" s="3"/>
      <c r="I23" s="1"/>
    </row>
    <row r="24" spans="1:9" x14ac:dyDescent="0.3">
      <c r="A24" s="1"/>
      <c r="B24" s="9">
        <v>6</v>
      </c>
      <c r="C24" s="11"/>
      <c r="D24" s="50"/>
      <c r="E24" s="50"/>
      <c r="F24" s="12"/>
      <c r="G24" s="10"/>
      <c r="H24" s="10"/>
      <c r="I24" s="1"/>
    </row>
    <row r="25" spans="1:9" x14ac:dyDescent="0.3">
      <c r="A25" s="1"/>
      <c r="B25" s="1"/>
      <c r="C25" s="29" t="s">
        <v>53</v>
      </c>
      <c r="D25" s="1"/>
      <c r="E25" s="1"/>
      <c r="F25" s="1"/>
      <c r="G25" s="28">
        <f>SUM(G19:G24)</f>
        <v>20</v>
      </c>
      <c r="H25" s="1"/>
      <c r="I25" s="1"/>
    </row>
    <row r="26" spans="1:9" x14ac:dyDescent="0.3">
      <c r="A26" s="1"/>
      <c r="B26" s="1"/>
      <c r="C26" s="29"/>
      <c r="D26" s="1"/>
      <c r="E26" s="1"/>
      <c r="F26" s="1"/>
      <c r="G26" s="28"/>
      <c r="H26" s="1"/>
      <c r="I26" s="1"/>
    </row>
    <row r="27" spans="1:9" x14ac:dyDescent="0.3">
      <c r="A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37" t="s">
        <v>72</v>
      </c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8" t="s">
        <v>0</v>
      </c>
      <c r="C29" s="44" t="s">
        <v>4</v>
      </c>
      <c r="D29" s="45"/>
      <c r="E29" s="45"/>
      <c r="F29" s="46"/>
      <c r="G29" s="8" t="s">
        <v>3</v>
      </c>
      <c r="H29" s="8" t="s">
        <v>8</v>
      </c>
      <c r="I29" s="1"/>
    </row>
    <row r="30" spans="1:9" x14ac:dyDescent="0.3">
      <c r="A30" s="1"/>
      <c r="B30" s="4">
        <v>1</v>
      </c>
      <c r="C30" s="47" t="s">
        <v>74</v>
      </c>
      <c r="D30" s="48"/>
      <c r="E30" s="48"/>
      <c r="F30" s="49"/>
      <c r="G30" s="28">
        <v>15</v>
      </c>
      <c r="H30" s="3"/>
      <c r="I30" s="1"/>
    </row>
    <row r="31" spans="1:9" x14ac:dyDescent="0.3">
      <c r="A31" s="1"/>
      <c r="B31" s="9">
        <v>2</v>
      </c>
      <c r="C31" s="11"/>
      <c r="D31" s="50"/>
      <c r="E31" s="50"/>
      <c r="F31" s="51"/>
      <c r="G31" s="25"/>
      <c r="H31" s="10"/>
      <c r="I31" s="1"/>
    </row>
    <row r="32" spans="1:9" x14ac:dyDescent="0.3">
      <c r="A32" s="1"/>
      <c r="B32" s="4">
        <v>3</v>
      </c>
      <c r="C32" s="6"/>
      <c r="D32" s="48"/>
      <c r="E32" s="48"/>
      <c r="F32" s="7"/>
      <c r="G32" s="3"/>
      <c r="H32" s="3"/>
      <c r="I32" s="1"/>
    </row>
    <row r="33" spans="1:9" x14ac:dyDescent="0.3">
      <c r="A33" s="1"/>
      <c r="B33" s="9">
        <v>4</v>
      </c>
      <c r="C33" s="52"/>
      <c r="D33" s="53"/>
      <c r="E33" s="53"/>
      <c r="F33" s="54"/>
      <c r="G33" s="34"/>
      <c r="H33" s="33"/>
      <c r="I33" s="1"/>
    </row>
    <row r="34" spans="1:9" x14ac:dyDescent="0.3">
      <c r="A34" s="1"/>
      <c r="B34" s="4">
        <v>5</v>
      </c>
      <c r="C34" s="6"/>
      <c r="D34" s="48"/>
      <c r="E34" s="48"/>
      <c r="F34" s="7"/>
      <c r="G34" s="3"/>
      <c r="H34" s="3"/>
      <c r="I34" s="1"/>
    </row>
    <row r="35" spans="1:9" x14ac:dyDescent="0.3">
      <c r="A35" s="1"/>
      <c r="B35" s="9">
        <v>6</v>
      </c>
      <c r="C35" s="11"/>
      <c r="D35" s="50"/>
      <c r="E35" s="50"/>
      <c r="F35" s="12"/>
      <c r="G35" s="10"/>
      <c r="H35" s="10"/>
      <c r="I35" s="1"/>
    </row>
    <row r="36" spans="1:9" x14ac:dyDescent="0.3">
      <c r="A36" s="1"/>
      <c r="B36" s="1"/>
      <c r="C36" s="29" t="s">
        <v>53</v>
      </c>
      <c r="D36" s="1"/>
      <c r="E36" s="1"/>
      <c r="F36" s="1"/>
      <c r="G36" s="28">
        <f>SUM(G30:G35)</f>
        <v>15</v>
      </c>
      <c r="H36" s="1"/>
      <c r="I36" s="1"/>
    </row>
    <row r="37" spans="1:9" x14ac:dyDescent="0.3">
      <c r="A37" s="1"/>
      <c r="I37" s="1"/>
    </row>
    <row r="38" spans="1:9" x14ac:dyDescent="0.3">
      <c r="A38" s="1"/>
      <c r="I38" s="1"/>
    </row>
    <row r="39" spans="1:9" x14ac:dyDescent="0.3">
      <c r="A39" s="1"/>
      <c r="B39" s="1"/>
      <c r="C39" s="1" t="s">
        <v>79</v>
      </c>
      <c r="D39" s="1"/>
      <c r="E39" s="28">
        <f>G15</f>
        <v>370</v>
      </c>
      <c r="F39" s="1"/>
      <c r="G39" s="1"/>
      <c r="H39" s="1"/>
      <c r="I39" s="1"/>
    </row>
    <row r="40" spans="1:9" x14ac:dyDescent="0.3">
      <c r="A40" s="1"/>
      <c r="B40" s="1"/>
      <c r="C40" s="1" t="s">
        <v>80</v>
      </c>
      <c r="D40" s="1"/>
      <c r="E40" s="28">
        <f>G25</f>
        <v>20</v>
      </c>
      <c r="F40" s="1"/>
      <c r="G40" s="1"/>
      <c r="H40" s="1"/>
      <c r="I40" s="1"/>
    </row>
    <row r="41" spans="1:9" x14ac:dyDescent="0.3">
      <c r="A41" s="1"/>
      <c r="B41" s="1"/>
      <c r="C41" s="38" t="s">
        <v>81</v>
      </c>
      <c r="D41" s="21"/>
      <c r="E41" s="39">
        <f>G36</f>
        <v>15</v>
      </c>
      <c r="F41" s="1"/>
      <c r="G41" s="1"/>
      <c r="H41" s="1"/>
      <c r="I41" s="1"/>
    </row>
    <row r="42" spans="1:9" x14ac:dyDescent="0.3">
      <c r="A42" s="1"/>
      <c r="B42" s="1"/>
      <c r="C42" s="40" t="s">
        <v>53</v>
      </c>
      <c r="D42" s="40"/>
      <c r="E42" s="41">
        <f>SUM(E39:E41)</f>
        <v>405</v>
      </c>
      <c r="F42" s="1"/>
      <c r="G42" s="1"/>
      <c r="H42" s="1"/>
      <c r="I42" s="1"/>
    </row>
    <row r="43" spans="1:9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35"/>
      <c r="D44" s="1"/>
      <c r="E44" s="1"/>
      <c r="F44" s="1"/>
      <c r="G44" s="1"/>
      <c r="H44" s="1"/>
      <c r="I44" s="1"/>
    </row>
    <row r="45" spans="1:9" ht="18" x14ac:dyDescent="0.35">
      <c r="A45" s="1"/>
      <c r="B45" s="1"/>
      <c r="C45" s="1"/>
      <c r="D45" s="1"/>
      <c r="E45" s="1"/>
      <c r="F45" s="1"/>
      <c r="G45" s="1"/>
      <c r="H45" s="5"/>
      <c r="I45" s="1"/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/>
    </row>
  </sheetData>
  <pageMargins left="0.25" right="0.25" top="1.0333333333333334" bottom="0.75" header="0.3" footer="0.3"/>
  <pageSetup paperSize="9" orientation="portrait" r:id="rId1"/>
  <headerFooter>
    <oddHeader>&amp;L&amp;G&amp;C&amp;"-,Bold"&amp;14 &amp;U9C_C_01D IOC Details Report for Approval.
&amp;12Chiklee Water Park
&amp;11Honuman Tola, Rangpur&amp;RReport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view="pageLayout" zoomScaleNormal="85" workbookViewId="0">
      <selection activeCell="B3" sqref="B3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11.5546875" customWidth="1"/>
    <col min="5" max="5" width="29.109375" customWidth="1"/>
    <col min="6" max="6" width="10" customWidth="1"/>
    <col min="7" max="7" width="9.88671875" customWidth="1"/>
    <col min="8" max="8" width="19.664062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1" spans="1:9" ht="15.6" x14ac:dyDescent="0.3">
      <c r="E1" s="111"/>
    </row>
    <row r="2" spans="1:9" ht="18" x14ac:dyDescent="0.35">
      <c r="A2" s="1"/>
      <c r="B2" s="112" t="s">
        <v>227</v>
      </c>
      <c r="C2" s="1"/>
      <c r="D2" s="1"/>
      <c r="E2" s="1"/>
      <c r="F2" s="1"/>
      <c r="G2" s="2"/>
      <c r="H2" s="2"/>
      <c r="I2" s="1"/>
    </row>
    <row r="3" spans="1:9" ht="15.6" x14ac:dyDescent="0.3">
      <c r="A3" s="1"/>
      <c r="B3" s="15"/>
      <c r="C3" s="1"/>
      <c r="D3" s="1"/>
      <c r="E3" s="1"/>
      <c r="F3" s="1"/>
      <c r="G3" s="1"/>
      <c r="H3" s="1"/>
      <c r="I3" s="1"/>
    </row>
    <row r="4" spans="1:9" ht="15.6" x14ac:dyDescent="0.3">
      <c r="A4" s="1"/>
      <c r="B4" s="15"/>
      <c r="C4" s="1"/>
      <c r="D4" s="1"/>
      <c r="E4" s="1"/>
      <c r="F4" s="1"/>
      <c r="G4" s="1"/>
      <c r="H4" s="1"/>
      <c r="I4" s="1"/>
    </row>
    <row r="5" spans="1:9" x14ac:dyDescent="0.3">
      <c r="A5" s="1"/>
      <c r="B5" s="37" t="s">
        <v>224</v>
      </c>
      <c r="C5" s="1"/>
      <c r="D5" s="1"/>
      <c r="E5" s="1"/>
      <c r="F5" s="1"/>
      <c r="G5" s="1"/>
      <c r="H5" s="1"/>
      <c r="I5" s="1"/>
    </row>
    <row r="6" spans="1:9" x14ac:dyDescent="0.3">
      <c r="A6" s="1"/>
      <c r="B6" s="8" t="s">
        <v>0</v>
      </c>
      <c r="C6" s="8" t="s">
        <v>26</v>
      </c>
      <c r="D6" s="8" t="s">
        <v>75</v>
      </c>
      <c r="E6" s="8" t="s">
        <v>85</v>
      </c>
      <c r="F6" s="8" t="s">
        <v>86</v>
      </c>
      <c r="G6" s="8" t="s">
        <v>3</v>
      </c>
      <c r="H6" s="8" t="s">
        <v>8</v>
      </c>
      <c r="I6" s="1"/>
    </row>
    <row r="7" spans="1:9" x14ac:dyDescent="0.3">
      <c r="A7" s="1"/>
      <c r="B7" s="4">
        <v>1</v>
      </c>
      <c r="C7" s="3">
        <v>1</v>
      </c>
      <c r="D7" s="55">
        <v>45000</v>
      </c>
      <c r="E7" s="26" t="s">
        <v>87</v>
      </c>
      <c r="F7" s="56" t="s">
        <v>88</v>
      </c>
      <c r="G7" s="24">
        <v>950</v>
      </c>
      <c r="H7" s="3"/>
      <c r="I7" s="1"/>
    </row>
    <row r="8" spans="1:9" x14ac:dyDescent="0.3">
      <c r="A8" s="1"/>
      <c r="B8" s="9">
        <v>2</v>
      </c>
      <c r="C8" s="10"/>
      <c r="D8" s="10"/>
      <c r="E8" s="10"/>
      <c r="F8" s="10"/>
      <c r="G8" s="10"/>
      <c r="H8" s="10"/>
      <c r="I8" s="1"/>
    </row>
    <row r="9" spans="1:9" x14ac:dyDescent="0.3">
      <c r="A9" s="1"/>
      <c r="B9" s="4">
        <v>3</v>
      </c>
      <c r="C9" s="3"/>
      <c r="D9" s="3"/>
      <c r="E9" s="3"/>
      <c r="F9" s="3"/>
      <c r="G9" s="3"/>
      <c r="H9" s="3"/>
      <c r="I9" s="1"/>
    </row>
    <row r="10" spans="1:9" x14ac:dyDescent="0.3">
      <c r="A10" s="1"/>
      <c r="B10" s="9">
        <v>4</v>
      </c>
      <c r="C10" s="10"/>
      <c r="D10" s="10"/>
      <c r="E10" s="10"/>
      <c r="F10" s="10"/>
      <c r="G10" s="10"/>
      <c r="H10" s="10"/>
      <c r="I10" s="1"/>
    </row>
    <row r="11" spans="1:9" x14ac:dyDescent="0.3">
      <c r="A11" s="1"/>
      <c r="B11" s="4">
        <v>5</v>
      </c>
      <c r="C11" s="3"/>
      <c r="D11" s="3"/>
      <c r="E11" s="3"/>
      <c r="F11" s="3"/>
      <c r="G11" s="3"/>
      <c r="H11" s="3"/>
      <c r="I11" s="1"/>
    </row>
    <row r="12" spans="1:9" x14ac:dyDescent="0.3">
      <c r="A12" s="1"/>
      <c r="B12" s="9">
        <v>6</v>
      </c>
      <c r="C12" s="10"/>
      <c r="D12" s="10"/>
      <c r="E12" s="10"/>
      <c r="F12" s="10"/>
      <c r="G12" s="10"/>
      <c r="H12" s="10"/>
      <c r="I12" s="1"/>
    </row>
    <row r="13" spans="1:9" x14ac:dyDescent="0.3">
      <c r="A13" s="1"/>
      <c r="B13" s="1"/>
      <c r="C13" s="57" t="s">
        <v>91</v>
      </c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I16" s="1"/>
    </row>
    <row r="17" spans="1:9" x14ac:dyDescent="0.3">
      <c r="I17" s="1"/>
    </row>
    <row r="18" spans="1:9" x14ac:dyDescent="0.3">
      <c r="I18" s="1"/>
    </row>
    <row r="19" spans="1:9" x14ac:dyDescent="0.3">
      <c r="I19" s="1"/>
    </row>
    <row r="20" spans="1:9" x14ac:dyDescent="0.3">
      <c r="I20" s="1"/>
    </row>
    <row r="21" spans="1:9" x14ac:dyDescent="0.3">
      <c r="I21" s="1"/>
    </row>
    <row r="22" spans="1:9" x14ac:dyDescent="0.3">
      <c r="I22" s="1"/>
    </row>
    <row r="23" spans="1:9" x14ac:dyDescent="0.3">
      <c r="I23" s="1"/>
    </row>
    <row r="24" spans="1:9" x14ac:dyDescent="0.3">
      <c r="I24" s="1"/>
    </row>
    <row r="25" spans="1:9" x14ac:dyDescent="0.3">
      <c r="I25" s="1"/>
    </row>
    <row r="26" spans="1:9" x14ac:dyDescent="0.3">
      <c r="I26" s="1"/>
    </row>
    <row r="27" spans="1:9" x14ac:dyDescent="0.3">
      <c r="I27" s="1"/>
    </row>
    <row r="28" spans="1:9" x14ac:dyDescent="0.3">
      <c r="A28" s="1"/>
      <c r="B28" s="1"/>
      <c r="C28" s="1"/>
      <c r="G28" s="1"/>
      <c r="H28" s="1"/>
      <c r="I28" s="1"/>
    </row>
    <row r="29" spans="1:9" x14ac:dyDescent="0.3">
      <c r="A29" s="1"/>
      <c r="B29" s="1"/>
      <c r="C29" s="1"/>
      <c r="G29" s="1"/>
      <c r="H29" s="1"/>
      <c r="I29" s="1"/>
    </row>
    <row r="30" spans="1:9" x14ac:dyDescent="0.3">
      <c r="A30" s="1"/>
      <c r="B30" s="1"/>
      <c r="C30" s="1"/>
      <c r="G30" s="1"/>
      <c r="H30" s="1"/>
      <c r="I30" s="1"/>
    </row>
    <row r="31" spans="1:9" ht="18" x14ac:dyDescent="0.35">
      <c r="A31" s="1"/>
      <c r="B31" s="1"/>
      <c r="C31" s="1"/>
      <c r="G31" s="5"/>
      <c r="H31" s="5"/>
      <c r="I31" s="1"/>
    </row>
    <row r="32" spans="1:9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">
      <c r="A35" s="1"/>
      <c r="B35" s="1"/>
      <c r="C35" s="1"/>
      <c r="D35" s="1"/>
      <c r="E35" s="1"/>
      <c r="F35" s="1"/>
      <c r="G35" s="1"/>
      <c r="H35" s="1"/>
      <c r="I35" s="1"/>
    </row>
  </sheetData>
  <pageMargins left="0.25" right="0.25" top="1.375" bottom="0.75" header="0.3" footer="0.3"/>
  <pageSetup paperSize="9" orientation="portrait" r:id="rId1"/>
  <headerFooter>
    <oddHeader>&amp;L&amp;G&amp;C&amp;"-,Bold"&amp;14&amp;UCosting/Consumption Summary 
(Group by Restaurant)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view="pageLayout" zoomScaleNormal="85" workbookViewId="0">
      <selection activeCell="B3" sqref="B3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11.5546875" customWidth="1"/>
    <col min="5" max="5" width="29.109375" customWidth="1"/>
    <col min="6" max="6" width="10" customWidth="1"/>
    <col min="7" max="7" width="9.88671875" customWidth="1"/>
    <col min="8" max="8" width="19.664062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1" spans="1:9" ht="15.6" x14ac:dyDescent="0.3">
      <c r="E1" s="111"/>
    </row>
    <row r="2" spans="1:9" ht="18" x14ac:dyDescent="0.35">
      <c r="A2" s="1"/>
      <c r="B2" s="112" t="s">
        <v>226</v>
      </c>
      <c r="C2" s="1"/>
      <c r="D2" s="1"/>
      <c r="E2" s="1"/>
      <c r="F2" s="1"/>
      <c r="G2" s="2"/>
      <c r="H2" s="2"/>
      <c r="I2" s="1"/>
    </row>
    <row r="3" spans="1:9" ht="15.6" x14ac:dyDescent="0.3">
      <c r="A3" s="1"/>
      <c r="B3" s="15" t="s">
        <v>225</v>
      </c>
      <c r="C3" s="1"/>
      <c r="D3" s="1"/>
      <c r="E3" s="1"/>
      <c r="F3" s="1"/>
      <c r="G3" s="1"/>
      <c r="H3" s="1"/>
      <c r="I3" s="1"/>
    </row>
    <row r="4" spans="1:9" ht="15.6" x14ac:dyDescent="0.3">
      <c r="A4" s="1"/>
      <c r="B4" s="15"/>
      <c r="C4" s="1"/>
      <c r="D4" s="1"/>
      <c r="E4" s="1"/>
      <c r="F4" s="1"/>
      <c r="G4" s="1"/>
      <c r="H4" s="1"/>
      <c r="I4" s="1"/>
    </row>
    <row r="5" spans="1:9" x14ac:dyDescent="0.3">
      <c r="A5" s="1"/>
      <c r="B5" s="37" t="s">
        <v>224</v>
      </c>
      <c r="C5" s="1"/>
      <c r="D5" s="1"/>
      <c r="E5" s="1"/>
      <c r="F5" s="1"/>
      <c r="G5" s="1"/>
      <c r="H5" s="1"/>
      <c r="I5" s="1"/>
    </row>
    <row r="6" spans="1:9" x14ac:dyDescent="0.3">
      <c r="A6" s="1"/>
      <c r="B6" s="8" t="s">
        <v>0</v>
      </c>
      <c r="C6" s="8" t="s">
        <v>26</v>
      </c>
      <c r="D6" s="8" t="s">
        <v>75</v>
      </c>
      <c r="E6" s="8" t="s">
        <v>85</v>
      </c>
      <c r="F6" s="8" t="s">
        <v>86</v>
      </c>
      <c r="G6" s="8" t="s">
        <v>3</v>
      </c>
      <c r="H6" s="8" t="s">
        <v>8</v>
      </c>
      <c r="I6" s="1"/>
    </row>
    <row r="7" spans="1:9" x14ac:dyDescent="0.3">
      <c r="A7" s="1"/>
      <c r="B7" s="4">
        <v>1</v>
      </c>
      <c r="C7" s="3">
        <v>1</v>
      </c>
      <c r="D7" s="55">
        <v>45000</v>
      </c>
      <c r="E7" s="26" t="s">
        <v>87</v>
      </c>
      <c r="F7" s="56" t="s">
        <v>88</v>
      </c>
      <c r="G7" s="24">
        <v>950</v>
      </c>
      <c r="H7" s="3"/>
      <c r="I7" s="1"/>
    </row>
    <row r="8" spans="1:9" x14ac:dyDescent="0.3">
      <c r="A8" s="1"/>
      <c r="B8" s="9">
        <v>2</v>
      </c>
      <c r="C8" s="10"/>
      <c r="D8" s="10"/>
      <c r="E8" s="10"/>
      <c r="F8" s="10"/>
      <c r="G8" s="10"/>
      <c r="H8" s="10"/>
      <c r="I8" s="1"/>
    </row>
    <row r="9" spans="1:9" x14ac:dyDescent="0.3">
      <c r="A9" s="1"/>
      <c r="B9" s="4">
        <v>3</v>
      </c>
      <c r="C9" s="3"/>
      <c r="D9" s="3"/>
      <c r="E9" s="3"/>
      <c r="F9" s="3"/>
      <c r="G9" s="3"/>
      <c r="H9" s="3"/>
      <c r="I9" s="1"/>
    </row>
    <row r="10" spans="1:9" x14ac:dyDescent="0.3">
      <c r="A10" s="1"/>
      <c r="B10" s="9">
        <v>4</v>
      </c>
      <c r="C10" s="10"/>
      <c r="D10" s="10"/>
      <c r="E10" s="10"/>
      <c r="F10" s="10"/>
      <c r="G10" s="10"/>
      <c r="H10" s="10"/>
      <c r="I10" s="1"/>
    </row>
    <row r="11" spans="1:9" x14ac:dyDescent="0.3">
      <c r="A11" s="1"/>
      <c r="B11" s="4">
        <v>5</v>
      </c>
      <c r="C11" s="3"/>
      <c r="D11" s="3"/>
      <c r="E11" s="3"/>
      <c r="F11" s="3"/>
      <c r="G11" s="3"/>
      <c r="H11" s="3"/>
      <c r="I11" s="1"/>
    </row>
    <row r="12" spans="1:9" x14ac:dyDescent="0.3">
      <c r="A12" s="1"/>
      <c r="B12" s="9">
        <v>6</v>
      </c>
      <c r="C12" s="10"/>
      <c r="D12" s="10"/>
      <c r="E12" s="10"/>
      <c r="F12" s="10"/>
      <c r="G12" s="10"/>
      <c r="H12" s="10"/>
      <c r="I12" s="1"/>
    </row>
    <row r="13" spans="1:9" x14ac:dyDescent="0.3">
      <c r="A13" s="1"/>
      <c r="B13" s="1"/>
      <c r="C13" s="57" t="s">
        <v>91</v>
      </c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I16" s="1"/>
    </row>
    <row r="17" spans="1:9" x14ac:dyDescent="0.3">
      <c r="I17" s="1"/>
    </row>
    <row r="18" spans="1:9" x14ac:dyDescent="0.3">
      <c r="I18" s="1"/>
    </row>
    <row r="19" spans="1:9" x14ac:dyDescent="0.3">
      <c r="I19" s="1"/>
    </row>
    <row r="20" spans="1:9" x14ac:dyDescent="0.3">
      <c r="I20" s="1"/>
    </row>
    <row r="21" spans="1:9" x14ac:dyDescent="0.3">
      <c r="I21" s="1"/>
    </row>
    <row r="22" spans="1:9" x14ac:dyDescent="0.3">
      <c r="I22" s="1"/>
    </row>
    <row r="23" spans="1:9" x14ac:dyDescent="0.3">
      <c r="I23" s="1"/>
    </row>
    <row r="24" spans="1:9" x14ac:dyDescent="0.3">
      <c r="I24" s="1"/>
    </row>
    <row r="25" spans="1:9" x14ac:dyDescent="0.3">
      <c r="I25" s="1"/>
    </row>
    <row r="26" spans="1:9" x14ac:dyDescent="0.3">
      <c r="I26" s="1"/>
    </row>
    <row r="27" spans="1:9" x14ac:dyDescent="0.3">
      <c r="I27" s="1"/>
    </row>
    <row r="28" spans="1:9" x14ac:dyDescent="0.3">
      <c r="A28" s="1"/>
      <c r="B28" s="1"/>
      <c r="C28" s="1"/>
      <c r="G28" s="1"/>
      <c r="H28" s="1"/>
      <c r="I28" s="1"/>
    </row>
    <row r="29" spans="1:9" x14ac:dyDescent="0.3">
      <c r="A29" s="1"/>
      <c r="B29" s="1"/>
      <c r="C29" s="1"/>
      <c r="G29" s="1"/>
      <c r="H29" s="1"/>
      <c r="I29" s="1"/>
    </row>
    <row r="30" spans="1:9" x14ac:dyDescent="0.3">
      <c r="A30" s="1"/>
      <c r="B30" s="1"/>
      <c r="C30" s="1"/>
      <c r="G30" s="1"/>
      <c r="H30" s="1"/>
      <c r="I30" s="1"/>
    </row>
    <row r="31" spans="1:9" ht="18" x14ac:dyDescent="0.35">
      <c r="A31" s="1"/>
      <c r="B31" s="1"/>
      <c r="C31" s="1"/>
      <c r="G31" s="5"/>
      <c r="H31" s="5"/>
      <c r="I31" s="1"/>
    </row>
    <row r="32" spans="1:9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">
      <c r="A35" s="1"/>
      <c r="B35" s="1"/>
      <c r="C35" s="1"/>
      <c r="D35" s="1"/>
      <c r="E35" s="1"/>
      <c r="F35" s="1"/>
      <c r="G35" s="1"/>
      <c r="H35" s="1"/>
      <c r="I35" s="1"/>
    </row>
  </sheetData>
  <pageMargins left="0.25" right="0.25" top="1.375" bottom="0.75" header="0.3" footer="0.3"/>
  <pageSetup paperSize="9" orientation="portrait" r:id="rId1"/>
  <headerFooter>
    <oddHeader>&amp;L&amp;G&amp;C&amp;"-,Bold"&amp;14&amp;UCosting/Consumption Summary 
(Group by Item Group)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view="pageLayout" zoomScaleNormal="85" workbookViewId="0">
      <selection activeCell="E12" sqref="E12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11.5546875" customWidth="1"/>
    <col min="5" max="5" width="26" customWidth="1"/>
    <col min="6" max="6" width="33.33203125" customWidth="1"/>
    <col min="7" max="7" width="2.77734375" hidden="1" customWidth="1"/>
    <col min="8" max="8" width="8.3320312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1" spans="1:9" x14ac:dyDescent="0.3">
      <c r="E1" s="37"/>
    </row>
    <row r="2" spans="1:9" x14ac:dyDescent="0.3">
      <c r="B2" s="37"/>
    </row>
    <row r="3" spans="1:9" x14ac:dyDescent="0.3">
      <c r="A3" s="1"/>
      <c r="C3" s="1"/>
      <c r="D3" s="1"/>
      <c r="E3" s="1"/>
      <c r="F3" s="1"/>
      <c r="G3" s="1"/>
      <c r="H3" s="1"/>
      <c r="I3" s="1"/>
    </row>
    <row r="4" spans="1:9" x14ac:dyDescent="0.3">
      <c r="A4" s="1"/>
      <c r="B4" s="8" t="s">
        <v>0</v>
      </c>
      <c r="C4" s="8" t="s">
        <v>26</v>
      </c>
      <c r="D4" s="8" t="s">
        <v>221</v>
      </c>
      <c r="E4" s="8" t="s">
        <v>223</v>
      </c>
      <c r="F4" s="8" t="s">
        <v>222</v>
      </c>
      <c r="G4" s="8"/>
      <c r="H4" s="8" t="s">
        <v>8</v>
      </c>
      <c r="I4" s="1"/>
    </row>
    <row r="5" spans="1:9" x14ac:dyDescent="0.3">
      <c r="A5" s="1"/>
      <c r="B5" s="4">
        <v>1</v>
      </c>
      <c r="C5" s="3"/>
      <c r="D5" s="3"/>
      <c r="E5" s="26" t="s">
        <v>89</v>
      </c>
      <c r="F5" s="3"/>
      <c r="G5" s="3"/>
      <c r="H5" s="3"/>
      <c r="I5" s="1"/>
    </row>
    <row r="6" spans="1:9" x14ac:dyDescent="0.3">
      <c r="A6" s="1"/>
      <c r="B6" s="9">
        <v>2</v>
      </c>
      <c r="C6" s="10"/>
      <c r="D6" s="10"/>
      <c r="E6" s="10"/>
      <c r="F6" s="10"/>
      <c r="G6" s="10"/>
      <c r="H6" s="10"/>
      <c r="I6" s="1"/>
    </row>
    <row r="7" spans="1:9" x14ac:dyDescent="0.3">
      <c r="A7" s="1"/>
      <c r="B7" s="4">
        <v>3</v>
      </c>
      <c r="C7" s="3"/>
      <c r="D7" s="3"/>
      <c r="E7" s="3"/>
      <c r="F7" s="3"/>
      <c r="G7" s="3"/>
      <c r="H7" s="3"/>
      <c r="I7" s="1"/>
    </row>
    <row r="8" spans="1:9" x14ac:dyDescent="0.3">
      <c r="A8" s="1"/>
      <c r="B8" s="9">
        <v>4</v>
      </c>
      <c r="C8" s="10"/>
      <c r="D8" s="10"/>
      <c r="E8" s="10"/>
      <c r="F8" s="10"/>
      <c r="G8" s="10"/>
      <c r="H8" s="10"/>
      <c r="I8" s="1"/>
    </row>
    <row r="9" spans="1:9" x14ac:dyDescent="0.3">
      <c r="A9" s="1"/>
      <c r="B9" s="4">
        <v>5</v>
      </c>
      <c r="C9" s="3"/>
      <c r="D9" s="3"/>
      <c r="E9" s="3"/>
      <c r="F9" s="3"/>
      <c r="G9" s="3"/>
      <c r="H9" s="3"/>
      <c r="I9" s="1"/>
    </row>
    <row r="10" spans="1:9" x14ac:dyDescent="0.3">
      <c r="A10" s="1"/>
      <c r="B10" s="9">
        <v>6</v>
      </c>
      <c r="C10" s="10"/>
      <c r="D10" s="10"/>
      <c r="E10" s="10"/>
      <c r="F10" s="10"/>
      <c r="G10" s="10"/>
      <c r="H10" s="10"/>
      <c r="I10" s="1"/>
    </row>
    <row r="11" spans="1:9" x14ac:dyDescent="0.3">
      <c r="A11" s="1"/>
      <c r="I11" s="1"/>
    </row>
    <row r="12" spans="1:9" x14ac:dyDescent="0.3">
      <c r="A12" s="1"/>
      <c r="I12" s="1"/>
    </row>
    <row r="13" spans="1:9" x14ac:dyDescent="0.3">
      <c r="A13" s="1"/>
      <c r="I13" s="1"/>
    </row>
    <row r="14" spans="1:9" x14ac:dyDescent="0.3">
      <c r="A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ht="18" x14ac:dyDescent="0.35">
      <c r="A22" s="1"/>
      <c r="B22" s="1"/>
      <c r="C22" s="1"/>
      <c r="D22" s="1"/>
      <c r="E22" s="1"/>
      <c r="F22" s="1"/>
      <c r="G22" s="5"/>
      <c r="H22" s="5"/>
      <c r="I22" s="1"/>
    </row>
    <row r="23" spans="1:9" x14ac:dyDescent="0.3">
      <c r="A23" s="1"/>
      <c r="B23" s="1" t="s">
        <v>220</v>
      </c>
      <c r="C23" s="1"/>
      <c r="D23" s="1"/>
      <c r="E23" s="1"/>
      <c r="F23" s="1"/>
      <c r="G23" s="1"/>
      <c r="H23" s="1"/>
      <c r="I23" s="1"/>
    </row>
    <row r="24" spans="1:9" ht="15.6" x14ac:dyDescent="0.3">
      <c r="A24" s="1"/>
      <c r="B24" s="15" t="s">
        <v>90</v>
      </c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</sheetData>
  <pageMargins left="0.25" right="0.25" top="1.0583333333333333" bottom="0.75" header="0.3" footer="0.3"/>
  <pageSetup paperSize="9" orientation="portrait" r:id="rId1"/>
  <headerFooter>
    <oddHeader>&amp;L&amp;G&amp;C&amp;"-,Bold"&amp;14&amp;UList of Food Items without Consumption
Chiklee Water Park
&amp;10Honuman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view="pageLayout" zoomScaleNormal="85" workbookViewId="0">
      <selection activeCell="E4" sqref="E4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9.77734375" customWidth="1"/>
    <col min="5" max="5" width="16.6640625" customWidth="1"/>
    <col min="6" max="6" width="10" customWidth="1"/>
    <col min="7" max="7" width="9.88671875" customWidth="1"/>
    <col min="8" max="8" width="7.88671875" customWidth="1"/>
    <col min="9" max="9" width="10.88671875" customWidth="1"/>
    <col min="10" max="10" width="16.2187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1" spans="1:11" ht="15.6" x14ac:dyDescent="0.3">
      <c r="B1" s="15" t="s">
        <v>92</v>
      </c>
    </row>
    <row r="2" spans="1:11" ht="15.6" x14ac:dyDescent="0.3">
      <c r="A2" s="1"/>
      <c r="B2" s="15" t="s">
        <v>93</v>
      </c>
      <c r="C2" s="1"/>
      <c r="D2" s="1"/>
      <c r="E2" s="1"/>
      <c r="F2" s="1"/>
      <c r="G2" s="2"/>
      <c r="H2" s="2"/>
      <c r="I2" s="2"/>
      <c r="J2" s="2"/>
      <c r="K2" s="1"/>
    </row>
    <row r="3" spans="1:11" ht="15.6" x14ac:dyDescent="0.3">
      <c r="A3" s="1"/>
      <c r="B3" s="15" t="s">
        <v>175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/>
      <c r="B4" s="113" t="s">
        <v>132</v>
      </c>
      <c r="C4" s="114"/>
      <c r="D4" s="114"/>
      <c r="E4" s="1"/>
      <c r="F4" s="1"/>
      <c r="G4" s="1"/>
      <c r="H4" s="1"/>
      <c r="I4" s="1"/>
      <c r="J4" s="1"/>
      <c r="K4" s="1"/>
    </row>
    <row r="5" spans="1:11" x14ac:dyDescent="0.3">
      <c r="A5" s="1"/>
      <c r="B5" s="8" t="s">
        <v>0</v>
      </c>
      <c r="C5" s="8" t="s">
        <v>26</v>
      </c>
      <c r="D5" s="8" t="s">
        <v>95</v>
      </c>
      <c r="E5" s="8" t="s">
        <v>94</v>
      </c>
      <c r="F5" s="8" t="s">
        <v>5</v>
      </c>
      <c r="G5" s="8" t="s">
        <v>2</v>
      </c>
      <c r="H5" s="8" t="s">
        <v>96</v>
      </c>
      <c r="I5" s="8" t="s">
        <v>3</v>
      </c>
      <c r="J5" s="8" t="s">
        <v>8</v>
      </c>
      <c r="K5" s="1"/>
    </row>
    <row r="6" spans="1:11" x14ac:dyDescent="0.3">
      <c r="A6" s="1"/>
      <c r="B6" s="4">
        <v>1</v>
      </c>
      <c r="C6" s="3">
        <v>1</v>
      </c>
      <c r="D6" s="55">
        <v>45000</v>
      </c>
      <c r="E6" s="26" t="s">
        <v>87</v>
      </c>
      <c r="F6" s="56" t="s">
        <v>51</v>
      </c>
      <c r="G6" s="58">
        <v>15</v>
      </c>
      <c r="H6" s="24">
        <v>950</v>
      </c>
      <c r="I6" s="24">
        <f>G6*H6</f>
        <v>14250</v>
      </c>
      <c r="J6" s="3"/>
      <c r="K6" s="1"/>
    </row>
    <row r="7" spans="1:11" x14ac:dyDescent="0.3">
      <c r="A7" s="1"/>
      <c r="B7" s="9">
        <v>2</v>
      </c>
      <c r="C7" s="10"/>
      <c r="D7" s="10"/>
      <c r="E7" s="10"/>
      <c r="F7" s="10"/>
      <c r="G7" s="10"/>
      <c r="H7" s="10"/>
      <c r="I7" s="10"/>
      <c r="J7" s="10"/>
      <c r="K7" s="1"/>
    </row>
    <row r="8" spans="1:11" x14ac:dyDescent="0.3">
      <c r="A8" s="1"/>
      <c r="B8" s="4">
        <v>3</v>
      </c>
      <c r="C8" s="3"/>
      <c r="D8" s="3"/>
      <c r="E8" s="3"/>
      <c r="F8" s="3"/>
      <c r="G8" s="3"/>
      <c r="H8" s="3"/>
      <c r="I8" s="3"/>
      <c r="J8" s="3"/>
      <c r="K8" s="1"/>
    </row>
    <row r="9" spans="1:11" x14ac:dyDescent="0.3">
      <c r="A9" s="1"/>
      <c r="B9" s="9">
        <v>4</v>
      </c>
      <c r="C9" s="10"/>
      <c r="D9" s="10"/>
      <c r="E9" s="10"/>
      <c r="F9" s="10"/>
      <c r="G9" s="10"/>
      <c r="H9" s="10"/>
      <c r="I9" s="10"/>
      <c r="J9" s="10"/>
      <c r="K9" s="1"/>
    </row>
    <row r="10" spans="1:11" x14ac:dyDescent="0.3">
      <c r="A10" s="1"/>
      <c r="B10" s="4">
        <v>5</v>
      </c>
      <c r="C10" s="3"/>
      <c r="D10" s="3"/>
      <c r="E10" s="3"/>
      <c r="F10" s="3"/>
      <c r="G10" s="3"/>
      <c r="H10" s="3"/>
      <c r="I10" s="3"/>
      <c r="J10" s="3"/>
      <c r="K10" s="1"/>
    </row>
    <row r="11" spans="1:11" x14ac:dyDescent="0.3">
      <c r="A11" s="1"/>
      <c r="B11" s="9">
        <v>6</v>
      </c>
      <c r="C11" s="10"/>
      <c r="D11" s="10"/>
      <c r="E11" s="10"/>
      <c r="F11" s="10"/>
      <c r="G11" s="10"/>
      <c r="H11" s="10"/>
      <c r="I11" s="10"/>
      <c r="J11" s="10"/>
      <c r="K11" s="1"/>
    </row>
    <row r="12" spans="1:11" x14ac:dyDescent="0.3">
      <c r="A12" s="1"/>
      <c r="B12" s="1"/>
      <c r="C12" s="57" t="s">
        <v>91</v>
      </c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K15" s="1"/>
    </row>
    <row r="16" spans="1:11" x14ac:dyDescent="0.3">
      <c r="A16" s="1"/>
      <c r="K16" s="1"/>
    </row>
    <row r="17" spans="1:11" x14ac:dyDescent="0.3">
      <c r="A17" s="1"/>
      <c r="K17" s="1"/>
    </row>
    <row r="18" spans="1:11" x14ac:dyDescent="0.3">
      <c r="A18" s="1"/>
      <c r="K18" s="1"/>
    </row>
    <row r="19" spans="1:11" x14ac:dyDescent="0.3">
      <c r="A19" s="1"/>
      <c r="K19" s="1"/>
    </row>
    <row r="20" spans="1:11" x14ac:dyDescent="0.3">
      <c r="A20" s="1"/>
      <c r="K20" s="1"/>
    </row>
    <row r="21" spans="1:11" x14ac:dyDescent="0.3">
      <c r="A21" s="1"/>
      <c r="K21" s="1"/>
    </row>
    <row r="22" spans="1:11" x14ac:dyDescent="0.3">
      <c r="A22" s="1"/>
      <c r="K22" s="1"/>
    </row>
    <row r="23" spans="1:11" x14ac:dyDescent="0.3">
      <c r="A23" s="1"/>
      <c r="K23" s="1"/>
    </row>
    <row r="24" spans="1:11" x14ac:dyDescent="0.3">
      <c r="A24" s="1"/>
      <c r="K24" s="1"/>
    </row>
    <row r="25" spans="1:11" x14ac:dyDescent="0.3">
      <c r="A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8" x14ac:dyDescent="0.35">
      <c r="A30" s="1"/>
      <c r="B30" s="1"/>
      <c r="C30" s="1"/>
      <c r="D30" s="1"/>
      <c r="E30" s="1"/>
      <c r="F30" s="1"/>
      <c r="G30" s="5"/>
      <c r="H30" s="5"/>
      <c r="I30" s="5"/>
      <c r="J30" s="5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mergeCells count="1">
    <mergeCell ref="B4:D4"/>
  </mergeCells>
  <pageMargins left="0.25" right="0.25" top="1.0583333333333333" bottom="0.75" header="0.3" footer="0.3"/>
  <pageSetup paperSize="9" orientation="portrait" r:id="rId1"/>
  <headerFooter>
    <oddHeader>&amp;L&amp;G&amp;C&amp;"-,Bold"&amp;14&amp;UOpening Stock Summary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view="pageLayout" zoomScaleNormal="85" workbookViewId="0">
      <selection activeCell="B5" sqref="B5"/>
    </sheetView>
  </sheetViews>
  <sheetFormatPr defaultRowHeight="14.4" x14ac:dyDescent="0.3"/>
  <cols>
    <col min="1" max="1" width="6.109375" customWidth="1"/>
    <col min="2" max="2" width="4.77734375" customWidth="1"/>
    <col min="3" max="3" width="19.6640625" customWidth="1"/>
    <col min="4" max="4" width="6.21875" customWidth="1"/>
    <col min="5" max="5" width="7.109375" customWidth="1"/>
    <col min="6" max="6" width="10.77734375" customWidth="1"/>
    <col min="7" max="7" width="12.44140625" customWidth="1"/>
    <col min="8" max="8" width="28.777343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2" spans="1:9" ht="15.6" x14ac:dyDescent="0.3">
      <c r="A2" s="1"/>
      <c r="B2" s="15"/>
      <c r="C2" s="1"/>
      <c r="D2" s="1"/>
      <c r="E2" s="1"/>
      <c r="F2" s="1"/>
      <c r="G2" s="1"/>
      <c r="H2" s="15"/>
      <c r="I2" s="1"/>
    </row>
    <row r="3" spans="1:9" ht="15.6" x14ac:dyDescent="0.3">
      <c r="A3" s="1"/>
      <c r="B3" s="15" t="s">
        <v>98</v>
      </c>
      <c r="C3" s="1"/>
      <c r="D3" s="1"/>
      <c r="E3" s="1"/>
      <c r="F3" s="1"/>
      <c r="G3" s="15" t="s">
        <v>100</v>
      </c>
      <c r="H3" s="15"/>
      <c r="I3" s="1"/>
    </row>
    <row r="4" spans="1:9" ht="15.6" x14ac:dyDescent="0.3">
      <c r="A4" s="1"/>
      <c r="B4" s="15" t="s">
        <v>99</v>
      </c>
      <c r="C4" s="1"/>
      <c r="D4" s="1"/>
      <c r="E4" s="1"/>
      <c r="F4" s="1"/>
      <c r="G4" s="1"/>
      <c r="H4" s="2"/>
      <c r="I4" s="1"/>
    </row>
    <row r="5" spans="1:9" ht="15.6" x14ac:dyDescent="0.3">
      <c r="A5" s="1"/>
      <c r="B5" s="15"/>
      <c r="C5" s="1" t="s">
        <v>41</v>
      </c>
      <c r="D5" s="1"/>
      <c r="E5" s="1"/>
      <c r="F5" s="1"/>
      <c r="G5" s="1"/>
      <c r="H5" s="15"/>
      <c r="I5" s="1"/>
    </row>
    <row r="6" spans="1:9" ht="15.6" x14ac:dyDescent="0.3">
      <c r="A6" s="1"/>
      <c r="B6" s="15"/>
      <c r="C6" s="1" t="s">
        <v>43</v>
      </c>
      <c r="D6" s="1"/>
      <c r="E6" s="1"/>
      <c r="F6" s="1"/>
      <c r="G6" s="1"/>
      <c r="H6" s="2"/>
      <c r="I6" s="1"/>
    </row>
    <row r="7" spans="1:9" ht="15.6" x14ac:dyDescent="0.3">
      <c r="A7" s="1"/>
      <c r="B7" s="15"/>
      <c r="C7" s="1" t="s">
        <v>42</v>
      </c>
      <c r="D7" s="1"/>
      <c r="E7" s="1"/>
      <c r="F7" s="1"/>
      <c r="G7" s="1"/>
      <c r="H7" s="2"/>
      <c r="I7" s="1"/>
    </row>
    <row r="8" spans="1:9" x14ac:dyDescent="0.3">
      <c r="A8" s="1"/>
      <c r="C8" s="1"/>
      <c r="D8" s="1"/>
      <c r="E8" s="1"/>
      <c r="F8" s="1"/>
      <c r="G8" s="1"/>
      <c r="H8" s="2"/>
      <c r="I8" s="1"/>
    </row>
    <row r="9" spans="1:9" x14ac:dyDescent="0.3">
      <c r="A9" s="1"/>
      <c r="B9" s="8" t="s">
        <v>0</v>
      </c>
      <c r="C9" s="8" t="s">
        <v>4</v>
      </c>
      <c r="D9" s="8" t="s">
        <v>2</v>
      </c>
      <c r="E9" s="8" t="s">
        <v>5</v>
      </c>
      <c r="F9" s="8" t="s">
        <v>48</v>
      </c>
      <c r="G9" s="8" t="s">
        <v>3</v>
      </c>
      <c r="H9" s="8" t="s">
        <v>8</v>
      </c>
      <c r="I9" s="1"/>
    </row>
    <row r="10" spans="1:9" x14ac:dyDescent="0.3">
      <c r="A10" s="1"/>
      <c r="B10" s="4">
        <v>1</v>
      </c>
      <c r="C10" s="26" t="s">
        <v>50</v>
      </c>
      <c r="D10" s="3">
        <v>25</v>
      </c>
      <c r="E10" s="3" t="s">
        <v>51</v>
      </c>
      <c r="F10" s="24">
        <v>100</v>
      </c>
      <c r="G10" s="27">
        <v>2500</v>
      </c>
      <c r="H10" s="3"/>
      <c r="I10" s="1"/>
    </row>
    <row r="11" spans="1:9" x14ac:dyDescent="0.3">
      <c r="A11" s="1"/>
      <c r="B11" s="9">
        <v>2</v>
      </c>
      <c r="C11" s="10"/>
      <c r="D11" s="10"/>
      <c r="E11" s="10"/>
      <c r="F11" s="25" t="s">
        <v>49</v>
      </c>
      <c r="G11" s="25" t="s">
        <v>49</v>
      </c>
      <c r="H11" s="10"/>
      <c r="I11" s="1"/>
    </row>
    <row r="12" spans="1:9" x14ac:dyDescent="0.3">
      <c r="A12" s="1"/>
      <c r="B12" s="4">
        <v>3</v>
      </c>
      <c r="C12" s="3"/>
      <c r="D12" s="3"/>
      <c r="E12" s="3"/>
      <c r="F12" s="3"/>
      <c r="G12" s="3"/>
      <c r="H12" s="3"/>
      <c r="I12" s="1"/>
    </row>
    <row r="13" spans="1:9" ht="24.6" x14ac:dyDescent="0.3">
      <c r="A13" s="1"/>
      <c r="B13" s="9">
        <v>4</v>
      </c>
      <c r="C13" s="32" t="s">
        <v>58</v>
      </c>
      <c r="D13" s="9">
        <v>12</v>
      </c>
      <c r="E13" s="9" t="s">
        <v>60</v>
      </c>
      <c r="F13" s="34">
        <v>600</v>
      </c>
      <c r="G13" s="34">
        <v>7200</v>
      </c>
      <c r="H13" s="33" t="s">
        <v>59</v>
      </c>
      <c r="I13" s="1"/>
    </row>
    <row r="14" spans="1:9" x14ac:dyDescent="0.3">
      <c r="A14" s="1"/>
      <c r="B14" s="4">
        <v>5</v>
      </c>
      <c r="C14" s="3"/>
      <c r="D14" s="3"/>
      <c r="E14" s="3"/>
      <c r="F14" s="3"/>
      <c r="G14" s="3"/>
      <c r="H14" s="3"/>
      <c r="I14" s="1"/>
    </row>
    <row r="15" spans="1:9" x14ac:dyDescent="0.3">
      <c r="A15" s="1"/>
      <c r="B15" s="9">
        <v>6</v>
      </c>
      <c r="C15" s="10"/>
      <c r="D15" s="10"/>
      <c r="E15" s="10"/>
      <c r="F15" s="10"/>
      <c r="G15" s="10"/>
      <c r="H15" s="10"/>
      <c r="I15" s="1"/>
    </row>
    <row r="16" spans="1:9" x14ac:dyDescent="0.3">
      <c r="A16" s="1"/>
      <c r="B16" s="1"/>
      <c r="C16" s="29" t="s">
        <v>53</v>
      </c>
      <c r="D16" s="1"/>
      <c r="E16" s="1"/>
      <c r="F16" s="1"/>
      <c r="G16" s="28">
        <f>SUM(G10:G15)</f>
        <v>9700</v>
      </c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 t="s">
        <v>61</v>
      </c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D21" s="1"/>
      <c r="E21" s="1"/>
      <c r="F21" s="1"/>
      <c r="G21" s="1"/>
      <c r="H21" s="1"/>
      <c r="I21" s="1"/>
    </row>
    <row r="22" spans="1:9" x14ac:dyDescent="0.3">
      <c r="A22" s="1"/>
      <c r="D22" s="1"/>
      <c r="E22" s="1"/>
      <c r="F22" s="1"/>
      <c r="G22" s="1"/>
      <c r="H22" s="1"/>
      <c r="I22" s="1"/>
    </row>
    <row r="23" spans="1:9" x14ac:dyDescent="0.3">
      <c r="A23" s="1"/>
      <c r="D23" s="1"/>
      <c r="E23" s="1"/>
      <c r="F23" s="1"/>
      <c r="G23" s="1"/>
      <c r="H23" s="1"/>
      <c r="I23" s="1"/>
    </row>
    <row r="24" spans="1:9" x14ac:dyDescent="0.3">
      <c r="A24" s="1"/>
      <c r="D24" s="1"/>
      <c r="E24" s="1"/>
      <c r="F24" s="1"/>
      <c r="G24" s="1"/>
      <c r="H24" s="1"/>
      <c r="I24" s="1"/>
    </row>
    <row r="25" spans="1:9" x14ac:dyDescent="0.3">
      <c r="A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I27" s="1"/>
    </row>
    <row r="28" spans="1:9" x14ac:dyDescent="0.3">
      <c r="A28" s="1"/>
      <c r="I28" s="1"/>
    </row>
    <row r="29" spans="1:9" x14ac:dyDescent="0.3">
      <c r="A29" s="1"/>
      <c r="I29" s="1"/>
    </row>
    <row r="30" spans="1:9" x14ac:dyDescent="0.3">
      <c r="A30" s="1"/>
      <c r="I30" s="1"/>
    </row>
    <row r="31" spans="1:9" x14ac:dyDescent="0.3">
      <c r="A31" s="1"/>
      <c r="I31" s="1"/>
    </row>
    <row r="32" spans="1:9" x14ac:dyDescent="0.3">
      <c r="A32" s="1"/>
      <c r="I32" s="1"/>
    </row>
    <row r="33" spans="1:9" x14ac:dyDescent="0.3">
      <c r="A33" s="1"/>
      <c r="I33" s="1"/>
    </row>
    <row r="34" spans="1:9" x14ac:dyDescent="0.3">
      <c r="A34" s="1"/>
      <c r="I34" s="1"/>
    </row>
    <row r="35" spans="1:9" x14ac:dyDescent="0.3">
      <c r="A35" s="1"/>
      <c r="I35" s="1"/>
    </row>
    <row r="36" spans="1:9" x14ac:dyDescent="0.3">
      <c r="A36" s="1"/>
      <c r="I36" s="1"/>
    </row>
    <row r="37" spans="1:9" x14ac:dyDescent="0.3">
      <c r="A37" s="1"/>
      <c r="I37" s="1"/>
    </row>
    <row r="38" spans="1:9" x14ac:dyDescent="0.3">
      <c r="A38" s="1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3">
      <c r="A40" s="1"/>
      <c r="B40" s="1" t="s">
        <v>62</v>
      </c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 t="s">
        <v>63</v>
      </c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 t="s">
        <v>64</v>
      </c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 t="s">
        <v>65</v>
      </c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35" t="s">
        <v>66</v>
      </c>
      <c r="D44" s="1"/>
      <c r="E44" s="1"/>
      <c r="F44" s="1"/>
      <c r="G44" s="1"/>
      <c r="H44" s="1"/>
      <c r="I44" s="1"/>
    </row>
    <row r="45" spans="1:9" ht="18" x14ac:dyDescent="0.35">
      <c r="A45" s="1"/>
      <c r="B45" s="1"/>
      <c r="C45" s="1"/>
      <c r="D45" s="1"/>
      <c r="E45" s="1"/>
      <c r="F45" s="1"/>
      <c r="G45" s="1"/>
      <c r="H45" s="5"/>
      <c r="I45" s="1"/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&amp;L&amp;G&amp;C&amp;"-,Bold"&amp;14&amp;UReceive/GRN Details
&amp;12Chiklee Water Park
&amp;11Honuman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view="pageLayout" zoomScaleNormal="85" workbookViewId="0">
      <selection activeCell="B5" sqref="B5"/>
    </sheetView>
  </sheetViews>
  <sheetFormatPr defaultRowHeight="14.4" x14ac:dyDescent="0.3"/>
  <cols>
    <col min="1" max="1" width="6.109375" customWidth="1"/>
    <col min="2" max="2" width="4.77734375" customWidth="1"/>
    <col min="3" max="4" width="11.5546875" customWidth="1"/>
    <col min="5" max="5" width="31.21875" customWidth="1"/>
    <col min="6" max="6" width="17.6640625" customWidth="1"/>
    <col min="7" max="8" width="14.5546875" customWidth="1"/>
    <col min="9" max="9" width="25.6640625" customWidth="1"/>
    <col min="10" max="10" width="7.109375" customWidth="1"/>
    <col min="13" max="13" width="9.88671875" customWidth="1"/>
    <col min="14" max="14" width="14.88671875" customWidth="1"/>
    <col min="15" max="15" width="12" customWidth="1"/>
    <col min="16" max="16" width="9.5546875" customWidth="1"/>
    <col min="17" max="17" width="6.44140625" customWidth="1"/>
    <col min="18" max="18" width="11.77734375" customWidth="1"/>
  </cols>
  <sheetData>
    <row r="2" spans="1:10" ht="15.6" x14ac:dyDescent="0.3">
      <c r="A2" s="1"/>
      <c r="B2" s="15"/>
      <c r="C2" s="1"/>
      <c r="D2" s="1"/>
      <c r="E2" s="1"/>
      <c r="F2" s="1"/>
      <c r="G2" s="2"/>
      <c r="H2" s="2"/>
      <c r="I2" s="2"/>
      <c r="J2" s="1"/>
    </row>
    <row r="3" spans="1:10" ht="15.6" x14ac:dyDescent="0.3">
      <c r="A3" s="1"/>
      <c r="B3" s="15" t="s">
        <v>25</v>
      </c>
      <c r="C3" s="1"/>
      <c r="D3" s="1"/>
      <c r="E3" s="1"/>
      <c r="F3" s="1"/>
      <c r="G3" s="2"/>
      <c r="H3" s="2"/>
      <c r="I3" s="2"/>
      <c r="J3" s="1"/>
    </row>
    <row r="4" spans="1:10" ht="15.6" x14ac:dyDescent="0.3">
      <c r="A4" s="1"/>
      <c r="B4" s="36" t="s">
        <v>12</v>
      </c>
      <c r="C4" s="1"/>
      <c r="D4" s="1"/>
      <c r="E4" s="1"/>
      <c r="F4" s="1"/>
      <c r="G4" s="2"/>
      <c r="H4" s="2"/>
      <c r="I4" s="2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/>
      <c r="B6" s="8" t="s">
        <v>0</v>
      </c>
      <c r="C6" s="8" t="s">
        <v>26</v>
      </c>
      <c r="D6" s="8" t="s">
        <v>101</v>
      </c>
      <c r="E6" s="8" t="s">
        <v>67</v>
      </c>
      <c r="F6" s="8" t="s">
        <v>24</v>
      </c>
      <c r="G6" s="8" t="s">
        <v>70</v>
      </c>
      <c r="H6" s="8" t="s">
        <v>102</v>
      </c>
      <c r="I6" s="8" t="s">
        <v>8</v>
      </c>
      <c r="J6" s="1"/>
    </row>
    <row r="7" spans="1:10" x14ac:dyDescent="0.3">
      <c r="A7" s="1"/>
      <c r="B7" s="4">
        <v>1</v>
      </c>
      <c r="C7" s="3"/>
      <c r="D7" s="3"/>
      <c r="E7" s="3"/>
      <c r="F7" s="3"/>
      <c r="G7" s="3"/>
      <c r="H7" s="3"/>
      <c r="I7" s="3"/>
      <c r="J7" s="1"/>
    </row>
    <row r="8" spans="1:10" x14ac:dyDescent="0.3">
      <c r="A8" s="1"/>
      <c r="B8" s="9">
        <v>2</v>
      </c>
      <c r="C8" s="10"/>
      <c r="D8" s="10"/>
      <c r="E8" s="10"/>
      <c r="F8" s="10"/>
      <c r="G8" s="10"/>
      <c r="H8" s="10"/>
      <c r="I8" s="10"/>
      <c r="J8" s="1"/>
    </row>
    <row r="9" spans="1:10" x14ac:dyDescent="0.3">
      <c r="A9" s="1"/>
      <c r="B9" s="4">
        <v>3</v>
      </c>
      <c r="C9" s="3"/>
      <c r="D9" s="3"/>
      <c r="E9" s="3"/>
      <c r="F9" s="3"/>
      <c r="G9" s="3"/>
      <c r="H9" s="3"/>
      <c r="I9" s="3"/>
      <c r="J9" s="1"/>
    </row>
    <row r="10" spans="1:10" x14ac:dyDescent="0.3">
      <c r="A10" s="1"/>
      <c r="B10" s="9">
        <v>4</v>
      </c>
      <c r="C10" s="10"/>
      <c r="D10" s="10"/>
      <c r="E10" s="10"/>
      <c r="F10" s="10"/>
      <c r="G10" s="10"/>
      <c r="H10" s="10"/>
      <c r="I10" s="10"/>
      <c r="J10" s="1"/>
    </row>
    <row r="11" spans="1:10" x14ac:dyDescent="0.3">
      <c r="A11" s="1"/>
      <c r="B11" s="4">
        <v>5</v>
      </c>
      <c r="C11" s="3"/>
      <c r="D11" s="3"/>
      <c r="E11" s="3"/>
      <c r="F11" s="3"/>
      <c r="G11" s="3"/>
      <c r="H11" s="3"/>
      <c r="I11" s="3"/>
      <c r="J11" s="1"/>
    </row>
    <row r="12" spans="1:10" x14ac:dyDescent="0.3">
      <c r="A12" s="1"/>
      <c r="B12" s="9">
        <v>6</v>
      </c>
      <c r="C12" s="10"/>
      <c r="D12" s="10"/>
      <c r="E12" s="10"/>
      <c r="F12" s="10"/>
      <c r="G12" s="10"/>
      <c r="H12" s="10"/>
      <c r="I12" s="10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 t="s">
        <v>68</v>
      </c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8" x14ac:dyDescent="0.35">
      <c r="A28" s="1"/>
      <c r="B28" s="1"/>
      <c r="C28" s="1"/>
      <c r="D28" s="1"/>
      <c r="E28" s="1"/>
      <c r="F28" s="1"/>
      <c r="G28" s="5"/>
      <c r="H28" s="5"/>
      <c r="I28" s="5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25" right="0.25" top="1.0583333333333333" bottom="0.75" header="0.3" footer="0.3"/>
  <pageSetup paperSize="9" orientation="landscape" r:id="rId1"/>
  <headerFooter>
    <oddHeader>&amp;L&amp;G&amp;C&amp;"-,Bold"&amp;14&amp;UReceive Summary
Chiklee Water Park
Honuman Tola, Rangpur&amp;R&amp;"Cambria,Bold Italic"&amp;10Report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view="pageLayout" topLeftCell="A37" zoomScaleNormal="85" workbookViewId="0">
      <selection activeCell="C31" sqref="C31"/>
    </sheetView>
  </sheetViews>
  <sheetFormatPr defaultRowHeight="14.4" x14ac:dyDescent="0.3"/>
  <cols>
    <col min="1" max="1" width="6.109375" customWidth="1"/>
    <col min="2" max="2" width="4.77734375" customWidth="1"/>
    <col min="3" max="3" width="19.6640625" customWidth="1"/>
    <col min="4" max="4" width="6.21875" customWidth="1"/>
    <col min="5" max="5" width="7.109375" customWidth="1"/>
    <col min="6" max="6" width="10.77734375" customWidth="1"/>
    <col min="7" max="7" width="12.44140625" customWidth="1"/>
    <col min="8" max="8" width="28.777343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2" spans="1:9" ht="15.6" x14ac:dyDescent="0.3">
      <c r="A2" s="1"/>
      <c r="B2" s="15" t="s">
        <v>107</v>
      </c>
      <c r="C2" s="1"/>
      <c r="D2" s="1"/>
      <c r="E2" s="1"/>
      <c r="F2" s="1"/>
      <c r="G2" s="15" t="s">
        <v>103</v>
      </c>
      <c r="H2" s="15"/>
      <c r="I2" s="1"/>
    </row>
    <row r="3" spans="1:9" ht="15.6" x14ac:dyDescent="0.3">
      <c r="A3" s="1"/>
      <c r="C3" s="1"/>
      <c r="D3" s="1"/>
      <c r="E3" s="1"/>
      <c r="F3" s="1"/>
      <c r="G3" s="15"/>
      <c r="H3" s="15"/>
      <c r="I3" s="1"/>
    </row>
    <row r="4" spans="1:9" ht="15.6" x14ac:dyDescent="0.3">
      <c r="A4" s="1"/>
      <c r="C4" s="1"/>
      <c r="D4" s="1"/>
      <c r="E4" s="1"/>
      <c r="F4" s="1"/>
      <c r="G4" s="15" t="s">
        <v>104</v>
      </c>
      <c r="H4" s="2"/>
      <c r="I4" s="1"/>
    </row>
    <row r="5" spans="1:9" ht="15.6" x14ac:dyDescent="0.3">
      <c r="A5" s="1"/>
      <c r="B5" s="15" t="s">
        <v>106</v>
      </c>
      <c r="C5" s="1"/>
      <c r="D5" s="1"/>
      <c r="E5" s="1"/>
      <c r="F5" s="1"/>
      <c r="G5" s="15" t="s">
        <v>105</v>
      </c>
      <c r="H5" s="15"/>
      <c r="I5" s="1"/>
    </row>
    <row r="6" spans="1:9" x14ac:dyDescent="0.3">
      <c r="A6" s="1"/>
      <c r="C6" s="1"/>
      <c r="D6" s="1"/>
      <c r="E6" s="1"/>
      <c r="F6" s="1"/>
      <c r="G6" s="1"/>
      <c r="H6" s="2"/>
      <c r="I6" s="1"/>
    </row>
    <row r="7" spans="1:9" ht="15.6" x14ac:dyDescent="0.3">
      <c r="A7" s="1"/>
      <c r="B7" s="15"/>
      <c r="C7" s="1"/>
      <c r="D7" s="1"/>
      <c r="E7" s="1"/>
      <c r="F7" s="1"/>
      <c r="G7" s="1"/>
      <c r="H7" s="2"/>
      <c r="I7" s="1"/>
    </row>
    <row r="8" spans="1:9" x14ac:dyDescent="0.3">
      <c r="A8" s="1"/>
      <c r="C8" s="1"/>
      <c r="D8" s="1"/>
      <c r="E8" s="1"/>
      <c r="F8" s="1"/>
      <c r="G8" s="1"/>
      <c r="H8" s="2"/>
      <c r="I8" s="1"/>
    </row>
    <row r="9" spans="1:9" x14ac:dyDescent="0.3">
      <c r="A9" s="1"/>
      <c r="B9" s="8" t="s">
        <v>0</v>
      </c>
      <c r="C9" s="8" t="s">
        <v>4</v>
      </c>
      <c r="D9" s="8" t="s">
        <v>2</v>
      </c>
      <c r="E9" s="8" t="s">
        <v>5</v>
      </c>
      <c r="F9" s="8" t="s">
        <v>48</v>
      </c>
      <c r="G9" s="8" t="s">
        <v>3</v>
      </c>
      <c r="H9" s="8" t="s">
        <v>8</v>
      </c>
      <c r="I9" s="1"/>
    </row>
    <row r="10" spans="1:9" x14ac:dyDescent="0.3">
      <c r="A10" s="1"/>
      <c r="B10" s="4">
        <v>1</v>
      </c>
      <c r="C10" s="26" t="s">
        <v>50</v>
      </c>
      <c r="D10" s="3">
        <v>25</v>
      </c>
      <c r="E10" s="3" t="s">
        <v>51</v>
      </c>
      <c r="F10" s="24">
        <v>100</v>
      </c>
      <c r="G10" s="27">
        <v>2500</v>
      </c>
      <c r="H10" s="3"/>
      <c r="I10" s="1"/>
    </row>
    <row r="11" spans="1:9" x14ac:dyDescent="0.3">
      <c r="A11" s="1"/>
      <c r="B11" s="9">
        <v>2</v>
      </c>
      <c r="C11" s="10"/>
      <c r="D11" s="10"/>
      <c r="E11" s="10"/>
      <c r="F11" s="25" t="s">
        <v>49</v>
      </c>
      <c r="G11" s="25" t="s">
        <v>49</v>
      </c>
      <c r="H11" s="10"/>
      <c r="I11" s="1"/>
    </row>
    <row r="12" spans="1:9" x14ac:dyDescent="0.3">
      <c r="A12" s="1"/>
      <c r="B12" s="4">
        <v>3</v>
      </c>
      <c r="C12" s="3"/>
      <c r="D12" s="3"/>
      <c r="E12" s="3"/>
      <c r="F12" s="3"/>
      <c r="G12" s="3"/>
      <c r="H12" s="3"/>
      <c r="I12" s="1"/>
    </row>
    <row r="13" spans="1:9" ht="24.6" x14ac:dyDescent="0.3">
      <c r="A13" s="1"/>
      <c r="B13" s="9">
        <v>4</v>
      </c>
      <c r="C13" s="32" t="s">
        <v>58</v>
      </c>
      <c r="D13" s="9">
        <v>12</v>
      </c>
      <c r="E13" s="9" t="s">
        <v>60</v>
      </c>
      <c r="F13" s="34">
        <v>600</v>
      </c>
      <c r="G13" s="34">
        <v>7200</v>
      </c>
      <c r="H13" s="33" t="s">
        <v>59</v>
      </c>
      <c r="I13" s="1"/>
    </row>
    <row r="14" spans="1:9" x14ac:dyDescent="0.3">
      <c r="A14" s="1"/>
      <c r="B14" s="4">
        <v>5</v>
      </c>
      <c r="C14" s="3"/>
      <c r="D14" s="3"/>
      <c r="E14" s="3"/>
      <c r="F14" s="3"/>
      <c r="G14" s="3"/>
      <c r="H14" s="3"/>
      <c r="I14" s="1"/>
    </row>
    <row r="15" spans="1:9" x14ac:dyDescent="0.3">
      <c r="A15" s="1"/>
      <c r="B15" s="9">
        <v>6</v>
      </c>
      <c r="C15" s="10"/>
      <c r="D15" s="10"/>
      <c r="E15" s="10"/>
      <c r="F15" s="10"/>
      <c r="G15" s="10"/>
      <c r="H15" s="10"/>
      <c r="I15" s="1"/>
    </row>
    <row r="16" spans="1:9" x14ac:dyDescent="0.3">
      <c r="A16" s="1"/>
      <c r="B16" s="1"/>
      <c r="C16" s="29" t="s">
        <v>53</v>
      </c>
      <c r="D16" s="1"/>
      <c r="E16" s="1"/>
      <c r="F16" s="1"/>
      <c r="G16" s="28">
        <f>SUM(G10:G15)</f>
        <v>9700</v>
      </c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 t="s">
        <v>61</v>
      </c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D21" s="1"/>
      <c r="E21" s="1"/>
      <c r="F21" s="1"/>
      <c r="G21" s="1"/>
      <c r="H21" s="1"/>
      <c r="I21" s="1"/>
    </row>
    <row r="22" spans="1:9" x14ac:dyDescent="0.3">
      <c r="A22" s="1"/>
      <c r="D22" s="1"/>
      <c r="E22" s="1"/>
      <c r="F22" s="1"/>
      <c r="G22" s="1"/>
      <c r="H22" s="1"/>
      <c r="I22" s="1"/>
    </row>
    <row r="23" spans="1:9" x14ac:dyDescent="0.3">
      <c r="A23" s="1"/>
      <c r="D23" s="1"/>
      <c r="E23" s="1"/>
      <c r="F23" s="1"/>
      <c r="G23" s="1"/>
      <c r="H23" s="1"/>
      <c r="I23" s="1"/>
    </row>
    <row r="24" spans="1:9" x14ac:dyDescent="0.3">
      <c r="A24" s="1"/>
      <c r="D24" s="1"/>
      <c r="E24" s="1"/>
      <c r="F24" s="1"/>
      <c r="G24" s="1"/>
      <c r="H24" s="1"/>
      <c r="I24" s="1"/>
    </row>
    <row r="25" spans="1:9" x14ac:dyDescent="0.3">
      <c r="A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I27" s="1"/>
    </row>
    <row r="28" spans="1:9" x14ac:dyDescent="0.3">
      <c r="A28" s="1"/>
      <c r="I28" s="1"/>
    </row>
    <row r="29" spans="1:9" x14ac:dyDescent="0.3">
      <c r="A29" s="1"/>
      <c r="I29" s="1"/>
    </row>
    <row r="30" spans="1:9" x14ac:dyDescent="0.3">
      <c r="A30" s="1"/>
      <c r="C30" t="s">
        <v>108</v>
      </c>
      <c r="I30" s="1"/>
    </row>
    <row r="31" spans="1:9" x14ac:dyDescent="0.3">
      <c r="A31" s="1"/>
      <c r="I31" s="1"/>
    </row>
    <row r="32" spans="1:9" x14ac:dyDescent="0.3">
      <c r="A32" s="1"/>
      <c r="I32" s="1"/>
    </row>
    <row r="33" spans="1:9" x14ac:dyDescent="0.3">
      <c r="A33" s="1"/>
      <c r="I33" s="1"/>
    </row>
    <row r="34" spans="1:9" x14ac:dyDescent="0.3">
      <c r="A34" s="1"/>
      <c r="I34" s="1"/>
    </row>
    <row r="35" spans="1:9" x14ac:dyDescent="0.3">
      <c r="A35" s="1"/>
      <c r="I35" s="1"/>
    </row>
    <row r="36" spans="1:9" x14ac:dyDescent="0.3">
      <c r="A36" s="1"/>
      <c r="I36" s="1"/>
    </row>
    <row r="37" spans="1:9" x14ac:dyDescent="0.3">
      <c r="A37" s="1"/>
      <c r="I37" s="1"/>
    </row>
    <row r="38" spans="1:9" x14ac:dyDescent="0.3">
      <c r="A38" s="1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3">
      <c r="A40" s="1"/>
      <c r="B40" s="1" t="s">
        <v>62</v>
      </c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 t="s">
        <v>63</v>
      </c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 t="s">
        <v>64</v>
      </c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 t="s">
        <v>65</v>
      </c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35" t="s">
        <v>66</v>
      </c>
      <c r="D44" s="1"/>
      <c r="E44" s="1"/>
      <c r="F44" s="1"/>
      <c r="G44" s="1"/>
      <c r="H44" s="1"/>
      <c r="I44" s="1"/>
    </row>
    <row r="45" spans="1:9" ht="18" x14ac:dyDescent="0.35">
      <c r="A45" s="1"/>
      <c r="B45" s="1"/>
      <c r="C45" s="1"/>
      <c r="D45" s="1"/>
      <c r="E45" s="1"/>
      <c r="F45" s="1"/>
      <c r="G45" s="1"/>
      <c r="H45" s="5"/>
      <c r="I45" s="1"/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&amp;L&amp;G&amp;C&amp;"-,Bold"&amp;14&amp;UIssue Details
&amp;12Chiklee Water Park
&amp;11Honuman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view="pageLayout" topLeftCell="A7" zoomScaleNormal="85" workbookViewId="0">
      <selection activeCell="C31" sqref="C31"/>
    </sheetView>
  </sheetViews>
  <sheetFormatPr defaultRowHeight="14.4" x14ac:dyDescent="0.3"/>
  <cols>
    <col min="1" max="1" width="6.109375" customWidth="1"/>
    <col min="2" max="2" width="4.77734375" customWidth="1"/>
    <col min="3" max="4" width="11.5546875" customWidth="1"/>
    <col min="5" max="5" width="31.21875" customWidth="1"/>
    <col min="6" max="6" width="17.6640625" customWidth="1"/>
    <col min="7" max="8" width="14.5546875" customWidth="1"/>
    <col min="9" max="9" width="25.6640625" customWidth="1"/>
    <col min="10" max="10" width="7.109375" customWidth="1"/>
    <col min="13" max="13" width="9.88671875" customWidth="1"/>
    <col min="14" max="14" width="14.88671875" customWidth="1"/>
    <col min="15" max="15" width="12" customWidth="1"/>
    <col min="16" max="16" width="9.5546875" customWidth="1"/>
    <col min="17" max="17" width="6.44140625" customWidth="1"/>
    <col min="18" max="18" width="11.77734375" customWidth="1"/>
  </cols>
  <sheetData>
    <row r="2" spans="1:14" ht="15.6" x14ac:dyDescent="0.3">
      <c r="A2" s="1"/>
      <c r="B2" s="15"/>
      <c r="C2" s="1"/>
      <c r="D2" s="1"/>
      <c r="E2" s="1"/>
      <c r="F2" s="1"/>
      <c r="G2" s="2"/>
      <c r="H2" s="2"/>
      <c r="I2" s="2"/>
      <c r="J2" s="1"/>
    </row>
    <row r="3" spans="1:14" ht="15.6" x14ac:dyDescent="0.3">
      <c r="A3" s="1"/>
      <c r="B3" s="15" t="s">
        <v>25</v>
      </c>
      <c r="C3" s="1"/>
      <c r="D3" s="1"/>
      <c r="E3" s="1"/>
      <c r="F3" s="1"/>
      <c r="G3" s="2"/>
      <c r="H3" s="2"/>
      <c r="I3" s="2"/>
      <c r="J3" s="1"/>
    </row>
    <row r="4" spans="1:14" ht="15.6" x14ac:dyDescent="0.3">
      <c r="A4" s="1"/>
      <c r="B4" s="36" t="s">
        <v>12</v>
      </c>
      <c r="C4" s="1"/>
      <c r="D4" s="1"/>
      <c r="E4" s="1"/>
      <c r="F4" s="1"/>
      <c r="G4" s="2"/>
      <c r="H4" s="2"/>
      <c r="I4" s="2"/>
      <c r="J4" s="1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1"/>
      <c r="B7" s="8" t="s">
        <v>0</v>
      </c>
      <c r="C7" s="8" t="s">
        <v>26</v>
      </c>
      <c r="D7" s="8" t="s">
        <v>109</v>
      </c>
      <c r="E7" s="8" t="s">
        <v>110</v>
      </c>
      <c r="F7" s="8" t="s">
        <v>111</v>
      </c>
      <c r="G7" s="8"/>
      <c r="H7" s="8" t="s">
        <v>3</v>
      </c>
      <c r="I7" s="8" t="s">
        <v>8</v>
      </c>
      <c r="J7" s="1"/>
    </row>
    <row r="8" spans="1:14" x14ac:dyDescent="0.3">
      <c r="A8" s="1"/>
      <c r="B8" s="4">
        <v>1</v>
      </c>
      <c r="C8" s="3"/>
      <c r="D8" s="3"/>
      <c r="E8" s="3"/>
      <c r="F8" s="3"/>
      <c r="G8" s="3"/>
      <c r="H8" s="3"/>
      <c r="I8" s="3"/>
      <c r="J8" s="1"/>
    </row>
    <row r="9" spans="1:14" x14ac:dyDescent="0.3">
      <c r="A9" s="1"/>
      <c r="B9" s="9">
        <v>2</v>
      </c>
      <c r="C9" s="10"/>
      <c r="D9" s="10"/>
      <c r="E9" s="10"/>
      <c r="F9" s="10"/>
      <c r="G9" s="10"/>
      <c r="H9" s="10"/>
      <c r="I9" s="10"/>
      <c r="J9" s="1"/>
    </row>
    <row r="10" spans="1:14" x14ac:dyDescent="0.3">
      <c r="A10" s="1"/>
      <c r="B10" s="4">
        <v>3</v>
      </c>
      <c r="C10" s="3"/>
      <c r="D10" s="3"/>
      <c r="E10" s="3"/>
      <c r="F10" s="3"/>
      <c r="G10" s="3"/>
      <c r="H10" s="3"/>
      <c r="I10" s="3"/>
      <c r="J10" s="1"/>
    </row>
    <row r="11" spans="1:14" x14ac:dyDescent="0.3">
      <c r="A11" s="1"/>
      <c r="B11" s="9">
        <v>4</v>
      </c>
      <c r="C11" s="10"/>
      <c r="D11" s="10"/>
      <c r="E11" s="10"/>
      <c r="F11" s="10"/>
      <c r="G11" s="10"/>
      <c r="H11" s="10"/>
      <c r="I11" s="10"/>
      <c r="J11" s="1"/>
    </row>
    <row r="12" spans="1:14" x14ac:dyDescent="0.3">
      <c r="A12" s="1"/>
      <c r="B12" s="4">
        <v>5</v>
      </c>
      <c r="C12" s="3"/>
      <c r="D12" s="3"/>
      <c r="E12" s="3"/>
      <c r="F12" s="3"/>
      <c r="G12" s="3"/>
      <c r="H12" s="3"/>
      <c r="I12" s="3"/>
      <c r="J12" s="1"/>
    </row>
    <row r="13" spans="1:14" x14ac:dyDescent="0.3">
      <c r="A13" s="1"/>
      <c r="B13" s="9">
        <v>6</v>
      </c>
      <c r="C13" s="10"/>
      <c r="D13" s="10"/>
      <c r="E13" s="10"/>
      <c r="F13" s="10"/>
      <c r="G13" s="10"/>
      <c r="H13" s="10"/>
      <c r="I13" s="10"/>
      <c r="J13" s="1"/>
      <c r="K13" t="s">
        <v>96</v>
      </c>
      <c r="L13">
        <v>211.5</v>
      </c>
      <c r="M13">
        <f>M15/L14</f>
        <v>211.61094927172275</v>
      </c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t="s">
        <v>112</v>
      </c>
      <c r="L14">
        <v>27.15</v>
      </c>
      <c r="M14">
        <f>L14/11.664</f>
        <v>2.3276748971193415</v>
      </c>
      <c r="N14">
        <f>M14*97627</f>
        <v>227243.91718106996</v>
      </c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t="s">
        <v>113</v>
      </c>
      <c r="L15">
        <f>L13*L14</f>
        <v>5742.2249999999995</v>
      </c>
      <c r="M15">
        <f>M17-M16</f>
        <v>5745.2372727272723</v>
      </c>
      <c r="N15">
        <f>L14*300</f>
        <v>8145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t="s">
        <v>117</v>
      </c>
      <c r="L16">
        <f>L15*0.16</f>
        <v>918.75599999999997</v>
      </c>
      <c r="M16">
        <f>M17/110*15</f>
        <v>907.14272727272737</v>
      </c>
      <c r="N16">
        <f>N14+N15</f>
        <v>235388.91718106996</v>
      </c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t="s">
        <v>114</v>
      </c>
      <c r="L17">
        <f>L15+L16</f>
        <v>6660.9809999999998</v>
      </c>
      <c r="M17">
        <v>6652.38</v>
      </c>
      <c r="N17">
        <f>N16-L20</f>
        <v>13328.463093569968</v>
      </c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t="s">
        <v>115</v>
      </c>
      <c r="L18">
        <f>L17*0.05</f>
        <v>333.04905000000002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t="s">
        <v>116</v>
      </c>
      <c r="L19">
        <f>L17+L18</f>
        <v>6994.0300499999994</v>
      </c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L20">
        <f>L19*31.75</f>
        <v>222060.45408749999</v>
      </c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>
        <v>1950</v>
      </c>
      <c r="L22">
        <f>L20/K22</f>
        <v>113.8771559423077</v>
      </c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>
        <f>K22*114.8</f>
        <v>223860</v>
      </c>
      <c r="M23" s="59">
        <v>8370</v>
      </c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M24">
        <f>M23*11.664</f>
        <v>97627.68</v>
      </c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4" ht="18" x14ac:dyDescent="0.35">
      <c r="A29" s="1"/>
      <c r="B29" s="1"/>
      <c r="C29" s="1"/>
      <c r="D29" s="1"/>
      <c r="E29" s="1"/>
      <c r="F29" s="1"/>
      <c r="G29" s="5"/>
      <c r="H29" s="5"/>
      <c r="I29" s="5"/>
      <c r="J29" s="1"/>
    </row>
    <row r="30" spans="1:1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25" right="0.25" top="1.0583333333333333" bottom="0.75" header="0.3" footer="0.3"/>
  <pageSetup paperSize="9" orientation="landscape" r:id="rId1"/>
  <headerFooter>
    <oddHeader>&amp;L&amp;G&amp;C&amp;"-,Bold"&amp;14&amp;UReceive Summary
Chiklee Water Park
Honuman Tola, Rangpur&amp;R&amp;"Cambria,Bold Italic"&amp;10Report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view="pageLayout" topLeftCell="A25" zoomScaleNormal="85" workbookViewId="0">
      <selection activeCell="I35" sqref="I35"/>
    </sheetView>
  </sheetViews>
  <sheetFormatPr defaultRowHeight="14.4" x14ac:dyDescent="0.3"/>
  <cols>
    <col min="1" max="1" width="6.109375" customWidth="1"/>
    <col min="2" max="2" width="4.77734375" customWidth="1"/>
    <col min="3" max="3" width="14.6640625" customWidth="1"/>
    <col min="4" max="4" width="7.109375" customWidth="1"/>
    <col min="5" max="5" width="10.77734375" customWidth="1"/>
    <col min="6" max="7" width="6.21875" style="64" customWidth="1"/>
    <col min="8" max="9" width="12.44140625" customWidth="1"/>
    <col min="10" max="10" width="15.3320312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1" ht="15.6" x14ac:dyDescent="0.3">
      <c r="A2" s="1"/>
      <c r="B2" s="15" t="s">
        <v>118</v>
      </c>
      <c r="C2" s="1"/>
      <c r="D2" s="1"/>
      <c r="E2" s="1"/>
      <c r="F2" s="60"/>
      <c r="G2" s="60"/>
      <c r="H2" s="15" t="s">
        <v>119</v>
      </c>
      <c r="I2" s="15"/>
      <c r="J2" s="15"/>
      <c r="K2" s="1"/>
    </row>
    <row r="3" spans="1:11" ht="15.6" x14ac:dyDescent="0.3">
      <c r="A3" s="1"/>
      <c r="C3" s="1"/>
      <c r="D3" s="1"/>
      <c r="E3" s="1"/>
      <c r="F3" s="60"/>
      <c r="G3" s="60"/>
      <c r="H3" s="15" t="s">
        <v>103</v>
      </c>
      <c r="I3" s="15"/>
      <c r="J3" s="15"/>
      <c r="K3" s="1"/>
    </row>
    <row r="4" spans="1:11" ht="15.6" x14ac:dyDescent="0.3">
      <c r="A4" s="1"/>
      <c r="C4" s="1"/>
      <c r="D4" s="1"/>
      <c r="E4" s="1"/>
      <c r="F4" s="60"/>
      <c r="G4" s="60"/>
      <c r="H4" s="15" t="s">
        <v>120</v>
      </c>
      <c r="I4" s="15"/>
      <c r="J4" s="2"/>
      <c r="K4" s="1"/>
    </row>
    <row r="5" spans="1:11" ht="15.6" x14ac:dyDescent="0.3">
      <c r="A5" s="1"/>
      <c r="B5" s="15" t="s">
        <v>106</v>
      </c>
      <c r="C5" s="1"/>
      <c r="D5" s="1"/>
      <c r="E5" s="1"/>
      <c r="F5" s="60"/>
      <c r="G5" s="60"/>
      <c r="H5" s="15" t="s">
        <v>121</v>
      </c>
      <c r="I5" s="15"/>
      <c r="J5" s="15"/>
      <c r="K5" s="1"/>
    </row>
    <row r="6" spans="1:11" x14ac:dyDescent="0.3">
      <c r="A6" s="1"/>
      <c r="C6" s="1"/>
      <c r="D6" s="1"/>
      <c r="E6" s="1"/>
      <c r="F6" s="60"/>
      <c r="G6" s="60"/>
      <c r="H6" s="1"/>
      <c r="I6" s="1"/>
      <c r="J6" s="2"/>
      <c r="K6" s="1"/>
    </row>
    <row r="7" spans="1:11" ht="15.6" x14ac:dyDescent="0.3">
      <c r="A7" s="1"/>
      <c r="B7" s="15"/>
      <c r="C7" s="1"/>
      <c r="D7" s="1"/>
      <c r="E7" s="1"/>
      <c r="F7" s="60"/>
      <c r="G7" s="60"/>
      <c r="H7" s="1"/>
      <c r="I7" s="1"/>
      <c r="J7" s="2"/>
      <c r="K7" s="1"/>
    </row>
    <row r="8" spans="1:11" x14ac:dyDescent="0.3">
      <c r="A8" s="1"/>
      <c r="C8" s="1"/>
      <c r="D8" s="1"/>
      <c r="E8" s="1"/>
      <c r="F8" s="60"/>
      <c r="G8" s="60"/>
      <c r="H8" s="1"/>
      <c r="I8" s="1"/>
      <c r="J8" s="2"/>
      <c r="K8" s="1"/>
    </row>
    <row r="9" spans="1:11" ht="28.8" x14ac:dyDescent="0.3">
      <c r="A9" s="1"/>
      <c r="B9" s="8" t="s">
        <v>0</v>
      </c>
      <c r="C9" s="8" t="s">
        <v>4</v>
      </c>
      <c r="D9" s="8" t="s">
        <v>5</v>
      </c>
      <c r="E9" s="8" t="s">
        <v>48</v>
      </c>
      <c r="F9" s="61" t="s">
        <v>122</v>
      </c>
      <c r="G9" s="61" t="s">
        <v>123</v>
      </c>
      <c r="H9" s="8" t="s">
        <v>124</v>
      </c>
      <c r="I9" s="8" t="s">
        <v>125</v>
      </c>
      <c r="J9" s="8" t="s">
        <v>8</v>
      </c>
      <c r="K9" s="1"/>
    </row>
    <row r="10" spans="1:11" x14ac:dyDescent="0.3">
      <c r="A10" s="1"/>
      <c r="B10" s="4">
        <v>1</v>
      </c>
      <c r="C10" s="26" t="s">
        <v>50</v>
      </c>
      <c r="D10" s="3" t="s">
        <v>51</v>
      </c>
      <c r="E10" s="24">
        <v>100</v>
      </c>
      <c r="F10" s="62">
        <v>25</v>
      </c>
      <c r="G10" s="62">
        <v>25</v>
      </c>
      <c r="H10" s="27">
        <v>2500</v>
      </c>
      <c r="I10" s="27">
        <v>500</v>
      </c>
      <c r="J10" s="3"/>
      <c r="K10" s="1"/>
    </row>
    <row r="11" spans="1:11" x14ac:dyDescent="0.3">
      <c r="A11" s="1"/>
      <c r="B11" s="9">
        <v>2</v>
      </c>
      <c r="C11" s="10"/>
      <c r="D11" s="10"/>
      <c r="E11" s="25" t="s">
        <v>49</v>
      </c>
      <c r="F11" s="31"/>
      <c r="G11" s="31"/>
      <c r="H11" s="25" t="s">
        <v>49</v>
      </c>
      <c r="I11" s="25" t="s">
        <v>49</v>
      </c>
      <c r="J11" s="10"/>
      <c r="K11" s="1"/>
    </row>
    <row r="12" spans="1:11" x14ac:dyDescent="0.3">
      <c r="A12" s="1"/>
      <c r="B12" s="4">
        <v>3</v>
      </c>
      <c r="C12" s="3"/>
      <c r="D12" s="3"/>
      <c r="E12" s="3"/>
      <c r="F12" s="62"/>
      <c r="G12" s="62"/>
      <c r="H12" s="3"/>
      <c r="I12" s="3"/>
      <c r="J12" s="3"/>
      <c r="K12" s="1"/>
    </row>
    <row r="13" spans="1:11" ht="48.6" x14ac:dyDescent="0.3">
      <c r="A13" s="1"/>
      <c r="B13" s="9">
        <v>4</v>
      </c>
      <c r="C13" s="32" t="s">
        <v>58</v>
      </c>
      <c r="D13" s="9" t="s">
        <v>60</v>
      </c>
      <c r="E13" s="34">
        <v>600</v>
      </c>
      <c r="F13" s="63">
        <v>12</v>
      </c>
      <c r="G13" s="63">
        <v>12</v>
      </c>
      <c r="H13" s="34">
        <v>7200</v>
      </c>
      <c r="I13" s="34"/>
      <c r="J13" s="33" t="s">
        <v>59</v>
      </c>
      <c r="K13" s="1"/>
    </row>
    <row r="14" spans="1:11" x14ac:dyDescent="0.3">
      <c r="A14" s="1"/>
      <c r="B14" s="4">
        <v>5</v>
      </c>
      <c r="C14" s="3"/>
      <c r="D14" s="3"/>
      <c r="E14" s="3"/>
      <c r="F14" s="62"/>
      <c r="G14" s="62"/>
      <c r="H14" s="3"/>
      <c r="I14" s="3"/>
      <c r="J14" s="3"/>
      <c r="K14" s="1"/>
    </row>
    <row r="15" spans="1:11" x14ac:dyDescent="0.3">
      <c r="A15" s="1"/>
      <c r="B15" s="9">
        <v>6</v>
      </c>
      <c r="C15" s="10"/>
      <c r="D15" s="10"/>
      <c r="E15" s="10"/>
      <c r="F15" s="31"/>
      <c r="G15" s="31"/>
      <c r="H15" s="10"/>
      <c r="I15" s="10"/>
      <c r="J15" s="10"/>
      <c r="K15" s="1"/>
    </row>
    <row r="16" spans="1:11" x14ac:dyDescent="0.3">
      <c r="A16" s="1"/>
      <c r="B16" s="1"/>
      <c r="C16" s="29" t="s">
        <v>53</v>
      </c>
      <c r="D16" s="1"/>
      <c r="E16" s="1"/>
      <c r="F16" s="60"/>
      <c r="G16" s="60"/>
      <c r="H16" s="28">
        <f>SUM(H10:H15)</f>
        <v>9700</v>
      </c>
      <c r="I16" s="28">
        <f>SUM(I10:I15)</f>
        <v>500</v>
      </c>
      <c r="J16" s="1"/>
      <c r="K16" s="1"/>
    </row>
    <row r="17" spans="1:11" x14ac:dyDescent="0.3">
      <c r="A17" s="1"/>
      <c r="B17" s="1"/>
      <c r="C17" s="1"/>
      <c r="D17" s="1"/>
      <c r="E17" s="1"/>
      <c r="F17" s="60"/>
      <c r="G17" s="60"/>
      <c r="H17" s="1"/>
      <c r="I17" s="1"/>
      <c r="J17" s="1"/>
      <c r="K17" s="1"/>
    </row>
    <row r="18" spans="1:11" x14ac:dyDescent="0.3">
      <c r="A18" s="1"/>
      <c r="B18" s="1"/>
      <c r="C18" s="1" t="s">
        <v>126</v>
      </c>
      <c r="D18" s="1"/>
      <c r="E18" s="1"/>
      <c r="F18" s="60"/>
      <c r="G18" s="60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60"/>
      <c r="G19" s="60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60"/>
      <c r="G20" s="60"/>
      <c r="H20" s="1"/>
      <c r="I20" s="1"/>
      <c r="J20" s="1"/>
      <c r="K20" s="1"/>
    </row>
    <row r="21" spans="1:11" x14ac:dyDescent="0.3">
      <c r="A21" s="1"/>
      <c r="D21" s="1"/>
      <c r="E21" s="1"/>
      <c r="F21" s="60"/>
      <c r="G21" s="60"/>
      <c r="H21" s="1"/>
      <c r="I21" s="1"/>
      <c r="J21" s="1"/>
      <c r="K21" s="1"/>
    </row>
    <row r="22" spans="1:11" x14ac:dyDescent="0.3">
      <c r="A22" s="1"/>
      <c r="D22" s="1"/>
      <c r="E22" s="1"/>
      <c r="F22" s="60"/>
      <c r="G22" s="60"/>
      <c r="H22" s="1"/>
      <c r="I22" s="1"/>
      <c r="J22" s="1"/>
      <c r="K22" s="1"/>
    </row>
    <row r="23" spans="1:11" x14ac:dyDescent="0.3">
      <c r="A23" s="1"/>
      <c r="D23" s="1"/>
      <c r="E23" s="1"/>
      <c r="F23" s="60"/>
      <c r="G23" s="60"/>
      <c r="H23" s="1"/>
      <c r="I23" s="1"/>
      <c r="J23" s="1"/>
      <c r="K23" s="1"/>
    </row>
    <row r="24" spans="1:11" x14ac:dyDescent="0.3">
      <c r="A24" s="1"/>
      <c r="D24" s="1"/>
      <c r="E24" s="1"/>
      <c r="F24" s="60"/>
      <c r="G24" s="60"/>
      <c r="H24" s="1"/>
      <c r="I24" s="1"/>
      <c r="J24" s="1"/>
      <c r="K24" s="1"/>
    </row>
    <row r="25" spans="1:11" x14ac:dyDescent="0.3">
      <c r="A25" s="1"/>
      <c r="D25" s="1"/>
      <c r="E25" s="1"/>
      <c r="F25" s="60"/>
      <c r="G25" s="60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60"/>
      <c r="G26" s="60"/>
      <c r="H26" s="1"/>
      <c r="I26" s="1"/>
      <c r="J26" s="1"/>
      <c r="K26" s="1"/>
    </row>
    <row r="27" spans="1:11" x14ac:dyDescent="0.3">
      <c r="A27" s="1"/>
      <c r="K27" s="1"/>
    </row>
    <row r="28" spans="1:11" x14ac:dyDescent="0.3">
      <c r="A28" s="1"/>
      <c r="K28" s="1"/>
    </row>
    <row r="29" spans="1:11" x14ac:dyDescent="0.3">
      <c r="A29" s="1"/>
      <c r="K29" s="1"/>
    </row>
    <row r="30" spans="1:11" x14ac:dyDescent="0.3">
      <c r="A30" s="1"/>
      <c r="K30" s="1"/>
    </row>
    <row r="31" spans="1:11" x14ac:dyDescent="0.3">
      <c r="A31" s="1"/>
      <c r="K31" s="1"/>
    </row>
    <row r="32" spans="1:11" x14ac:dyDescent="0.3">
      <c r="A32" s="1"/>
      <c r="K32" s="1"/>
    </row>
    <row r="33" spans="1:11" x14ac:dyDescent="0.3">
      <c r="A33" s="1"/>
      <c r="K33" s="1"/>
    </row>
    <row r="34" spans="1:11" x14ac:dyDescent="0.3">
      <c r="A34" s="1"/>
      <c r="K34" s="1"/>
    </row>
    <row r="35" spans="1:11" x14ac:dyDescent="0.3">
      <c r="A35" s="1"/>
      <c r="K35" s="1"/>
    </row>
    <row r="36" spans="1:11" x14ac:dyDescent="0.3">
      <c r="A36" s="1"/>
      <c r="K36" s="1"/>
    </row>
    <row r="37" spans="1:11" x14ac:dyDescent="0.3">
      <c r="A37" s="1"/>
      <c r="K37" s="1"/>
    </row>
    <row r="38" spans="1:11" x14ac:dyDescent="0.3">
      <c r="A38" s="1"/>
      <c r="B38" s="1"/>
      <c r="C38" s="1"/>
      <c r="D38" s="1"/>
      <c r="E38" s="1"/>
      <c r="F38" s="60"/>
      <c r="G38" s="60"/>
      <c r="H38" s="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60"/>
      <c r="G39" s="60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60"/>
      <c r="G40" s="60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60"/>
      <c r="G41" s="60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60"/>
      <c r="G42" s="60"/>
      <c r="H42" s="1"/>
      <c r="I42" s="1"/>
      <c r="J42" s="1"/>
      <c r="K42" s="1"/>
    </row>
    <row r="43" spans="1:11" x14ac:dyDescent="0.3">
      <c r="A43" s="1"/>
      <c r="B43" s="1"/>
      <c r="C43" s="35"/>
      <c r="D43" s="1"/>
      <c r="E43" s="1"/>
      <c r="F43" s="60"/>
      <c r="G43" s="60"/>
      <c r="H43" s="1"/>
      <c r="I43" s="1"/>
      <c r="J43" s="1"/>
      <c r="K43" s="1"/>
    </row>
    <row r="44" spans="1:11" ht="18" x14ac:dyDescent="0.35">
      <c r="A44" s="1"/>
      <c r="B44" s="1"/>
      <c r="C44" s="1"/>
      <c r="D44" s="1"/>
      <c r="E44" s="1"/>
      <c r="F44" s="60"/>
      <c r="G44" s="60"/>
      <c r="H44" s="1"/>
      <c r="I44" s="1"/>
      <c r="J44" s="5"/>
      <c r="K44" s="1"/>
    </row>
    <row r="45" spans="1:11" x14ac:dyDescent="0.3">
      <c r="A45" s="1"/>
      <c r="B45" s="1"/>
      <c r="C45" s="1"/>
      <c r="D45" s="1"/>
      <c r="E45" s="1"/>
      <c r="F45" s="60"/>
      <c r="G45" s="60"/>
      <c r="H45" s="1"/>
      <c r="I45" s="1"/>
      <c r="J45" s="1"/>
      <c r="K45" s="1"/>
    </row>
    <row r="46" spans="1:11" x14ac:dyDescent="0.3">
      <c r="A46" s="1"/>
      <c r="B46" s="1"/>
      <c r="C46" s="1"/>
      <c r="D46" s="1"/>
      <c r="E46" s="1"/>
      <c r="F46" s="60"/>
      <c r="G46" s="60"/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60"/>
      <c r="G47" s="60"/>
      <c r="H47" s="1"/>
      <c r="I47" s="1"/>
      <c r="J47" s="1"/>
      <c r="K47" s="1"/>
    </row>
    <row r="48" spans="1:11" x14ac:dyDescent="0.3">
      <c r="A48" s="1"/>
      <c r="B48" s="1"/>
      <c r="C48" s="1"/>
      <c r="D48" s="1"/>
      <c r="E48" s="1"/>
      <c r="F48" s="60"/>
      <c r="G48" s="60"/>
      <c r="H48" s="1"/>
      <c r="I48" s="1"/>
      <c r="J48" s="1"/>
      <c r="K48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&amp;L&amp;G&amp;C&amp;"-,Bold"&amp;14&amp;UIssue Return
&amp;12Chiklee Water Park
&amp;11Honuman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view="pageLayout" zoomScaleNormal="85" workbookViewId="0">
      <selection activeCell="G2" sqref="G2:G3"/>
    </sheetView>
  </sheetViews>
  <sheetFormatPr defaultRowHeight="14.4" x14ac:dyDescent="0.3"/>
  <cols>
    <col min="1" max="1" width="6.109375" customWidth="1"/>
    <col min="2" max="2" width="4.77734375" customWidth="1"/>
    <col min="3" max="4" width="11.5546875" customWidth="1"/>
    <col min="5" max="5" width="15.33203125" customWidth="1"/>
    <col min="6" max="6" width="23.21875" customWidth="1"/>
    <col min="7" max="9" width="14.5546875" customWidth="1"/>
    <col min="10" max="10" width="25.664062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1" x14ac:dyDescent="0.3">
      <c r="A2" s="1"/>
      <c r="B2" s="1"/>
      <c r="C2" s="1"/>
      <c r="D2" s="1"/>
      <c r="I2" s="1"/>
      <c r="J2" s="1"/>
      <c r="K2" s="1"/>
    </row>
    <row r="3" spans="1:11" x14ac:dyDescent="0.3">
      <c r="A3" s="1"/>
      <c r="B3" s="1"/>
      <c r="C3" s="1"/>
      <c r="D3" s="1"/>
      <c r="I3" s="1"/>
      <c r="J3" s="1"/>
      <c r="K3" s="1"/>
    </row>
    <row r="4" spans="1:11" ht="15.6" x14ac:dyDescent="0.3">
      <c r="A4" s="1"/>
      <c r="B4" s="15"/>
      <c r="C4" s="1"/>
      <c r="D4" s="1"/>
      <c r="E4" s="1"/>
      <c r="F4" s="1"/>
      <c r="G4" s="2"/>
      <c r="H4" s="2"/>
      <c r="I4" s="2"/>
      <c r="J4" s="2"/>
      <c r="K4" s="1"/>
    </row>
    <row r="5" spans="1:11" ht="15.6" x14ac:dyDescent="0.3">
      <c r="A5" s="1"/>
      <c r="B5" s="15"/>
      <c r="C5" s="1"/>
      <c r="D5" s="1"/>
      <c r="E5" s="1"/>
      <c r="F5" s="1"/>
      <c r="G5" s="2"/>
      <c r="H5" s="2"/>
      <c r="I5" s="2"/>
      <c r="J5" s="2"/>
      <c r="K5" s="1"/>
    </row>
    <row r="6" spans="1:11" ht="15.6" x14ac:dyDescent="0.3">
      <c r="A6" s="1"/>
      <c r="B6" s="15" t="s">
        <v>12</v>
      </c>
      <c r="C6" s="1"/>
      <c r="D6" s="1"/>
      <c r="E6" s="1"/>
      <c r="F6" s="1"/>
      <c r="G6" s="2"/>
      <c r="H6" s="2"/>
      <c r="I6" s="2"/>
      <c r="J6" s="2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1"/>
      <c r="B8" s="8" t="s">
        <v>0</v>
      </c>
      <c r="C8" s="8" t="s">
        <v>13</v>
      </c>
      <c r="D8" s="8" t="s">
        <v>1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8</v>
      </c>
      <c r="K8" s="1"/>
    </row>
    <row r="9" spans="1:11" x14ac:dyDescent="0.3">
      <c r="A9" s="1"/>
      <c r="B9" s="4">
        <v>1</v>
      </c>
      <c r="C9" s="3"/>
      <c r="D9" s="3"/>
      <c r="E9" s="3"/>
      <c r="F9" s="3"/>
      <c r="G9" s="3"/>
      <c r="H9" s="3"/>
      <c r="I9" s="3"/>
      <c r="J9" s="3"/>
      <c r="K9" s="1"/>
    </row>
    <row r="10" spans="1:11" x14ac:dyDescent="0.3">
      <c r="A10" s="1"/>
      <c r="B10" s="9">
        <v>2</v>
      </c>
      <c r="C10" s="10"/>
      <c r="D10" s="10"/>
      <c r="E10" s="10"/>
      <c r="F10" s="10"/>
      <c r="G10" s="10"/>
      <c r="H10" s="10"/>
      <c r="I10" s="10"/>
      <c r="J10" s="10"/>
      <c r="K10" s="1"/>
    </row>
    <row r="11" spans="1:11" x14ac:dyDescent="0.3">
      <c r="A11" s="1"/>
      <c r="B11" s="4">
        <v>3</v>
      </c>
      <c r="C11" s="3"/>
      <c r="D11" s="3"/>
      <c r="E11" s="3"/>
      <c r="F11" s="3"/>
      <c r="G11" s="3"/>
      <c r="H11" s="3"/>
      <c r="I11" s="3"/>
      <c r="J11" s="3"/>
      <c r="K11" s="1"/>
    </row>
    <row r="12" spans="1:11" x14ac:dyDescent="0.3">
      <c r="A12" s="1"/>
      <c r="B12" s="9">
        <v>4</v>
      </c>
      <c r="C12" s="10"/>
      <c r="D12" s="10"/>
      <c r="E12" s="10"/>
      <c r="F12" s="10"/>
      <c r="G12" s="10"/>
      <c r="H12" s="10"/>
      <c r="I12" s="10"/>
      <c r="J12" s="10"/>
      <c r="K12" s="1"/>
    </row>
    <row r="13" spans="1:11" x14ac:dyDescent="0.3">
      <c r="A13" s="1"/>
      <c r="B13" s="4">
        <v>5</v>
      </c>
      <c r="C13" s="3"/>
      <c r="D13" s="3"/>
      <c r="E13" s="3"/>
      <c r="F13" s="3"/>
      <c r="G13" s="3"/>
      <c r="H13" s="3"/>
      <c r="I13" s="3"/>
      <c r="J13" s="3"/>
      <c r="K13" s="1"/>
    </row>
    <row r="14" spans="1:11" x14ac:dyDescent="0.3">
      <c r="A14" s="1"/>
      <c r="B14" s="9">
        <v>6</v>
      </c>
      <c r="C14" s="10"/>
      <c r="D14" s="10"/>
      <c r="E14" s="10"/>
      <c r="F14" s="10"/>
      <c r="G14" s="10"/>
      <c r="H14" s="10"/>
      <c r="I14" s="10"/>
      <c r="J14" s="10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8" x14ac:dyDescent="0.35">
      <c r="A30" s="1"/>
      <c r="B30" s="1"/>
      <c r="C30" s="1"/>
      <c r="D30" s="1"/>
      <c r="E30" s="1"/>
      <c r="F30" s="1"/>
      <c r="G30" s="5"/>
      <c r="H30" s="5"/>
      <c r="I30" s="5"/>
      <c r="J30" s="5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ageMargins left="0.25" right="0.25" top="0.75" bottom="0.75" header="0.3" footer="0.3"/>
  <pageSetup paperSize="9" orientation="landscape" r:id="rId1"/>
  <headerFooter>
    <oddHeader>&amp;L&amp;G&amp;C&amp;"-,Bold"&amp;14&amp;UIndent Summary Report
Sub Store {to store}&amp;RReport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view="pageLayout" zoomScaleNormal="85" workbookViewId="0">
      <selection activeCell="H46" sqref="A1:H46"/>
    </sheetView>
  </sheetViews>
  <sheetFormatPr defaultRowHeight="14.4" x14ac:dyDescent="0.3"/>
  <cols>
    <col min="1" max="1" width="6.109375" customWidth="1"/>
    <col min="2" max="2" width="4.77734375" customWidth="1"/>
    <col min="3" max="3" width="14.6640625" customWidth="1"/>
    <col min="4" max="4" width="7.109375" customWidth="1"/>
    <col min="5" max="5" width="10.77734375" customWidth="1"/>
    <col min="6" max="6" width="8.88671875" style="64" customWidth="1"/>
    <col min="7" max="7" width="10.6640625" style="64" customWidth="1"/>
    <col min="8" max="8" width="34.6640625" customWidth="1"/>
    <col min="9" max="9" width="12.44140625" customWidth="1"/>
    <col min="10" max="10" width="15.3320312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1" ht="15.6" x14ac:dyDescent="0.3">
      <c r="A2" s="1"/>
      <c r="B2" s="15" t="s">
        <v>118</v>
      </c>
      <c r="C2" s="1"/>
      <c r="D2" s="1"/>
      <c r="E2" s="1"/>
      <c r="F2" s="60"/>
      <c r="G2" s="60"/>
      <c r="H2" s="15" t="s">
        <v>119</v>
      </c>
      <c r="I2" s="15"/>
      <c r="J2" s="15"/>
      <c r="K2" s="1"/>
    </row>
    <row r="3" spans="1:11" ht="15.6" x14ac:dyDescent="0.3">
      <c r="A3" s="1"/>
      <c r="C3" s="1"/>
      <c r="D3" s="1"/>
      <c r="E3" s="1"/>
      <c r="F3" s="60"/>
      <c r="G3" s="60"/>
      <c r="H3" s="15" t="s">
        <v>103</v>
      </c>
      <c r="I3" s="15"/>
      <c r="J3" s="15"/>
      <c r="K3" s="1"/>
    </row>
    <row r="4" spans="1:11" ht="15.6" x14ac:dyDescent="0.3">
      <c r="A4" s="1"/>
      <c r="C4" s="1"/>
      <c r="D4" s="1"/>
      <c r="E4" s="1"/>
      <c r="F4" s="60"/>
      <c r="G4" s="60"/>
      <c r="H4" s="15" t="s">
        <v>120</v>
      </c>
      <c r="I4" s="15"/>
      <c r="J4" s="2"/>
      <c r="K4" s="1"/>
    </row>
    <row r="5" spans="1:11" ht="15.6" x14ac:dyDescent="0.3">
      <c r="A5" s="1"/>
      <c r="B5" s="15" t="s">
        <v>106</v>
      </c>
      <c r="C5" s="1"/>
      <c r="D5" s="1"/>
      <c r="E5" s="1"/>
      <c r="F5" s="60"/>
      <c r="G5" s="60"/>
      <c r="H5" s="15" t="s">
        <v>121</v>
      </c>
      <c r="I5" s="15"/>
      <c r="J5" s="15"/>
      <c r="K5" s="1"/>
    </row>
    <row r="6" spans="1:11" x14ac:dyDescent="0.3">
      <c r="A6" s="1"/>
      <c r="C6" s="1"/>
      <c r="D6" s="1"/>
      <c r="E6" s="1"/>
      <c r="F6" s="60"/>
      <c r="G6" s="60"/>
      <c r="H6" s="1"/>
      <c r="I6" s="1"/>
      <c r="J6" s="2"/>
      <c r="K6" s="1"/>
    </row>
    <row r="7" spans="1:11" ht="15.6" x14ac:dyDescent="0.3">
      <c r="A7" s="1"/>
      <c r="B7" s="15"/>
      <c r="C7" s="1"/>
      <c r="D7" s="1"/>
      <c r="E7" s="1"/>
      <c r="F7" s="60"/>
      <c r="G7" s="60"/>
      <c r="H7" s="1"/>
      <c r="I7" s="1"/>
      <c r="J7" s="2"/>
      <c r="K7" s="1"/>
    </row>
    <row r="8" spans="1:11" x14ac:dyDescent="0.3">
      <c r="A8" s="1"/>
      <c r="C8" s="1"/>
      <c r="D8" s="1"/>
      <c r="E8" s="1"/>
      <c r="F8" s="60"/>
      <c r="G8" s="60"/>
      <c r="H8" s="2"/>
      <c r="I8" s="1"/>
    </row>
    <row r="9" spans="1:11" x14ac:dyDescent="0.3">
      <c r="A9" s="1"/>
      <c r="B9" s="8" t="s">
        <v>0</v>
      </c>
      <c r="C9" s="8" t="s">
        <v>4</v>
      </c>
      <c r="D9" s="8" t="s">
        <v>5</v>
      </c>
      <c r="E9" s="61" t="s">
        <v>130</v>
      </c>
      <c r="F9" s="61" t="s">
        <v>122</v>
      </c>
      <c r="G9" s="61" t="s">
        <v>123</v>
      </c>
      <c r="H9" s="8" t="s">
        <v>8</v>
      </c>
      <c r="I9" s="1"/>
    </row>
    <row r="10" spans="1:11" x14ac:dyDescent="0.3">
      <c r="A10" s="1"/>
      <c r="B10" s="4">
        <v>1</v>
      </c>
      <c r="C10" s="26" t="s">
        <v>50</v>
      </c>
      <c r="D10" s="3" t="s">
        <v>51</v>
      </c>
      <c r="E10" s="62">
        <v>30</v>
      </c>
      <c r="F10" s="62">
        <v>25</v>
      </c>
      <c r="G10" s="62">
        <v>25</v>
      </c>
      <c r="H10" s="3"/>
      <c r="I10" s="1"/>
    </row>
    <row r="11" spans="1:11" x14ac:dyDescent="0.3">
      <c r="A11" s="1"/>
      <c r="B11" s="9">
        <v>2</v>
      </c>
      <c r="C11" s="10"/>
      <c r="D11" s="10"/>
      <c r="E11" s="25"/>
      <c r="F11" s="31"/>
      <c r="G11" s="31"/>
      <c r="H11" s="10"/>
      <c r="I11" s="1"/>
    </row>
    <row r="12" spans="1:11" x14ac:dyDescent="0.3">
      <c r="A12" s="1"/>
      <c r="B12" s="4">
        <v>3</v>
      </c>
      <c r="C12" s="3"/>
      <c r="D12" s="3"/>
      <c r="E12" s="3"/>
      <c r="F12" s="62"/>
      <c r="G12" s="62"/>
      <c r="H12" s="3"/>
      <c r="I12" s="1"/>
    </row>
    <row r="13" spans="1:11" ht="24.6" x14ac:dyDescent="0.3">
      <c r="A13" s="1"/>
      <c r="B13" s="9">
        <v>4</v>
      </c>
      <c r="C13" s="32" t="s">
        <v>58</v>
      </c>
      <c r="D13" s="9" t="s">
        <v>60</v>
      </c>
      <c r="E13" s="34"/>
      <c r="F13" s="63">
        <v>12</v>
      </c>
      <c r="G13" s="63">
        <v>12</v>
      </c>
      <c r="H13" s="33" t="s">
        <v>59</v>
      </c>
      <c r="I13" s="1"/>
    </row>
    <row r="14" spans="1:11" x14ac:dyDescent="0.3">
      <c r="A14" s="1"/>
      <c r="B14" s="4">
        <v>5</v>
      </c>
      <c r="C14" s="3"/>
      <c r="D14" s="3"/>
      <c r="E14" s="3"/>
      <c r="F14" s="62"/>
      <c r="G14" s="62"/>
      <c r="H14" s="3"/>
      <c r="I14" s="1"/>
    </row>
    <row r="15" spans="1:11" x14ac:dyDescent="0.3">
      <c r="A15" s="1"/>
      <c r="B15" s="9">
        <v>6</v>
      </c>
      <c r="C15" s="10"/>
      <c r="D15" s="10"/>
      <c r="E15" s="10"/>
      <c r="F15" s="31"/>
      <c r="G15" s="31"/>
      <c r="H15" s="10"/>
      <c r="I15" s="1"/>
    </row>
    <row r="16" spans="1:11" x14ac:dyDescent="0.3">
      <c r="A16" s="1"/>
      <c r="B16" s="1"/>
      <c r="C16" s="29" t="s">
        <v>53</v>
      </c>
      <c r="D16" s="1"/>
      <c r="E16" s="1"/>
      <c r="F16" s="60"/>
      <c r="G16" s="60"/>
      <c r="H16" s="1"/>
      <c r="I16" s="1"/>
    </row>
    <row r="17" spans="1:11" x14ac:dyDescent="0.3">
      <c r="A17" s="1"/>
      <c r="B17" s="1"/>
      <c r="C17" s="1"/>
      <c r="D17" s="1"/>
      <c r="E17" s="1"/>
      <c r="F17" s="60"/>
      <c r="G17" s="60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60"/>
      <c r="G18" s="60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60"/>
      <c r="G19" s="60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60"/>
      <c r="G20" s="60"/>
      <c r="H20" s="1"/>
      <c r="I20" s="1"/>
      <c r="J20" s="1"/>
      <c r="K20" s="1"/>
    </row>
    <row r="21" spans="1:11" x14ac:dyDescent="0.3">
      <c r="A21" s="1"/>
      <c r="D21" s="1"/>
      <c r="E21" s="1"/>
      <c r="F21" s="60"/>
      <c r="G21" s="60"/>
      <c r="H21" s="1"/>
      <c r="I21" s="1"/>
      <c r="J21" s="1"/>
      <c r="K21" s="1"/>
    </row>
    <row r="22" spans="1:11" x14ac:dyDescent="0.3">
      <c r="A22" s="1"/>
      <c r="D22" s="1"/>
      <c r="E22" s="1"/>
      <c r="F22" s="60"/>
      <c r="G22" s="60"/>
      <c r="H22" s="1"/>
      <c r="I22" s="1"/>
      <c r="J22" s="1"/>
      <c r="K22" s="1"/>
    </row>
    <row r="23" spans="1:11" x14ac:dyDescent="0.3">
      <c r="A23" s="1"/>
      <c r="D23" s="1"/>
      <c r="E23" s="1"/>
      <c r="F23" s="60"/>
      <c r="G23" s="60"/>
      <c r="H23" s="1"/>
      <c r="I23" s="1"/>
      <c r="J23" s="1"/>
      <c r="K23" s="1"/>
    </row>
    <row r="24" spans="1:11" x14ac:dyDescent="0.3">
      <c r="A24" s="1"/>
      <c r="D24" s="1"/>
      <c r="E24" s="1"/>
      <c r="F24" s="60"/>
      <c r="G24" s="60"/>
      <c r="H24" s="1"/>
      <c r="I24" s="1"/>
      <c r="J24" s="1"/>
      <c r="K24" s="1"/>
    </row>
    <row r="25" spans="1:11" x14ac:dyDescent="0.3">
      <c r="A25" s="1"/>
      <c r="D25" s="1"/>
      <c r="E25" s="1"/>
      <c r="F25" s="60"/>
      <c r="G25" s="60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60"/>
      <c r="G26" s="60"/>
      <c r="H26" s="1"/>
      <c r="I26" s="1"/>
      <c r="J26" s="1"/>
      <c r="K26" s="1"/>
    </row>
    <row r="27" spans="1:11" x14ac:dyDescent="0.3">
      <c r="A27" s="1"/>
      <c r="K27" s="1"/>
    </row>
    <row r="28" spans="1:11" x14ac:dyDescent="0.3">
      <c r="A28" s="1"/>
      <c r="K28" s="1"/>
    </row>
    <row r="29" spans="1:11" x14ac:dyDescent="0.3">
      <c r="A29" s="1"/>
      <c r="K29" s="1"/>
    </row>
    <row r="30" spans="1:11" x14ac:dyDescent="0.3">
      <c r="A30" s="1"/>
      <c r="C30" t="s">
        <v>131</v>
      </c>
      <c r="K30" s="1"/>
    </row>
    <row r="31" spans="1:11" x14ac:dyDescent="0.3">
      <c r="A31" s="1"/>
      <c r="K31" s="1"/>
    </row>
    <row r="32" spans="1:11" x14ac:dyDescent="0.3">
      <c r="A32" s="1"/>
      <c r="K32" s="1"/>
    </row>
    <row r="33" spans="1:11" x14ac:dyDescent="0.3">
      <c r="A33" s="1"/>
      <c r="K33" s="1"/>
    </row>
    <row r="34" spans="1:11" x14ac:dyDescent="0.3">
      <c r="A34" s="1"/>
      <c r="K34" s="1"/>
    </row>
    <row r="35" spans="1:11" x14ac:dyDescent="0.3">
      <c r="A35" s="1"/>
      <c r="B35" s="1"/>
      <c r="C35" s="1"/>
      <c r="D35" s="1"/>
      <c r="E35" s="1"/>
      <c r="F35" s="60"/>
      <c r="G35" s="60"/>
      <c r="H35" s="1"/>
      <c r="I35" s="1"/>
      <c r="J35" s="1"/>
      <c r="K35" s="1"/>
    </row>
    <row r="36" spans="1:11" x14ac:dyDescent="0.3">
      <c r="A36" s="1"/>
      <c r="B36" s="1"/>
      <c r="C36" s="1"/>
      <c r="D36" s="1"/>
      <c r="E36" s="1"/>
      <c r="F36" s="60"/>
      <c r="G36" s="60"/>
      <c r="H36" s="1"/>
      <c r="I36" s="1"/>
      <c r="J36" s="1"/>
      <c r="K36" s="1"/>
    </row>
    <row r="37" spans="1:11" x14ac:dyDescent="0.3">
      <c r="A37" s="1"/>
      <c r="B37" s="1"/>
      <c r="C37" s="1"/>
      <c r="D37" s="1"/>
      <c r="E37" s="1"/>
      <c r="F37" s="60"/>
      <c r="G37" s="60"/>
      <c r="H37" s="1"/>
      <c r="I37" s="1"/>
      <c r="J37" s="1"/>
      <c r="K37" s="1"/>
    </row>
    <row r="38" spans="1:11" x14ac:dyDescent="0.3">
      <c r="A38" s="1"/>
      <c r="B38" s="1"/>
      <c r="C38" s="1"/>
      <c r="D38" s="1"/>
      <c r="E38" s="1"/>
      <c r="F38" s="60"/>
      <c r="G38" s="60"/>
      <c r="H38" s="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60"/>
      <c r="G39" s="60"/>
      <c r="H39" s="1"/>
      <c r="I39" s="1"/>
      <c r="J39" s="1"/>
      <c r="K39" s="1"/>
    </row>
    <row r="40" spans="1:11" x14ac:dyDescent="0.3">
      <c r="A40" s="1"/>
      <c r="B40" s="1"/>
      <c r="C40" s="35"/>
      <c r="D40" s="1"/>
      <c r="E40" s="1"/>
      <c r="F40" s="60"/>
      <c r="G40" s="60"/>
      <c r="H40" s="1"/>
      <c r="I40" s="1"/>
      <c r="J40" s="1"/>
      <c r="K40" s="1"/>
    </row>
    <row r="41" spans="1:11" ht="18" x14ac:dyDescent="0.35">
      <c r="A41" s="1"/>
      <c r="B41" s="1"/>
      <c r="C41" s="1"/>
      <c r="D41" s="1"/>
      <c r="E41" s="1"/>
      <c r="F41" s="60"/>
      <c r="G41" s="60"/>
      <c r="H41" s="1"/>
      <c r="I41" s="1"/>
      <c r="J41" s="5"/>
      <c r="K41" s="1"/>
    </row>
    <row r="42" spans="1:11" x14ac:dyDescent="0.3">
      <c r="A42" s="1"/>
      <c r="B42" s="1"/>
      <c r="C42" s="1"/>
      <c r="D42" s="1"/>
      <c r="E42" s="1"/>
      <c r="F42" s="60"/>
      <c r="G42" s="60"/>
      <c r="H42" s="1"/>
      <c r="I42" s="1"/>
      <c r="J42" s="1"/>
      <c r="K42" s="1"/>
    </row>
    <row r="43" spans="1:11" x14ac:dyDescent="0.3">
      <c r="A43" s="1"/>
      <c r="B43" s="1"/>
      <c r="C43" s="1"/>
      <c r="D43" s="1"/>
      <c r="E43" s="1"/>
      <c r="F43" s="60"/>
      <c r="G43" s="60"/>
      <c r="H43" s="1"/>
      <c r="I43" s="1"/>
      <c r="J43" s="1"/>
      <c r="K43" s="1"/>
    </row>
    <row r="44" spans="1:11" x14ac:dyDescent="0.3">
      <c r="A44" s="1"/>
      <c r="B44" s="1"/>
      <c r="C44" s="1"/>
      <c r="D44" s="1"/>
      <c r="E44" s="1"/>
      <c r="F44" s="60"/>
      <c r="G44" s="60"/>
      <c r="H44" s="1"/>
      <c r="I44" s="1"/>
      <c r="J44" s="1"/>
      <c r="K44" s="1"/>
    </row>
    <row r="45" spans="1:11" x14ac:dyDescent="0.3">
      <c r="A45" s="1"/>
      <c r="B45" s="1"/>
      <c r="C45" s="1"/>
      <c r="D45" s="1"/>
      <c r="E45" s="1"/>
      <c r="F45" s="60"/>
      <c r="G45" s="60"/>
      <c r="H45" s="1"/>
      <c r="I45" s="1"/>
      <c r="J45" s="1"/>
      <c r="K45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&amp;L&amp;G&amp;C&amp;"-,Bold"&amp;14&amp;UIssue Return By Program
&amp;12Chiklee Water Park
&amp;11Honuman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view="pageLayout" zoomScaleNormal="85" workbookViewId="0">
      <selection activeCell="D8" sqref="D8"/>
    </sheetView>
  </sheetViews>
  <sheetFormatPr defaultRowHeight="14.4" x14ac:dyDescent="0.3"/>
  <cols>
    <col min="1" max="1" width="6.109375" customWidth="1"/>
    <col min="2" max="2" width="4.77734375" customWidth="1"/>
    <col min="3" max="5" width="11.5546875" customWidth="1"/>
    <col min="6" max="6" width="19.88671875" customWidth="1"/>
    <col min="7" max="7" width="17.6640625" customWidth="1"/>
    <col min="8" max="9" width="14.5546875" customWidth="1"/>
    <col min="10" max="10" width="26.10937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5" ht="15.6" x14ac:dyDescent="0.3">
      <c r="A2" s="1"/>
      <c r="B2" s="15"/>
      <c r="C2" s="1"/>
      <c r="D2" s="1"/>
      <c r="E2" s="1"/>
      <c r="F2" s="1"/>
      <c r="G2" s="1"/>
      <c r="H2" s="2"/>
      <c r="I2" s="2"/>
      <c r="J2" s="2"/>
      <c r="K2" s="1"/>
    </row>
    <row r="3" spans="1:15" ht="15.6" x14ac:dyDescent="0.3">
      <c r="A3" s="1"/>
      <c r="B3" s="15"/>
      <c r="C3" s="1"/>
      <c r="D3" s="1"/>
      <c r="E3" s="1"/>
      <c r="F3" s="1"/>
      <c r="G3" s="1"/>
      <c r="H3" s="2"/>
      <c r="I3" s="2"/>
      <c r="J3" s="2"/>
      <c r="K3" s="1"/>
    </row>
    <row r="4" spans="1:15" ht="15.6" x14ac:dyDescent="0.3">
      <c r="A4" s="1"/>
      <c r="B4" s="36" t="s">
        <v>128</v>
      </c>
      <c r="C4" s="1"/>
      <c r="D4" s="1"/>
      <c r="E4" s="1"/>
      <c r="F4" s="1"/>
      <c r="G4" s="1"/>
      <c r="H4" s="2"/>
      <c r="I4" s="2"/>
      <c r="J4" s="2"/>
      <c r="K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5" x14ac:dyDescent="0.3">
      <c r="A7" s="1"/>
      <c r="B7" s="8" t="s">
        <v>0</v>
      </c>
      <c r="C7" s="8" t="s">
        <v>26</v>
      </c>
      <c r="D7" s="8" t="s">
        <v>129</v>
      </c>
      <c r="E7" s="8" t="s">
        <v>109</v>
      </c>
      <c r="F7" s="8" t="s">
        <v>127</v>
      </c>
      <c r="G7" s="8" t="s">
        <v>111</v>
      </c>
      <c r="H7" s="8" t="s">
        <v>124</v>
      </c>
      <c r="I7" s="8" t="s">
        <v>125</v>
      </c>
      <c r="J7" s="8" t="s">
        <v>8</v>
      </c>
      <c r="K7" s="1"/>
    </row>
    <row r="8" spans="1:15" x14ac:dyDescent="0.3">
      <c r="A8" s="1"/>
      <c r="B8" s="4">
        <v>1</v>
      </c>
      <c r="C8" s="3"/>
      <c r="D8" s="3"/>
      <c r="E8" s="3"/>
      <c r="F8" s="3"/>
      <c r="G8" s="3"/>
      <c r="H8" s="3"/>
      <c r="I8" s="3"/>
      <c r="J8" s="3"/>
      <c r="K8" s="1"/>
    </row>
    <row r="9" spans="1:15" x14ac:dyDescent="0.3">
      <c r="A9" s="1"/>
      <c r="B9" s="9">
        <v>2</v>
      </c>
      <c r="C9" s="10"/>
      <c r="D9" s="10"/>
      <c r="E9" s="10"/>
      <c r="F9" s="10"/>
      <c r="G9" s="10"/>
      <c r="H9" s="10"/>
      <c r="I9" s="10"/>
      <c r="J9" s="10"/>
      <c r="K9" s="1"/>
    </row>
    <row r="10" spans="1:15" x14ac:dyDescent="0.3">
      <c r="A10" s="1"/>
      <c r="B10" s="4">
        <v>3</v>
      </c>
      <c r="C10" s="3"/>
      <c r="D10" s="3"/>
      <c r="E10" s="3"/>
      <c r="F10" s="3"/>
      <c r="G10" s="3"/>
      <c r="H10" s="3"/>
      <c r="I10" s="3"/>
      <c r="J10" s="3"/>
      <c r="K10" s="1"/>
    </row>
    <row r="11" spans="1:15" x14ac:dyDescent="0.3">
      <c r="A11" s="1"/>
      <c r="B11" s="9">
        <v>4</v>
      </c>
      <c r="C11" s="10"/>
      <c r="D11" s="10"/>
      <c r="E11" s="10"/>
      <c r="F11" s="10"/>
      <c r="G11" s="10"/>
      <c r="H11" s="10"/>
      <c r="I11" s="10"/>
      <c r="J11" s="10"/>
      <c r="K11" s="1"/>
    </row>
    <row r="12" spans="1:15" x14ac:dyDescent="0.3">
      <c r="A12" s="1"/>
      <c r="B12" s="4">
        <v>5</v>
      </c>
      <c r="C12" s="3"/>
      <c r="D12" s="3"/>
      <c r="E12" s="3"/>
      <c r="F12" s="3"/>
      <c r="G12" s="3"/>
      <c r="H12" s="3"/>
      <c r="I12" s="3"/>
      <c r="J12" s="3"/>
      <c r="K12" s="1"/>
    </row>
    <row r="13" spans="1:15" x14ac:dyDescent="0.3">
      <c r="A13" s="1"/>
      <c r="B13" s="9">
        <v>6</v>
      </c>
      <c r="C13" s="10"/>
      <c r="D13" s="10"/>
      <c r="E13" s="10"/>
      <c r="F13" s="10"/>
      <c r="G13" s="10"/>
      <c r="H13" s="10"/>
      <c r="I13" s="10"/>
      <c r="J13" s="10"/>
      <c r="K13" s="1"/>
      <c r="L13" t="s">
        <v>96</v>
      </c>
      <c r="M13">
        <v>211.5</v>
      </c>
      <c r="N13">
        <f>N15/M14</f>
        <v>211.61094927172275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t="s">
        <v>112</v>
      </c>
      <c r="M14">
        <v>27.15</v>
      </c>
      <c r="N14">
        <f>M14/11.664</f>
        <v>2.3276748971193415</v>
      </c>
      <c r="O14">
        <f>N14*97627</f>
        <v>227243.91718106996</v>
      </c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t="s">
        <v>113</v>
      </c>
      <c r="M15">
        <f>M13*M14</f>
        <v>5742.2249999999995</v>
      </c>
      <c r="N15">
        <f>N17-N16</f>
        <v>5745.2372727272723</v>
      </c>
      <c r="O15">
        <f>M14*300</f>
        <v>8145</v>
      </c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t="s">
        <v>117</v>
      </c>
      <c r="M16">
        <f>M15*0.16</f>
        <v>918.75599999999997</v>
      </c>
      <c r="N16">
        <f>N17/110*15</f>
        <v>907.14272727272737</v>
      </c>
      <c r="O16">
        <f>O14+O15</f>
        <v>235388.91718106996</v>
      </c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t="s">
        <v>114</v>
      </c>
      <c r="M17">
        <f>M15+M16</f>
        <v>6660.9809999999998</v>
      </c>
      <c r="N17">
        <v>6652.38</v>
      </c>
      <c r="O17">
        <f>O16-M20</f>
        <v>13328.463093569968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t="s">
        <v>115</v>
      </c>
      <c r="M18">
        <f>M17*0.05</f>
        <v>333.04905000000002</v>
      </c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t="s">
        <v>116</v>
      </c>
      <c r="M19">
        <f>M17+M18</f>
        <v>6994.0300499999994</v>
      </c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M20">
        <f>M19*31.75</f>
        <v>222060.45408749999</v>
      </c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>
        <v>1950</v>
      </c>
      <c r="M22">
        <f>M20/L22</f>
        <v>113.8771559423077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>
        <f>L22*114.8</f>
        <v>223860</v>
      </c>
      <c r="N23" s="59">
        <v>8370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>
        <f>N23*11.664</f>
        <v>97627.68</v>
      </c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5" ht="18" x14ac:dyDescent="0.35">
      <c r="A29" s="1"/>
      <c r="B29" s="1"/>
      <c r="C29" s="1"/>
      <c r="D29" s="1"/>
      <c r="E29" s="1"/>
      <c r="F29" s="1"/>
      <c r="G29" s="1"/>
      <c r="H29" s="5"/>
      <c r="I29" s="5"/>
      <c r="J29" s="5"/>
      <c r="K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pageMargins left="0.25" right="0.25" top="1.0583333333333333" bottom="0.75" header="0.3" footer="0.3"/>
  <pageSetup paperSize="9" orientation="landscape" r:id="rId1"/>
  <headerFooter>
    <oddHeader>&amp;L&amp;G&amp;C&amp;"-,Bold"&amp;14&amp;UIssue Return Summary
Chiklee Water Park
Honuman Tola, Rangpur&amp;R&amp;"Cambria,Bold Italic"&amp;10Report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Layout" zoomScaleNormal="85" workbookViewId="0">
      <selection activeCell="D26" sqref="D26:D27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9.77734375" customWidth="1"/>
    <col min="5" max="5" width="16.6640625" customWidth="1"/>
    <col min="6" max="6" width="12.77734375" customWidth="1"/>
    <col min="7" max="8" width="12.6640625" customWidth="1"/>
    <col min="9" max="9" width="16.21875" customWidth="1"/>
    <col min="10" max="10" width="7.109375" customWidth="1"/>
    <col min="13" max="13" width="9.88671875" customWidth="1"/>
    <col min="14" max="14" width="14.88671875" customWidth="1"/>
    <col min="15" max="15" width="12" customWidth="1"/>
    <col min="16" max="16" width="9.5546875" customWidth="1"/>
    <col min="17" max="17" width="6.44140625" customWidth="1"/>
    <col min="18" max="18" width="11.77734375" customWidth="1"/>
  </cols>
  <sheetData>
    <row r="1" spans="1:10" ht="15.6" x14ac:dyDescent="0.3">
      <c r="B1" s="15"/>
      <c r="F1" s="70" t="s">
        <v>139</v>
      </c>
    </row>
    <row r="2" spans="1:10" x14ac:dyDescent="0.3">
      <c r="A2" s="1"/>
      <c r="C2" s="1"/>
      <c r="D2" s="1"/>
      <c r="E2" s="1"/>
      <c r="F2" s="1"/>
      <c r="G2" s="2"/>
      <c r="H2" s="2"/>
      <c r="I2" s="2"/>
      <c r="J2" s="1"/>
    </row>
    <row r="3" spans="1:10" ht="15.6" x14ac:dyDescent="0.3">
      <c r="A3" s="1"/>
      <c r="B3" s="15"/>
      <c r="C3" s="1"/>
      <c r="D3" s="1"/>
      <c r="E3" s="1"/>
      <c r="F3" s="1"/>
      <c r="G3" s="1"/>
      <c r="H3" s="1"/>
      <c r="I3" s="1"/>
      <c r="J3" s="1"/>
    </row>
    <row r="4" spans="1:10" ht="15.6" x14ac:dyDescent="0.3">
      <c r="A4" s="1"/>
      <c r="B4" s="15" t="s">
        <v>132</v>
      </c>
      <c r="C4" s="1"/>
      <c r="D4" s="1"/>
      <c r="E4" s="1"/>
      <c r="F4" s="1"/>
      <c r="G4" s="1"/>
      <c r="H4" s="1"/>
      <c r="I4" s="1"/>
      <c r="J4" s="1"/>
    </row>
    <row r="5" spans="1:10" s="67" customFormat="1" ht="28.8" x14ac:dyDescent="0.3">
      <c r="A5" s="66"/>
      <c r="B5" s="65" t="s">
        <v>0</v>
      </c>
      <c r="C5" s="65" t="s">
        <v>26</v>
      </c>
      <c r="D5" s="65" t="s">
        <v>1</v>
      </c>
      <c r="E5" s="65" t="s">
        <v>133</v>
      </c>
      <c r="F5" s="65" t="s">
        <v>134</v>
      </c>
      <c r="G5" s="65" t="s">
        <v>135</v>
      </c>
      <c r="H5" s="65" t="s">
        <v>136</v>
      </c>
      <c r="I5" s="65" t="s">
        <v>8</v>
      </c>
      <c r="J5" s="66"/>
    </row>
    <row r="6" spans="1:10" x14ac:dyDescent="0.3">
      <c r="A6" s="1"/>
      <c r="B6" s="4">
        <v>1</v>
      </c>
      <c r="C6" s="3">
        <v>1</v>
      </c>
      <c r="D6" s="55">
        <v>45000</v>
      </c>
      <c r="E6" s="26" t="s">
        <v>137</v>
      </c>
      <c r="F6" s="56">
        <v>15000</v>
      </c>
      <c r="G6" s="58">
        <v>14000</v>
      </c>
      <c r="H6" s="58" t="s">
        <v>138</v>
      </c>
      <c r="I6" s="3"/>
      <c r="J6" s="1"/>
    </row>
    <row r="7" spans="1:10" x14ac:dyDescent="0.3">
      <c r="A7" s="1"/>
      <c r="B7" s="9">
        <v>2</v>
      </c>
      <c r="C7" s="10"/>
      <c r="D7" s="10"/>
      <c r="E7" s="10"/>
      <c r="F7" s="10"/>
      <c r="G7" s="10"/>
      <c r="H7" s="10"/>
      <c r="I7" s="10"/>
      <c r="J7" s="1"/>
    </row>
    <row r="8" spans="1:10" x14ac:dyDescent="0.3">
      <c r="A8" s="1"/>
      <c r="B8" s="4">
        <v>3</v>
      </c>
      <c r="C8" s="3"/>
      <c r="D8" s="3"/>
      <c r="E8" s="3"/>
      <c r="F8" s="3"/>
      <c r="G8" s="3"/>
      <c r="H8" s="3"/>
      <c r="I8" s="3"/>
      <c r="J8" s="1"/>
    </row>
    <row r="9" spans="1:10" x14ac:dyDescent="0.3">
      <c r="A9" s="1"/>
      <c r="B9" s="9">
        <v>4</v>
      </c>
      <c r="C9" s="10"/>
      <c r="D9" s="10"/>
      <c r="E9" s="10"/>
      <c r="F9" s="10"/>
      <c r="G9" s="10"/>
      <c r="H9" s="10"/>
      <c r="I9" s="10"/>
      <c r="J9" s="1"/>
    </row>
    <row r="10" spans="1:10" x14ac:dyDescent="0.3">
      <c r="A10" s="1"/>
      <c r="B10" s="4">
        <v>5</v>
      </c>
      <c r="C10" s="3"/>
      <c r="D10" s="3"/>
      <c r="E10" s="3"/>
      <c r="F10" s="3"/>
      <c r="G10" s="3"/>
      <c r="H10" s="3"/>
      <c r="I10" s="3"/>
      <c r="J10" s="1"/>
    </row>
    <row r="11" spans="1:10" x14ac:dyDescent="0.3">
      <c r="A11" s="1"/>
      <c r="B11" s="9">
        <v>6</v>
      </c>
      <c r="C11" s="10"/>
      <c r="D11" s="10"/>
      <c r="E11" s="10"/>
      <c r="F11" s="10"/>
      <c r="G11" s="10"/>
      <c r="H11" s="10"/>
      <c r="I11" s="10"/>
      <c r="J11" s="1"/>
    </row>
    <row r="12" spans="1:10" x14ac:dyDescent="0.3">
      <c r="A12" s="1"/>
      <c r="B12" s="1"/>
      <c r="C12" s="57" t="s">
        <v>91</v>
      </c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71" t="s">
        <v>140</v>
      </c>
      <c r="F14" s="1"/>
      <c r="G14" s="1"/>
      <c r="H14" s="1"/>
      <c r="I14" s="1"/>
      <c r="J14" s="1"/>
    </row>
    <row r="15" spans="1:10" x14ac:dyDescent="0.3">
      <c r="A15" s="1"/>
      <c r="E15" s="71" t="s">
        <v>141</v>
      </c>
      <c r="J15" s="1"/>
    </row>
    <row r="16" spans="1:10" x14ac:dyDescent="0.3">
      <c r="A16" s="1"/>
      <c r="E16" s="71" t="s">
        <v>142</v>
      </c>
      <c r="J16" s="1"/>
    </row>
    <row r="17" spans="1:10" x14ac:dyDescent="0.3">
      <c r="A17" s="1"/>
      <c r="E17" s="71" t="s">
        <v>143</v>
      </c>
      <c r="J17" s="1"/>
    </row>
    <row r="18" spans="1:10" x14ac:dyDescent="0.3">
      <c r="A18" s="1"/>
      <c r="E18" s="71" t="s">
        <v>144</v>
      </c>
      <c r="J18" s="1"/>
    </row>
    <row r="19" spans="1:10" x14ac:dyDescent="0.3">
      <c r="A19" s="1"/>
      <c r="E19" s="71" t="s">
        <v>145</v>
      </c>
      <c r="J19" s="1"/>
    </row>
    <row r="20" spans="1:10" x14ac:dyDescent="0.3">
      <c r="A20" s="1"/>
      <c r="E20" s="71" t="s">
        <v>146</v>
      </c>
      <c r="J20" s="1"/>
    </row>
    <row r="21" spans="1:10" x14ac:dyDescent="0.3">
      <c r="A21" s="1"/>
      <c r="E21" s="71" t="s">
        <v>147</v>
      </c>
      <c r="J21" s="1"/>
    </row>
    <row r="22" spans="1:10" x14ac:dyDescent="0.3">
      <c r="A22" s="1"/>
      <c r="E22" s="71" t="s">
        <v>148</v>
      </c>
      <c r="J22" s="1"/>
    </row>
    <row r="23" spans="1:10" x14ac:dyDescent="0.3">
      <c r="A23" s="1"/>
      <c r="E23" s="71" t="s">
        <v>149</v>
      </c>
      <c r="J23" s="1"/>
    </row>
    <row r="24" spans="1:10" x14ac:dyDescent="0.3">
      <c r="A24" s="1"/>
      <c r="E24" s="71" t="s">
        <v>150</v>
      </c>
      <c r="J24" s="1"/>
    </row>
    <row r="25" spans="1:10" x14ac:dyDescent="0.3">
      <c r="A25" s="1"/>
      <c r="J25" s="1"/>
    </row>
    <row r="26" spans="1:10" x14ac:dyDescent="0.3">
      <c r="A26" s="1"/>
      <c r="B26" s="1"/>
      <c r="C26" s="1"/>
      <c r="D26" s="72" t="s">
        <v>151</v>
      </c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72" t="s">
        <v>152</v>
      </c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8" x14ac:dyDescent="0.35">
      <c r="A30" s="1"/>
      <c r="B30" s="1"/>
      <c r="C30" s="1"/>
      <c r="D30" s="1"/>
      <c r="E30" s="1"/>
      <c r="F30" s="1"/>
      <c r="G30" s="5"/>
      <c r="H30" s="5"/>
      <c r="I30" s="5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25" right="0.25" top="1.0583333333333333" bottom="0.75" header="0.3" footer="0.3"/>
  <pageSetup paperSize="9" orientation="portrait" r:id="rId1"/>
  <headerFooter>
    <oddHeader>&amp;L&amp;G&amp;C&amp;"-,Bold"&amp;14&amp;UDaily Sells Summary &amp; Cash Receive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view="pageLayout" zoomScaleNormal="85" workbookViewId="0">
      <selection activeCell="D13" sqref="D13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9.77734375" customWidth="1"/>
    <col min="5" max="5" width="14.21875" customWidth="1"/>
    <col min="6" max="6" width="15" customWidth="1"/>
    <col min="7" max="7" width="41.5546875" customWidth="1"/>
    <col min="8" max="8" width="7.109375" customWidth="1"/>
    <col min="11" max="11" width="9.88671875" customWidth="1"/>
    <col min="12" max="12" width="14.88671875" customWidth="1"/>
    <col min="13" max="13" width="12" customWidth="1"/>
    <col min="14" max="14" width="9.5546875" customWidth="1"/>
    <col min="15" max="15" width="6.44140625" customWidth="1"/>
    <col min="16" max="16" width="11.77734375" customWidth="1"/>
  </cols>
  <sheetData>
    <row r="1" spans="1:8" ht="15.6" x14ac:dyDescent="0.3">
      <c r="B1" s="15"/>
    </row>
    <row r="2" spans="1:8" x14ac:dyDescent="0.3">
      <c r="A2" s="1"/>
      <c r="C2" s="1"/>
      <c r="D2" s="1"/>
      <c r="E2" s="1"/>
      <c r="F2" s="2"/>
      <c r="G2" s="2"/>
      <c r="H2" s="1"/>
    </row>
    <row r="3" spans="1:8" ht="15.6" x14ac:dyDescent="0.3">
      <c r="A3" s="1"/>
      <c r="B3" s="15"/>
      <c r="C3" s="1"/>
      <c r="D3" s="1"/>
      <c r="E3" s="1"/>
      <c r="F3" s="1"/>
      <c r="G3" s="1"/>
      <c r="H3" s="1"/>
    </row>
    <row r="4" spans="1:8" ht="15.6" x14ac:dyDescent="0.3">
      <c r="A4" s="1"/>
      <c r="B4" s="15" t="s">
        <v>12</v>
      </c>
      <c r="C4" s="1"/>
      <c r="D4" s="1"/>
      <c r="E4" s="1"/>
      <c r="F4" s="1"/>
      <c r="G4" s="1"/>
      <c r="H4" s="1"/>
    </row>
    <row r="5" spans="1:8" s="67" customFormat="1" ht="28.8" x14ac:dyDescent="0.3">
      <c r="A5" s="66"/>
      <c r="B5" s="65" t="s">
        <v>0</v>
      </c>
      <c r="C5" s="65" t="s">
        <v>26</v>
      </c>
      <c r="D5" s="65" t="s">
        <v>1</v>
      </c>
      <c r="E5" s="65" t="s">
        <v>134</v>
      </c>
      <c r="F5" s="65" t="s">
        <v>135</v>
      </c>
      <c r="G5" s="65" t="s">
        <v>8</v>
      </c>
      <c r="H5" s="66"/>
    </row>
    <row r="6" spans="1:8" x14ac:dyDescent="0.3">
      <c r="A6" s="1"/>
      <c r="B6" s="4">
        <v>1</v>
      </c>
      <c r="C6" s="3">
        <v>1</v>
      </c>
      <c r="D6" s="55">
        <v>45000</v>
      </c>
      <c r="E6" s="68">
        <v>15000</v>
      </c>
      <c r="F6" s="69">
        <v>14000</v>
      </c>
      <c r="G6" s="3"/>
      <c r="H6" s="1"/>
    </row>
    <row r="7" spans="1:8" x14ac:dyDescent="0.3">
      <c r="A7" s="1"/>
      <c r="B7" s="9">
        <v>2</v>
      </c>
      <c r="C7" s="10"/>
      <c r="D7" s="10"/>
      <c r="E7" s="10"/>
      <c r="F7" s="10"/>
      <c r="G7" s="10"/>
      <c r="H7" s="1"/>
    </row>
    <row r="8" spans="1:8" x14ac:dyDescent="0.3">
      <c r="A8" s="1"/>
      <c r="B8" s="4">
        <v>3</v>
      </c>
      <c r="C8" s="3"/>
      <c r="D8" s="3"/>
      <c r="E8" s="3"/>
      <c r="F8" s="3"/>
      <c r="G8" s="3"/>
      <c r="H8" s="1"/>
    </row>
    <row r="9" spans="1:8" x14ac:dyDescent="0.3">
      <c r="A9" s="1"/>
      <c r="B9" s="9">
        <v>4</v>
      </c>
      <c r="C9" s="10"/>
      <c r="D9" s="10"/>
      <c r="E9" s="10"/>
      <c r="F9" s="10"/>
      <c r="G9" s="10"/>
      <c r="H9" s="1"/>
    </row>
    <row r="10" spans="1:8" x14ac:dyDescent="0.3">
      <c r="A10" s="1"/>
      <c r="B10" s="4">
        <v>5</v>
      </c>
      <c r="C10" s="3"/>
      <c r="D10" s="3"/>
      <c r="E10" s="3"/>
      <c r="F10" s="3"/>
      <c r="G10" s="3"/>
      <c r="H10" s="1"/>
    </row>
    <row r="11" spans="1:8" x14ac:dyDescent="0.3">
      <c r="A11" s="1"/>
      <c r="B11" s="9">
        <v>6</v>
      </c>
      <c r="C11" s="10"/>
      <c r="D11" s="10"/>
      <c r="E11" s="10"/>
      <c r="F11" s="10"/>
      <c r="G11" s="10"/>
      <c r="H11" s="1"/>
    </row>
    <row r="12" spans="1:8" x14ac:dyDescent="0.3">
      <c r="A12" s="1"/>
      <c r="B12" s="1"/>
      <c r="C12" s="57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H15" s="1"/>
    </row>
    <row r="16" spans="1:8" x14ac:dyDescent="0.3">
      <c r="A16" s="1"/>
      <c r="H16" s="1"/>
    </row>
    <row r="17" spans="1:8" x14ac:dyDescent="0.3">
      <c r="A17" s="1"/>
      <c r="H17" s="1"/>
    </row>
    <row r="18" spans="1:8" x14ac:dyDescent="0.3">
      <c r="A18" s="1"/>
      <c r="H18" s="1"/>
    </row>
    <row r="19" spans="1:8" x14ac:dyDescent="0.3">
      <c r="A19" s="1"/>
      <c r="H19" s="1"/>
    </row>
    <row r="20" spans="1:8" x14ac:dyDescent="0.3">
      <c r="A20" s="1"/>
      <c r="H20" s="1"/>
    </row>
    <row r="21" spans="1:8" x14ac:dyDescent="0.3">
      <c r="A21" s="1"/>
      <c r="H21" s="1"/>
    </row>
    <row r="22" spans="1:8" x14ac:dyDescent="0.3">
      <c r="A22" s="1"/>
      <c r="H22" s="1"/>
    </row>
    <row r="23" spans="1:8" x14ac:dyDescent="0.3">
      <c r="A23" s="1"/>
      <c r="H23" s="1"/>
    </row>
    <row r="24" spans="1:8" x14ac:dyDescent="0.3">
      <c r="A24" s="1"/>
      <c r="H24" s="1"/>
    </row>
    <row r="25" spans="1:8" x14ac:dyDescent="0.3">
      <c r="A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ht="18" x14ac:dyDescent="0.35">
      <c r="A30" s="1"/>
      <c r="B30" s="1"/>
      <c r="C30" s="1"/>
      <c r="D30" s="1"/>
      <c r="E30" s="1"/>
      <c r="F30" s="5"/>
      <c r="G30" s="5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  <row r="32" spans="1:8" x14ac:dyDescent="0.3">
      <c r="A32" s="1"/>
      <c r="B32" s="1"/>
      <c r="C32" s="1"/>
      <c r="D32" s="1"/>
      <c r="E32" s="1"/>
      <c r="F32" s="1"/>
      <c r="G32" s="1"/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1"/>
      <c r="B34" s="1"/>
      <c r="C34" s="1"/>
      <c r="D34" s="1"/>
      <c r="E34" s="1"/>
      <c r="F34" s="1"/>
      <c r="G34" s="1"/>
      <c r="H34" s="1"/>
    </row>
  </sheetData>
  <pageMargins left="0.25" right="0.25" top="1.0583333333333333" bottom="0.75" header="0.3" footer="0.3"/>
  <pageSetup paperSize="9" orientation="portrait" r:id="rId1"/>
  <headerFooter>
    <oddHeader>&amp;L&amp;G&amp;C&amp;"-,Bold"&amp;14&amp;UDaily Cash Receive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Layout" zoomScaleNormal="85" workbookViewId="0">
      <selection activeCell="G6" sqref="G6:H6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9.77734375" customWidth="1"/>
    <col min="5" max="5" width="16.6640625" customWidth="1"/>
    <col min="6" max="6" width="12.77734375" customWidth="1"/>
    <col min="7" max="8" width="12.6640625" customWidth="1"/>
    <col min="9" max="9" width="16.21875" customWidth="1"/>
    <col min="10" max="10" width="7.109375" customWidth="1"/>
    <col min="13" max="13" width="9.88671875" customWidth="1"/>
    <col min="14" max="14" width="14.88671875" customWidth="1"/>
    <col min="15" max="15" width="12" customWidth="1"/>
    <col min="16" max="16" width="9.5546875" customWidth="1"/>
    <col min="17" max="17" width="6.44140625" customWidth="1"/>
    <col min="18" max="18" width="11.77734375" customWidth="1"/>
  </cols>
  <sheetData>
    <row r="1" spans="1:10" ht="15.6" x14ac:dyDescent="0.3">
      <c r="B1" s="15"/>
      <c r="F1" s="70" t="s">
        <v>139</v>
      </c>
    </row>
    <row r="2" spans="1:10" x14ac:dyDescent="0.3">
      <c r="A2" s="1"/>
      <c r="C2" s="1"/>
      <c r="D2" s="1"/>
      <c r="E2" s="1"/>
      <c r="F2" s="1"/>
      <c r="G2" s="2"/>
      <c r="H2" s="2"/>
      <c r="I2" s="2"/>
      <c r="J2" s="1"/>
    </row>
    <row r="3" spans="1:10" ht="15.6" x14ac:dyDescent="0.3">
      <c r="A3" s="1"/>
      <c r="B3" s="15" t="s">
        <v>132</v>
      </c>
      <c r="C3" s="1"/>
      <c r="D3" s="1"/>
      <c r="E3" s="1"/>
      <c r="F3" s="1"/>
      <c r="G3" s="1"/>
      <c r="H3" s="1"/>
      <c r="I3" s="1"/>
      <c r="J3" s="1"/>
    </row>
    <row r="4" spans="1:10" ht="15.6" x14ac:dyDescent="0.3">
      <c r="A4" s="1"/>
      <c r="B4" s="15" t="s">
        <v>165</v>
      </c>
      <c r="C4" s="1"/>
      <c r="D4" s="1"/>
      <c r="E4" s="1"/>
      <c r="F4" s="1"/>
      <c r="G4" s="1"/>
      <c r="H4" s="1"/>
      <c r="I4" s="1"/>
      <c r="J4" s="1"/>
    </row>
    <row r="5" spans="1:10" s="67" customFormat="1" x14ac:dyDescent="0.3">
      <c r="A5" s="66"/>
      <c r="B5" s="65" t="s">
        <v>0</v>
      </c>
      <c r="C5" s="65" t="s">
        <v>26</v>
      </c>
      <c r="D5" s="65" t="s">
        <v>1</v>
      </c>
      <c r="E5" s="65" t="s">
        <v>161</v>
      </c>
      <c r="F5" s="65" t="s">
        <v>162</v>
      </c>
      <c r="G5" s="65" t="s">
        <v>163</v>
      </c>
      <c r="H5" s="65" t="s">
        <v>160</v>
      </c>
      <c r="I5" s="65" t="s">
        <v>8</v>
      </c>
      <c r="J5" s="66"/>
    </row>
    <row r="6" spans="1:10" x14ac:dyDescent="0.3">
      <c r="A6" s="1"/>
      <c r="B6" s="4">
        <v>1</v>
      </c>
      <c r="C6" s="3">
        <v>1</v>
      </c>
      <c r="D6" s="55">
        <v>45000</v>
      </c>
      <c r="E6" s="56" t="s">
        <v>166</v>
      </c>
      <c r="F6" s="78">
        <v>44986</v>
      </c>
      <c r="G6" s="79">
        <v>1000</v>
      </c>
      <c r="H6" s="79">
        <v>1000</v>
      </c>
      <c r="I6" s="3"/>
      <c r="J6" s="1"/>
    </row>
    <row r="7" spans="1:10" x14ac:dyDescent="0.3">
      <c r="A7" s="1"/>
      <c r="B7" s="9">
        <v>2</v>
      </c>
      <c r="C7" s="10"/>
      <c r="D7" s="10"/>
      <c r="E7" s="10"/>
      <c r="F7" s="10"/>
      <c r="G7" s="10"/>
      <c r="H7" s="10"/>
      <c r="I7" s="10"/>
      <c r="J7" s="1"/>
    </row>
    <row r="8" spans="1:10" x14ac:dyDescent="0.3">
      <c r="A8" s="1"/>
      <c r="B8" s="4">
        <v>3</v>
      </c>
      <c r="C8" s="3"/>
      <c r="D8" s="3"/>
      <c r="E8" s="3"/>
      <c r="F8" s="3"/>
      <c r="G8" s="3"/>
      <c r="H8" s="3"/>
      <c r="I8" s="3"/>
      <c r="J8" s="1"/>
    </row>
    <row r="9" spans="1:10" x14ac:dyDescent="0.3">
      <c r="A9" s="1"/>
      <c r="B9" s="9">
        <v>4</v>
      </c>
      <c r="C9" s="10"/>
      <c r="D9" s="10"/>
      <c r="E9" s="10"/>
      <c r="F9" s="10"/>
      <c r="G9" s="10"/>
      <c r="H9" s="10"/>
      <c r="I9" s="10"/>
      <c r="J9" s="1"/>
    </row>
    <row r="10" spans="1:10" x14ac:dyDescent="0.3">
      <c r="A10" s="1"/>
      <c r="B10" s="4">
        <v>5</v>
      </c>
      <c r="C10" s="3"/>
      <c r="D10" s="3"/>
      <c r="E10" s="3"/>
      <c r="F10" s="3"/>
      <c r="G10" s="3"/>
      <c r="H10" s="3"/>
      <c r="I10" s="3"/>
      <c r="J10" s="1"/>
    </row>
    <row r="11" spans="1:10" x14ac:dyDescent="0.3">
      <c r="A11" s="1"/>
      <c r="B11" s="9">
        <v>6</v>
      </c>
      <c r="C11" s="10"/>
      <c r="D11" s="10"/>
      <c r="E11" s="10"/>
      <c r="F11" s="10"/>
      <c r="G11" s="10"/>
      <c r="H11" s="10"/>
      <c r="I11" s="10"/>
      <c r="J11" s="1"/>
    </row>
    <row r="12" spans="1:10" x14ac:dyDescent="0.3">
      <c r="A12" s="1"/>
      <c r="B12" s="1"/>
      <c r="C12" s="57"/>
      <c r="D12" s="1"/>
      <c r="E12" s="29" t="s">
        <v>53</v>
      </c>
      <c r="F12" s="1"/>
      <c r="G12" s="77">
        <v>1000</v>
      </c>
      <c r="H12" s="77">
        <v>1000</v>
      </c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.6" x14ac:dyDescent="0.3">
      <c r="A14" s="1"/>
      <c r="B14" s="15" t="s">
        <v>164</v>
      </c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65" t="s">
        <v>0</v>
      </c>
      <c r="C15" s="65" t="s">
        <v>26</v>
      </c>
      <c r="D15" s="65" t="s">
        <v>1</v>
      </c>
      <c r="E15" s="65" t="s">
        <v>161</v>
      </c>
      <c r="F15" s="65" t="s">
        <v>162</v>
      </c>
      <c r="G15" s="65" t="s">
        <v>163</v>
      </c>
      <c r="H15" s="65" t="s">
        <v>160</v>
      </c>
      <c r="I15" s="65" t="s">
        <v>8</v>
      </c>
      <c r="J15" s="1"/>
    </row>
    <row r="16" spans="1:10" x14ac:dyDescent="0.3">
      <c r="A16" s="1"/>
      <c r="B16" s="4">
        <v>1</v>
      </c>
      <c r="C16" s="3">
        <v>1</v>
      </c>
      <c r="D16" s="55">
        <v>45000</v>
      </c>
      <c r="E16" s="56" t="s">
        <v>167</v>
      </c>
      <c r="F16" s="56">
        <v>15000</v>
      </c>
      <c r="G16" s="58"/>
      <c r="H16" s="58"/>
      <c r="I16" s="3"/>
      <c r="J16" s="1"/>
    </row>
    <row r="17" spans="1:10" x14ac:dyDescent="0.3">
      <c r="A17" s="1"/>
      <c r="B17" s="9">
        <v>2</v>
      </c>
      <c r="C17" s="10"/>
      <c r="D17" s="10"/>
      <c r="E17" s="10"/>
      <c r="F17" s="10"/>
      <c r="G17" s="10"/>
      <c r="H17" s="10"/>
      <c r="I17" s="10"/>
      <c r="J17" s="1"/>
    </row>
    <row r="18" spans="1:10" x14ac:dyDescent="0.3">
      <c r="A18" s="1"/>
      <c r="B18" s="4">
        <v>3</v>
      </c>
      <c r="C18" s="3"/>
      <c r="D18" s="3"/>
      <c r="E18" s="3"/>
      <c r="F18" s="3"/>
      <c r="G18" s="3"/>
      <c r="H18" s="3"/>
      <c r="I18" s="3"/>
      <c r="J18" s="1"/>
    </row>
    <row r="19" spans="1:10" x14ac:dyDescent="0.3">
      <c r="A19" s="1"/>
      <c r="B19" s="9">
        <v>4</v>
      </c>
      <c r="C19" s="10"/>
      <c r="D19" s="10"/>
      <c r="E19" s="10"/>
      <c r="F19" s="10"/>
      <c r="G19" s="10"/>
      <c r="H19" s="10"/>
      <c r="I19" s="10"/>
      <c r="J19" s="1"/>
    </row>
    <row r="20" spans="1:10" x14ac:dyDescent="0.3">
      <c r="A20" s="1"/>
      <c r="B20" s="4">
        <v>5</v>
      </c>
      <c r="C20" s="3"/>
      <c r="D20" s="3"/>
      <c r="E20" s="3"/>
      <c r="F20" s="3"/>
      <c r="G20" s="3"/>
      <c r="H20" s="3"/>
      <c r="I20" s="3"/>
      <c r="J20" s="1"/>
    </row>
    <row r="21" spans="1:10" x14ac:dyDescent="0.3">
      <c r="A21" s="1"/>
      <c r="B21" s="9">
        <v>6</v>
      </c>
      <c r="C21" s="10"/>
      <c r="D21" s="10"/>
      <c r="E21" s="10"/>
      <c r="F21" s="10"/>
      <c r="G21" s="10"/>
      <c r="H21" s="10"/>
      <c r="I21" s="10"/>
      <c r="J21" s="1"/>
    </row>
    <row r="22" spans="1:10" x14ac:dyDescent="0.3">
      <c r="A22" s="1"/>
      <c r="E22" s="71"/>
      <c r="J22" s="1"/>
    </row>
    <row r="23" spans="1:10" x14ac:dyDescent="0.3">
      <c r="A23" s="1"/>
      <c r="E23" s="71"/>
      <c r="J23" s="1"/>
    </row>
    <row r="24" spans="1:10" x14ac:dyDescent="0.3">
      <c r="A24" s="1"/>
      <c r="E24" s="71"/>
      <c r="J24" s="1"/>
    </row>
    <row r="25" spans="1:10" x14ac:dyDescent="0.3">
      <c r="A25" s="1"/>
      <c r="J25" s="1"/>
    </row>
    <row r="26" spans="1:10" x14ac:dyDescent="0.3">
      <c r="A26" s="1"/>
      <c r="B26" s="1"/>
      <c r="C26" s="1"/>
      <c r="D26" s="72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72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8" x14ac:dyDescent="0.35">
      <c r="A30" s="1"/>
      <c r="B30" s="1"/>
      <c r="C30" s="1"/>
      <c r="D30" s="1"/>
      <c r="E30" s="1"/>
      <c r="F30" s="1"/>
      <c r="G30" s="5"/>
      <c r="H30" s="5"/>
      <c r="I30" s="5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25" right="0.25" top="1.0583333333333333" bottom="0.75" header="0.3" footer="0.3"/>
  <pageSetup paperSize="9" orientation="portrait" r:id="rId1"/>
  <headerFooter>
    <oddHeader>&amp;L&amp;G&amp;C&amp;"-,Bold"&amp;14&amp;USupplier-wise  GRN wise Payment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Layout" zoomScale="85" zoomScaleNormal="85" zoomScalePageLayoutView="85" workbookViewId="0">
      <selection activeCell="D19" sqref="D19:D22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16.6640625" customWidth="1"/>
    <col min="5" max="5" width="10" customWidth="1"/>
    <col min="6" max="6" width="9.88671875" customWidth="1"/>
    <col min="7" max="7" width="7.88671875" customWidth="1"/>
    <col min="8" max="8" width="10.88671875" customWidth="1"/>
    <col min="9" max="9" width="16.21875" customWidth="1"/>
    <col min="10" max="10" width="7.109375" customWidth="1"/>
    <col min="13" max="13" width="9.88671875" customWidth="1"/>
    <col min="14" max="14" width="14.88671875" customWidth="1"/>
    <col min="15" max="15" width="12" customWidth="1"/>
    <col min="16" max="16" width="9.5546875" customWidth="1"/>
    <col min="17" max="17" width="6.44140625" customWidth="1"/>
    <col min="18" max="18" width="11.77734375" customWidth="1"/>
  </cols>
  <sheetData>
    <row r="1" spans="1:10" ht="15.6" x14ac:dyDescent="0.3">
      <c r="B1" s="15" t="s">
        <v>92</v>
      </c>
    </row>
    <row r="2" spans="1:10" ht="15.6" x14ac:dyDescent="0.3">
      <c r="A2" s="1"/>
      <c r="B2" s="15" t="s">
        <v>93</v>
      </c>
      <c r="C2" s="1"/>
      <c r="D2" s="1"/>
      <c r="E2" s="1"/>
      <c r="F2" s="2"/>
      <c r="G2" s="2"/>
      <c r="H2" s="2"/>
      <c r="I2" s="2"/>
      <c r="J2" s="1"/>
    </row>
    <row r="3" spans="1:10" ht="15.6" x14ac:dyDescent="0.3">
      <c r="A3" s="1"/>
      <c r="B3" s="15" t="s">
        <v>97</v>
      </c>
      <c r="C3" s="1"/>
      <c r="D3" s="1"/>
      <c r="E3" s="1"/>
      <c r="F3" s="1"/>
      <c r="G3" s="1"/>
      <c r="H3" s="1"/>
      <c r="I3" s="1"/>
      <c r="J3" s="1"/>
    </row>
    <row r="4" spans="1:10" x14ac:dyDescent="0.3">
      <c r="A4" s="1"/>
      <c r="B4" s="37"/>
      <c r="C4" s="1"/>
      <c r="D4" s="1"/>
      <c r="E4" s="1"/>
      <c r="F4" s="1"/>
      <c r="G4" s="1"/>
      <c r="H4" s="1"/>
      <c r="I4" s="1"/>
      <c r="J4" s="1"/>
    </row>
    <row r="5" spans="1:10" x14ac:dyDescent="0.3">
      <c r="A5" s="1"/>
      <c r="B5" s="8" t="s">
        <v>0</v>
      </c>
      <c r="C5" s="8" t="s">
        <v>26</v>
      </c>
      <c r="D5" s="8" t="s">
        <v>94</v>
      </c>
      <c r="E5" s="8" t="s">
        <v>5</v>
      </c>
      <c r="F5" s="8" t="s">
        <v>2</v>
      </c>
      <c r="G5" s="8" t="s">
        <v>96</v>
      </c>
      <c r="H5" s="8" t="s">
        <v>3</v>
      </c>
      <c r="I5" s="8" t="s">
        <v>8</v>
      </c>
      <c r="J5" s="1"/>
    </row>
    <row r="6" spans="1:10" x14ac:dyDescent="0.3">
      <c r="A6" s="1"/>
      <c r="B6" s="4">
        <v>1</v>
      </c>
      <c r="C6" s="3">
        <v>1</v>
      </c>
      <c r="D6" s="26" t="s">
        <v>87</v>
      </c>
      <c r="E6" s="56" t="s">
        <v>51</v>
      </c>
      <c r="F6" s="58">
        <v>15</v>
      </c>
      <c r="G6" s="24">
        <v>950</v>
      </c>
      <c r="H6" s="24">
        <f>F6*G6</f>
        <v>14250</v>
      </c>
      <c r="I6" s="3"/>
      <c r="J6" s="1"/>
    </row>
    <row r="7" spans="1:10" x14ac:dyDescent="0.3">
      <c r="A7" s="1"/>
      <c r="B7" s="9">
        <v>2</v>
      </c>
      <c r="C7" s="10"/>
      <c r="D7" s="10"/>
      <c r="E7" s="10"/>
      <c r="F7" s="10"/>
      <c r="G7" s="10"/>
      <c r="H7" s="10"/>
      <c r="I7" s="10"/>
      <c r="J7" s="1"/>
    </row>
    <row r="8" spans="1:10" x14ac:dyDescent="0.3">
      <c r="A8" s="1"/>
      <c r="B8" s="4">
        <v>3</v>
      </c>
      <c r="C8" s="3"/>
      <c r="D8" s="3"/>
      <c r="E8" s="3"/>
      <c r="F8" s="3"/>
      <c r="G8" s="3"/>
      <c r="H8" s="3"/>
      <c r="I8" s="3"/>
      <c r="J8" s="1"/>
    </row>
    <row r="9" spans="1:10" x14ac:dyDescent="0.3">
      <c r="A9" s="1"/>
      <c r="B9" s="9">
        <v>4</v>
      </c>
      <c r="C9" s="10"/>
      <c r="D9" s="10"/>
      <c r="E9" s="10"/>
      <c r="F9" s="10"/>
      <c r="G9" s="10"/>
      <c r="H9" s="10"/>
      <c r="I9" s="10"/>
      <c r="J9" s="1"/>
    </row>
    <row r="10" spans="1:10" x14ac:dyDescent="0.3">
      <c r="A10" s="1"/>
      <c r="B10" s="4">
        <v>5</v>
      </c>
      <c r="C10" s="3"/>
      <c r="D10" s="3"/>
      <c r="E10" s="3"/>
      <c r="F10" s="3"/>
      <c r="G10" s="3"/>
      <c r="H10" s="3"/>
      <c r="I10" s="3"/>
      <c r="J10" s="1"/>
    </row>
    <row r="11" spans="1:10" x14ac:dyDescent="0.3">
      <c r="A11" s="1"/>
      <c r="B11" s="9">
        <v>6</v>
      </c>
      <c r="C11" s="10"/>
      <c r="D11" s="10"/>
      <c r="E11" s="10"/>
      <c r="F11" s="10"/>
      <c r="G11" s="10"/>
      <c r="H11" s="10"/>
      <c r="I11" s="10"/>
      <c r="J11" s="1"/>
    </row>
    <row r="12" spans="1:10" x14ac:dyDescent="0.3">
      <c r="A12" s="1"/>
      <c r="B12" s="1"/>
      <c r="C12" s="57" t="s">
        <v>91</v>
      </c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J15" s="1"/>
    </row>
    <row r="16" spans="1:10" x14ac:dyDescent="0.3">
      <c r="A16" s="1"/>
      <c r="J16" s="1"/>
    </row>
    <row r="17" spans="1:10" x14ac:dyDescent="0.3">
      <c r="A17" s="1"/>
      <c r="J17" s="1"/>
    </row>
    <row r="18" spans="1:10" x14ac:dyDescent="0.3">
      <c r="A18" s="1"/>
      <c r="J18" s="1"/>
    </row>
    <row r="19" spans="1:10" x14ac:dyDescent="0.3">
      <c r="A19" s="1"/>
      <c r="D19" s="72" t="s">
        <v>153</v>
      </c>
      <c r="J19" s="1"/>
    </row>
    <row r="20" spans="1:10" x14ac:dyDescent="0.3">
      <c r="A20" s="1"/>
      <c r="D20" s="71" t="s">
        <v>154</v>
      </c>
      <c r="J20" s="1"/>
    </row>
    <row r="21" spans="1:10" x14ac:dyDescent="0.3">
      <c r="A21" s="1"/>
      <c r="D21" s="71" t="s">
        <v>155</v>
      </c>
      <c r="J21" s="1"/>
    </row>
    <row r="22" spans="1:10" x14ac:dyDescent="0.3">
      <c r="A22" s="1"/>
      <c r="D22" s="71" t="s">
        <v>156</v>
      </c>
      <c r="J22" s="1"/>
    </row>
    <row r="23" spans="1:10" x14ac:dyDescent="0.3">
      <c r="A23" s="1"/>
      <c r="J23" s="1"/>
    </row>
    <row r="24" spans="1:10" x14ac:dyDescent="0.3">
      <c r="A24" s="1"/>
      <c r="J24" s="1"/>
    </row>
    <row r="25" spans="1:10" x14ac:dyDescent="0.3">
      <c r="A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8" x14ac:dyDescent="0.35">
      <c r="A30" s="1"/>
      <c r="B30" s="1"/>
      <c r="C30" s="1"/>
      <c r="D30" s="1"/>
      <c r="E30" s="1"/>
      <c r="F30" s="5"/>
      <c r="G30" s="5"/>
      <c r="H30" s="5"/>
      <c r="I30" s="5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25" right="0.25" top="1.0583333333333333" bottom="0.75" header="0.3" footer="0.3"/>
  <pageSetup paperSize="9" orientation="portrait" r:id="rId1"/>
  <headerFooter>
    <oddHeader>&amp;L&amp;G&amp;C&amp;"-,Bold"&amp;14&amp;UItem Stock Summary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view="pageLayout" topLeftCell="A16" zoomScaleNormal="85" workbookViewId="0">
      <selection activeCell="D28" sqref="D28:D30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9.77734375" customWidth="1"/>
    <col min="5" max="5" width="16.6640625" customWidth="1"/>
    <col min="6" max="6" width="15.5546875" customWidth="1"/>
    <col min="7" max="7" width="33.88671875" customWidth="1"/>
    <col min="8" max="8" width="16.218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1" spans="1:9" ht="15.6" x14ac:dyDescent="0.3">
      <c r="B1" s="15"/>
      <c r="F1" s="70" t="s">
        <v>168</v>
      </c>
    </row>
    <row r="2" spans="1:9" x14ac:dyDescent="0.3">
      <c r="A2" s="1"/>
      <c r="C2" s="1"/>
      <c r="D2" s="1"/>
      <c r="E2" s="1"/>
      <c r="F2" s="1"/>
      <c r="G2" s="2"/>
      <c r="H2" s="2"/>
      <c r="I2" s="1"/>
    </row>
    <row r="3" spans="1:9" ht="15.6" x14ac:dyDescent="0.3">
      <c r="A3" s="1"/>
      <c r="B3" s="15"/>
      <c r="C3" s="1"/>
      <c r="D3" s="1"/>
      <c r="E3" s="1"/>
      <c r="F3" s="1"/>
      <c r="G3" s="1"/>
      <c r="H3" s="1"/>
      <c r="I3" s="1"/>
    </row>
    <row r="4" spans="1:9" ht="15.6" x14ac:dyDescent="0.3">
      <c r="A4" s="1"/>
      <c r="B4" s="15" t="s">
        <v>169</v>
      </c>
      <c r="C4" s="1"/>
      <c r="D4" s="1"/>
      <c r="E4" s="1"/>
      <c r="F4" s="1"/>
      <c r="G4" s="1"/>
      <c r="H4" s="1"/>
      <c r="I4" s="1"/>
    </row>
    <row r="5" spans="1:9" ht="15.6" x14ac:dyDescent="0.3">
      <c r="A5" s="1"/>
      <c r="B5" s="15" t="s">
        <v>170</v>
      </c>
      <c r="C5" s="1"/>
      <c r="D5" s="1"/>
      <c r="E5" s="1"/>
      <c r="F5" s="1"/>
      <c r="G5" s="1"/>
      <c r="H5" s="1"/>
      <c r="I5" s="1"/>
    </row>
    <row r="6" spans="1:9" s="67" customFormat="1" x14ac:dyDescent="0.3">
      <c r="A6" s="66"/>
      <c r="B6" s="65" t="s">
        <v>0</v>
      </c>
      <c r="C6" s="65" t="s">
        <v>26</v>
      </c>
      <c r="D6" s="80" t="s">
        <v>1</v>
      </c>
      <c r="E6" s="65" t="s">
        <v>163</v>
      </c>
      <c r="F6" s="65" t="s">
        <v>160</v>
      </c>
      <c r="G6" s="65" t="s">
        <v>8</v>
      </c>
      <c r="H6" s="66"/>
    </row>
    <row r="7" spans="1:9" x14ac:dyDescent="0.3">
      <c r="A7" s="1"/>
      <c r="B7" s="4">
        <v>1</v>
      </c>
      <c r="C7" s="3">
        <v>1</v>
      </c>
      <c r="D7" s="81">
        <v>45000</v>
      </c>
      <c r="E7" s="68">
        <v>15000</v>
      </c>
      <c r="F7" s="68">
        <v>15000</v>
      </c>
      <c r="G7" s="3"/>
      <c r="H7" s="1"/>
    </row>
    <row r="8" spans="1:9" x14ac:dyDescent="0.3">
      <c r="A8" s="1"/>
      <c r="B8" s="9">
        <v>2</v>
      </c>
      <c r="C8" s="10"/>
      <c r="D8" s="82">
        <v>45001</v>
      </c>
      <c r="E8" s="10"/>
      <c r="F8" s="10"/>
      <c r="G8" s="10"/>
      <c r="H8" s="1"/>
    </row>
    <row r="9" spans="1:9" x14ac:dyDescent="0.3">
      <c r="A9" s="1"/>
      <c r="B9" s="4">
        <v>3</v>
      </c>
      <c r="C9" s="3"/>
      <c r="D9" s="81">
        <v>45002</v>
      </c>
      <c r="E9" s="3"/>
      <c r="F9" s="3"/>
      <c r="G9" s="3"/>
      <c r="H9" s="1"/>
    </row>
    <row r="10" spans="1:9" x14ac:dyDescent="0.3">
      <c r="A10" s="1"/>
      <c r="B10" s="9">
        <v>4</v>
      </c>
      <c r="C10" s="10"/>
      <c r="D10" s="82">
        <v>45003</v>
      </c>
      <c r="E10" s="10"/>
      <c r="F10" s="10"/>
      <c r="G10" s="10"/>
      <c r="H10" s="1"/>
    </row>
    <row r="11" spans="1:9" x14ac:dyDescent="0.3">
      <c r="A11" s="1"/>
      <c r="B11" s="4">
        <v>5</v>
      </c>
      <c r="C11" s="3"/>
      <c r="D11" s="81">
        <v>45004</v>
      </c>
      <c r="E11" s="3"/>
      <c r="F11" s="3"/>
      <c r="G11" s="3"/>
      <c r="H11" s="1"/>
    </row>
    <row r="12" spans="1:9" x14ac:dyDescent="0.3">
      <c r="A12" s="1"/>
      <c r="B12" s="9">
        <v>6</v>
      </c>
      <c r="C12" s="10"/>
      <c r="D12" s="10"/>
      <c r="E12" s="10"/>
      <c r="F12" s="10"/>
      <c r="G12" s="10"/>
      <c r="H12" s="1"/>
    </row>
    <row r="13" spans="1:9" x14ac:dyDescent="0.3">
      <c r="A13" s="1"/>
      <c r="B13" s="1"/>
      <c r="C13" s="57"/>
      <c r="D13" s="1" t="s">
        <v>52</v>
      </c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71"/>
      <c r="F15" s="1"/>
      <c r="G15" s="1"/>
      <c r="H15" s="1"/>
      <c r="I15" s="1"/>
    </row>
    <row r="16" spans="1:9" ht="15.6" x14ac:dyDescent="0.3">
      <c r="A16" s="1"/>
      <c r="B16" s="15" t="s">
        <v>171</v>
      </c>
      <c r="C16" s="1"/>
      <c r="D16" s="1"/>
      <c r="E16" s="1"/>
      <c r="F16" s="1"/>
      <c r="G16" s="1"/>
      <c r="H16" s="1"/>
      <c r="I16" s="1"/>
    </row>
    <row r="17" spans="1:9" s="67" customFormat="1" x14ac:dyDescent="0.3">
      <c r="A17" s="66"/>
      <c r="B17" s="65" t="s">
        <v>0</v>
      </c>
      <c r="C17" s="65" t="s">
        <v>26</v>
      </c>
      <c r="D17" s="80" t="s">
        <v>1</v>
      </c>
      <c r="E17" s="65" t="s">
        <v>163</v>
      </c>
      <c r="F17" s="65" t="s">
        <v>160</v>
      </c>
      <c r="G17" s="65" t="s">
        <v>8</v>
      </c>
      <c r="H17" s="66"/>
    </row>
    <row r="18" spans="1:9" x14ac:dyDescent="0.3">
      <c r="A18" s="1"/>
      <c r="B18" s="4">
        <v>1</v>
      </c>
      <c r="C18" s="3">
        <v>1</v>
      </c>
      <c r="D18" s="81">
        <v>45000</v>
      </c>
      <c r="E18" s="68">
        <v>15000</v>
      </c>
      <c r="F18" s="68">
        <v>15000</v>
      </c>
      <c r="G18" s="3"/>
      <c r="H18" s="1"/>
    </row>
    <row r="19" spans="1:9" x14ac:dyDescent="0.3">
      <c r="A19" s="1"/>
      <c r="B19" s="9">
        <v>2</v>
      </c>
      <c r="C19" s="10"/>
      <c r="D19" s="82">
        <v>45001</v>
      </c>
      <c r="E19" s="10"/>
      <c r="F19" s="10"/>
      <c r="G19" s="10"/>
      <c r="H19" s="1"/>
    </row>
    <row r="20" spans="1:9" x14ac:dyDescent="0.3">
      <c r="A20" s="1"/>
      <c r="B20" s="4">
        <v>3</v>
      </c>
      <c r="C20" s="3"/>
      <c r="D20" s="81">
        <v>45002</v>
      </c>
      <c r="E20" s="3"/>
      <c r="F20" s="3"/>
      <c r="G20" s="3"/>
      <c r="H20" s="1"/>
    </row>
    <row r="21" spans="1:9" x14ac:dyDescent="0.3">
      <c r="A21" s="1"/>
      <c r="B21" s="9">
        <v>4</v>
      </c>
      <c r="C21" s="10"/>
      <c r="D21" s="82">
        <v>45003</v>
      </c>
      <c r="E21" s="10"/>
      <c r="F21" s="10"/>
      <c r="G21" s="10"/>
      <c r="H21" s="1"/>
    </row>
    <row r="22" spans="1:9" x14ac:dyDescent="0.3">
      <c r="A22" s="1"/>
      <c r="B22" s="4">
        <v>5</v>
      </c>
      <c r="C22" s="3"/>
      <c r="D22" s="81">
        <v>45004</v>
      </c>
      <c r="E22" s="3"/>
      <c r="F22" s="3"/>
      <c r="G22" s="3"/>
      <c r="H22" s="1"/>
    </row>
    <row r="23" spans="1:9" x14ac:dyDescent="0.3">
      <c r="A23" s="1"/>
      <c r="B23" s="9">
        <v>6</v>
      </c>
      <c r="C23" s="10"/>
      <c r="D23" s="10"/>
      <c r="E23" s="10"/>
      <c r="F23" s="10"/>
      <c r="G23" s="10"/>
      <c r="H23" s="1"/>
    </row>
    <row r="24" spans="1:9" x14ac:dyDescent="0.3">
      <c r="A24" s="1"/>
      <c r="B24" s="1"/>
      <c r="C24" s="57"/>
      <c r="D24" s="1" t="s">
        <v>52</v>
      </c>
      <c r="E24" s="1"/>
      <c r="F24" s="1"/>
      <c r="G24" s="1"/>
      <c r="H24" s="1"/>
      <c r="I24" s="1"/>
    </row>
    <row r="25" spans="1:9" x14ac:dyDescent="0.3">
      <c r="A25" s="1"/>
      <c r="D25" s="73"/>
      <c r="E25" s="71"/>
      <c r="I25" s="1"/>
    </row>
    <row r="26" spans="1:9" x14ac:dyDescent="0.3">
      <c r="A26" s="1"/>
      <c r="D26" s="74"/>
      <c r="E26" s="71"/>
      <c r="I26" s="1"/>
    </row>
    <row r="27" spans="1:9" x14ac:dyDescent="0.3">
      <c r="A27" s="1"/>
      <c r="D27" s="74"/>
      <c r="E27" s="71"/>
      <c r="I27" s="1"/>
    </row>
    <row r="28" spans="1:9" x14ac:dyDescent="0.3">
      <c r="A28" s="1"/>
      <c r="D28" s="74" t="s">
        <v>157</v>
      </c>
      <c r="E28" s="71"/>
      <c r="I28" s="1"/>
    </row>
    <row r="29" spans="1:9" x14ac:dyDescent="0.3">
      <c r="A29" s="1"/>
      <c r="D29" s="75" t="s">
        <v>158</v>
      </c>
      <c r="E29" s="71"/>
      <c r="I29" s="1"/>
    </row>
    <row r="30" spans="1:9" x14ac:dyDescent="0.3">
      <c r="A30" s="1"/>
      <c r="D30" s="76" t="s">
        <v>159</v>
      </c>
      <c r="E30" s="71"/>
      <c r="I30" s="1"/>
    </row>
    <row r="31" spans="1:9" x14ac:dyDescent="0.3">
      <c r="A31" s="1"/>
      <c r="E31" s="71"/>
      <c r="I31" s="1"/>
    </row>
    <row r="32" spans="1:9" x14ac:dyDescent="0.3">
      <c r="A32" s="1"/>
      <c r="E32" s="71"/>
      <c r="I32" s="1"/>
    </row>
    <row r="33" spans="1:9" x14ac:dyDescent="0.3">
      <c r="A33" s="1"/>
      <c r="E33" s="71"/>
      <c r="I33" s="1"/>
    </row>
    <row r="34" spans="1:9" x14ac:dyDescent="0.3">
      <c r="A34" s="1"/>
      <c r="E34" s="71"/>
      <c r="I34" s="1"/>
    </row>
    <row r="35" spans="1:9" x14ac:dyDescent="0.3">
      <c r="A35" s="1"/>
      <c r="I35" s="1"/>
    </row>
    <row r="36" spans="1:9" x14ac:dyDescent="0.3">
      <c r="A36" s="1"/>
      <c r="B36" s="1"/>
      <c r="C36" s="1"/>
      <c r="D36" s="72"/>
      <c r="E36" s="1"/>
      <c r="F36" s="1"/>
      <c r="G36" s="1"/>
      <c r="H36" s="1"/>
      <c r="I36" s="1"/>
    </row>
    <row r="37" spans="1:9" x14ac:dyDescent="0.3">
      <c r="A37" s="1"/>
      <c r="B37" s="1"/>
      <c r="C37" s="1"/>
      <c r="D37" s="72"/>
      <c r="E37" s="1"/>
      <c r="F37" s="1"/>
      <c r="G37" s="1"/>
      <c r="H37" s="1"/>
      <c r="I37" s="1"/>
    </row>
    <row r="38" spans="1:9" x14ac:dyDescent="0.3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ht="18" x14ac:dyDescent="0.35">
      <c r="A40" s="1"/>
      <c r="B40" s="1"/>
      <c r="C40" s="1"/>
      <c r="D40" s="1"/>
      <c r="E40" s="1"/>
      <c r="F40" s="1"/>
      <c r="G40" s="5"/>
      <c r="H40" s="5"/>
      <c r="I40" s="1"/>
    </row>
    <row r="41" spans="1:9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1"/>
      <c r="D44" s="1"/>
      <c r="E44" s="1"/>
      <c r="F44" s="1"/>
      <c r="G44" s="1"/>
      <c r="H44" s="1"/>
      <c r="I44" s="1"/>
    </row>
  </sheetData>
  <pageMargins left="0.25" right="0.25" top="1.0583333333333333" bottom="0.75" header="0.3" footer="0.3"/>
  <pageSetup paperSize="9" orientation="portrait" r:id="rId1"/>
  <headerFooter>
    <oddHeader>&amp;L&amp;G&amp;C&amp;"-,Bold"&amp;14&amp;UDate-wise Supplier  Payment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view="pageLayout" zoomScaleNormal="85" workbookViewId="0">
      <selection activeCell="A48" sqref="A48:XFD48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24.5546875" customWidth="1"/>
    <col min="5" max="5" width="16.6640625" customWidth="1"/>
    <col min="6" max="6" width="15.5546875" customWidth="1"/>
    <col min="7" max="7" width="22.109375" customWidth="1"/>
    <col min="8" max="8" width="16.218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1" spans="1:9" ht="15.6" x14ac:dyDescent="0.3">
      <c r="B1" s="15"/>
      <c r="F1" s="70" t="s">
        <v>168</v>
      </c>
    </row>
    <row r="2" spans="1:9" x14ac:dyDescent="0.3">
      <c r="A2" s="1"/>
      <c r="C2" s="1"/>
      <c r="D2" s="1"/>
      <c r="E2" s="1"/>
      <c r="F2" s="1"/>
      <c r="G2" s="2"/>
      <c r="H2" s="2"/>
      <c r="I2" s="1"/>
    </row>
    <row r="3" spans="1:9" ht="15.6" x14ac:dyDescent="0.3">
      <c r="A3" s="1"/>
      <c r="B3" s="15"/>
      <c r="C3" s="1"/>
      <c r="D3" s="1"/>
      <c r="E3" s="1"/>
      <c r="F3" s="1"/>
      <c r="G3" s="1"/>
      <c r="H3" s="1"/>
      <c r="I3" s="1"/>
    </row>
    <row r="4" spans="1:9" ht="15.6" x14ac:dyDescent="0.3">
      <c r="A4" s="1"/>
      <c r="B4" s="15" t="s">
        <v>169</v>
      </c>
      <c r="C4" s="1"/>
      <c r="D4" s="1"/>
      <c r="E4" s="1"/>
      <c r="F4" s="1"/>
      <c r="G4" s="1"/>
      <c r="H4" s="1"/>
      <c r="I4" s="1"/>
    </row>
    <row r="5" spans="1:9" ht="15.6" x14ac:dyDescent="0.3">
      <c r="A5" s="1"/>
      <c r="B5" s="15" t="s">
        <v>173</v>
      </c>
      <c r="C5" s="1"/>
      <c r="D5" s="1"/>
      <c r="E5" s="1"/>
      <c r="F5" s="1"/>
      <c r="G5" s="1"/>
      <c r="H5" s="1"/>
      <c r="I5" s="1"/>
    </row>
    <row r="6" spans="1:9" s="67" customFormat="1" x14ac:dyDescent="0.3">
      <c r="A6" s="66"/>
      <c r="B6" s="65" t="s">
        <v>0</v>
      </c>
      <c r="C6" s="65" t="s">
        <v>26</v>
      </c>
      <c r="D6" s="80" t="s">
        <v>67</v>
      </c>
      <c r="E6" s="65" t="s">
        <v>163</v>
      </c>
      <c r="F6" s="65" t="s">
        <v>160</v>
      </c>
      <c r="G6" s="65" t="s">
        <v>8</v>
      </c>
      <c r="H6" s="66"/>
    </row>
    <row r="7" spans="1:9" x14ac:dyDescent="0.3">
      <c r="A7" s="1"/>
      <c r="B7" s="4">
        <v>1</v>
      </c>
      <c r="C7" s="3">
        <v>1</v>
      </c>
      <c r="D7" s="81" t="s">
        <v>172</v>
      </c>
      <c r="E7" s="68">
        <v>15000</v>
      </c>
      <c r="F7" s="68">
        <v>15000</v>
      </c>
      <c r="G7" s="3"/>
      <c r="H7" s="1"/>
    </row>
    <row r="8" spans="1:9" x14ac:dyDescent="0.3">
      <c r="A8" s="1"/>
      <c r="B8" s="9">
        <v>2</v>
      </c>
      <c r="C8" s="10"/>
      <c r="D8" s="82" t="s">
        <v>172</v>
      </c>
      <c r="E8" s="10"/>
      <c r="F8" s="10"/>
      <c r="G8" s="10"/>
      <c r="H8" s="1"/>
    </row>
    <row r="9" spans="1:9" x14ac:dyDescent="0.3">
      <c r="A9" s="1"/>
      <c r="B9" s="4">
        <v>3</v>
      </c>
      <c r="C9" s="3"/>
      <c r="D9" s="81" t="s">
        <v>172</v>
      </c>
      <c r="E9" s="3"/>
      <c r="F9" s="3"/>
      <c r="G9" s="3"/>
      <c r="H9" s="1"/>
    </row>
    <row r="10" spans="1:9" x14ac:dyDescent="0.3">
      <c r="A10" s="1"/>
      <c r="B10" s="9">
        <v>4</v>
      </c>
      <c r="C10" s="10"/>
      <c r="D10" s="82" t="s">
        <v>172</v>
      </c>
      <c r="E10" s="10"/>
      <c r="F10" s="10"/>
      <c r="G10" s="10"/>
      <c r="H10" s="1"/>
    </row>
    <row r="11" spans="1:9" x14ac:dyDescent="0.3">
      <c r="A11" s="1"/>
      <c r="B11" s="4">
        <v>5</v>
      </c>
      <c r="C11" s="3"/>
      <c r="D11" s="81" t="s">
        <v>172</v>
      </c>
      <c r="E11" s="3"/>
      <c r="F11" s="3"/>
      <c r="G11" s="3"/>
      <c r="H11" s="1"/>
    </row>
    <row r="12" spans="1:9" x14ac:dyDescent="0.3">
      <c r="A12" s="1"/>
      <c r="B12" s="9">
        <v>6</v>
      </c>
      <c r="C12" s="10"/>
      <c r="D12" s="10"/>
      <c r="E12" s="10"/>
      <c r="F12" s="10"/>
      <c r="G12" s="10"/>
      <c r="H12" s="1"/>
    </row>
    <row r="13" spans="1:9" x14ac:dyDescent="0.3">
      <c r="A13" s="1"/>
      <c r="B13" s="1"/>
      <c r="C13" s="57"/>
      <c r="D13" s="1" t="s">
        <v>52</v>
      </c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71"/>
      <c r="F15" s="1"/>
      <c r="G15" s="1"/>
      <c r="H15" s="1"/>
      <c r="I15" s="1"/>
    </row>
    <row r="16" spans="1:9" ht="15.6" x14ac:dyDescent="0.3">
      <c r="A16" s="1"/>
      <c r="B16" s="15" t="s">
        <v>174</v>
      </c>
      <c r="C16" s="1"/>
      <c r="D16" s="1"/>
      <c r="E16" s="1"/>
      <c r="F16" s="1"/>
      <c r="G16" s="1"/>
      <c r="H16" s="1"/>
      <c r="I16" s="1"/>
    </row>
    <row r="17" spans="1:9" s="67" customFormat="1" x14ac:dyDescent="0.3">
      <c r="A17" s="66"/>
      <c r="B17" s="65" t="s">
        <v>0</v>
      </c>
      <c r="C17" s="65" t="s">
        <v>26</v>
      </c>
      <c r="D17" s="80" t="s">
        <v>1</v>
      </c>
      <c r="E17" s="65" t="s">
        <v>163</v>
      </c>
      <c r="F17" s="65" t="s">
        <v>160</v>
      </c>
      <c r="G17" s="65" t="s">
        <v>8</v>
      </c>
      <c r="H17" s="66"/>
    </row>
    <row r="18" spans="1:9" x14ac:dyDescent="0.3">
      <c r="A18" s="1"/>
      <c r="B18" s="4">
        <v>1</v>
      </c>
      <c r="C18" s="3">
        <v>1</v>
      </c>
      <c r="D18" s="81" t="s">
        <v>172</v>
      </c>
      <c r="E18" s="68">
        <v>15000</v>
      </c>
      <c r="F18" s="68">
        <v>15000</v>
      </c>
      <c r="G18" s="3"/>
      <c r="H18" s="1"/>
    </row>
    <row r="19" spans="1:9" x14ac:dyDescent="0.3">
      <c r="A19" s="1"/>
      <c r="B19" s="9">
        <v>2</v>
      </c>
      <c r="C19" s="10"/>
      <c r="D19" s="82" t="s">
        <v>172</v>
      </c>
      <c r="E19" s="10"/>
      <c r="F19" s="10"/>
      <c r="G19" s="10"/>
      <c r="H19" s="1"/>
    </row>
    <row r="20" spans="1:9" x14ac:dyDescent="0.3">
      <c r="A20" s="1"/>
      <c r="B20" s="4">
        <v>3</v>
      </c>
      <c r="C20" s="3"/>
      <c r="D20" s="81" t="s">
        <v>172</v>
      </c>
      <c r="E20" s="3"/>
      <c r="F20" s="3"/>
      <c r="G20" s="3"/>
      <c r="H20" s="1"/>
    </row>
    <row r="21" spans="1:9" x14ac:dyDescent="0.3">
      <c r="A21" s="1"/>
      <c r="B21" s="9">
        <v>4</v>
      </c>
      <c r="C21" s="10"/>
      <c r="D21" s="82" t="s">
        <v>172</v>
      </c>
      <c r="E21" s="10"/>
      <c r="F21" s="10"/>
      <c r="G21" s="10"/>
      <c r="H21" s="1"/>
    </row>
    <row r="22" spans="1:9" x14ac:dyDescent="0.3">
      <c r="A22" s="1"/>
      <c r="B22" s="4">
        <v>5</v>
      </c>
      <c r="C22" s="3"/>
      <c r="D22" s="81" t="s">
        <v>172</v>
      </c>
      <c r="E22" s="3"/>
      <c r="F22" s="3"/>
      <c r="G22" s="3"/>
      <c r="H22" s="1"/>
    </row>
    <row r="23" spans="1:9" x14ac:dyDescent="0.3">
      <c r="A23" s="1"/>
      <c r="B23" s="9">
        <v>6</v>
      </c>
      <c r="C23" s="10"/>
      <c r="D23" s="10"/>
      <c r="E23" s="10"/>
      <c r="F23" s="10"/>
      <c r="G23" s="10"/>
      <c r="H23" s="1"/>
    </row>
    <row r="24" spans="1:9" x14ac:dyDescent="0.3">
      <c r="A24" s="1"/>
      <c r="B24" s="1"/>
      <c r="C24" s="57"/>
      <c r="D24" s="1" t="s">
        <v>52</v>
      </c>
      <c r="E24" s="1"/>
      <c r="F24" s="1"/>
      <c r="G24" s="1"/>
      <c r="H24" s="1"/>
      <c r="I24" s="1"/>
    </row>
    <row r="25" spans="1:9" x14ac:dyDescent="0.3">
      <c r="A25" s="1"/>
      <c r="D25" s="73"/>
      <c r="E25" s="71"/>
      <c r="I25" s="1"/>
    </row>
    <row r="26" spans="1:9" x14ac:dyDescent="0.3">
      <c r="A26" s="1"/>
      <c r="D26" s="74"/>
      <c r="E26" s="71"/>
      <c r="I26" s="1"/>
    </row>
    <row r="27" spans="1:9" x14ac:dyDescent="0.3">
      <c r="A27" s="1"/>
      <c r="C27" s="74" t="s">
        <v>157</v>
      </c>
      <c r="D27" s="74"/>
      <c r="E27" s="71"/>
      <c r="I27" s="1"/>
    </row>
    <row r="28" spans="1:9" x14ac:dyDescent="0.3">
      <c r="A28" s="1"/>
      <c r="C28" s="75" t="s">
        <v>158</v>
      </c>
      <c r="D28" s="74"/>
      <c r="E28" s="71"/>
      <c r="I28" s="1"/>
    </row>
    <row r="29" spans="1:9" x14ac:dyDescent="0.3">
      <c r="A29" s="1"/>
      <c r="C29" s="76" t="s">
        <v>159</v>
      </c>
      <c r="D29" s="75"/>
      <c r="E29" s="71"/>
      <c r="I29" s="1"/>
    </row>
    <row r="30" spans="1:9" x14ac:dyDescent="0.3">
      <c r="A30" s="1"/>
      <c r="D30" s="76"/>
      <c r="E30" s="71"/>
      <c r="I30" s="1"/>
    </row>
    <row r="31" spans="1:9" x14ac:dyDescent="0.3">
      <c r="A31" s="1"/>
      <c r="E31" s="71"/>
      <c r="I31" s="1"/>
    </row>
    <row r="32" spans="1:9" x14ac:dyDescent="0.3">
      <c r="A32" s="1"/>
      <c r="E32" s="71"/>
      <c r="I32" s="1"/>
    </row>
    <row r="33" spans="1:9" x14ac:dyDescent="0.3">
      <c r="A33" s="1"/>
      <c r="E33" s="71"/>
      <c r="I33" s="1"/>
    </row>
    <row r="34" spans="1:9" x14ac:dyDescent="0.3">
      <c r="A34" s="1"/>
      <c r="E34" s="71"/>
      <c r="I34" s="1"/>
    </row>
    <row r="35" spans="1:9" x14ac:dyDescent="0.3">
      <c r="A35" s="1"/>
      <c r="I35" s="1"/>
    </row>
    <row r="36" spans="1:9" x14ac:dyDescent="0.3">
      <c r="A36" s="1"/>
      <c r="B36" s="1"/>
      <c r="C36" s="1"/>
      <c r="D36" s="72"/>
      <c r="E36" s="1"/>
      <c r="F36" s="1"/>
      <c r="G36" s="1"/>
      <c r="H36" s="1"/>
      <c r="I36" s="1"/>
    </row>
    <row r="37" spans="1:9" x14ac:dyDescent="0.3">
      <c r="A37" s="1"/>
      <c r="B37" s="1"/>
      <c r="C37" s="1"/>
      <c r="D37" s="72"/>
      <c r="E37" s="1"/>
      <c r="F37" s="1"/>
      <c r="G37" s="1"/>
      <c r="H37" s="1"/>
      <c r="I37" s="1"/>
    </row>
    <row r="38" spans="1:9" x14ac:dyDescent="0.3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ht="18" x14ac:dyDescent="0.35">
      <c r="A40" s="1"/>
      <c r="B40" s="1"/>
      <c r="C40" s="1"/>
      <c r="D40" s="1"/>
      <c r="E40" s="1"/>
      <c r="F40" s="1"/>
      <c r="G40" s="5"/>
      <c r="H40" s="5"/>
      <c r="I40" s="1"/>
    </row>
    <row r="41" spans="1:9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1"/>
      <c r="D44" s="1"/>
      <c r="E44" s="1"/>
      <c r="F44" s="1"/>
      <c r="G44" s="1"/>
      <c r="H44" s="1"/>
      <c r="I44" s="1"/>
    </row>
  </sheetData>
  <pageMargins left="0.25" right="0.25" top="1.0583333333333333" bottom="0.75" header="0.3" footer="0.3"/>
  <pageSetup paperSize="9" orientation="portrait" r:id="rId1"/>
  <headerFooter>
    <oddHeader>&amp;L&amp;G&amp;C&amp;"-,Bold"&amp;14&amp;UDate-wise Supplier  Payment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workbookViewId="0">
      <selection activeCell="E24" sqref="E24"/>
    </sheetView>
  </sheetViews>
  <sheetFormatPr defaultRowHeight="14.4" x14ac:dyDescent="0.3"/>
  <cols>
    <col min="2" max="2" width="17" bestFit="1" customWidth="1"/>
    <col min="3" max="3" width="18" customWidth="1"/>
    <col min="4" max="4" width="17.33203125" customWidth="1"/>
    <col min="5" max="5" width="16" customWidth="1"/>
    <col min="6" max="6" width="20.21875" bestFit="1" customWidth="1"/>
    <col min="8" max="8" width="14.109375" customWidth="1"/>
    <col min="9" max="10" width="13.77734375" customWidth="1"/>
  </cols>
  <sheetData>
    <row r="1" spans="1:10" x14ac:dyDescent="0.3">
      <c r="A1" s="83"/>
      <c r="B1" s="83"/>
      <c r="C1" s="83"/>
      <c r="D1" s="83"/>
      <c r="E1" s="83"/>
      <c r="F1" s="83"/>
      <c r="G1" s="83"/>
      <c r="H1" s="83"/>
      <c r="I1" s="83"/>
      <c r="J1" s="83"/>
    </row>
    <row r="2" spans="1:10" ht="18" x14ac:dyDescent="0.35">
      <c r="A2" s="83"/>
      <c r="B2" s="83"/>
      <c r="C2" s="83"/>
      <c r="D2" s="84" t="s">
        <v>216</v>
      </c>
      <c r="F2" s="83"/>
      <c r="G2" s="83"/>
      <c r="H2" s="83"/>
      <c r="I2" s="83"/>
      <c r="J2" s="83"/>
    </row>
    <row r="3" spans="1:10" ht="18" x14ac:dyDescent="0.3">
      <c r="A3" s="83"/>
      <c r="B3" s="83"/>
      <c r="C3" s="83"/>
      <c r="D3" s="89" t="s">
        <v>176</v>
      </c>
      <c r="F3" s="1"/>
      <c r="G3" s="83"/>
      <c r="H3" s="83"/>
      <c r="I3" s="85" t="s">
        <v>217</v>
      </c>
      <c r="J3" s="85"/>
    </row>
    <row r="4" spans="1:10" ht="18" x14ac:dyDescent="0.35">
      <c r="A4" s="83"/>
      <c r="B4" s="83"/>
      <c r="C4" s="83"/>
      <c r="D4" s="90" t="s">
        <v>177</v>
      </c>
      <c r="E4" s="83"/>
      <c r="G4" s="83"/>
      <c r="H4" s="83"/>
      <c r="I4" s="85" t="s">
        <v>178</v>
      </c>
      <c r="J4" s="85"/>
    </row>
    <row r="5" spans="1:10" x14ac:dyDescent="0.3">
      <c r="A5" s="83"/>
      <c r="B5" s="83"/>
      <c r="C5" s="83"/>
      <c r="F5" s="83"/>
      <c r="G5" s="83"/>
      <c r="H5" s="83"/>
      <c r="I5" s="85" t="s">
        <v>179</v>
      </c>
      <c r="J5" s="85"/>
    </row>
    <row r="6" spans="1:10" ht="15.6" x14ac:dyDescent="0.3">
      <c r="A6" s="106"/>
      <c r="B6" s="83"/>
      <c r="C6" s="83"/>
      <c r="D6" s="83"/>
      <c r="E6" s="83"/>
      <c r="F6" s="83"/>
      <c r="G6" s="83"/>
      <c r="H6" s="83"/>
      <c r="I6" s="83"/>
      <c r="J6" s="83"/>
    </row>
    <row r="7" spans="1:10" ht="28.8" x14ac:dyDescent="0.3">
      <c r="A7" s="93" t="s">
        <v>0</v>
      </c>
      <c r="B7" s="93" t="s">
        <v>15</v>
      </c>
      <c r="C7" s="93" t="s">
        <v>180</v>
      </c>
      <c r="D7" s="93" t="s">
        <v>183</v>
      </c>
      <c r="E7" s="93" t="s">
        <v>16</v>
      </c>
      <c r="F7" s="93" t="s">
        <v>181</v>
      </c>
      <c r="G7" s="93" t="s">
        <v>182</v>
      </c>
      <c r="H7" s="94" t="s">
        <v>184</v>
      </c>
      <c r="I7" s="94" t="s">
        <v>185</v>
      </c>
      <c r="J7" s="94" t="s">
        <v>186</v>
      </c>
    </row>
    <row r="8" spans="1:10" x14ac:dyDescent="0.3">
      <c r="A8" s="92">
        <v>1</v>
      </c>
      <c r="B8" s="88" t="s">
        <v>187</v>
      </c>
      <c r="C8" s="88" t="s">
        <v>188</v>
      </c>
      <c r="D8" s="102" t="s">
        <v>197</v>
      </c>
      <c r="E8" s="99">
        <v>45139</v>
      </c>
      <c r="F8" s="92" t="s">
        <v>189</v>
      </c>
      <c r="G8" s="92">
        <v>400</v>
      </c>
      <c r="H8" s="96">
        <v>700000</v>
      </c>
      <c r="I8" s="96">
        <v>400000</v>
      </c>
      <c r="J8" s="100">
        <f>H8-I8</f>
        <v>300000</v>
      </c>
    </row>
    <row r="9" spans="1:10" x14ac:dyDescent="0.3">
      <c r="A9" s="92">
        <v>2</v>
      </c>
      <c r="B9" s="88" t="s">
        <v>190</v>
      </c>
      <c r="C9" s="88" t="s">
        <v>191</v>
      </c>
      <c r="D9" s="102" t="s">
        <v>197</v>
      </c>
      <c r="E9" s="99">
        <v>45145</v>
      </c>
      <c r="F9" s="92" t="s">
        <v>189</v>
      </c>
      <c r="G9" s="92">
        <v>350</v>
      </c>
      <c r="H9" s="96">
        <v>350000</v>
      </c>
      <c r="I9" s="96">
        <v>225000</v>
      </c>
      <c r="J9" s="101">
        <f>H9-I9</f>
        <v>125000</v>
      </c>
    </row>
    <row r="10" spans="1:10" x14ac:dyDescent="0.3">
      <c r="A10" s="92">
        <v>3</v>
      </c>
      <c r="B10" s="88" t="s">
        <v>192</v>
      </c>
      <c r="C10" s="88" t="s">
        <v>193</v>
      </c>
      <c r="D10" s="102" t="s">
        <v>197</v>
      </c>
      <c r="E10" s="99">
        <v>45151</v>
      </c>
      <c r="F10" s="92" t="s">
        <v>194</v>
      </c>
      <c r="G10" s="92">
        <v>450</v>
      </c>
      <c r="H10" s="96">
        <v>800000</v>
      </c>
      <c r="I10" s="96">
        <v>479000</v>
      </c>
      <c r="J10" s="101">
        <f>H10-I10</f>
        <v>321000</v>
      </c>
    </row>
    <row r="11" spans="1:10" x14ac:dyDescent="0.3">
      <c r="A11" s="92">
        <v>4</v>
      </c>
      <c r="B11" s="88" t="s">
        <v>195</v>
      </c>
      <c r="C11" s="88" t="s">
        <v>196</v>
      </c>
      <c r="D11" s="102" t="s">
        <v>197</v>
      </c>
      <c r="E11" s="99">
        <v>45158</v>
      </c>
      <c r="F11" s="92" t="s">
        <v>194</v>
      </c>
      <c r="G11" s="92">
        <v>150</v>
      </c>
      <c r="H11" s="96">
        <v>200000</v>
      </c>
      <c r="I11" s="96">
        <v>76300</v>
      </c>
      <c r="J11" s="100">
        <f>H11-I11</f>
        <v>123700</v>
      </c>
    </row>
    <row r="12" spans="1:10" ht="15.6" x14ac:dyDescent="0.3">
      <c r="A12" s="86"/>
      <c r="B12" s="86"/>
      <c r="C12" s="86"/>
      <c r="D12" s="86"/>
      <c r="E12" s="86"/>
      <c r="F12" s="86"/>
      <c r="G12" s="97" t="s">
        <v>53</v>
      </c>
      <c r="H12" s="98">
        <f>SUM(H8:H11)</f>
        <v>2050000</v>
      </c>
      <c r="I12" s="98">
        <f>SUM(I8:I11)</f>
        <v>1180300</v>
      </c>
      <c r="J12" s="98">
        <f>SUM(J8:J11)</f>
        <v>869700</v>
      </c>
    </row>
    <row r="13" spans="1:10" x14ac:dyDescent="0.3">
      <c r="A13" s="35"/>
      <c r="B13" s="35"/>
      <c r="C13" s="35"/>
      <c r="D13" s="35"/>
      <c r="E13" s="35"/>
      <c r="F13" s="35"/>
      <c r="G13" s="35"/>
      <c r="H13" s="35"/>
      <c r="I13" s="35"/>
      <c r="J13" s="35"/>
    </row>
    <row r="14" spans="1:10" x14ac:dyDescent="0.3">
      <c r="A14" s="35"/>
      <c r="B14" s="115" t="s">
        <v>199</v>
      </c>
      <c r="C14" s="115"/>
      <c r="D14" s="35"/>
      <c r="E14" s="35"/>
      <c r="F14" s="35"/>
      <c r="G14" s="35"/>
      <c r="H14" s="35"/>
      <c r="I14" s="35"/>
      <c r="J14" s="35"/>
    </row>
    <row r="15" spans="1:10" x14ac:dyDescent="0.3">
      <c r="A15" s="35"/>
      <c r="B15" s="103"/>
      <c r="C15" s="103"/>
      <c r="D15" s="35"/>
      <c r="E15" s="35"/>
      <c r="F15" s="35"/>
      <c r="G15" s="35"/>
      <c r="H15" s="35"/>
      <c r="I15" s="35"/>
      <c r="J15" s="35"/>
    </row>
    <row r="16" spans="1:10" x14ac:dyDescent="0.3">
      <c r="A16" s="35"/>
      <c r="B16" s="110" t="s">
        <v>215</v>
      </c>
      <c r="C16" s="88"/>
      <c r="D16" s="88"/>
      <c r="E16" s="35"/>
      <c r="F16" s="35"/>
      <c r="G16" s="35"/>
      <c r="H16" s="35"/>
      <c r="I16" s="35"/>
      <c r="J16" s="35"/>
    </row>
    <row r="17" spans="1:10" ht="13.8" customHeight="1" x14ac:dyDescent="0.3">
      <c r="A17" s="35"/>
      <c r="B17" s="116" t="s">
        <v>198</v>
      </c>
      <c r="C17" s="116"/>
      <c r="D17" s="116"/>
      <c r="E17" s="35"/>
      <c r="F17" s="35"/>
      <c r="G17" s="35"/>
      <c r="H17" s="35"/>
      <c r="I17" s="35"/>
      <c r="J17" s="35"/>
    </row>
    <row r="18" spans="1:10" x14ac:dyDescent="0.3">
      <c r="A18" s="35"/>
      <c r="B18" s="117" t="s">
        <v>218</v>
      </c>
      <c r="C18" s="118"/>
      <c r="D18" s="119"/>
      <c r="E18" s="35"/>
      <c r="F18" s="35"/>
      <c r="G18" s="35"/>
      <c r="H18" s="35"/>
      <c r="I18" s="35"/>
      <c r="J18" s="35"/>
    </row>
    <row r="19" spans="1:10" x14ac:dyDescent="0.3">
      <c r="A19" s="35"/>
      <c r="B19" s="117" t="s">
        <v>200</v>
      </c>
      <c r="C19" s="118"/>
      <c r="D19" s="119"/>
      <c r="E19" s="35"/>
      <c r="F19" s="35"/>
      <c r="G19" s="35"/>
      <c r="H19" s="35"/>
      <c r="I19" s="35"/>
      <c r="J19" s="35"/>
    </row>
    <row r="20" spans="1:10" x14ac:dyDescent="0.3">
      <c r="A20" s="35"/>
      <c r="B20" s="88" t="s">
        <v>201</v>
      </c>
      <c r="C20" s="88"/>
      <c r="D20" s="88"/>
      <c r="E20" s="35"/>
      <c r="F20" s="35"/>
      <c r="G20" s="35"/>
      <c r="H20" s="35"/>
      <c r="I20" s="35"/>
      <c r="J20" s="35"/>
    </row>
    <row r="21" spans="1:10" x14ac:dyDescent="0.3">
      <c r="A21" s="35"/>
      <c r="B21" s="88" t="s">
        <v>219</v>
      </c>
      <c r="C21" s="88"/>
      <c r="D21" s="88"/>
      <c r="E21" s="35"/>
      <c r="F21" s="35"/>
      <c r="G21" s="35"/>
      <c r="H21" s="35"/>
      <c r="I21" s="35"/>
      <c r="J21" s="35"/>
    </row>
    <row r="22" spans="1:10" x14ac:dyDescent="0.3">
      <c r="A22" s="35"/>
      <c r="B22" s="88" t="s">
        <v>214</v>
      </c>
      <c r="C22" s="88"/>
      <c r="D22" s="88"/>
      <c r="E22" s="35"/>
      <c r="F22" s="35"/>
      <c r="G22" s="35"/>
      <c r="H22" s="35"/>
      <c r="I22" s="35"/>
      <c r="J22" s="35"/>
    </row>
    <row r="23" spans="1:10" x14ac:dyDescent="0.3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ht="23.4" x14ac:dyDescent="0.45">
      <c r="A24" s="105" t="s">
        <v>204</v>
      </c>
      <c r="B24" s="35"/>
      <c r="C24" s="35"/>
      <c r="D24" s="35"/>
      <c r="E24" s="35"/>
      <c r="F24" s="35"/>
      <c r="G24" s="35"/>
      <c r="H24" s="35"/>
      <c r="I24" s="35"/>
      <c r="J24" s="104" t="s">
        <v>202</v>
      </c>
    </row>
    <row r="25" spans="1:10" ht="18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 t="s">
        <v>203</v>
      </c>
    </row>
    <row r="26" spans="1:10" x14ac:dyDescent="0.3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0" x14ac:dyDescent="0.3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0" x14ac:dyDescent="0.3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0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0" x14ac:dyDescent="0.3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0" x14ac:dyDescent="0.3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0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</row>
  </sheetData>
  <mergeCells count="4">
    <mergeCell ref="B14:C14"/>
    <mergeCell ref="B17:D17"/>
    <mergeCell ref="B18:D18"/>
    <mergeCell ref="B19:D19"/>
  </mergeCells>
  <pageMargins left="0.7" right="0.7" top="0.75" bottom="0.75" header="0.3" footer="0.3"/>
  <pageSetup scale="72" fitToHeight="0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G21" sqref="G21"/>
    </sheetView>
  </sheetViews>
  <sheetFormatPr defaultRowHeight="14.4" x14ac:dyDescent="0.3"/>
  <cols>
    <col min="2" max="2" width="17" bestFit="1" customWidth="1"/>
    <col min="3" max="3" width="18" customWidth="1"/>
    <col min="4" max="4" width="17.33203125" customWidth="1"/>
    <col min="5" max="5" width="16" customWidth="1"/>
    <col min="6" max="6" width="20.21875" bestFit="1" customWidth="1"/>
    <col min="8" max="8" width="14.109375" customWidth="1"/>
    <col min="9" max="10" width="13.77734375" customWidth="1"/>
    <col min="11" max="11" width="12.77734375" customWidth="1"/>
  </cols>
  <sheetData>
    <row r="1" spans="1:11" x14ac:dyDescent="0.3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" x14ac:dyDescent="0.35">
      <c r="A2" s="83"/>
      <c r="B2" s="83"/>
      <c r="C2" s="83"/>
      <c r="D2" s="84" t="s">
        <v>206</v>
      </c>
      <c r="F2" s="83"/>
      <c r="G2" s="83"/>
      <c r="H2" s="83"/>
      <c r="I2" s="83"/>
      <c r="J2" s="83"/>
      <c r="K2" s="83"/>
    </row>
    <row r="3" spans="1:11" ht="18" x14ac:dyDescent="0.3">
      <c r="A3" s="83"/>
      <c r="B3" s="83"/>
      <c r="C3" s="83"/>
      <c r="D3" s="89" t="s">
        <v>176</v>
      </c>
      <c r="F3" s="1"/>
      <c r="G3" s="83"/>
      <c r="H3" s="83"/>
      <c r="I3" s="85" t="s">
        <v>205</v>
      </c>
      <c r="J3" s="85"/>
      <c r="K3" s="83"/>
    </row>
    <row r="4" spans="1:11" ht="18" x14ac:dyDescent="0.35">
      <c r="A4" s="83"/>
      <c r="B4" s="83"/>
      <c r="C4" s="83"/>
      <c r="D4" s="90" t="s">
        <v>177</v>
      </c>
      <c r="E4" s="83"/>
      <c r="G4" s="83"/>
      <c r="H4" s="83"/>
      <c r="I4" s="85" t="s">
        <v>178</v>
      </c>
      <c r="J4" s="85"/>
      <c r="K4" s="83"/>
    </row>
    <row r="5" spans="1:11" x14ac:dyDescent="0.3">
      <c r="A5" s="83"/>
      <c r="B5" s="83"/>
      <c r="C5" s="83"/>
      <c r="F5" s="83"/>
      <c r="G5" s="83"/>
      <c r="H5" s="83"/>
      <c r="I5" s="85" t="s">
        <v>179</v>
      </c>
      <c r="J5" s="85"/>
      <c r="K5" s="83"/>
    </row>
    <row r="6" spans="1:11" ht="15.6" x14ac:dyDescent="0.3">
      <c r="A6" s="106" t="s">
        <v>207</v>
      </c>
      <c r="B6" s="83"/>
      <c r="C6" s="83"/>
      <c r="D6" s="83"/>
      <c r="E6" s="83"/>
      <c r="F6" s="83"/>
      <c r="G6" s="83"/>
      <c r="H6" s="83"/>
      <c r="I6" s="83"/>
      <c r="J6" s="83"/>
      <c r="K6" s="83"/>
    </row>
    <row r="7" spans="1:11" ht="15.6" x14ac:dyDescent="0.3">
      <c r="B7" s="106"/>
      <c r="C7" s="83"/>
      <c r="D7" s="83"/>
      <c r="E7" s="83"/>
      <c r="F7" s="83"/>
      <c r="G7" s="83"/>
      <c r="H7" s="83"/>
      <c r="I7" s="83"/>
      <c r="J7" s="83"/>
      <c r="K7" s="83"/>
    </row>
    <row r="8" spans="1:11" ht="28.8" x14ac:dyDescent="0.3">
      <c r="A8" s="93" t="s">
        <v>0</v>
      </c>
      <c r="B8" s="93" t="s">
        <v>15</v>
      </c>
      <c r="C8" s="93" t="s">
        <v>180</v>
      </c>
      <c r="D8" s="93" t="s">
        <v>183</v>
      </c>
      <c r="E8" s="93" t="s">
        <v>16</v>
      </c>
      <c r="F8" s="93" t="s">
        <v>181</v>
      </c>
      <c r="G8" s="93" t="s">
        <v>182</v>
      </c>
      <c r="H8" s="94" t="s">
        <v>184</v>
      </c>
      <c r="I8" s="94" t="s">
        <v>185</v>
      </c>
      <c r="J8" s="94" t="s">
        <v>186</v>
      </c>
      <c r="K8" s="107" t="s">
        <v>208</v>
      </c>
    </row>
    <row r="9" spans="1:11" x14ac:dyDescent="0.3">
      <c r="A9" s="92">
        <v>1</v>
      </c>
      <c r="B9" s="88" t="s">
        <v>187</v>
      </c>
      <c r="C9" s="88" t="s">
        <v>188</v>
      </c>
      <c r="D9" s="91" t="s">
        <v>197</v>
      </c>
      <c r="E9" s="99">
        <v>45139</v>
      </c>
      <c r="F9" s="92" t="s">
        <v>189</v>
      </c>
      <c r="G9" s="92">
        <v>400</v>
      </c>
      <c r="H9" s="96">
        <v>700000</v>
      </c>
      <c r="I9" s="96">
        <v>400000</v>
      </c>
      <c r="J9" s="100">
        <f>H9-I9</f>
        <v>300000</v>
      </c>
      <c r="K9" s="108" t="s">
        <v>209</v>
      </c>
    </row>
    <row r="10" spans="1:11" x14ac:dyDescent="0.3">
      <c r="A10" s="92">
        <v>2</v>
      </c>
      <c r="B10" s="88" t="s">
        <v>190</v>
      </c>
      <c r="C10" s="88" t="s">
        <v>191</v>
      </c>
      <c r="D10" s="91" t="s">
        <v>197</v>
      </c>
      <c r="E10" s="99">
        <v>45145</v>
      </c>
      <c r="F10" s="92" t="s">
        <v>189</v>
      </c>
      <c r="G10" s="92">
        <v>350</v>
      </c>
      <c r="H10" s="96">
        <v>350000</v>
      </c>
      <c r="I10" s="96">
        <v>225000</v>
      </c>
      <c r="J10" s="101">
        <f>H10-I10</f>
        <v>125000</v>
      </c>
      <c r="K10" s="108" t="s">
        <v>209</v>
      </c>
    </row>
    <row r="11" spans="1:11" x14ac:dyDescent="0.3">
      <c r="A11" s="92">
        <v>3</v>
      </c>
      <c r="B11" s="88" t="s">
        <v>192</v>
      </c>
      <c r="C11" s="88" t="s">
        <v>193</v>
      </c>
      <c r="D11" s="91" t="s">
        <v>197</v>
      </c>
      <c r="E11" s="99">
        <v>45151</v>
      </c>
      <c r="F11" s="92" t="s">
        <v>194</v>
      </c>
      <c r="G11" s="92">
        <v>450</v>
      </c>
      <c r="H11" s="96">
        <v>800000</v>
      </c>
      <c r="I11" s="96">
        <v>800000</v>
      </c>
      <c r="J11" s="101">
        <f>H11-I11</f>
        <v>0</v>
      </c>
      <c r="K11" s="109" t="s">
        <v>210</v>
      </c>
    </row>
    <row r="12" spans="1:11" x14ac:dyDescent="0.3">
      <c r="A12" s="92">
        <v>4</v>
      </c>
      <c r="B12" s="88" t="s">
        <v>195</v>
      </c>
      <c r="C12" s="88" t="s">
        <v>196</v>
      </c>
      <c r="D12" s="91" t="s">
        <v>197</v>
      </c>
      <c r="E12" s="99">
        <v>45158</v>
      </c>
      <c r="F12" s="92" t="s">
        <v>194</v>
      </c>
      <c r="G12" s="92">
        <v>150</v>
      </c>
      <c r="H12" s="96">
        <v>200000</v>
      </c>
      <c r="I12" s="96">
        <v>76300</v>
      </c>
      <c r="J12" s="100">
        <f>H12-I12</f>
        <v>123700</v>
      </c>
      <c r="K12" s="108" t="s">
        <v>209</v>
      </c>
    </row>
    <row r="13" spans="1:11" ht="15.6" x14ac:dyDescent="0.3">
      <c r="A13" s="86"/>
      <c r="B13" s="86"/>
      <c r="C13" s="86"/>
      <c r="D13" s="86"/>
      <c r="E13" s="86"/>
      <c r="F13" s="86"/>
      <c r="G13" s="97" t="s">
        <v>53</v>
      </c>
      <c r="H13" s="98">
        <f>SUM(H9:H12)</f>
        <v>2050000</v>
      </c>
      <c r="I13" s="98">
        <f>SUM(I9:I12)</f>
        <v>1501300</v>
      </c>
      <c r="J13" s="98">
        <f>SUM(J9:J12)</f>
        <v>548700</v>
      </c>
      <c r="K13" s="87"/>
    </row>
    <row r="14" spans="1:11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x14ac:dyDescent="0.3">
      <c r="A15" s="35"/>
      <c r="B15" s="115" t="s">
        <v>199</v>
      </c>
      <c r="C15" s="115"/>
      <c r="D15" s="35"/>
      <c r="E15" s="35"/>
      <c r="F15" s="35"/>
      <c r="G15" s="35"/>
      <c r="H15" s="35"/>
      <c r="I15" s="35"/>
      <c r="J15" s="35"/>
      <c r="K15" s="35"/>
    </row>
    <row r="16" spans="1:11" x14ac:dyDescent="0.3">
      <c r="A16" s="35"/>
      <c r="B16" s="95"/>
      <c r="C16" s="95"/>
      <c r="D16" s="35"/>
      <c r="E16" s="35"/>
      <c r="F16" s="35"/>
      <c r="G16" s="35"/>
      <c r="H16" s="35"/>
      <c r="I16" s="35"/>
      <c r="J16" s="35"/>
      <c r="K16" s="35"/>
    </row>
    <row r="17" spans="1:11" x14ac:dyDescent="0.3">
      <c r="A17" s="35"/>
      <c r="B17" s="110" t="s">
        <v>215</v>
      </c>
      <c r="C17" s="88"/>
      <c r="D17" s="88"/>
      <c r="E17" s="35"/>
      <c r="F17" s="35"/>
      <c r="G17" s="35"/>
      <c r="H17" s="35"/>
      <c r="I17" s="35"/>
      <c r="J17" s="35"/>
      <c r="K17" s="35"/>
    </row>
    <row r="18" spans="1:11" ht="13.8" customHeight="1" x14ac:dyDescent="0.3">
      <c r="A18" s="35"/>
      <c r="B18" s="116" t="s">
        <v>198</v>
      </c>
      <c r="C18" s="116"/>
      <c r="D18" s="116"/>
      <c r="E18" s="35"/>
      <c r="F18" s="35"/>
      <c r="G18" s="35"/>
      <c r="H18" s="35"/>
      <c r="I18" s="35"/>
      <c r="J18" s="35"/>
      <c r="K18" s="35"/>
    </row>
    <row r="19" spans="1:11" x14ac:dyDescent="0.3">
      <c r="A19" s="35"/>
      <c r="B19" s="117" t="s">
        <v>211</v>
      </c>
      <c r="C19" s="118"/>
      <c r="D19" s="119"/>
      <c r="E19" s="35"/>
      <c r="F19" s="35"/>
      <c r="G19" s="35"/>
      <c r="H19" s="35"/>
      <c r="I19" s="35"/>
      <c r="J19" s="35"/>
      <c r="K19" s="35"/>
    </row>
    <row r="20" spans="1:11" x14ac:dyDescent="0.3">
      <c r="A20" s="35"/>
      <c r="B20" s="88" t="s">
        <v>212</v>
      </c>
      <c r="C20" s="88"/>
      <c r="D20" s="88"/>
      <c r="E20" s="35"/>
      <c r="F20" s="35"/>
      <c r="G20" s="35"/>
      <c r="H20" s="35"/>
      <c r="I20" s="35"/>
      <c r="J20" s="35"/>
      <c r="K20" s="35"/>
    </row>
    <row r="21" spans="1:11" x14ac:dyDescent="0.3">
      <c r="A21" s="35"/>
      <c r="B21" s="117" t="s">
        <v>200</v>
      </c>
      <c r="C21" s="118"/>
      <c r="D21" s="119"/>
      <c r="E21" s="35"/>
      <c r="F21" s="35"/>
      <c r="G21" s="35"/>
      <c r="H21" s="35"/>
      <c r="I21" s="35"/>
      <c r="J21" s="35"/>
      <c r="K21" s="35"/>
    </row>
    <row r="22" spans="1:11" x14ac:dyDescent="0.3">
      <c r="A22" s="35"/>
      <c r="B22" s="88" t="s">
        <v>201</v>
      </c>
      <c r="C22" s="88"/>
      <c r="D22" s="88"/>
      <c r="E22" s="35"/>
      <c r="F22" s="35"/>
      <c r="G22" s="35"/>
      <c r="H22" s="35"/>
      <c r="I22" s="35"/>
      <c r="J22" s="35"/>
      <c r="K22" s="35"/>
    </row>
    <row r="23" spans="1:11" x14ac:dyDescent="0.3">
      <c r="A23" s="35"/>
      <c r="B23" s="88" t="s">
        <v>213</v>
      </c>
      <c r="C23" s="88"/>
      <c r="D23" s="88"/>
      <c r="E23" s="35"/>
      <c r="F23" s="35"/>
      <c r="G23" s="35"/>
      <c r="H23" s="35"/>
      <c r="I23" s="35"/>
      <c r="J23" s="35"/>
      <c r="K23" s="35"/>
    </row>
    <row r="24" spans="1:11" x14ac:dyDescent="0.3">
      <c r="A24" s="35"/>
      <c r="B24" s="88" t="s">
        <v>214</v>
      </c>
      <c r="C24" s="88"/>
      <c r="D24" s="88"/>
      <c r="E24" s="35"/>
      <c r="F24" s="35"/>
      <c r="G24" s="35"/>
      <c r="H24" s="35"/>
      <c r="I24" s="35"/>
      <c r="J24" s="35"/>
      <c r="K24" s="35"/>
    </row>
    <row r="25" spans="1:11" x14ac:dyDescent="0.3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23.4" x14ac:dyDescent="0.45">
      <c r="A26" s="105" t="s">
        <v>204</v>
      </c>
      <c r="B26" s="35"/>
      <c r="C26" s="35"/>
      <c r="D26" s="35"/>
      <c r="E26" s="35"/>
      <c r="F26" s="35"/>
      <c r="G26" s="35"/>
      <c r="H26" s="35"/>
      <c r="I26" s="35"/>
      <c r="J26" s="35"/>
      <c r="K26" s="104" t="s">
        <v>202</v>
      </c>
    </row>
    <row r="27" spans="1:11" ht="18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 t="s">
        <v>203</v>
      </c>
    </row>
    <row r="28" spans="1:11" x14ac:dyDescent="0.3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3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3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3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</sheetData>
  <mergeCells count="4">
    <mergeCell ref="B18:D18"/>
    <mergeCell ref="B19:D19"/>
    <mergeCell ref="B21:D21"/>
    <mergeCell ref="B15:C15"/>
  </mergeCells>
  <pageMargins left="0.7" right="0.7" top="0.75" bottom="0.75" header="0.3" footer="0.3"/>
  <pageSetup scale="7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zoomScale="85" zoomScaleNormal="85" workbookViewId="0">
      <selection activeCell="F22" sqref="F22"/>
    </sheetView>
  </sheetViews>
  <sheetFormatPr defaultRowHeight="14.4" x14ac:dyDescent="0.3"/>
  <cols>
    <col min="1" max="1" width="6.109375" customWidth="1"/>
    <col min="2" max="2" width="4.77734375" customWidth="1"/>
    <col min="3" max="3" width="20.5546875" customWidth="1"/>
    <col min="4" max="4" width="11.6640625" customWidth="1"/>
    <col min="5" max="5" width="16.5546875" customWidth="1"/>
    <col min="6" max="6" width="37.5546875" customWidth="1"/>
    <col min="7" max="7" width="7.109375" customWidth="1"/>
    <col min="10" max="10" width="9.88671875" customWidth="1"/>
    <col min="11" max="11" width="14.88671875" customWidth="1"/>
    <col min="12" max="12" width="12" customWidth="1"/>
    <col min="13" max="13" width="9.5546875" customWidth="1"/>
    <col min="14" max="14" width="6.44140625" customWidth="1"/>
    <col min="15" max="15" width="11.77734375" customWidth="1"/>
  </cols>
  <sheetData>
    <row r="2" spans="1:7" ht="18" x14ac:dyDescent="0.35">
      <c r="A2" s="1"/>
      <c r="B2" s="1"/>
      <c r="C2" s="1"/>
      <c r="E2" s="14" t="s">
        <v>19</v>
      </c>
      <c r="F2" s="1"/>
      <c r="G2" s="1"/>
    </row>
    <row r="3" spans="1:7" x14ac:dyDescent="0.3">
      <c r="A3" s="1"/>
      <c r="B3" s="1"/>
      <c r="C3" s="1"/>
      <c r="E3" s="13" t="s">
        <v>21</v>
      </c>
      <c r="F3" s="1"/>
      <c r="G3" s="1"/>
    </row>
    <row r="4" spans="1:7" ht="15.6" x14ac:dyDescent="0.3">
      <c r="A4" s="1"/>
      <c r="B4" s="15" t="s">
        <v>20</v>
      </c>
      <c r="C4" s="1"/>
      <c r="D4" s="1"/>
      <c r="E4" s="1"/>
      <c r="F4" s="2"/>
      <c r="G4" s="1"/>
    </row>
    <row r="5" spans="1:7" ht="15.6" x14ac:dyDescent="0.3">
      <c r="A5" s="1"/>
      <c r="B5" s="15" t="s">
        <v>22</v>
      </c>
      <c r="C5" s="1"/>
      <c r="D5" s="1"/>
      <c r="E5" s="1"/>
      <c r="F5" s="2"/>
      <c r="G5" s="1"/>
    </row>
    <row r="6" spans="1:7" ht="15.6" x14ac:dyDescent="0.3">
      <c r="A6" s="1"/>
      <c r="B6" s="15" t="s">
        <v>23</v>
      </c>
      <c r="C6" s="1"/>
      <c r="D6" s="1"/>
      <c r="E6" s="1"/>
      <c r="F6" s="2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8" t="s">
        <v>0</v>
      </c>
      <c r="C8" s="8" t="s">
        <v>4</v>
      </c>
      <c r="D8" s="8" t="s">
        <v>5</v>
      </c>
      <c r="E8" s="8" t="s">
        <v>2</v>
      </c>
      <c r="F8" s="8" t="s">
        <v>8</v>
      </c>
      <c r="G8" s="1"/>
    </row>
    <row r="9" spans="1:7" x14ac:dyDescent="0.3">
      <c r="A9" s="1"/>
      <c r="B9" s="4">
        <v>1</v>
      </c>
      <c r="C9" s="3"/>
      <c r="D9" s="3"/>
      <c r="E9" s="3"/>
      <c r="F9" s="3"/>
      <c r="G9" s="1"/>
    </row>
    <row r="10" spans="1:7" x14ac:dyDescent="0.3">
      <c r="A10" s="1"/>
      <c r="B10" s="9">
        <v>2</v>
      </c>
      <c r="C10" s="10"/>
      <c r="D10" s="10"/>
      <c r="E10" s="10"/>
      <c r="F10" s="10"/>
      <c r="G10" s="1"/>
    </row>
    <row r="11" spans="1:7" x14ac:dyDescent="0.3">
      <c r="A11" s="1"/>
      <c r="B11" s="4">
        <v>3</v>
      </c>
      <c r="C11" s="3"/>
      <c r="D11" s="3"/>
      <c r="E11" s="3"/>
      <c r="F11" s="3"/>
      <c r="G11" s="1"/>
    </row>
    <row r="12" spans="1:7" x14ac:dyDescent="0.3">
      <c r="A12" s="1"/>
      <c r="B12" s="9">
        <v>4</v>
      </c>
      <c r="C12" s="10"/>
      <c r="D12" s="10"/>
      <c r="E12" s="10"/>
      <c r="F12" s="10"/>
      <c r="G12" s="1"/>
    </row>
    <row r="13" spans="1:7" x14ac:dyDescent="0.3">
      <c r="A13" s="1"/>
      <c r="B13" s="4">
        <v>5</v>
      </c>
      <c r="C13" s="3"/>
      <c r="D13" s="3"/>
      <c r="E13" s="3"/>
      <c r="F13" s="3"/>
      <c r="G13" s="1"/>
    </row>
    <row r="14" spans="1:7" x14ac:dyDescent="0.3">
      <c r="A14" s="1"/>
      <c r="B14" s="9">
        <v>6</v>
      </c>
      <c r="C14" s="10"/>
      <c r="D14" s="10"/>
      <c r="E14" s="10"/>
      <c r="F14" s="10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ht="18" x14ac:dyDescent="0.35">
      <c r="A44" s="1"/>
      <c r="B44" s="1"/>
      <c r="C44" s="1"/>
      <c r="D44" s="1"/>
      <c r="E44" s="1"/>
      <c r="F44" s="5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</sheetData>
  <pageMargins left="0.25" right="0.25" top="0.75" bottom="0.75" header="0.3" footer="0.3"/>
  <pageSetup paperSize="9" orientation="portrait" r:id="rId1"/>
  <headerFooter>
    <oddHeader>&amp;L&amp;G&amp;RReport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view="pageLayout" zoomScaleNormal="85" workbookViewId="0">
      <selection activeCell="F22" sqref="F22"/>
    </sheetView>
  </sheetViews>
  <sheetFormatPr defaultRowHeight="14.4" x14ac:dyDescent="0.3"/>
  <cols>
    <col min="1" max="1" width="6.109375" customWidth="1"/>
    <col min="2" max="2" width="4.77734375" customWidth="1"/>
    <col min="3" max="4" width="11.5546875" customWidth="1"/>
    <col min="5" max="5" width="15.33203125" customWidth="1"/>
    <col min="6" max="6" width="23.21875" customWidth="1"/>
    <col min="7" max="9" width="14.5546875" customWidth="1"/>
    <col min="10" max="10" width="25.664062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1" x14ac:dyDescent="0.3">
      <c r="A2" s="1"/>
      <c r="B2" s="1"/>
      <c r="C2" s="1"/>
      <c r="D2" s="1"/>
      <c r="I2" s="1"/>
      <c r="J2" s="1"/>
      <c r="K2" s="1"/>
    </row>
    <row r="3" spans="1:11" x14ac:dyDescent="0.3">
      <c r="A3" s="1"/>
      <c r="B3" s="1"/>
      <c r="C3" s="1"/>
      <c r="D3" s="1"/>
      <c r="I3" s="1"/>
      <c r="J3" s="1"/>
      <c r="K3" s="1"/>
    </row>
    <row r="4" spans="1:11" ht="15.6" x14ac:dyDescent="0.3">
      <c r="A4" s="1"/>
      <c r="B4" s="15" t="s">
        <v>12</v>
      </c>
      <c r="C4" s="1"/>
      <c r="D4" s="1"/>
      <c r="E4" s="1"/>
      <c r="F4" s="1"/>
      <c r="G4" s="2"/>
      <c r="H4" s="2"/>
      <c r="I4" s="2"/>
      <c r="J4" s="2"/>
      <c r="K4" s="1"/>
    </row>
    <row r="5" spans="1:11" ht="15.6" x14ac:dyDescent="0.3">
      <c r="A5" s="1"/>
      <c r="B5" s="15" t="s">
        <v>29</v>
      </c>
      <c r="C5" s="1"/>
      <c r="D5" s="1"/>
      <c r="E5" s="1"/>
      <c r="F5" s="1"/>
      <c r="G5" s="2"/>
      <c r="H5" s="2"/>
      <c r="I5" s="2"/>
      <c r="J5" s="2"/>
      <c r="K5" s="1"/>
    </row>
    <row r="6" spans="1:11" ht="15.6" x14ac:dyDescent="0.3">
      <c r="A6" s="1"/>
      <c r="B6" s="15" t="s">
        <v>25</v>
      </c>
      <c r="C6" s="1"/>
      <c r="D6" s="1"/>
      <c r="E6" s="1"/>
      <c r="F6" s="1"/>
      <c r="G6" s="2"/>
      <c r="H6" s="2"/>
      <c r="I6" s="2"/>
      <c r="J6" s="2"/>
      <c r="K6" s="1"/>
    </row>
    <row r="7" spans="1:11" x14ac:dyDescent="0.3">
      <c r="A7" s="1"/>
      <c r="C7" s="1"/>
      <c r="D7" s="1"/>
      <c r="E7" s="1"/>
      <c r="F7" s="1"/>
      <c r="G7" s="2"/>
      <c r="H7" s="2"/>
      <c r="I7" s="2"/>
      <c r="J7" s="2"/>
      <c r="K7" s="1"/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1"/>
      <c r="B9" s="8" t="s">
        <v>0</v>
      </c>
      <c r="C9" s="8" t="s">
        <v>26</v>
      </c>
      <c r="D9" s="8" t="s">
        <v>1</v>
      </c>
      <c r="E9" s="8" t="s">
        <v>27</v>
      </c>
      <c r="F9" s="8" t="s">
        <v>24</v>
      </c>
      <c r="G9" s="8" t="s">
        <v>17</v>
      </c>
      <c r="H9" s="8" t="s">
        <v>18</v>
      </c>
      <c r="I9" s="8" t="s">
        <v>28</v>
      </c>
      <c r="J9" s="8" t="s">
        <v>8</v>
      </c>
      <c r="K9" s="1"/>
    </row>
    <row r="10" spans="1:11" x14ac:dyDescent="0.3">
      <c r="A10" s="1"/>
      <c r="B10" s="4">
        <v>1</v>
      </c>
      <c r="C10" s="3"/>
      <c r="D10" s="3"/>
      <c r="E10" s="3"/>
      <c r="F10" s="3"/>
      <c r="G10" s="3"/>
      <c r="H10" s="3"/>
      <c r="I10" s="3"/>
      <c r="J10" s="3"/>
      <c r="K10" s="1"/>
    </row>
    <row r="11" spans="1:11" x14ac:dyDescent="0.3">
      <c r="A11" s="1"/>
      <c r="B11" s="9">
        <v>2</v>
      </c>
      <c r="C11" s="10"/>
      <c r="D11" s="10"/>
      <c r="E11" s="10"/>
      <c r="F11" s="10"/>
      <c r="G11" s="10"/>
      <c r="H11" s="10"/>
      <c r="I11" s="10"/>
      <c r="J11" s="10"/>
      <c r="K11" s="1"/>
    </row>
    <row r="12" spans="1:11" x14ac:dyDescent="0.3">
      <c r="A12" s="1"/>
      <c r="B12" s="4">
        <v>3</v>
      </c>
      <c r="C12" s="3"/>
      <c r="D12" s="3"/>
      <c r="E12" s="3"/>
      <c r="F12" s="3"/>
      <c r="G12" s="3"/>
      <c r="H12" s="3"/>
      <c r="I12" s="3"/>
      <c r="J12" s="3"/>
      <c r="K12" s="1"/>
    </row>
    <row r="13" spans="1:11" x14ac:dyDescent="0.3">
      <c r="A13" s="1"/>
      <c r="B13" s="9">
        <v>4</v>
      </c>
      <c r="C13" s="10"/>
      <c r="D13" s="10"/>
      <c r="E13" s="10"/>
      <c r="F13" s="10"/>
      <c r="G13" s="10"/>
      <c r="H13" s="10"/>
      <c r="I13" s="10"/>
      <c r="J13" s="10"/>
      <c r="K13" s="1"/>
    </row>
    <row r="14" spans="1:11" x14ac:dyDescent="0.3">
      <c r="A14" s="1"/>
      <c r="B14" s="4">
        <v>5</v>
      </c>
      <c r="C14" s="3"/>
      <c r="D14" s="3"/>
      <c r="E14" s="3"/>
      <c r="F14" s="3"/>
      <c r="G14" s="3"/>
      <c r="H14" s="3"/>
      <c r="I14" s="3"/>
      <c r="J14" s="3"/>
      <c r="K14" s="1"/>
    </row>
    <row r="15" spans="1:11" x14ac:dyDescent="0.3">
      <c r="A15" s="1"/>
      <c r="B15" s="9">
        <v>6</v>
      </c>
      <c r="C15" s="10"/>
      <c r="D15" s="10"/>
      <c r="E15" s="10"/>
      <c r="F15" s="10"/>
      <c r="G15" s="10"/>
      <c r="H15" s="10"/>
      <c r="I15" s="10"/>
      <c r="J15" s="10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8" x14ac:dyDescent="0.35">
      <c r="A31" s="1"/>
      <c r="B31" s="1"/>
      <c r="C31" s="1"/>
      <c r="D31" s="1"/>
      <c r="E31" s="1"/>
      <c r="F31" s="1"/>
      <c r="G31" s="5"/>
      <c r="H31" s="5"/>
      <c r="I31" s="5"/>
      <c r="J31" s="5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</sheetData>
  <pageMargins left="0.25" right="0.25" top="0.75" bottom="0.75" header="0.3" footer="0.3"/>
  <pageSetup paperSize="9" orientation="landscape" r:id="rId1"/>
  <headerFooter>
    <oddHeader>&amp;L&amp;G&amp;C&amp;"-,Bold"&amp;14&amp;UProduct Requisition Summary
Ration Sub Store {from store}&amp;RReport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zoomScale="85" zoomScaleNormal="85" workbookViewId="0">
      <selection activeCell="B4" sqref="B4:B6"/>
    </sheetView>
  </sheetViews>
  <sheetFormatPr defaultRowHeight="14.4" x14ac:dyDescent="0.3"/>
  <cols>
    <col min="1" max="1" width="6.109375" customWidth="1"/>
    <col min="2" max="2" width="4.77734375" customWidth="1"/>
    <col min="3" max="3" width="20.5546875" customWidth="1"/>
    <col min="4" max="4" width="11.6640625" customWidth="1"/>
    <col min="5" max="5" width="16.5546875" customWidth="1"/>
    <col min="6" max="6" width="37.5546875" customWidth="1"/>
    <col min="7" max="7" width="7.109375" customWidth="1"/>
    <col min="10" max="10" width="9.88671875" customWidth="1"/>
    <col min="11" max="11" width="14.88671875" customWidth="1"/>
    <col min="12" max="12" width="12" customWidth="1"/>
    <col min="13" max="13" width="9.5546875" customWidth="1"/>
    <col min="14" max="14" width="6.44140625" customWidth="1"/>
    <col min="15" max="15" width="11.77734375" customWidth="1"/>
  </cols>
  <sheetData>
    <row r="2" spans="1:7" ht="18" x14ac:dyDescent="0.35">
      <c r="A2" s="1"/>
      <c r="B2" s="1"/>
      <c r="C2" s="1"/>
      <c r="E2" s="14" t="s">
        <v>30</v>
      </c>
      <c r="F2" s="1"/>
      <c r="G2" s="1"/>
    </row>
    <row r="3" spans="1:7" x14ac:dyDescent="0.3">
      <c r="A3" s="1"/>
      <c r="B3" s="1"/>
      <c r="C3" s="1"/>
      <c r="E3" s="13" t="s">
        <v>31</v>
      </c>
      <c r="F3" s="1"/>
      <c r="G3" s="1"/>
    </row>
    <row r="4" spans="1:7" ht="15.6" x14ac:dyDescent="0.3">
      <c r="A4" s="1"/>
      <c r="B4" s="15" t="s">
        <v>32</v>
      </c>
      <c r="C4" s="1"/>
      <c r="D4" s="1"/>
      <c r="E4" s="1"/>
      <c r="F4" s="2"/>
      <c r="G4" s="1"/>
    </row>
    <row r="5" spans="1:7" ht="15.6" x14ac:dyDescent="0.3">
      <c r="A5" s="1"/>
      <c r="B5" s="15" t="s">
        <v>22</v>
      </c>
      <c r="C5" s="1"/>
      <c r="D5" s="1"/>
      <c r="E5" s="1"/>
      <c r="F5" s="2"/>
      <c r="G5" s="1"/>
    </row>
    <row r="6" spans="1:7" ht="15.6" x14ac:dyDescent="0.3">
      <c r="A6" s="1"/>
      <c r="B6" s="15" t="s">
        <v>34</v>
      </c>
      <c r="C6" s="1"/>
      <c r="D6" s="1"/>
      <c r="E6" s="1"/>
      <c r="F6" s="2"/>
      <c r="G6" s="1"/>
    </row>
    <row r="7" spans="1:7" ht="15.6" x14ac:dyDescent="0.3">
      <c r="A7" s="1"/>
      <c r="B7" s="15" t="s">
        <v>33</v>
      </c>
      <c r="C7" s="1"/>
      <c r="D7" s="1"/>
      <c r="E7" s="1"/>
      <c r="F7" s="2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8" t="s">
        <v>0</v>
      </c>
      <c r="C9" s="8" t="s">
        <v>4</v>
      </c>
      <c r="D9" s="8" t="s">
        <v>5</v>
      </c>
      <c r="E9" s="8" t="s">
        <v>2</v>
      </c>
      <c r="F9" s="8" t="s">
        <v>8</v>
      </c>
      <c r="G9" s="1"/>
    </row>
    <row r="10" spans="1:7" x14ac:dyDescent="0.3">
      <c r="A10" s="1"/>
      <c r="B10" s="4">
        <v>1</v>
      </c>
      <c r="C10" s="3"/>
      <c r="D10" s="3"/>
      <c r="E10" s="3"/>
      <c r="F10" s="3"/>
      <c r="G10" s="1"/>
    </row>
    <row r="11" spans="1:7" x14ac:dyDescent="0.3">
      <c r="A11" s="1"/>
      <c r="B11" s="9">
        <v>2</v>
      </c>
      <c r="C11" s="10"/>
      <c r="D11" s="10"/>
      <c r="E11" s="10"/>
      <c r="F11" s="10"/>
      <c r="G11" s="1"/>
    </row>
    <row r="12" spans="1:7" x14ac:dyDescent="0.3">
      <c r="A12" s="1"/>
      <c r="B12" s="4">
        <v>3</v>
      </c>
      <c r="C12" s="3"/>
      <c r="D12" s="3"/>
      <c r="E12" s="3"/>
      <c r="F12" s="3"/>
      <c r="G12" s="1"/>
    </row>
    <row r="13" spans="1:7" x14ac:dyDescent="0.3">
      <c r="A13" s="1"/>
      <c r="B13" s="9">
        <v>4</v>
      </c>
      <c r="C13" s="10"/>
      <c r="D13" s="10"/>
      <c r="E13" s="10"/>
      <c r="F13" s="10"/>
      <c r="G13" s="1"/>
    </row>
    <row r="14" spans="1:7" x14ac:dyDescent="0.3">
      <c r="A14" s="1"/>
      <c r="B14" s="4">
        <v>5</v>
      </c>
      <c r="C14" s="3"/>
      <c r="D14" s="3"/>
      <c r="E14" s="3"/>
      <c r="F14" s="3"/>
      <c r="G14" s="1"/>
    </row>
    <row r="15" spans="1:7" x14ac:dyDescent="0.3">
      <c r="A15" s="1"/>
      <c r="B15" s="9">
        <v>6</v>
      </c>
      <c r="C15" s="10"/>
      <c r="D15" s="10"/>
      <c r="E15" s="10"/>
      <c r="F15" s="10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ht="15.6" x14ac:dyDescent="0.3">
      <c r="A28" s="1"/>
      <c r="B28" s="23" t="s">
        <v>35</v>
      </c>
      <c r="C28" s="16"/>
      <c r="D28" s="16"/>
      <c r="E28" s="17"/>
      <c r="F28" s="1"/>
      <c r="G28" s="1"/>
    </row>
    <row r="29" spans="1:7" x14ac:dyDescent="0.3">
      <c r="A29" s="1"/>
      <c r="B29" s="18"/>
      <c r="C29" s="1"/>
      <c r="D29" s="1"/>
      <c r="E29" s="19"/>
      <c r="F29" s="1"/>
      <c r="G29" s="1"/>
    </row>
    <row r="30" spans="1:7" x14ac:dyDescent="0.3">
      <c r="A30" s="1"/>
      <c r="B30" s="18"/>
      <c r="C30" s="1"/>
      <c r="D30" s="1"/>
      <c r="E30" s="19"/>
      <c r="F30" s="1"/>
      <c r="G30" s="1"/>
    </row>
    <row r="31" spans="1:7" x14ac:dyDescent="0.3">
      <c r="A31" s="1"/>
      <c r="B31" s="18"/>
      <c r="C31" s="1"/>
      <c r="D31" s="1"/>
      <c r="E31" s="19"/>
      <c r="F31" s="1"/>
      <c r="G31" s="1"/>
    </row>
    <row r="32" spans="1:7" x14ac:dyDescent="0.3">
      <c r="A32" s="1"/>
      <c r="B32" s="20"/>
      <c r="C32" s="21"/>
      <c r="D32" s="21"/>
      <c r="E32" s="22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ht="18" x14ac:dyDescent="0.35">
      <c r="A45" s="1"/>
      <c r="B45" s="1"/>
      <c r="C45" s="1"/>
      <c r="D45" s="1"/>
      <c r="E45" s="1"/>
      <c r="F45" s="5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</sheetData>
  <pageMargins left="0.25" right="0.25" top="0.75" bottom="0.75" header="0.3" footer="0.3"/>
  <pageSetup paperSize="9" orientation="portrait" r:id="rId1"/>
  <headerFooter>
    <oddHeader>&amp;L&amp;G&amp;RReport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view="pageLayout" zoomScaleNormal="85" workbookViewId="0">
      <selection activeCell="B28" sqref="B28"/>
    </sheetView>
  </sheetViews>
  <sheetFormatPr defaultRowHeight="14.4" x14ac:dyDescent="0.3"/>
  <cols>
    <col min="1" max="1" width="6.109375" customWidth="1"/>
    <col min="2" max="2" width="4.77734375" customWidth="1"/>
    <col min="3" max="4" width="11.5546875" customWidth="1"/>
    <col min="5" max="5" width="15.33203125" customWidth="1"/>
    <col min="6" max="6" width="23.21875" customWidth="1"/>
    <col min="7" max="9" width="14.5546875" customWidth="1"/>
    <col min="10" max="10" width="25.664062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1" x14ac:dyDescent="0.3">
      <c r="A2" s="1"/>
      <c r="B2" s="1"/>
      <c r="C2" s="1"/>
      <c r="D2" s="1"/>
      <c r="I2" s="1"/>
      <c r="J2" s="1"/>
      <c r="K2" s="1"/>
    </row>
    <row r="3" spans="1:11" x14ac:dyDescent="0.3">
      <c r="A3" s="1"/>
      <c r="B3" s="1"/>
      <c r="C3" s="1"/>
      <c r="D3" s="1"/>
      <c r="I3" s="1"/>
      <c r="J3" s="1"/>
      <c r="K3" s="1"/>
    </row>
    <row r="4" spans="1:11" ht="15.6" x14ac:dyDescent="0.3">
      <c r="A4" s="1"/>
      <c r="B4" s="15" t="s">
        <v>12</v>
      </c>
      <c r="C4" s="1"/>
      <c r="D4" s="1"/>
      <c r="E4" s="1"/>
      <c r="F4" s="1"/>
      <c r="G4" s="2"/>
      <c r="H4" s="2"/>
      <c r="I4" s="2"/>
      <c r="J4" s="2"/>
      <c r="K4" s="1"/>
    </row>
    <row r="5" spans="1:11" ht="15.6" x14ac:dyDescent="0.3">
      <c r="A5" s="1"/>
      <c r="B5" s="15" t="s">
        <v>29</v>
      </c>
      <c r="C5" s="1"/>
      <c r="D5" s="1"/>
      <c r="E5" s="1"/>
      <c r="F5" s="1"/>
      <c r="G5" s="2"/>
      <c r="H5" s="2"/>
      <c r="I5" s="2"/>
      <c r="J5" s="2"/>
      <c r="K5" s="1"/>
    </row>
    <row r="6" spans="1:11" ht="15.6" x14ac:dyDescent="0.3">
      <c r="A6" s="1"/>
      <c r="B6" s="15" t="s">
        <v>25</v>
      </c>
      <c r="C6" s="1"/>
      <c r="D6" s="1"/>
      <c r="E6" s="1"/>
      <c r="F6" s="1"/>
      <c r="G6" s="2"/>
      <c r="H6" s="2"/>
      <c r="I6" s="2"/>
      <c r="J6" s="2"/>
      <c r="K6" s="1"/>
    </row>
    <row r="7" spans="1:11" x14ac:dyDescent="0.3">
      <c r="A7" s="1"/>
      <c r="C7" s="1"/>
      <c r="D7" s="1"/>
      <c r="E7" s="1"/>
      <c r="F7" s="1"/>
      <c r="G7" s="2"/>
      <c r="H7" s="2"/>
      <c r="I7" s="2"/>
      <c r="J7" s="2"/>
      <c r="K7" s="1"/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1"/>
      <c r="B9" s="8" t="s">
        <v>0</v>
      </c>
      <c r="C9" s="8" t="s">
        <v>26</v>
      </c>
      <c r="D9" s="8" t="s">
        <v>1</v>
      </c>
      <c r="E9" s="8" t="s">
        <v>27</v>
      </c>
      <c r="F9" s="8" t="s">
        <v>36</v>
      </c>
      <c r="G9" s="8"/>
      <c r="H9" s="8" t="s">
        <v>18</v>
      </c>
      <c r="I9" s="8" t="s">
        <v>28</v>
      </c>
      <c r="J9" s="8" t="s">
        <v>8</v>
      </c>
      <c r="K9" s="1"/>
    </row>
    <row r="10" spans="1:11" x14ac:dyDescent="0.3">
      <c r="A10" s="1"/>
      <c r="B10" s="4">
        <v>1</v>
      </c>
      <c r="C10" s="3"/>
      <c r="D10" s="3"/>
      <c r="E10" s="3"/>
      <c r="F10" s="3"/>
      <c r="G10" s="3"/>
      <c r="H10" s="3"/>
      <c r="I10" s="3"/>
      <c r="J10" s="3"/>
      <c r="K10" s="1"/>
    </row>
    <row r="11" spans="1:11" x14ac:dyDescent="0.3">
      <c r="A11" s="1"/>
      <c r="B11" s="9">
        <v>2</v>
      </c>
      <c r="C11" s="10"/>
      <c r="D11" s="10"/>
      <c r="E11" s="10"/>
      <c r="F11" s="10"/>
      <c r="G11" s="10"/>
      <c r="H11" s="10"/>
      <c r="I11" s="10"/>
      <c r="J11" s="10"/>
      <c r="K11" s="1"/>
    </row>
    <row r="12" spans="1:11" x14ac:dyDescent="0.3">
      <c r="A12" s="1"/>
      <c r="B12" s="4">
        <v>3</v>
      </c>
      <c r="C12" s="3"/>
      <c r="D12" s="3"/>
      <c r="E12" s="3"/>
      <c r="F12" s="3"/>
      <c r="G12" s="3"/>
      <c r="H12" s="3"/>
      <c r="I12" s="3"/>
      <c r="J12" s="3"/>
      <c r="K12" s="1"/>
    </row>
    <row r="13" spans="1:11" x14ac:dyDescent="0.3">
      <c r="A13" s="1"/>
      <c r="B13" s="9">
        <v>4</v>
      </c>
      <c r="C13" s="10"/>
      <c r="D13" s="10"/>
      <c r="E13" s="10"/>
      <c r="F13" s="10"/>
      <c r="G13" s="10"/>
      <c r="H13" s="10"/>
      <c r="I13" s="10"/>
      <c r="J13" s="10"/>
      <c r="K13" s="1"/>
    </row>
    <row r="14" spans="1:11" x14ac:dyDescent="0.3">
      <c r="A14" s="1"/>
      <c r="B14" s="4">
        <v>5</v>
      </c>
      <c r="C14" s="3"/>
      <c r="D14" s="3"/>
      <c r="E14" s="3"/>
      <c r="F14" s="3"/>
      <c r="G14" s="3"/>
      <c r="H14" s="3"/>
      <c r="I14" s="3"/>
      <c r="J14" s="3"/>
      <c r="K14" s="1"/>
    </row>
    <row r="15" spans="1:11" x14ac:dyDescent="0.3">
      <c r="A15" s="1"/>
      <c r="B15" s="9">
        <v>6</v>
      </c>
      <c r="C15" s="10"/>
      <c r="D15" s="10"/>
      <c r="E15" s="10"/>
      <c r="F15" s="10"/>
      <c r="G15" s="10"/>
      <c r="H15" s="10"/>
      <c r="I15" s="10"/>
      <c r="J15" s="10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8" x14ac:dyDescent="0.35">
      <c r="A31" s="1"/>
      <c r="B31" s="1"/>
      <c r="C31" s="1"/>
      <c r="D31" s="1"/>
      <c r="E31" s="1"/>
      <c r="F31" s="1"/>
      <c r="G31" s="5"/>
      <c r="H31" s="5"/>
      <c r="I31" s="5"/>
      <c r="J31" s="5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</sheetData>
  <pageMargins left="0.25" right="0.25" top="0.75" bottom="0.75" header="0.3" footer="0.3"/>
  <pageSetup paperSize="9" orientation="landscape" r:id="rId1"/>
  <headerFooter>
    <oddHeader>&amp;L&amp;G&amp;C&amp;"-,Bold"&amp;14&amp;UPurchase Requisition Summary
Main Store {from store}&amp;RReport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view="pageLayout" zoomScaleNormal="85" workbookViewId="0">
      <selection activeCell="B5" sqref="B5"/>
    </sheetView>
  </sheetViews>
  <sheetFormatPr defaultRowHeight="14.4" x14ac:dyDescent="0.3"/>
  <cols>
    <col min="1" max="1" width="6.109375" customWidth="1"/>
    <col min="2" max="2" width="4.77734375" customWidth="1"/>
    <col min="3" max="4" width="11.5546875" customWidth="1"/>
    <col min="5" max="5" width="15.33203125" customWidth="1"/>
    <col min="6" max="6" width="23.21875" customWidth="1"/>
    <col min="7" max="9" width="14.5546875" customWidth="1"/>
    <col min="10" max="10" width="25.664062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1" x14ac:dyDescent="0.3">
      <c r="A2" s="1"/>
      <c r="B2" s="1"/>
      <c r="C2" s="1"/>
      <c r="D2" s="1"/>
      <c r="I2" s="1"/>
      <c r="J2" s="1"/>
      <c r="K2" s="1"/>
    </row>
    <row r="3" spans="1:11" x14ac:dyDescent="0.3">
      <c r="A3" s="1"/>
      <c r="B3" s="1"/>
      <c r="C3" s="1"/>
      <c r="D3" s="1"/>
      <c r="I3" s="1"/>
      <c r="J3" s="1"/>
      <c r="K3" s="1"/>
    </row>
    <row r="4" spans="1:11" ht="15.6" x14ac:dyDescent="0.3">
      <c r="A4" s="1"/>
      <c r="B4" s="15" t="s">
        <v>37</v>
      </c>
      <c r="C4" s="1"/>
      <c r="D4" s="1"/>
      <c r="E4" s="1"/>
      <c r="F4" s="1"/>
      <c r="G4" s="2"/>
      <c r="H4" s="2"/>
      <c r="I4" s="2"/>
      <c r="J4" s="2"/>
      <c r="K4" s="1"/>
    </row>
    <row r="5" spans="1:11" ht="15.6" x14ac:dyDescent="0.3">
      <c r="A5" s="1"/>
      <c r="B5" s="15" t="s">
        <v>29</v>
      </c>
      <c r="C5" s="1"/>
      <c r="D5" s="1"/>
      <c r="E5" s="1"/>
      <c r="F5" s="1"/>
      <c r="G5" s="2"/>
      <c r="H5" s="2"/>
      <c r="I5" s="2"/>
      <c r="J5" s="2"/>
      <c r="K5" s="1"/>
    </row>
    <row r="6" spans="1:11" ht="15.6" x14ac:dyDescent="0.3">
      <c r="A6" s="1"/>
      <c r="B6" s="15" t="s">
        <v>25</v>
      </c>
      <c r="C6" s="1"/>
      <c r="D6" s="1"/>
      <c r="E6" s="1"/>
      <c r="F6" s="1"/>
      <c r="G6" s="2"/>
      <c r="H6" s="2"/>
      <c r="I6" s="2"/>
      <c r="J6" s="2"/>
      <c r="K6" s="1"/>
    </row>
    <row r="7" spans="1:11" x14ac:dyDescent="0.3">
      <c r="A7" s="1"/>
      <c r="C7" s="1"/>
      <c r="D7" s="1"/>
      <c r="E7" s="1"/>
      <c r="F7" s="1"/>
      <c r="G7" s="2"/>
      <c r="H7" s="2"/>
      <c r="I7" s="2"/>
      <c r="J7" s="2"/>
      <c r="K7" s="1"/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1"/>
      <c r="B9" s="8" t="s">
        <v>0</v>
      </c>
      <c r="C9" s="8" t="s">
        <v>26</v>
      </c>
      <c r="D9" s="8" t="s">
        <v>1</v>
      </c>
      <c r="E9" s="8" t="s">
        <v>27</v>
      </c>
      <c r="F9" s="8" t="s">
        <v>36</v>
      </c>
      <c r="G9" s="8"/>
      <c r="H9" s="8" t="s">
        <v>18</v>
      </c>
      <c r="I9" s="8" t="s">
        <v>28</v>
      </c>
      <c r="J9" s="8" t="s">
        <v>8</v>
      </c>
      <c r="K9" s="1"/>
    </row>
    <row r="10" spans="1:11" x14ac:dyDescent="0.3">
      <c r="A10" s="1"/>
      <c r="B10" s="4">
        <v>1</v>
      </c>
      <c r="C10" s="3"/>
      <c r="D10" s="3"/>
      <c r="E10" s="3"/>
      <c r="F10" s="3"/>
      <c r="G10" s="3"/>
      <c r="H10" s="3"/>
      <c r="I10" s="3"/>
      <c r="J10" s="3"/>
      <c r="K10" s="1"/>
    </row>
    <row r="11" spans="1:11" x14ac:dyDescent="0.3">
      <c r="A11" s="1"/>
      <c r="B11" s="9">
        <v>2</v>
      </c>
      <c r="C11" s="10"/>
      <c r="D11" s="10"/>
      <c r="E11" s="10"/>
      <c r="F11" s="10"/>
      <c r="G11" s="10"/>
      <c r="H11" s="10"/>
      <c r="I11" s="10"/>
      <c r="J11" s="10"/>
      <c r="K11" s="1"/>
    </row>
    <row r="12" spans="1:11" x14ac:dyDescent="0.3">
      <c r="A12" s="1"/>
      <c r="B12" s="4">
        <v>3</v>
      </c>
      <c r="C12" s="3"/>
      <c r="D12" s="3"/>
      <c r="E12" s="3"/>
      <c r="F12" s="3"/>
      <c r="G12" s="3"/>
      <c r="H12" s="3"/>
      <c r="I12" s="3"/>
      <c r="J12" s="3"/>
      <c r="K12" s="1"/>
    </row>
    <row r="13" spans="1:11" x14ac:dyDescent="0.3">
      <c r="A13" s="1"/>
      <c r="B13" s="9">
        <v>4</v>
      </c>
      <c r="C13" s="10"/>
      <c r="D13" s="10"/>
      <c r="E13" s="10"/>
      <c r="F13" s="10"/>
      <c r="G13" s="10"/>
      <c r="H13" s="10"/>
      <c r="I13" s="10"/>
      <c r="J13" s="10"/>
      <c r="K13" s="1"/>
    </row>
    <row r="14" spans="1:11" x14ac:dyDescent="0.3">
      <c r="A14" s="1"/>
      <c r="B14" s="4">
        <v>5</v>
      </c>
      <c r="C14" s="3"/>
      <c r="D14" s="3"/>
      <c r="E14" s="3"/>
      <c r="F14" s="3"/>
      <c r="G14" s="3"/>
      <c r="H14" s="3"/>
      <c r="I14" s="3"/>
      <c r="J14" s="3"/>
      <c r="K14" s="1"/>
    </row>
    <row r="15" spans="1:11" x14ac:dyDescent="0.3">
      <c r="A15" s="1"/>
      <c r="B15" s="9">
        <v>6</v>
      </c>
      <c r="C15" s="10"/>
      <c r="D15" s="10"/>
      <c r="E15" s="10"/>
      <c r="F15" s="10"/>
      <c r="G15" s="10"/>
      <c r="H15" s="10"/>
      <c r="I15" s="10"/>
      <c r="J15" s="10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8" x14ac:dyDescent="0.35">
      <c r="A31" s="1"/>
      <c r="B31" s="1"/>
      <c r="C31" s="1"/>
      <c r="D31" s="1"/>
      <c r="E31" s="1"/>
      <c r="F31" s="1"/>
      <c r="G31" s="5"/>
      <c r="H31" s="5"/>
      <c r="I31" s="5"/>
      <c r="J31" s="5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</sheetData>
  <pageMargins left="0.25" right="0.25" top="0.75" bottom="0.75" header="0.3" footer="0.3"/>
  <pageSetup paperSize="9" orientation="landscape" r:id="rId1"/>
  <headerFooter>
    <oddHeader>&amp;L&amp;G&amp;C&amp;"-,Bold"&amp;14&amp;UPurchase Requisition Summary
Main Store {from store}&amp;RReport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view="pageLayout" zoomScaleNormal="85" workbookViewId="0">
      <selection activeCell="H25" sqref="H25"/>
    </sheetView>
  </sheetViews>
  <sheetFormatPr defaultRowHeight="14.4" x14ac:dyDescent="0.3"/>
  <cols>
    <col min="1" max="1" width="6.109375" customWidth="1"/>
    <col min="2" max="2" width="4.77734375" customWidth="1"/>
    <col min="3" max="3" width="19.6640625" customWidth="1"/>
    <col min="4" max="4" width="6.21875" customWidth="1"/>
    <col min="5" max="5" width="7.109375" customWidth="1"/>
    <col min="6" max="6" width="10.77734375" customWidth="1"/>
    <col min="7" max="7" width="12.44140625" customWidth="1"/>
    <col min="8" max="8" width="28.777343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2" spans="1:9" ht="15.6" x14ac:dyDescent="0.3">
      <c r="A2" s="1"/>
      <c r="B2" s="15" t="s">
        <v>38</v>
      </c>
      <c r="C2" s="1"/>
      <c r="D2" s="1"/>
      <c r="E2" s="1"/>
      <c r="F2" s="1"/>
      <c r="G2" s="1"/>
      <c r="H2" s="15" t="s">
        <v>47</v>
      </c>
      <c r="I2" s="1"/>
    </row>
    <row r="3" spans="1:9" ht="15.6" x14ac:dyDescent="0.3">
      <c r="A3" s="1"/>
      <c r="B3" s="15" t="s">
        <v>39</v>
      </c>
      <c r="C3" s="1"/>
      <c r="D3" s="1"/>
      <c r="E3" s="1"/>
      <c r="F3" s="1"/>
      <c r="G3" s="1"/>
      <c r="H3" s="15" t="s">
        <v>46</v>
      </c>
      <c r="I3" s="1"/>
    </row>
    <row r="4" spans="1:9" ht="15.6" x14ac:dyDescent="0.3">
      <c r="A4" s="1"/>
      <c r="B4" s="15" t="s">
        <v>40</v>
      </c>
      <c r="C4" s="1"/>
      <c r="D4" s="1"/>
      <c r="E4" s="1"/>
      <c r="F4" s="1"/>
      <c r="G4" s="1"/>
      <c r="H4" s="2"/>
      <c r="I4" s="1"/>
    </row>
    <row r="5" spans="1:9" ht="15.6" x14ac:dyDescent="0.3">
      <c r="A5" s="1"/>
      <c r="B5" s="15"/>
      <c r="C5" s="1" t="s">
        <v>41</v>
      </c>
      <c r="D5" s="1"/>
      <c r="E5" s="1"/>
      <c r="F5" s="1"/>
      <c r="G5" s="1"/>
      <c r="H5" s="15" t="s">
        <v>45</v>
      </c>
      <c r="I5" s="1"/>
    </row>
    <row r="6" spans="1:9" ht="15.6" x14ac:dyDescent="0.3">
      <c r="A6" s="1"/>
      <c r="B6" s="15"/>
      <c r="C6" s="1" t="s">
        <v>43</v>
      </c>
      <c r="D6" s="1"/>
      <c r="E6" s="1"/>
      <c r="F6" s="1"/>
      <c r="G6" s="1"/>
      <c r="H6" s="2"/>
      <c r="I6" s="1"/>
    </row>
    <row r="7" spans="1:9" ht="15.6" x14ac:dyDescent="0.3">
      <c r="A7" s="1"/>
      <c r="B7" s="15"/>
      <c r="C7" s="1" t="s">
        <v>42</v>
      </c>
      <c r="D7" s="1"/>
      <c r="E7" s="1"/>
      <c r="F7" s="1"/>
      <c r="G7" s="1"/>
      <c r="H7" s="2"/>
      <c r="I7" s="1"/>
    </row>
    <row r="8" spans="1:9" x14ac:dyDescent="0.3">
      <c r="A8" s="1"/>
      <c r="C8" s="1"/>
      <c r="D8" s="1"/>
      <c r="E8" s="1"/>
      <c r="F8" s="1"/>
      <c r="G8" s="1"/>
      <c r="H8" s="2"/>
      <c r="I8" s="1"/>
    </row>
    <row r="9" spans="1:9" x14ac:dyDescent="0.3">
      <c r="A9" s="1"/>
      <c r="B9" s="8" t="s">
        <v>0</v>
      </c>
      <c r="C9" s="8" t="s">
        <v>4</v>
      </c>
      <c r="D9" s="8" t="s">
        <v>2</v>
      </c>
      <c r="E9" s="8" t="s">
        <v>5</v>
      </c>
      <c r="F9" s="8" t="s">
        <v>48</v>
      </c>
      <c r="G9" s="8" t="s">
        <v>3</v>
      </c>
      <c r="H9" s="8" t="s">
        <v>8</v>
      </c>
      <c r="I9" s="1"/>
    </row>
    <row r="10" spans="1:9" x14ac:dyDescent="0.3">
      <c r="A10" s="1"/>
      <c r="B10" s="4">
        <v>1</v>
      </c>
      <c r="C10" s="26" t="s">
        <v>50</v>
      </c>
      <c r="D10" s="3">
        <v>25</v>
      </c>
      <c r="E10" s="3" t="s">
        <v>51</v>
      </c>
      <c r="F10" s="24">
        <v>100</v>
      </c>
      <c r="G10" s="27">
        <v>2500</v>
      </c>
      <c r="H10" s="3"/>
      <c r="I10" s="1"/>
    </row>
    <row r="11" spans="1:9" x14ac:dyDescent="0.3">
      <c r="A11" s="1"/>
      <c r="B11" s="9">
        <v>2</v>
      </c>
      <c r="C11" s="10"/>
      <c r="D11" s="10"/>
      <c r="E11" s="10"/>
      <c r="F11" s="25" t="s">
        <v>49</v>
      </c>
      <c r="G11" s="25" t="s">
        <v>49</v>
      </c>
      <c r="H11" s="10"/>
      <c r="I11" s="1"/>
    </row>
    <row r="12" spans="1:9" x14ac:dyDescent="0.3">
      <c r="A12" s="1"/>
      <c r="B12" s="4">
        <v>3</v>
      </c>
      <c r="C12" s="3"/>
      <c r="D12" s="3"/>
      <c r="E12" s="3"/>
      <c r="F12" s="3"/>
      <c r="G12" s="3"/>
      <c r="H12" s="3"/>
      <c r="I12" s="1"/>
    </row>
    <row r="13" spans="1:9" ht="24.6" x14ac:dyDescent="0.3">
      <c r="A13" s="1"/>
      <c r="B13" s="9">
        <v>4</v>
      </c>
      <c r="C13" s="32" t="s">
        <v>58</v>
      </c>
      <c r="D13" s="9">
        <v>12</v>
      </c>
      <c r="E13" s="9" t="s">
        <v>60</v>
      </c>
      <c r="F13" s="34">
        <v>600</v>
      </c>
      <c r="G13" s="34">
        <v>7200</v>
      </c>
      <c r="H13" s="33" t="s">
        <v>59</v>
      </c>
      <c r="I13" s="1"/>
    </row>
    <row r="14" spans="1:9" x14ac:dyDescent="0.3">
      <c r="A14" s="1"/>
      <c r="B14" s="4">
        <v>5</v>
      </c>
      <c r="C14" s="3"/>
      <c r="D14" s="3"/>
      <c r="E14" s="3"/>
      <c r="F14" s="3"/>
      <c r="G14" s="3"/>
      <c r="H14" s="3"/>
      <c r="I14" s="1"/>
    </row>
    <row r="15" spans="1:9" x14ac:dyDescent="0.3">
      <c r="A15" s="1"/>
      <c r="B15" s="9">
        <v>6</v>
      </c>
      <c r="C15" s="10"/>
      <c r="D15" s="10"/>
      <c r="E15" s="10"/>
      <c r="F15" s="10"/>
      <c r="G15" s="10"/>
      <c r="H15" s="10"/>
      <c r="I15" s="1"/>
    </row>
    <row r="16" spans="1:9" x14ac:dyDescent="0.3">
      <c r="A16" s="1"/>
      <c r="B16" s="1"/>
      <c r="C16" s="29" t="s">
        <v>53</v>
      </c>
      <c r="D16" s="1"/>
      <c r="E16" s="1"/>
      <c r="F16" s="1"/>
      <c r="G16" s="28">
        <f>SUM(G10:G15)</f>
        <v>9700</v>
      </c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 t="s">
        <v>61</v>
      </c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D21" s="1"/>
      <c r="E21" s="1"/>
      <c r="F21" s="1"/>
      <c r="G21" s="1"/>
      <c r="H21" s="1"/>
      <c r="I21" s="1"/>
    </row>
    <row r="22" spans="1:9" x14ac:dyDescent="0.3">
      <c r="A22" s="1"/>
      <c r="D22" s="1"/>
      <c r="E22" s="1"/>
      <c r="F22" s="1"/>
      <c r="G22" s="1"/>
      <c r="H22" s="1"/>
      <c r="I22" s="1"/>
    </row>
    <row r="23" spans="1:9" x14ac:dyDescent="0.3">
      <c r="A23" s="1"/>
      <c r="D23" s="1"/>
      <c r="E23" s="1"/>
      <c r="F23" s="1"/>
      <c r="G23" s="1"/>
      <c r="H23" s="1"/>
      <c r="I23" s="1"/>
    </row>
    <row r="24" spans="1:9" x14ac:dyDescent="0.3">
      <c r="A24" s="1"/>
      <c r="D24" s="1"/>
      <c r="E24" s="1"/>
      <c r="F24" s="1"/>
      <c r="G24" s="1"/>
      <c r="H24" s="1"/>
      <c r="I24" s="1"/>
    </row>
    <row r="25" spans="1:9" x14ac:dyDescent="0.3">
      <c r="A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ht="15.6" x14ac:dyDescent="0.3">
      <c r="A28" s="1"/>
      <c r="B28" s="23" t="s">
        <v>54</v>
      </c>
      <c r="C28" s="16"/>
      <c r="D28" s="16"/>
      <c r="E28" s="16"/>
      <c r="F28" s="16"/>
      <c r="G28" s="17"/>
      <c r="H28" s="1"/>
      <c r="I28" s="1"/>
    </row>
    <row r="29" spans="1:9" x14ac:dyDescent="0.3">
      <c r="A29" s="1"/>
      <c r="B29" s="30" t="s">
        <v>55</v>
      </c>
      <c r="C29" s="1"/>
      <c r="D29" s="1"/>
      <c r="E29" s="1"/>
      <c r="F29" s="1"/>
      <c r="G29" s="19"/>
      <c r="H29" s="1"/>
      <c r="I29" s="1"/>
    </row>
    <row r="30" spans="1:9" x14ac:dyDescent="0.3">
      <c r="A30" s="1"/>
      <c r="B30" s="30" t="s">
        <v>56</v>
      </c>
      <c r="C30" s="1"/>
      <c r="D30" s="1"/>
      <c r="E30" s="1"/>
      <c r="F30" s="1"/>
      <c r="G30" s="19"/>
      <c r="H30" s="1"/>
      <c r="I30" s="1"/>
    </row>
    <row r="31" spans="1:9" x14ac:dyDescent="0.3">
      <c r="A31" s="1"/>
      <c r="B31" s="30" t="s">
        <v>57</v>
      </c>
      <c r="C31" s="1"/>
      <c r="D31" s="1"/>
      <c r="E31" s="1"/>
      <c r="F31" s="1"/>
      <c r="G31" s="19"/>
      <c r="H31" s="1"/>
      <c r="I31" s="1"/>
    </row>
    <row r="32" spans="1:9" x14ac:dyDescent="0.3">
      <c r="A32" s="1"/>
      <c r="B32" s="20"/>
      <c r="C32" s="21"/>
      <c r="D32" s="21"/>
      <c r="E32" s="21"/>
      <c r="F32" s="21"/>
      <c r="G32" s="22"/>
      <c r="H32" s="1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1"/>
      <c r="B34" s="1" t="s">
        <v>62</v>
      </c>
      <c r="C34" s="1"/>
      <c r="D34" s="1"/>
      <c r="E34" s="1"/>
      <c r="F34" s="1"/>
      <c r="G34" s="1"/>
      <c r="H34" s="1"/>
      <c r="I34" s="1"/>
    </row>
    <row r="35" spans="1:9" x14ac:dyDescent="0.3">
      <c r="A35" s="1"/>
      <c r="B35" s="1"/>
      <c r="C35" s="1" t="s">
        <v>63</v>
      </c>
      <c r="D35" s="1"/>
      <c r="E35" s="1"/>
      <c r="F35" s="1"/>
      <c r="G35" s="1"/>
      <c r="H35" s="1"/>
      <c r="I35" s="1"/>
    </row>
    <row r="36" spans="1:9" x14ac:dyDescent="0.3">
      <c r="A36" s="1"/>
      <c r="B36" s="1"/>
      <c r="C36" s="1" t="s">
        <v>64</v>
      </c>
      <c r="D36" s="1"/>
      <c r="E36" s="1"/>
      <c r="F36" s="1"/>
      <c r="G36" s="1"/>
      <c r="H36" s="1"/>
      <c r="I36" s="1"/>
    </row>
    <row r="37" spans="1:9" x14ac:dyDescent="0.3">
      <c r="A37" s="1"/>
      <c r="B37" s="1"/>
      <c r="C37" s="1" t="s">
        <v>65</v>
      </c>
      <c r="D37" s="1"/>
      <c r="E37" s="1"/>
      <c r="F37" s="1"/>
      <c r="G37" s="1"/>
      <c r="H37" s="1"/>
      <c r="I37" s="1"/>
    </row>
    <row r="38" spans="1:9" x14ac:dyDescent="0.3">
      <c r="A38" s="1"/>
      <c r="B38" s="1"/>
      <c r="C38" s="35" t="s">
        <v>66</v>
      </c>
      <c r="D38" s="1"/>
      <c r="E38" s="1"/>
      <c r="F38" s="1"/>
      <c r="G38" s="1"/>
      <c r="H38" s="1"/>
      <c r="I38" s="1"/>
    </row>
    <row r="39" spans="1:9" ht="18" x14ac:dyDescent="0.35">
      <c r="A39" s="1"/>
      <c r="B39" s="1"/>
      <c r="C39" s="1"/>
      <c r="D39" s="1"/>
      <c r="E39" s="1"/>
      <c r="F39" s="1"/>
      <c r="G39" s="1"/>
      <c r="H39" s="5"/>
      <c r="I39" s="1"/>
    </row>
    <row r="40" spans="1:9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/>
      <c r="D43" s="1"/>
      <c r="E43" s="1"/>
      <c r="F43" s="1"/>
      <c r="G43" s="1"/>
      <c r="H43" s="1"/>
      <c r="I43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&amp;L&amp;G&amp;C&amp;"-,Bold"&amp;14&amp;UPurchase Order
&amp;12Chiklee Water Park
&amp;11Honuman Tola, Rangpur&amp;RReport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view="pageLayout" zoomScaleNormal="85" workbookViewId="0">
      <selection activeCell="H25" sqref="H25"/>
    </sheetView>
  </sheetViews>
  <sheetFormatPr defaultRowHeight="14.4" x14ac:dyDescent="0.3"/>
  <cols>
    <col min="1" max="1" width="6.109375" customWidth="1"/>
    <col min="2" max="2" width="4.77734375" customWidth="1"/>
    <col min="3" max="4" width="11.5546875" customWidth="1"/>
    <col min="5" max="5" width="15.33203125" customWidth="1"/>
    <col min="6" max="6" width="23.21875" customWidth="1"/>
    <col min="7" max="9" width="14.5546875" customWidth="1"/>
    <col min="10" max="10" width="25.664062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1" ht="15.6" x14ac:dyDescent="0.3">
      <c r="A2" s="1"/>
      <c r="B2" s="15"/>
      <c r="C2" s="1"/>
      <c r="D2" s="1"/>
      <c r="E2" s="1"/>
      <c r="F2" s="1"/>
      <c r="G2" s="2"/>
      <c r="H2" s="2"/>
      <c r="I2" s="2"/>
      <c r="J2" s="2"/>
      <c r="K2" s="1"/>
    </row>
    <row r="3" spans="1:11" ht="15.6" x14ac:dyDescent="0.3">
      <c r="A3" s="1"/>
      <c r="B3" s="15" t="s">
        <v>25</v>
      </c>
      <c r="C3" s="1"/>
      <c r="D3" s="1"/>
      <c r="E3" s="1"/>
      <c r="F3" s="1"/>
      <c r="G3" s="2"/>
      <c r="H3" s="2"/>
      <c r="I3" s="2"/>
      <c r="J3" s="2"/>
      <c r="K3" s="1"/>
    </row>
    <row r="4" spans="1:11" ht="15.6" x14ac:dyDescent="0.3">
      <c r="A4" s="1"/>
      <c r="B4" s="36" t="s">
        <v>69</v>
      </c>
      <c r="C4" s="1"/>
      <c r="D4" s="1"/>
      <c r="E4" s="1"/>
      <c r="F4" s="1"/>
      <c r="G4" s="2"/>
      <c r="H4" s="2"/>
      <c r="I4" s="2"/>
      <c r="J4" s="2"/>
      <c r="K4" s="1"/>
    </row>
    <row r="5" spans="1:1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1"/>
      <c r="B6" s="8" t="s">
        <v>0</v>
      </c>
      <c r="C6" s="8" t="s">
        <v>26</v>
      </c>
      <c r="D6" s="8" t="s">
        <v>1</v>
      </c>
      <c r="E6" s="8" t="s">
        <v>67</v>
      </c>
      <c r="F6" s="8" t="s">
        <v>24</v>
      </c>
      <c r="G6" s="8" t="s">
        <v>44</v>
      </c>
      <c r="H6" s="8" t="s">
        <v>70</v>
      </c>
      <c r="I6" s="8" t="s">
        <v>18</v>
      </c>
      <c r="J6" s="8" t="s">
        <v>8</v>
      </c>
      <c r="K6" s="1"/>
    </row>
    <row r="7" spans="1:11" x14ac:dyDescent="0.3">
      <c r="A7" s="1"/>
      <c r="B7" s="4">
        <v>1</v>
      </c>
      <c r="C7" s="3"/>
      <c r="D7" s="3"/>
      <c r="E7" s="3"/>
      <c r="F7" s="3"/>
      <c r="G7" s="3"/>
      <c r="H7" s="3"/>
      <c r="I7" s="3"/>
      <c r="J7" s="3"/>
      <c r="K7" s="1"/>
    </row>
    <row r="8" spans="1:11" x14ac:dyDescent="0.3">
      <c r="A8" s="1"/>
      <c r="B8" s="9">
        <v>2</v>
      </c>
      <c r="C8" s="10"/>
      <c r="D8" s="10"/>
      <c r="E8" s="10"/>
      <c r="F8" s="10"/>
      <c r="G8" s="10"/>
      <c r="H8" s="10"/>
      <c r="I8" s="10"/>
      <c r="J8" s="10"/>
      <c r="K8" s="1"/>
    </row>
    <row r="9" spans="1:11" x14ac:dyDescent="0.3">
      <c r="A9" s="1"/>
      <c r="B9" s="4">
        <v>3</v>
      </c>
      <c r="C9" s="3"/>
      <c r="D9" s="3"/>
      <c r="E9" s="3"/>
      <c r="F9" s="3"/>
      <c r="G9" s="3"/>
      <c r="H9" s="3"/>
      <c r="I9" s="3"/>
      <c r="J9" s="3"/>
      <c r="K9" s="1"/>
    </row>
    <row r="10" spans="1:11" x14ac:dyDescent="0.3">
      <c r="A10" s="1"/>
      <c r="B10" s="9">
        <v>4</v>
      </c>
      <c r="C10" s="10"/>
      <c r="D10" s="10"/>
      <c r="E10" s="10"/>
      <c r="F10" s="10"/>
      <c r="G10" s="10"/>
      <c r="H10" s="10"/>
      <c r="I10" s="10"/>
      <c r="J10" s="10"/>
      <c r="K10" s="1"/>
    </row>
    <row r="11" spans="1:11" x14ac:dyDescent="0.3">
      <c r="A11" s="1"/>
      <c r="B11" s="4">
        <v>5</v>
      </c>
      <c r="C11" s="3"/>
      <c r="D11" s="3"/>
      <c r="E11" s="3"/>
      <c r="F11" s="3"/>
      <c r="G11" s="3"/>
      <c r="H11" s="3"/>
      <c r="I11" s="3"/>
      <c r="J11" s="3"/>
      <c r="K11" s="1"/>
    </row>
    <row r="12" spans="1:11" x14ac:dyDescent="0.3">
      <c r="A12" s="1"/>
      <c r="B12" s="9">
        <v>6</v>
      </c>
      <c r="C12" s="10"/>
      <c r="D12" s="10"/>
      <c r="E12" s="10"/>
      <c r="F12" s="10"/>
      <c r="G12" s="10"/>
      <c r="H12" s="10"/>
      <c r="I12" s="10"/>
      <c r="J12" s="10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 t="s">
        <v>68</v>
      </c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8" x14ac:dyDescent="0.35">
      <c r="A28" s="1"/>
      <c r="B28" s="1"/>
      <c r="C28" s="1"/>
      <c r="D28" s="1"/>
      <c r="E28" s="1"/>
      <c r="F28" s="1"/>
      <c r="G28" s="5"/>
      <c r="H28" s="5"/>
      <c r="I28" s="5"/>
      <c r="J28" s="5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pageMargins left="0.25" right="0.25" top="1.0583333333333333" bottom="0.75" header="0.3" footer="0.3"/>
  <pageSetup paperSize="9" orientation="landscape" r:id="rId1"/>
  <headerFooter>
    <oddHeader>&amp;L&amp;G&amp;C&amp;"-,Bold"&amp;14&amp;UPurchase Order Summary
Chiklee Water Park
Honuman Tola, Rangpur&amp;RReport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C_B_01A</vt:lpstr>
      <vt:lpstr>C_B_01B</vt:lpstr>
      <vt:lpstr>C_B_02A</vt:lpstr>
      <vt:lpstr>C_B_02B</vt:lpstr>
      <vt:lpstr>C_B_03A</vt:lpstr>
      <vt:lpstr>C_B_03B</vt:lpstr>
      <vt:lpstr>C_B_03C</vt:lpstr>
      <vt:lpstr>C_B_04A</vt:lpstr>
      <vt:lpstr>C_B_04B</vt:lpstr>
      <vt:lpstr>9C_C_01A</vt:lpstr>
      <vt:lpstr>9C_C_01B</vt:lpstr>
      <vt:lpstr>9C_C_01C</vt:lpstr>
      <vt:lpstr>9C_C_01D</vt:lpstr>
      <vt:lpstr>C_C_02A</vt:lpstr>
      <vt:lpstr>C_C_03A</vt:lpstr>
      <vt:lpstr>C_C_03B</vt:lpstr>
      <vt:lpstr>C_C_04A</vt:lpstr>
      <vt:lpstr>C_C_04B</vt:lpstr>
      <vt:lpstr>C_C_05A</vt:lpstr>
      <vt:lpstr>C_C_05B</vt:lpstr>
      <vt:lpstr>C_C_05C</vt:lpstr>
      <vt:lpstr>C_D_01A</vt:lpstr>
      <vt:lpstr>C_D_01B</vt:lpstr>
      <vt:lpstr>C_D_02A</vt:lpstr>
      <vt:lpstr>C_C_07A</vt:lpstr>
      <vt:lpstr>C_D_02B</vt:lpstr>
      <vt:lpstr>C_D_02C</vt:lpstr>
      <vt:lpstr>C_D_02D</vt:lpstr>
      <vt:lpstr>C_D_02E</vt:lpstr>
      <vt:lpstr>'9C_C_01A'!Print_Area</vt:lpstr>
      <vt:lpstr>'9C_C_01B'!Print_Area</vt:lpstr>
      <vt:lpstr>'9C_C_01C'!Print_Area</vt:lpstr>
      <vt:lpstr>'9C_C_01D'!Print_Area</vt:lpstr>
      <vt:lpstr>C_B_01A!Print_Area</vt:lpstr>
      <vt:lpstr>C_B_01B!Print_Area</vt:lpstr>
      <vt:lpstr>C_B_02A!Print_Area</vt:lpstr>
      <vt:lpstr>C_B_02B!Print_Area</vt:lpstr>
      <vt:lpstr>C_B_03A!Print_Area</vt:lpstr>
      <vt:lpstr>C_B_03B!Print_Area</vt:lpstr>
      <vt:lpstr>C_B_03C!Print_Area</vt:lpstr>
      <vt:lpstr>C_B_04A!Print_Area</vt:lpstr>
      <vt:lpstr>C_B_04B!Print_Area</vt:lpstr>
      <vt:lpstr>C_C_02A!Print_Area</vt:lpstr>
      <vt:lpstr>C_C_03A!Print_Area</vt:lpstr>
      <vt:lpstr>C_C_03B!Print_Area</vt:lpstr>
      <vt:lpstr>C_C_04A!Print_Area</vt:lpstr>
      <vt:lpstr>C_C_04B!Print_Area</vt:lpstr>
      <vt:lpstr>C_C_05A!Print_Area</vt:lpstr>
      <vt:lpstr>C_C_05B!Print_Area</vt:lpstr>
      <vt:lpstr>C_C_05C!Print_Area</vt:lpstr>
      <vt:lpstr>C_C_07A!Print_Area</vt:lpstr>
      <vt:lpstr>C_D_01A!Print_Area</vt:lpstr>
      <vt:lpstr>C_D_01B!Print_Area</vt:lpstr>
      <vt:lpstr>C_D_02A!Print_Area</vt:lpstr>
      <vt:lpstr>C_D_02B!Print_Area</vt:lpstr>
      <vt:lpstr>C_D_02C!Print_Area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</dc:creator>
  <cp:lastModifiedBy>User</cp:lastModifiedBy>
  <cp:lastPrinted>2023-08-16T03:31:32Z</cp:lastPrinted>
  <dcterms:created xsi:type="dcterms:W3CDTF">2023-03-15T04:59:40Z</dcterms:created>
  <dcterms:modified xsi:type="dcterms:W3CDTF">2023-08-23T12:20:10Z</dcterms:modified>
</cp:coreProperties>
</file>