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SATO/Delte dokumenter/General/TMV23/Building information/Ventilation/Ventilator_kurve/"/>
    </mc:Choice>
  </mc:AlternateContent>
  <xr:revisionPtr revIDLastSave="239" documentId="11_B25B4538F83C138C347BDD385DC7697F2E9727E7" xr6:coauthVersionLast="47" xr6:coauthVersionMax="47" xr10:uidLastSave="{1DC7B049-4B82-43AA-931D-7514A75538C3}"/>
  <bookViews>
    <workbookView xWindow="67080" yWindow="-9480" windowWidth="38640" windowHeight="21240" activeTab="3" xr2:uid="{00000000-000D-0000-FFFF-FFFF00000000}"/>
  </bookViews>
  <sheets>
    <sheet name="Sheet1" sheetId="3" r:id="rId1"/>
    <sheet name="Flow" sheetId="1" r:id="rId2"/>
    <sheet name="Pressure_diff" sheetId="2" r:id="rId3"/>
    <sheet name="Colum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4" l="1"/>
  <c r="B13" i="4" a="1"/>
  <c r="B13" i="4" s="1"/>
  <c r="C13" i="4" a="1"/>
  <c r="C13" i="4" s="1"/>
  <c r="D13" i="4" a="1"/>
  <c r="D13" i="4"/>
  <c r="A14" i="4"/>
  <c r="B14" i="4" a="1"/>
  <c r="B14" i="4" s="1"/>
  <c r="C14" i="4" a="1"/>
  <c r="C14" i="4"/>
  <c r="D14" i="4" a="1"/>
  <c r="D14" i="4" s="1"/>
  <c r="A15" i="4"/>
  <c r="B15" i="4" a="1"/>
  <c r="B15" i="4" s="1"/>
  <c r="C15" i="4" a="1"/>
  <c r="C15" i="4"/>
  <c r="D15" i="4" a="1"/>
  <c r="D15" i="4" s="1"/>
  <c r="A16" i="4"/>
  <c r="B16" i="4" a="1"/>
  <c r="B16" i="4"/>
  <c r="C16" i="4" a="1"/>
  <c r="C16" i="4" s="1"/>
  <c r="D16" i="4" a="1"/>
  <c r="D16" i="4" s="1"/>
  <c r="A17" i="4"/>
  <c r="B17" i="4" a="1"/>
  <c r="B17" i="4"/>
  <c r="C17" i="4" a="1"/>
  <c r="C17" i="4" s="1"/>
  <c r="D17" i="4" a="1"/>
  <c r="D17" i="4"/>
  <c r="A18" i="4"/>
  <c r="B18" i="4" a="1"/>
  <c r="B18" i="4" s="1"/>
  <c r="C18" i="4" a="1"/>
  <c r="C18" i="4" s="1"/>
  <c r="D18" i="4" a="1"/>
  <c r="D18" i="4"/>
  <c r="A19" i="4"/>
  <c r="B19" i="4" a="1"/>
  <c r="B19" i="4" s="1"/>
  <c r="C19" i="4" a="1"/>
  <c r="C19" i="4"/>
  <c r="D19" i="4" a="1"/>
  <c r="D19" i="4" s="1"/>
  <c r="A20" i="4"/>
  <c r="B20" i="4" a="1"/>
  <c r="B20" i="4" s="1"/>
  <c r="C20" i="4" a="1"/>
  <c r="C20" i="4"/>
  <c r="D20" i="4" a="1"/>
  <c r="D20" i="4" s="1"/>
  <c r="A21" i="4"/>
  <c r="B21" i="4" a="1"/>
  <c r="B21" i="4"/>
  <c r="C21" i="4" a="1"/>
  <c r="C21" i="4" s="1"/>
  <c r="D21" i="4" a="1"/>
  <c r="D21" i="4" s="1"/>
  <c r="A22" i="4"/>
  <c r="B22" i="4" a="1"/>
  <c r="B22" i="4"/>
  <c r="C22" i="4" a="1"/>
  <c r="C22" i="4"/>
  <c r="D22" i="4" a="1"/>
  <c r="D22" i="4"/>
  <c r="A23" i="4"/>
  <c r="B23" i="4" a="1"/>
  <c r="B23" i="4" s="1"/>
  <c r="C23" i="4" a="1"/>
  <c r="C23" i="4" s="1"/>
  <c r="D23" i="4" a="1"/>
  <c r="D23" i="4" s="1"/>
  <c r="A24" i="4"/>
  <c r="B24" i="4" a="1"/>
  <c r="B24" i="4"/>
  <c r="C24" i="4" a="1"/>
  <c r="C24" i="4"/>
  <c r="D24" i="4" a="1"/>
  <c r="D24" i="4"/>
  <c r="A25" i="4"/>
  <c r="B25" i="4" a="1"/>
  <c r="B25" i="4" s="1"/>
  <c r="C25" i="4" a="1"/>
  <c r="C25" i="4" s="1"/>
  <c r="D25" i="4" a="1"/>
  <c r="D25" i="4"/>
  <c r="A26" i="4"/>
  <c r="B26" i="4" a="1"/>
  <c r="B26" i="4"/>
  <c r="C26" i="4" a="1"/>
  <c r="C26" i="4"/>
  <c r="D26" i="4" a="1"/>
  <c r="D26" i="4"/>
  <c r="A27" i="4"/>
  <c r="B27" i="4" a="1"/>
  <c r="B27" i="4" s="1"/>
  <c r="C27" i="4" a="1"/>
  <c r="C27" i="4"/>
  <c r="D27" i="4" a="1"/>
  <c r="D27" i="4" s="1"/>
  <c r="A28" i="4"/>
  <c r="B28" i="4" a="1"/>
  <c r="B28" i="4"/>
  <c r="C28" i="4" a="1"/>
  <c r="C28" i="4"/>
  <c r="D28" i="4" a="1"/>
  <c r="D28" i="4"/>
  <c r="A29" i="4"/>
  <c r="B29" i="4" a="1"/>
  <c r="B29" i="4"/>
  <c r="C29" i="4" a="1"/>
  <c r="C29" i="4" s="1"/>
  <c r="D29" i="4" a="1"/>
  <c r="D29" i="4"/>
  <c r="A30" i="4"/>
  <c r="B30" i="4" a="1"/>
  <c r="B30" i="4" s="1"/>
  <c r="C30" i="4" a="1"/>
  <c r="C30" i="4"/>
  <c r="D30" i="4" a="1"/>
  <c r="D30" i="4"/>
  <c r="A31" i="4"/>
  <c r="B31" i="4" a="1"/>
  <c r="B31" i="4" s="1"/>
  <c r="C31" i="4" a="1"/>
  <c r="C31" i="4"/>
  <c r="D31" i="4" a="1"/>
  <c r="D31" i="4"/>
  <c r="A32" i="4"/>
  <c r="B32" i="4" a="1"/>
  <c r="B32" i="4" s="1"/>
  <c r="C32" i="4" a="1"/>
  <c r="C32" i="4"/>
  <c r="D32" i="4" a="1"/>
  <c r="D32" i="4"/>
  <c r="A33" i="4"/>
  <c r="B33" i="4" a="1"/>
  <c r="B33" i="4"/>
  <c r="C33" i="4" a="1"/>
  <c r="C33" i="4"/>
  <c r="D33" i="4" a="1"/>
  <c r="D33" i="4" s="1"/>
  <c r="A34" i="4"/>
  <c r="B34" i="4" a="1"/>
  <c r="B34" i="4"/>
  <c r="C34" i="4" a="1"/>
  <c r="C34" i="4"/>
  <c r="D34" i="4" a="1"/>
  <c r="D34" i="4"/>
  <c r="A35" i="4"/>
  <c r="B35" i="4" a="1"/>
  <c r="B35" i="4"/>
  <c r="C35" i="4" a="1"/>
  <c r="C35" i="4" s="1"/>
  <c r="D35" i="4" a="1"/>
  <c r="D35" i="4" s="1"/>
  <c r="A36" i="4"/>
  <c r="B36" i="4" a="1"/>
  <c r="B36" i="4"/>
  <c r="C36" i="4" a="1"/>
  <c r="C36" i="4"/>
  <c r="D36" i="4" a="1"/>
  <c r="D36" i="4"/>
  <c r="A37" i="4"/>
  <c r="B37" i="4" a="1"/>
  <c r="B37" i="4" s="1"/>
  <c r="C37" i="4" a="1"/>
  <c r="C37" i="4" s="1"/>
  <c r="D37" i="4" a="1"/>
  <c r="D37" i="4"/>
  <c r="A38" i="4"/>
  <c r="B38" i="4" a="1"/>
  <c r="B38" i="4"/>
  <c r="C38" i="4" a="1"/>
  <c r="C38" i="4"/>
  <c r="D38" i="4" a="1"/>
  <c r="D38" i="4"/>
  <c r="A39" i="4"/>
  <c r="B39" i="4" a="1"/>
  <c r="B39" i="4" s="1"/>
  <c r="C39" i="4" a="1"/>
  <c r="C39" i="4"/>
  <c r="D39" i="4" a="1"/>
  <c r="D39" i="4" s="1"/>
  <c r="A40" i="4"/>
  <c r="B40" i="4" a="1"/>
  <c r="B40" i="4"/>
  <c r="C40" i="4" a="1"/>
  <c r="C40" i="4"/>
  <c r="D40" i="4" a="1"/>
  <c r="D40" i="4"/>
  <c r="A41" i="4"/>
  <c r="B41" i="4" a="1"/>
  <c r="B41" i="4"/>
  <c r="C41" i="4" a="1"/>
  <c r="C41" i="4" s="1"/>
  <c r="D41" i="4" a="1"/>
  <c r="D41" i="4"/>
  <c r="A42" i="4"/>
  <c r="B42" i="4" a="1"/>
  <c r="B42" i="4"/>
  <c r="C42" i="4" a="1"/>
  <c r="C42" i="4"/>
  <c r="D42" i="4" a="1"/>
  <c r="D42" i="4"/>
  <c r="A43" i="4"/>
  <c r="B43" i="4" a="1"/>
  <c r="B43" i="4" s="1"/>
  <c r="C43" i="4" a="1"/>
  <c r="C43" i="4"/>
  <c r="D43" i="4" a="1"/>
  <c r="D43" i="4"/>
  <c r="A44" i="4"/>
  <c r="B44" i="4" a="1"/>
  <c r="B44" i="4"/>
  <c r="C44" i="4" a="1"/>
  <c r="C44" i="4"/>
  <c r="D44" i="4" a="1"/>
  <c r="D44" i="4"/>
  <c r="A45" i="4"/>
  <c r="B45" i="4" a="1"/>
  <c r="B45" i="4"/>
  <c r="C45" i="4" a="1"/>
  <c r="C45" i="4"/>
  <c r="D45" i="4" a="1"/>
  <c r="D45" i="4" s="1"/>
  <c r="A46" i="4"/>
  <c r="B46" i="4" a="1"/>
  <c r="B46" i="4"/>
  <c r="C46" i="4" a="1"/>
  <c r="C46" i="4"/>
  <c r="D46" i="4" a="1"/>
  <c r="D46" i="4"/>
  <c r="A47" i="4"/>
  <c r="B47" i="4" a="1"/>
  <c r="B47" i="4"/>
  <c r="C47" i="4" a="1"/>
  <c r="C47" i="4" s="1"/>
  <c r="D47" i="4" a="1"/>
  <c r="D47" i="4" s="1"/>
  <c r="A48" i="4"/>
  <c r="B48" i="4" a="1"/>
  <c r="B48" i="4"/>
  <c r="C48" i="4" a="1"/>
  <c r="C48" i="4"/>
  <c r="D48" i="4" a="1"/>
  <c r="D48" i="4"/>
  <c r="A49" i="4"/>
  <c r="B49" i="4" a="1"/>
  <c r="B49" i="4" s="1"/>
  <c r="C49" i="4" a="1"/>
  <c r="C49" i="4" s="1"/>
  <c r="D49" i="4" a="1"/>
  <c r="D49" i="4"/>
  <c r="A50" i="4"/>
  <c r="B50" i="4" a="1"/>
  <c r="B50" i="4"/>
  <c r="C50" i="4" a="1"/>
  <c r="C50" i="4"/>
  <c r="D50" i="4" a="1"/>
  <c r="D50" i="4"/>
  <c r="A51" i="4"/>
  <c r="B51" i="4" a="1"/>
  <c r="B51" i="4" s="1"/>
  <c r="C51" i="4" a="1"/>
  <c r="C51" i="4"/>
  <c r="D51" i="4" a="1"/>
  <c r="D51" i="4" s="1"/>
  <c r="A52" i="4"/>
  <c r="B52" i="4" a="1"/>
  <c r="B52" i="4"/>
  <c r="C52" i="4" a="1"/>
  <c r="C52" i="4"/>
  <c r="D52" i="4" a="1"/>
  <c r="D52" i="4"/>
  <c r="A53" i="4"/>
  <c r="B53" i="4" a="1"/>
  <c r="B53" i="4"/>
  <c r="C53" i="4" a="1"/>
  <c r="C53" i="4" s="1"/>
  <c r="D53" i="4" a="1"/>
  <c r="D53" i="4"/>
  <c r="A54" i="4"/>
  <c r="B54" i="4" a="1"/>
  <c r="B54" i="4"/>
  <c r="C54" i="4" a="1"/>
  <c r="C54" i="4"/>
  <c r="D54" i="4" a="1"/>
  <c r="D54" i="4"/>
  <c r="A55" i="4"/>
  <c r="B55" i="4" a="1"/>
  <c r="B55" i="4" s="1"/>
  <c r="C55" i="4" a="1"/>
  <c r="C55" i="4"/>
  <c r="D55" i="4" a="1"/>
  <c r="D55" i="4" s="1"/>
  <c r="A56" i="4"/>
  <c r="B56" i="4" a="1"/>
  <c r="B56" i="4"/>
  <c r="C56" i="4" a="1"/>
  <c r="C56" i="4"/>
  <c r="D56" i="4" a="1"/>
  <c r="D56" i="4"/>
  <c r="A57" i="4"/>
  <c r="B57" i="4" a="1"/>
  <c r="B57" i="4"/>
  <c r="C57" i="4" a="1"/>
  <c r="C57" i="4"/>
  <c r="D57" i="4" a="1"/>
  <c r="D57" i="4" s="1"/>
  <c r="A58" i="4"/>
  <c r="B58" i="4" a="1"/>
  <c r="B58" i="4"/>
  <c r="C58" i="4" a="1"/>
  <c r="C58" i="4"/>
  <c r="D58" i="4" a="1"/>
  <c r="D58" i="4"/>
  <c r="A59" i="4"/>
  <c r="B59" i="4" a="1"/>
  <c r="B59" i="4"/>
  <c r="C59" i="4" a="1"/>
  <c r="C59" i="4" s="1"/>
  <c r="D59" i="4" a="1"/>
  <c r="D59" i="4" s="1"/>
  <c r="A60" i="4"/>
  <c r="B60" i="4" a="1"/>
  <c r="B60" i="4"/>
  <c r="C60" i="4" a="1"/>
  <c r="C60" i="4"/>
  <c r="D60" i="4" a="1"/>
  <c r="D60" i="4"/>
  <c r="A61" i="4"/>
  <c r="B61" i="4" a="1"/>
  <c r="B61" i="4" s="1"/>
  <c r="C61" i="4" a="1"/>
  <c r="C61" i="4" s="1"/>
  <c r="D61" i="4" a="1"/>
  <c r="D61" i="4"/>
  <c r="A62" i="4"/>
  <c r="B62" i="4" a="1"/>
  <c r="B62" i="4"/>
  <c r="C62" i="4" a="1"/>
  <c r="C62" i="4"/>
  <c r="D62" i="4" a="1"/>
  <c r="D62" i="4"/>
  <c r="A63" i="4"/>
  <c r="B63" i="4" a="1"/>
  <c r="B63" i="4" s="1"/>
  <c r="C63" i="4" a="1"/>
  <c r="C63" i="4"/>
  <c r="D63" i="4" a="1"/>
  <c r="D63" i="4" s="1"/>
  <c r="A64" i="4"/>
  <c r="B64" i="4" a="1"/>
  <c r="B64" i="4"/>
  <c r="C64" i="4" a="1"/>
  <c r="C64" i="4"/>
  <c r="D64" i="4" a="1"/>
  <c r="D64" i="4"/>
  <c r="A65" i="4"/>
  <c r="B65" i="4" a="1"/>
  <c r="B65" i="4"/>
  <c r="C65" i="4" a="1"/>
  <c r="C65" i="4" s="1"/>
  <c r="D65" i="4" a="1"/>
  <c r="D65" i="4"/>
  <c r="A66" i="4"/>
  <c r="B66" i="4" a="1"/>
  <c r="B66" i="4"/>
  <c r="C66" i="4" a="1"/>
  <c r="C66" i="4"/>
  <c r="D66" i="4" a="1"/>
  <c r="D66" i="4"/>
  <c r="A67" i="4"/>
  <c r="B67" i="4" a="1"/>
  <c r="B67" i="4" s="1"/>
  <c r="C67" i="4" a="1"/>
  <c r="C67" i="4"/>
  <c r="D67" i="4" a="1"/>
  <c r="D67" i="4"/>
  <c r="D3" i="4" a="1"/>
  <c r="D3" i="4"/>
  <c r="D4" i="4" a="1"/>
  <c r="D4" i="4"/>
  <c r="D5" i="4" a="1"/>
  <c r="D5" i="4" s="1"/>
  <c r="D6" i="4" a="1"/>
  <c r="D6" i="4" s="1"/>
  <c r="D7" i="4" a="1"/>
  <c r="D7" i="4" s="1"/>
  <c r="D8" i="4" a="1"/>
  <c r="D8" i="4" s="1"/>
  <c r="D9" i="4" a="1"/>
  <c r="D9" i="4"/>
  <c r="D10" i="4" a="1"/>
  <c r="D10" i="4"/>
  <c r="D11" i="4" a="1"/>
  <c r="D11" i="4" s="1"/>
  <c r="D12" i="4" a="1"/>
  <c r="D12" i="4" s="1"/>
  <c r="D2" i="4" a="1"/>
  <c r="D2" i="4" s="1"/>
  <c r="C3" i="4" a="1"/>
  <c r="C3" i="4" s="1"/>
  <c r="C4" i="4" a="1"/>
  <c r="C4" i="4" s="1"/>
  <c r="C5" i="4" a="1"/>
  <c r="C5" i="4" s="1"/>
  <c r="C6" i="4" a="1"/>
  <c r="C6" i="4"/>
  <c r="C7" i="4" a="1"/>
  <c r="C7" i="4"/>
  <c r="C8" i="4" a="1"/>
  <c r="C8" i="4"/>
  <c r="C9" i="4" a="1"/>
  <c r="C9" i="4" s="1"/>
  <c r="C10" i="4" a="1"/>
  <c r="C10" i="4" s="1"/>
  <c r="C11" i="4" a="1"/>
  <c r="C11" i="4" s="1"/>
  <c r="C12" i="4" a="1"/>
  <c r="C12" i="4"/>
  <c r="C2" i="4" a="1"/>
  <c r="C2" i="4" s="1"/>
  <c r="B3" i="4" a="1"/>
  <c r="B3" i="4"/>
  <c r="B4" i="4" a="1"/>
  <c r="B4" i="4" s="1"/>
  <c r="B5" i="4" a="1"/>
  <c r="B5" i="4" s="1"/>
  <c r="B6" i="4" a="1"/>
  <c r="B6" i="4"/>
  <c r="B7" i="4" a="1"/>
  <c r="B7" i="4"/>
  <c r="B8" i="4" a="1"/>
  <c r="B8" i="4"/>
  <c r="B9" i="4" a="1"/>
  <c r="B9" i="4"/>
  <c r="B10" i="4" a="1"/>
  <c r="B10" i="4" s="1"/>
  <c r="B11" i="4" a="1"/>
  <c r="B11" i="4" s="1"/>
  <c r="B12" i="4" a="1"/>
  <c r="B12" i="4"/>
  <c r="B2" i="4" a="1"/>
  <c r="B2" i="4" s="1"/>
  <c r="A3" i="4"/>
  <c r="A4" i="4"/>
  <c r="A5" i="4"/>
  <c r="A6" i="4"/>
  <c r="A7" i="4"/>
  <c r="A8" i="4"/>
  <c r="A9" i="4"/>
  <c r="A10" i="4"/>
  <c r="A11" i="4"/>
  <c r="A12" i="4"/>
  <c r="A2" i="4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B12" i="2"/>
  <c r="C12" i="2"/>
  <c r="D12" i="2"/>
  <c r="E12" i="2"/>
  <c r="F12" i="2"/>
  <c r="G12" i="2"/>
  <c r="C2" i="2"/>
  <c r="D2" i="2"/>
  <c r="E2" i="2"/>
  <c r="F2" i="2"/>
  <c r="G2" i="2"/>
  <c r="B2" i="2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C2" i="1"/>
  <c r="D2" i="1"/>
  <c r="E2" i="1"/>
  <c r="F2" i="1"/>
  <c r="G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<sst xmlns="http://schemas.openxmlformats.org/spreadsheetml/2006/main" count="91" uniqueCount="76">
  <si>
    <t>760 rpm</t>
  </si>
  <si>
    <t>980 rpm</t>
  </si>
  <si>
    <t>1220 rpm</t>
  </si>
  <si>
    <t>1380 rpm</t>
  </si>
  <si>
    <t>1550 rpm</t>
  </si>
  <si>
    <t>1690 rpm</t>
  </si>
  <si>
    <t>7188.449848024316, 51.91256830601105</t>
  </si>
  <si>
    <t>7051.671732522795, 62.84153005464486</t>
  </si>
  <si>
    <t>6550.15197568389, 106.5573770491801</t>
  </si>
  <si>
    <t>6048.632218844985, 139.344262295082</t>
  </si>
  <si>
    <t>5501.519756838907, 166.66666666666652</t>
  </si>
  <si>
    <t>4954.407294832827, 188.52459016393414</t>
  </si>
  <si>
    <t>4407.2948328267485, 210.38251366120176</t>
  </si>
  <si>
    <t>3814.589665653496, 232.24043715846938</t>
  </si>
  <si>
    <t>3176.2917933130693, 243.1693989071032</t>
  </si>
  <si>
    <t>2492.40121580547, 254.098360655737</t>
  </si>
  <si>
    <t>1808.510638297873, 259.56284153005436</t>
  </si>
  <si>
    <t>9240.121580547113, 84.69945355191248</t>
  </si>
  <si>
    <t>9034.954407294836, 109.2896174863381</t>
  </si>
  <si>
    <t>8373.860182370818, 172.13114754098387</t>
  </si>
  <si>
    <t>7689.9696048632195, 232.24043715846938</t>
  </si>
  <si>
    <t>7051.671732522798, 275.9562841530055</t>
  </si>
  <si>
    <t>6344.984802431611, 314.20765027322386</t>
  </si>
  <si>
    <t>5683.8905775076, 349.72677595628375</t>
  </si>
  <si>
    <t>4908.814589665653, 382.51366120218563</t>
  </si>
  <si>
    <t>4042.553191489362, 401.63934426229525</t>
  </si>
  <si>
    <t>3221.8844984802427, 420.76502732240397</t>
  </si>
  <si>
    <t>2310.0303951367778, 428.9617486338798</t>
  </si>
  <si>
    <t>11519.756838905776, 128.41530054644818</t>
  </si>
  <si>
    <t>11246.200607902736, 166.66666666666606</t>
  </si>
  <si>
    <t>10402.73556231003, 267.7595628415297</t>
  </si>
  <si>
    <t>9559.270516717324, 352.45901639344265</t>
  </si>
  <si>
    <t>8784.194528875385, 428.9617486338793</t>
  </si>
  <si>
    <t>7872.3404255319165, 489.07103825136574</t>
  </si>
  <si>
    <t>7051.671732522795, 538.2513661202179</t>
  </si>
  <si>
    <t>6117.021276595746, 590.1639344262294</t>
  </si>
  <si>
    <t>5045.592705167173, 625.6830601092897</t>
  </si>
  <si>
    <t>3996.9604863221875, 642.07650273224</t>
  </si>
  <si>
    <t>2902.7355623100293, 661.2021857923501</t>
  </si>
  <si>
    <t>13069.908814589668, 163.93442622950806</t>
  </si>
  <si>
    <t>12773.556231003042, 210.38251366120176</t>
  </si>
  <si>
    <t>11838.905775075988, 344.2622950819673</t>
  </si>
  <si>
    <t>10904.255319148931, 459.0163934426232</t>
  </si>
  <si>
    <t>9946.8085106383, 549.1803278688517</t>
  </si>
  <si>
    <t>8966.565349544071, 625.6830601092897</t>
  </si>
  <si>
    <t>7986.322188449853, 696.7213114754095</t>
  </si>
  <si>
    <t>6892.097264437691, 756.8306010928959</t>
  </si>
  <si>
    <t>5729.4832826747715, 795.0819672131142</t>
  </si>
  <si>
    <t>4521.276595744681, 825.1366120218581</t>
  </si>
  <si>
    <t>3221.8844984802427, 849.7267759562842</t>
  </si>
  <si>
    <t>14665.653495440729, 204.91803278688485</t>
  </si>
  <si>
    <t>14346.504559270517, 265.0273224043708</t>
  </si>
  <si>
    <t>13297.872340425532, 431.69398907103823</t>
  </si>
  <si>
    <t>12272.036474164137, 573.7704918032787</t>
  </si>
  <si>
    <t>11200.607902735564, 691.2568306010926</t>
  </si>
  <si>
    <t>10060.790273556233, 789.6174863387978</t>
  </si>
  <si>
    <t>8966.565349544071, 871.5846994535514</t>
  </si>
  <si>
    <t>7758.35866261398, 953.5519125683063</t>
  </si>
  <si>
    <t>6436.170212765957, 1008.1967213114754</t>
  </si>
  <si>
    <t>5068.389057750759, 1038.2513661202183</t>
  </si>
  <si>
    <t>3632.2188449848027, 1071.0382513661202</t>
  </si>
  <si>
    <t>15965.04559270517, 243.1693989071032</t>
  </si>
  <si>
    <t>15645.896656534958, 311.47540983606586</t>
  </si>
  <si>
    <t>14528.875379939214, 510.92896174863336</t>
  </si>
  <si>
    <t>13389.05775075988, 685.7923497267752</t>
  </si>
  <si>
    <t>12203.647416413376, 822.4043715846988</t>
  </si>
  <si>
    <t>10972.644376899703, 937.1584699453551</t>
  </si>
  <si>
    <t>9787.234042553193, 1032.7868852459019</t>
  </si>
  <si>
    <t>8465.045592705166, 1128.4153005464482</t>
  </si>
  <si>
    <t>7006.079027355623, 1185.7923497267764</t>
  </si>
  <si>
    <t>5501.519756838905, 1215.8469945355191</t>
  </si>
  <si>
    <t>3951.367781155015, 1243.1693989071036</t>
  </si>
  <si>
    <t>Curve</t>
  </si>
  <si>
    <t>Flow [m3/h]</t>
  </si>
  <si>
    <t>pressure_difference [Pa]</t>
  </si>
  <si>
    <t>Rotation_speed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</si>
</sst>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36C5-D990-43EC-8328-E6F2DF629CEA}">
  <dimension ref="A1:G12"/>
  <sheetViews>
    <sheetView workbookViewId="0">
      <selection sqref="A1:A12"/>
    </sheetView>
  </sheetViews>
  <sheetFormatPr defaultRowHeight="14.4" x14ac:dyDescent="0.3"/>
  <cols>
    <col min="2" max="7" width="37.77734375" bestFit="1" customWidth="1"/>
  </cols>
  <sheetData>
    <row r="1" spans="1:7" x14ac:dyDescent="0.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17</v>
      </c>
      <c r="D2" t="s">
        <v>28</v>
      </c>
      <c r="E2" t="s">
        <v>39</v>
      </c>
      <c r="F2" t="s">
        <v>50</v>
      </c>
      <c r="G2" t="s">
        <v>61</v>
      </c>
    </row>
    <row r="3" spans="1:7" x14ac:dyDescent="0.3">
      <c r="A3">
        <v>2</v>
      </c>
      <c r="B3" t="s">
        <v>7</v>
      </c>
      <c r="C3" t="s">
        <v>18</v>
      </c>
      <c r="D3" t="s">
        <v>29</v>
      </c>
      <c r="E3" t="s">
        <v>40</v>
      </c>
      <c r="F3" t="s">
        <v>51</v>
      </c>
      <c r="G3" t="s">
        <v>62</v>
      </c>
    </row>
    <row r="4" spans="1:7" x14ac:dyDescent="0.3">
      <c r="A4">
        <v>3</v>
      </c>
      <c r="B4" t="s">
        <v>8</v>
      </c>
      <c r="C4" t="s">
        <v>19</v>
      </c>
      <c r="D4" t="s">
        <v>30</v>
      </c>
      <c r="E4" t="s">
        <v>41</v>
      </c>
      <c r="F4" t="s">
        <v>52</v>
      </c>
      <c r="G4" t="s">
        <v>63</v>
      </c>
    </row>
    <row r="5" spans="1:7" x14ac:dyDescent="0.3">
      <c r="A5">
        <v>4</v>
      </c>
      <c r="B5" t="s">
        <v>9</v>
      </c>
      <c r="C5" t="s">
        <v>20</v>
      </c>
      <c r="D5" t="s">
        <v>31</v>
      </c>
      <c r="E5" t="s">
        <v>42</v>
      </c>
      <c r="F5" t="s">
        <v>53</v>
      </c>
      <c r="G5" t="s">
        <v>64</v>
      </c>
    </row>
    <row r="6" spans="1:7" x14ac:dyDescent="0.3">
      <c r="A6">
        <v>5</v>
      </c>
      <c r="B6" t="s">
        <v>10</v>
      </c>
      <c r="C6" t="s">
        <v>21</v>
      </c>
      <c r="D6" t="s">
        <v>32</v>
      </c>
      <c r="E6" t="s">
        <v>43</v>
      </c>
      <c r="F6" t="s">
        <v>54</v>
      </c>
      <c r="G6" t="s">
        <v>65</v>
      </c>
    </row>
    <row r="7" spans="1:7" x14ac:dyDescent="0.3">
      <c r="A7">
        <v>6</v>
      </c>
      <c r="B7" t="s">
        <v>11</v>
      </c>
      <c r="C7" t="s">
        <v>22</v>
      </c>
      <c r="D7" t="s">
        <v>33</v>
      </c>
      <c r="E7" t="s">
        <v>44</v>
      </c>
      <c r="F7" t="s">
        <v>55</v>
      </c>
      <c r="G7" t="s">
        <v>66</v>
      </c>
    </row>
    <row r="8" spans="1:7" x14ac:dyDescent="0.3">
      <c r="A8">
        <v>7</v>
      </c>
      <c r="B8" t="s">
        <v>12</v>
      </c>
      <c r="C8" t="s">
        <v>23</v>
      </c>
      <c r="D8" t="s">
        <v>34</v>
      </c>
      <c r="E8" t="s">
        <v>45</v>
      </c>
      <c r="F8" t="s">
        <v>56</v>
      </c>
      <c r="G8" t="s">
        <v>67</v>
      </c>
    </row>
    <row r="9" spans="1:7" x14ac:dyDescent="0.3">
      <c r="A9">
        <v>8</v>
      </c>
      <c r="B9" t="s">
        <v>13</v>
      </c>
      <c r="C9" t="s">
        <v>24</v>
      </c>
      <c r="D9" t="s">
        <v>35</v>
      </c>
      <c r="E9" t="s">
        <v>46</v>
      </c>
      <c r="F9" t="s">
        <v>57</v>
      </c>
      <c r="G9" t="s">
        <v>68</v>
      </c>
    </row>
    <row r="10" spans="1:7" x14ac:dyDescent="0.3">
      <c r="A10">
        <v>9</v>
      </c>
      <c r="B10" t="s">
        <v>14</v>
      </c>
      <c r="C10" t="s">
        <v>25</v>
      </c>
      <c r="D10" t="s">
        <v>36</v>
      </c>
      <c r="E10" t="s">
        <v>47</v>
      </c>
      <c r="F10" t="s">
        <v>58</v>
      </c>
      <c r="G10" t="s">
        <v>69</v>
      </c>
    </row>
    <row r="11" spans="1:7" x14ac:dyDescent="0.3">
      <c r="A11">
        <v>10</v>
      </c>
      <c r="B11" t="s">
        <v>15</v>
      </c>
      <c r="C11" t="s">
        <v>26</v>
      </c>
      <c r="D11" t="s">
        <v>37</v>
      </c>
      <c r="E11" t="s">
        <v>48</v>
      </c>
      <c r="F11" t="s">
        <v>59</v>
      </c>
      <c r="G11" t="s">
        <v>70</v>
      </c>
    </row>
    <row r="12" spans="1:7" x14ac:dyDescent="0.3">
      <c r="A12">
        <v>11</v>
      </c>
      <c r="B12" t="s">
        <v>16</v>
      </c>
      <c r="C12" t="s">
        <v>27</v>
      </c>
      <c r="D12" t="s">
        <v>38</v>
      </c>
      <c r="E12" t="s">
        <v>49</v>
      </c>
      <c r="F12" t="s">
        <v>60</v>
      </c>
      <c r="G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sqref="A1:A12"/>
    </sheetView>
  </sheetViews>
  <sheetFormatPr defaultRowHeight="14.4" x14ac:dyDescent="0.3"/>
  <cols>
    <col min="1" max="1" width="8.33203125" bestFit="1" customWidth="1"/>
    <col min="2" max="7" width="18.77734375" bestFit="1" customWidth="1"/>
    <col min="8" max="8" width="18.77734375" customWidth="1"/>
    <col min="9" max="9" width="8.33203125" bestFit="1" customWidth="1"/>
    <col min="10" max="15" width="18.77734375" bestFit="1" customWidth="1"/>
  </cols>
  <sheetData>
    <row r="1" spans="1:7" x14ac:dyDescent="0.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tr">
        <f>LEFT(Sheet1!B2,SEARCH(",",Sheet1!B2)-1)</f>
        <v>7188.449848024316</v>
      </c>
      <c r="C2" t="str">
        <f>LEFT(Sheet1!C2,SEARCH(",",Sheet1!C2)-1)</f>
        <v>9240.121580547113</v>
      </c>
      <c r="D2" t="str">
        <f>LEFT(Sheet1!D2,SEARCH(",",Sheet1!D2)-1)</f>
        <v>11519.756838905776</v>
      </c>
      <c r="E2" t="str">
        <f>LEFT(Sheet1!E2,SEARCH(",",Sheet1!E2)-1)</f>
        <v>13069.908814589668</v>
      </c>
      <c r="F2" t="str">
        <f>LEFT(Sheet1!F2,SEARCH(",",Sheet1!F2)-1)</f>
        <v>14665.653495440729</v>
      </c>
      <c r="G2" t="str">
        <f>LEFT(Sheet1!G2,SEARCH(",",Sheet1!G2)-1)</f>
        <v>15965.04559270517</v>
      </c>
    </row>
    <row r="3" spans="1:7" x14ac:dyDescent="0.3">
      <c r="A3">
        <v>2</v>
      </c>
      <c r="B3" t="str">
        <f>LEFT(Sheet1!B3,SEARCH(",",Sheet1!B3)-1)</f>
        <v>7051.671732522795</v>
      </c>
      <c r="C3" t="str">
        <f>LEFT(Sheet1!C3,SEARCH(",",Sheet1!C3)-1)</f>
        <v>9034.954407294836</v>
      </c>
      <c r="D3" t="str">
        <f>LEFT(Sheet1!D3,SEARCH(",",Sheet1!D3)-1)</f>
        <v>11246.200607902736</v>
      </c>
      <c r="E3" t="str">
        <f>LEFT(Sheet1!E3,SEARCH(",",Sheet1!E3)-1)</f>
        <v>12773.556231003042</v>
      </c>
      <c r="F3" t="str">
        <f>LEFT(Sheet1!F3,SEARCH(",",Sheet1!F3)-1)</f>
        <v>14346.504559270517</v>
      </c>
      <c r="G3" t="str">
        <f>LEFT(Sheet1!G3,SEARCH(",",Sheet1!G3)-1)</f>
        <v>15645.896656534958</v>
      </c>
    </row>
    <row r="4" spans="1:7" x14ac:dyDescent="0.3">
      <c r="A4">
        <v>3</v>
      </c>
      <c r="B4" t="str">
        <f>LEFT(Sheet1!B4,SEARCH(",",Sheet1!B4)-1)</f>
        <v>6550.15197568389</v>
      </c>
      <c r="C4" t="str">
        <f>LEFT(Sheet1!C4,SEARCH(",",Sheet1!C4)-1)</f>
        <v>8373.860182370818</v>
      </c>
      <c r="D4" t="str">
        <f>LEFT(Sheet1!D4,SEARCH(",",Sheet1!D4)-1)</f>
        <v>10402.73556231003</v>
      </c>
      <c r="E4" t="str">
        <f>LEFT(Sheet1!E4,SEARCH(",",Sheet1!E4)-1)</f>
        <v>11838.905775075988</v>
      </c>
      <c r="F4" t="str">
        <f>LEFT(Sheet1!F4,SEARCH(",",Sheet1!F4)-1)</f>
        <v>13297.872340425532</v>
      </c>
      <c r="G4" t="str">
        <f>LEFT(Sheet1!G4,SEARCH(",",Sheet1!G4)-1)</f>
        <v>14528.875379939214</v>
      </c>
    </row>
    <row r="5" spans="1:7" x14ac:dyDescent="0.3">
      <c r="A5">
        <v>4</v>
      </c>
      <c r="B5" t="str">
        <f>LEFT(Sheet1!B5,SEARCH(",",Sheet1!B5)-1)</f>
        <v>6048.632218844985</v>
      </c>
      <c r="C5" t="str">
        <f>LEFT(Sheet1!C5,SEARCH(",",Sheet1!C5)-1)</f>
        <v>7689.9696048632195</v>
      </c>
      <c r="D5" t="str">
        <f>LEFT(Sheet1!D5,SEARCH(",",Sheet1!D5)-1)</f>
        <v>9559.270516717324</v>
      </c>
      <c r="E5" t="str">
        <f>LEFT(Sheet1!E5,SEARCH(",",Sheet1!E5)-1)</f>
        <v>10904.255319148931</v>
      </c>
      <c r="F5" t="str">
        <f>LEFT(Sheet1!F5,SEARCH(",",Sheet1!F5)-1)</f>
        <v>12272.036474164137</v>
      </c>
      <c r="G5" t="str">
        <f>LEFT(Sheet1!G5,SEARCH(",",Sheet1!G5)-1)</f>
        <v>13389.05775075988</v>
      </c>
    </row>
    <row r="6" spans="1:7" x14ac:dyDescent="0.3">
      <c r="A6">
        <v>5</v>
      </c>
      <c r="B6" t="str">
        <f>LEFT(Sheet1!B6,SEARCH(",",Sheet1!B6)-1)</f>
        <v>5501.519756838907</v>
      </c>
      <c r="C6" t="str">
        <f>LEFT(Sheet1!C6,SEARCH(",",Sheet1!C6)-1)</f>
        <v>7051.671732522798</v>
      </c>
      <c r="D6" t="str">
        <f>LEFT(Sheet1!D6,SEARCH(",",Sheet1!D6)-1)</f>
        <v>8784.194528875385</v>
      </c>
      <c r="E6" t="str">
        <f>LEFT(Sheet1!E6,SEARCH(",",Sheet1!E6)-1)</f>
        <v>9946.8085106383</v>
      </c>
      <c r="F6" t="str">
        <f>LEFT(Sheet1!F6,SEARCH(",",Sheet1!F6)-1)</f>
        <v>11200.607902735564</v>
      </c>
      <c r="G6" t="str">
        <f>LEFT(Sheet1!G6,SEARCH(",",Sheet1!G6)-1)</f>
        <v>12203.647416413376</v>
      </c>
    </row>
    <row r="7" spans="1:7" x14ac:dyDescent="0.3">
      <c r="A7">
        <v>6</v>
      </c>
      <c r="B7" t="str">
        <f>LEFT(Sheet1!B7,SEARCH(",",Sheet1!B7)-1)</f>
        <v>4954.407294832827</v>
      </c>
      <c r="C7" t="str">
        <f>LEFT(Sheet1!C7,SEARCH(",",Sheet1!C7)-1)</f>
        <v>6344.984802431611</v>
      </c>
      <c r="D7" t="str">
        <f>LEFT(Sheet1!D7,SEARCH(",",Sheet1!D7)-1)</f>
        <v>7872.3404255319165</v>
      </c>
      <c r="E7" t="str">
        <f>LEFT(Sheet1!E7,SEARCH(",",Sheet1!E7)-1)</f>
        <v>8966.565349544071</v>
      </c>
      <c r="F7" t="str">
        <f>LEFT(Sheet1!F7,SEARCH(",",Sheet1!F7)-1)</f>
        <v>10060.790273556233</v>
      </c>
      <c r="G7" t="str">
        <f>LEFT(Sheet1!G7,SEARCH(",",Sheet1!G7)-1)</f>
        <v>10972.644376899703</v>
      </c>
    </row>
    <row r="8" spans="1:7" x14ac:dyDescent="0.3">
      <c r="A8">
        <v>7</v>
      </c>
      <c r="B8" t="str">
        <f>LEFT(Sheet1!B8,SEARCH(",",Sheet1!B8)-1)</f>
        <v>4407.2948328267485</v>
      </c>
      <c r="C8" t="str">
        <f>LEFT(Sheet1!C8,SEARCH(",",Sheet1!C8)-1)</f>
        <v>5683.8905775076</v>
      </c>
      <c r="D8" t="str">
        <f>LEFT(Sheet1!D8,SEARCH(",",Sheet1!D8)-1)</f>
        <v>7051.671732522795</v>
      </c>
      <c r="E8" t="str">
        <f>LEFT(Sheet1!E8,SEARCH(",",Sheet1!E8)-1)</f>
        <v>7986.322188449853</v>
      </c>
      <c r="F8" t="str">
        <f>LEFT(Sheet1!F8,SEARCH(",",Sheet1!F8)-1)</f>
        <v>8966.565349544071</v>
      </c>
      <c r="G8" t="str">
        <f>LEFT(Sheet1!G8,SEARCH(",",Sheet1!G8)-1)</f>
        <v>9787.234042553193</v>
      </c>
    </row>
    <row r="9" spans="1:7" x14ac:dyDescent="0.3">
      <c r="A9">
        <v>8</v>
      </c>
      <c r="B9" t="str">
        <f>LEFT(Sheet1!B9,SEARCH(",",Sheet1!B9)-1)</f>
        <v>3814.589665653496</v>
      </c>
      <c r="C9" t="str">
        <f>LEFT(Sheet1!C9,SEARCH(",",Sheet1!C9)-1)</f>
        <v>4908.814589665653</v>
      </c>
      <c r="D9" t="str">
        <f>LEFT(Sheet1!D9,SEARCH(",",Sheet1!D9)-1)</f>
        <v>6117.021276595746</v>
      </c>
      <c r="E9" t="str">
        <f>LEFT(Sheet1!E9,SEARCH(",",Sheet1!E9)-1)</f>
        <v>6892.097264437691</v>
      </c>
      <c r="F9" t="str">
        <f>LEFT(Sheet1!F9,SEARCH(",",Sheet1!F9)-1)</f>
        <v>7758.35866261398</v>
      </c>
      <c r="G9" t="str">
        <f>LEFT(Sheet1!G9,SEARCH(",",Sheet1!G9)-1)</f>
        <v>8465.045592705166</v>
      </c>
    </row>
    <row r="10" spans="1:7" x14ac:dyDescent="0.3">
      <c r="A10">
        <v>9</v>
      </c>
      <c r="B10" t="str">
        <f>LEFT(Sheet1!B10,SEARCH(",",Sheet1!B10)-1)</f>
        <v>3176.2917933130693</v>
      </c>
      <c r="C10" t="str">
        <f>LEFT(Sheet1!C10,SEARCH(",",Sheet1!C10)-1)</f>
        <v>4042.553191489362</v>
      </c>
      <c r="D10" t="str">
        <f>LEFT(Sheet1!D10,SEARCH(",",Sheet1!D10)-1)</f>
        <v>5045.592705167173</v>
      </c>
      <c r="E10" t="str">
        <f>LEFT(Sheet1!E10,SEARCH(",",Sheet1!E10)-1)</f>
        <v>5729.4832826747715</v>
      </c>
      <c r="F10" t="str">
        <f>LEFT(Sheet1!F10,SEARCH(",",Sheet1!F10)-1)</f>
        <v>6436.170212765957</v>
      </c>
      <c r="G10" t="str">
        <f>LEFT(Sheet1!G10,SEARCH(",",Sheet1!G10)-1)</f>
        <v>7006.079027355623</v>
      </c>
    </row>
    <row r="11" spans="1:7" x14ac:dyDescent="0.3">
      <c r="A11">
        <v>10</v>
      </c>
      <c r="B11" t="str">
        <f>LEFT(Sheet1!B11,SEARCH(",",Sheet1!B11)-1)</f>
        <v>2492.40121580547</v>
      </c>
      <c r="C11" t="str">
        <f>LEFT(Sheet1!C11,SEARCH(",",Sheet1!C11)-1)</f>
        <v>3221.8844984802427</v>
      </c>
      <c r="D11" t="str">
        <f>LEFT(Sheet1!D11,SEARCH(",",Sheet1!D11)-1)</f>
        <v>3996.9604863221875</v>
      </c>
      <c r="E11" t="str">
        <f>LEFT(Sheet1!E11,SEARCH(",",Sheet1!E11)-1)</f>
        <v>4521.276595744681</v>
      </c>
      <c r="F11" t="str">
        <f>LEFT(Sheet1!F11,SEARCH(",",Sheet1!F11)-1)</f>
        <v>5068.389057750759</v>
      </c>
      <c r="G11" t="str">
        <f>LEFT(Sheet1!G11,SEARCH(",",Sheet1!G11)-1)</f>
        <v>5501.519756838905</v>
      </c>
    </row>
    <row r="12" spans="1:7" x14ac:dyDescent="0.3">
      <c r="A12">
        <v>11</v>
      </c>
      <c r="B12" t="str">
        <f>LEFT(Sheet1!B12,SEARCH(",",Sheet1!B12)-1)</f>
        <v>1808.510638297873</v>
      </c>
      <c r="C12" t="str">
        <f>LEFT(Sheet1!C12,SEARCH(",",Sheet1!C12)-1)</f>
        <v>2310.0303951367778</v>
      </c>
      <c r="D12" t="str">
        <f>LEFT(Sheet1!D12,SEARCH(",",Sheet1!D12)-1)</f>
        <v>2902.7355623100293</v>
      </c>
      <c r="E12" t="str">
        <f>LEFT(Sheet1!E12,SEARCH(",",Sheet1!E12)-1)</f>
        <v>3221.8844984802427</v>
      </c>
      <c r="F12" t="str">
        <f>LEFT(Sheet1!F12,SEARCH(",",Sheet1!F12)-1)</f>
        <v>3632.2188449848027</v>
      </c>
      <c r="G12" t="str">
        <f>LEFT(Sheet1!G12,SEARCH(",",Sheet1!G12)-1)</f>
        <v>3951.367781155015</v>
      </c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  <row r="32" spans="2:7" x14ac:dyDescent="0.3">
      <c r="B32" s="1"/>
      <c r="C32" s="1"/>
      <c r="D32" s="1"/>
      <c r="E32" s="1"/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  <row r="35" spans="2:7" x14ac:dyDescent="0.3">
      <c r="B35" s="1"/>
      <c r="C35" s="1"/>
      <c r="D35" s="1"/>
      <c r="E35" s="1"/>
      <c r="F35" s="1"/>
      <c r="G35" s="1"/>
    </row>
    <row r="36" spans="2:7" x14ac:dyDescent="0.3">
      <c r="B36" s="1"/>
      <c r="C36" s="1"/>
      <c r="D36" s="1"/>
      <c r="E36" s="1"/>
      <c r="F36" s="1"/>
      <c r="G36" s="1"/>
    </row>
    <row r="37" spans="2:7" x14ac:dyDescent="0.3">
      <c r="B37" s="1"/>
      <c r="C37" s="1"/>
      <c r="D37" s="1"/>
      <c r="E37" s="1"/>
      <c r="F37" s="1"/>
      <c r="G37" s="1"/>
    </row>
    <row r="38" spans="2:7" x14ac:dyDescent="0.3">
      <c r="B38" s="1"/>
      <c r="C38" s="1"/>
      <c r="D38" s="1"/>
      <c r="E38" s="1"/>
      <c r="F38" s="1"/>
      <c r="G38" s="1"/>
    </row>
    <row r="39" spans="2:7" x14ac:dyDescent="0.3">
      <c r="B39" s="1"/>
      <c r="C39" s="1"/>
      <c r="D39" s="1"/>
      <c r="E39" s="1"/>
      <c r="F39" s="1"/>
      <c r="G39" s="1"/>
    </row>
    <row r="40" spans="2:7" x14ac:dyDescent="0.3">
      <c r="B40" s="1"/>
      <c r="C40" s="1"/>
      <c r="D40" s="1"/>
      <c r="E40" s="1"/>
      <c r="F40" s="1"/>
      <c r="G40" s="1"/>
    </row>
    <row r="41" spans="2:7" x14ac:dyDescent="0.3">
      <c r="B41" s="1"/>
      <c r="C41" s="1"/>
      <c r="D41" s="1"/>
      <c r="E41" s="1"/>
      <c r="F41" s="1"/>
      <c r="G41" s="1"/>
    </row>
    <row r="42" spans="2:7" x14ac:dyDescent="0.3">
      <c r="B42" s="1"/>
      <c r="C42" s="1"/>
      <c r="D42" s="1"/>
      <c r="E42" s="1"/>
      <c r="F42" s="1"/>
      <c r="G42" s="1"/>
    </row>
    <row r="43" spans="2:7" x14ac:dyDescent="0.3">
      <c r="B43" s="1"/>
      <c r="C43" s="1"/>
      <c r="D43" s="1"/>
      <c r="E43" s="1"/>
      <c r="F43" s="1"/>
      <c r="G43" s="1"/>
    </row>
    <row r="44" spans="2:7" x14ac:dyDescent="0.3">
      <c r="B44" s="1"/>
      <c r="C44" s="1"/>
      <c r="D44" s="1"/>
      <c r="E44" s="1"/>
      <c r="F44" s="1"/>
      <c r="G44" s="1"/>
    </row>
    <row r="45" spans="2:7" x14ac:dyDescent="0.3">
      <c r="B45" s="1"/>
      <c r="C45" s="1"/>
      <c r="D45" s="1"/>
      <c r="E45" s="1"/>
      <c r="F45" s="1"/>
      <c r="G45" s="1"/>
    </row>
    <row r="46" spans="2:7" x14ac:dyDescent="0.3">
      <c r="B46" s="1"/>
      <c r="C46" s="1"/>
      <c r="D46" s="1"/>
      <c r="E46" s="1"/>
      <c r="F46" s="1"/>
      <c r="G46" s="1"/>
    </row>
    <row r="47" spans="2:7" x14ac:dyDescent="0.3">
      <c r="B47" s="1"/>
      <c r="C47" s="1"/>
      <c r="D47" s="1"/>
      <c r="E47" s="1"/>
      <c r="F47" s="1"/>
      <c r="G47" s="1"/>
    </row>
    <row r="48" spans="2:7" x14ac:dyDescent="0.3">
      <c r="B48" s="1"/>
      <c r="C48" s="1"/>
      <c r="D48" s="1"/>
      <c r="E48" s="1"/>
      <c r="F48" s="1"/>
      <c r="G4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6F6F-4074-411D-84CC-6E46E48B1082}">
  <dimension ref="A1:G12"/>
  <sheetViews>
    <sheetView workbookViewId="0">
      <selection sqref="A1:A12"/>
    </sheetView>
  </sheetViews>
  <sheetFormatPr defaultRowHeight="14.4" x14ac:dyDescent="0.3"/>
  <cols>
    <col min="1" max="1" width="8.33203125" bestFit="1" customWidth="1"/>
    <col min="2" max="7" width="18.77734375" bestFit="1" customWidth="1"/>
  </cols>
  <sheetData>
    <row r="1" spans="1:7" x14ac:dyDescent="0.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tr">
        <f>RIGHT(Sheet1!B2,LEN(Sheet1!B2)-SEARCH(",",Sheet1!B2)-1)</f>
        <v>51.91256830601105</v>
      </c>
      <c r="C2" t="str">
        <f>RIGHT(Sheet1!C2,LEN(Sheet1!C2)-SEARCH(",",Sheet1!C2)-1)</f>
        <v>84.69945355191248</v>
      </c>
      <c r="D2" t="str">
        <f>RIGHT(Sheet1!D2,LEN(Sheet1!D2)-SEARCH(",",Sheet1!D2)-1)</f>
        <v>128.41530054644818</v>
      </c>
      <c r="E2" t="str">
        <f>RIGHT(Sheet1!E2,LEN(Sheet1!E2)-SEARCH(",",Sheet1!E2)-1)</f>
        <v>163.93442622950806</v>
      </c>
      <c r="F2" t="str">
        <f>RIGHT(Sheet1!F2,LEN(Sheet1!F2)-SEARCH(",",Sheet1!F2)-1)</f>
        <v>204.91803278688485</v>
      </c>
      <c r="G2" t="str">
        <f>RIGHT(Sheet1!G2,LEN(Sheet1!G2)-SEARCH(",",Sheet1!G2)-1)</f>
        <v>243.1693989071032</v>
      </c>
    </row>
    <row r="3" spans="1:7" x14ac:dyDescent="0.3">
      <c r="A3">
        <v>2</v>
      </c>
      <c r="B3" t="str">
        <f>RIGHT(Sheet1!B3,LEN(Sheet1!B3)-SEARCH(",",Sheet1!B3)-1)</f>
        <v>62.84153005464486</v>
      </c>
      <c r="C3" t="str">
        <f>RIGHT(Sheet1!C3,LEN(Sheet1!C3)-SEARCH(",",Sheet1!C3)-1)</f>
        <v>109.2896174863381</v>
      </c>
      <c r="D3" t="str">
        <f>RIGHT(Sheet1!D3,LEN(Sheet1!D3)-SEARCH(",",Sheet1!D3)-1)</f>
        <v>166.66666666666606</v>
      </c>
      <c r="E3" t="str">
        <f>RIGHT(Sheet1!E3,LEN(Sheet1!E3)-SEARCH(",",Sheet1!E3)-1)</f>
        <v>210.38251366120176</v>
      </c>
      <c r="F3" t="str">
        <f>RIGHT(Sheet1!F3,LEN(Sheet1!F3)-SEARCH(",",Sheet1!F3)-1)</f>
        <v>265.0273224043708</v>
      </c>
      <c r="G3" t="str">
        <f>RIGHT(Sheet1!G3,LEN(Sheet1!G3)-SEARCH(",",Sheet1!G3)-1)</f>
        <v>311.47540983606586</v>
      </c>
    </row>
    <row r="4" spans="1:7" x14ac:dyDescent="0.3">
      <c r="A4">
        <v>3</v>
      </c>
      <c r="B4" t="str">
        <f>RIGHT(Sheet1!B4,LEN(Sheet1!B4)-SEARCH(",",Sheet1!B4)-1)</f>
        <v>106.5573770491801</v>
      </c>
      <c r="C4" t="str">
        <f>RIGHT(Sheet1!C4,LEN(Sheet1!C4)-SEARCH(",",Sheet1!C4)-1)</f>
        <v>172.13114754098387</v>
      </c>
      <c r="D4" t="str">
        <f>RIGHT(Sheet1!D4,LEN(Sheet1!D4)-SEARCH(",",Sheet1!D4)-1)</f>
        <v>267.7595628415297</v>
      </c>
      <c r="E4" t="str">
        <f>RIGHT(Sheet1!E4,LEN(Sheet1!E4)-SEARCH(",",Sheet1!E4)-1)</f>
        <v>344.2622950819673</v>
      </c>
      <c r="F4" t="str">
        <f>RIGHT(Sheet1!F4,LEN(Sheet1!F4)-SEARCH(",",Sheet1!F4)-1)</f>
        <v>431.69398907103823</v>
      </c>
      <c r="G4" t="str">
        <f>RIGHT(Sheet1!G4,LEN(Sheet1!G4)-SEARCH(",",Sheet1!G4)-1)</f>
        <v>510.92896174863336</v>
      </c>
    </row>
    <row r="5" spans="1:7" x14ac:dyDescent="0.3">
      <c r="A5">
        <v>4</v>
      </c>
      <c r="B5" t="str">
        <f>RIGHT(Sheet1!B5,LEN(Sheet1!B5)-SEARCH(",",Sheet1!B5)-1)</f>
        <v>139.344262295082</v>
      </c>
      <c r="C5" t="str">
        <f>RIGHT(Sheet1!C5,LEN(Sheet1!C5)-SEARCH(",",Sheet1!C5)-1)</f>
        <v>232.24043715846938</v>
      </c>
      <c r="D5" t="str">
        <f>RIGHT(Sheet1!D5,LEN(Sheet1!D5)-SEARCH(",",Sheet1!D5)-1)</f>
        <v>352.45901639344265</v>
      </c>
      <c r="E5" t="str">
        <f>RIGHT(Sheet1!E5,LEN(Sheet1!E5)-SEARCH(",",Sheet1!E5)-1)</f>
        <v>459.0163934426232</v>
      </c>
      <c r="F5" t="str">
        <f>RIGHT(Sheet1!F5,LEN(Sheet1!F5)-SEARCH(",",Sheet1!F5)-1)</f>
        <v>573.7704918032787</v>
      </c>
      <c r="G5" t="str">
        <f>RIGHT(Sheet1!G5,LEN(Sheet1!G5)-SEARCH(",",Sheet1!G5)-1)</f>
        <v>685.7923497267752</v>
      </c>
    </row>
    <row r="6" spans="1:7" x14ac:dyDescent="0.3">
      <c r="A6">
        <v>5</v>
      </c>
      <c r="B6" t="str">
        <f>RIGHT(Sheet1!B6,LEN(Sheet1!B6)-SEARCH(",",Sheet1!B6)-1)</f>
        <v>166.66666666666652</v>
      </c>
      <c r="C6" t="str">
        <f>RIGHT(Sheet1!C6,LEN(Sheet1!C6)-SEARCH(",",Sheet1!C6)-1)</f>
        <v>275.9562841530055</v>
      </c>
      <c r="D6" t="str">
        <f>RIGHT(Sheet1!D6,LEN(Sheet1!D6)-SEARCH(",",Sheet1!D6)-1)</f>
        <v>428.9617486338793</v>
      </c>
      <c r="E6" t="str">
        <f>RIGHT(Sheet1!E6,LEN(Sheet1!E6)-SEARCH(",",Sheet1!E6)-1)</f>
        <v>549.1803278688517</v>
      </c>
      <c r="F6" t="str">
        <f>RIGHT(Sheet1!F6,LEN(Sheet1!F6)-SEARCH(",",Sheet1!F6)-1)</f>
        <v>691.2568306010926</v>
      </c>
      <c r="G6" t="str">
        <f>RIGHT(Sheet1!G6,LEN(Sheet1!G6)-SEARCH(",",Sheet1!G6)-1)</f>
        <v>822.4043715846988</v>
      </c>
    </row>
    <row r="7" spans="1:7" x14ac:dyDescent="0.3">
      <c r="A7">
        <v>6</v>
      </c>
      <c r="B7" t="str">
        <f>RIGHT(Sheet1!B7,LEN(Sheet1!B7)-SEARCH(",",Sheet1!B7)-1)</f>
        <v>188.52459016393414</v>
      </c>
      <c r="C7" t="str">
        <f>RIGHT(Sheet1!C7,LEN(Sheet1!C7)-SEARCH(",",Sheet1!C7)-1)</f>
        <v>314.20765027322386</v>
      </c>
      <c r="D7" t="str">
        <f>RIGHT(Sheet1!D7,LEN(Sheet1!D7)-SEARCH(",",Sheet1!D7)-1)</f>
        <v>489.07103825136574</v>
      </c>
      <c r="E7" t="str">
        <f>RIGHT(Sheet1!E7,LEN(Sheet1!E7)-SEARCH(",",Sheet1!E7)-1)</f>
        <v>625.6830601092897</v>
      </c>
      <c r="F7" t="str">
        <f>RIGHT(Sheet1!F7,LEN(Sheet1!F7)-SEARCH(",",Sheet1!F7)-1)</f>
        <v>789.6174863387978</v>
      </c>
      <c r="G7" t="str">
        <f>RIGHT(Sheet1!G7,LEN(Sheet1!G7)-SEARCH(",",Sheet1!G7)-1)</f>
        <v>937.1584699453551</v>
      </c>
    </row>
    <row r="8" spans="1:7" x14ac:dyDescent="0.3">
      <c r="A8">
        <v>7</v>
      </c>
      <c r="B8" t="str">
        <f>RIGHT(Sheet1!B8,LEN(Sheet1!B8)-SEARCH(",",Sheet1!B8)-1)</f>
        <v>210.38251366120176</v>
      </c>
      <c r="C8" t="str">
        <f>RIGHT(Sheet1!C8,LEN(Sheet1!C8)-SEARCH(",",Sheet1!C8)-1)</f>
        <v>349.72677595628375</v>
      </c>
      <c r="D8" t="str">
        <f>RIGHT(Sheet1!D8,LEN(Sheet1!D8)-SEARCH(",",Sheet1!D8)-1)</f>
        <v>538.2513661202179</v>
      </c>
      <c r="E8" t="str">
        <f>RIGHT(Sheet1!E8,LEN(Sheet1!E8)-SEARCH(",",Sheet1!E8)-1)</f>
        <v>696.7213114754095</v>
      </c>
      <c r="F8" t="str">
        <f>RIGHT(Sheet1!F8,LEN(Sheet1!F8)-SEARCH(",",Sheet1!F8)-1)</f>
        <v>871.5846994535514</v>
      </c>
      <c r="G8" t="str">
        <f>RIGHT(Sheet1!G8,LEN(Sheet1!G8)-SEARCH(",",Sheet1!G8)-1)</f>
        <v>1032.7868852459019</v>
      </c>
    </row>
    <row r="9" spans="1:7" x14ac:dyDescent="0.3">
      <c r="A9">
        <v>8</v>
      </c>
      <c r="B9" t="str">
        <f>RIGHT(Sheet1!B9,LEN(Sheet1!B9)-SEARCH(",",Sheet1!B9)-1)</f>
        <v>232.24043715846938</v>
      </c>
      <c r="C9" t="str">
        <f>RIGHT(Sheet1!C9,LEN(Sheet1!C9)-SEARCH(",",Sheet1!C9)-1)</f>
        <v>382.51366120218563</v>
      </c>
      <c r="D9" t="str">
        <f>RIGHT(Sheet1!D9,LEN(Sheet1!D9)-SEARCH(",",Sheet1!D9)-1)</f>
        <v>590.1639344262294</v>
      </c>
      <c r="E9" t="str">
        <f>RIGHT(Sheet1!E9,LEN(Sheet1!E9)-SEARCH(",",Sheet1!E9)-1)</f>
        <v>756.8306010928959</v>
      </c>
      <c r="F9" t="str">
        <f>RIGHT(Sheet1!F9,LEN(Sheet1!F9)-SEARCH(",",Sheet1!F9)-1)</f>
        <v>953.5519125683063</v>
      </c>
      <c r="G9" t="str">
        <f>RIGHT(Sheet1!G9,LEN(Sheet1!G9)-SEARCH(",",Sheet1!G9)-1)</f>
        <v>1128.4153005464482</v>
      </c>
    </row>
    <row r="10" spans="1:7" x14ac:dyDescent="0.3">
      <c r="A10">
        <v>9</v>
      </c>
      <c r="B10" t="str">
        <f>RIGHT(Sheet1!B10,LEN(Sheet1!B10)-SEARCH(",",Sheet1!B10)-1)</f>
        <v>243.1693989071032</v>
      </c>
      <c r="C10" t="str">
        <f>RIGHT(Sheet1!C10,LEN(Sheet1!C10)-SEARCH(",",Sheet1!C10)-1)</f>
        <v>401.63934426229525</v>
      </c>
      <c r="D10" t="str">
        <f>RIGHT(Sheet1!D10,LEN(Sheet1!D10)-SEARCH(",",Sheet1!D10)-1)</f>
        <v>625.6830601092897</v>
      </c>
      <c r="E10" t="str">
        <f>RIGHT(Sheet1!E10,LEN(Sheet1!E10)-SEARCH(",",Sheet1!E10)-1)</f>
        <v>795.0819672131142</v>
      </c>
      <c r="F10" t="str">
        <f>RIGHT(Sheet1!F10,LEN(Sheet1!F10)-SEARCH(",",Sheet1!F10)-1)</f>
        <v>1008.1967213114754</v>
      </c>
      <c r="G10" t="str">
        <f>RIGHT(Sheet1!G10,LEN(Sheet1!G10)-SEARCH(",",Sheet1!G10)-1)</f>
        <v>1185.7923497267764</v>
      </c>
    </row>
    <row r="11" spans="1:7" x14ac:dyDescent="0.3">
      <c r="A11">
        <v>10</v>
      </c>
      <c r="B11" t="str">
        <f>RIGHT(Sheet1!B11,LEN(Sheet1!B11)-SEARCH(",",Sheet1!B11)-1)</f>
        <v>254.098360655737</v>
      </c>
      <c r="C11" t="str">
        <f>RIGHT(Sheet1!C11,LEN(Sheet1!C11)-SEARCH(",",Sheet1!C11)-1)</f>
        <v>420.76502732240397</v>
      </c>
      <c r="D11" t="str">
        <f>RIGHT(Sheet1!D11,LEN(Sheet1!D11)-SEARCH(",",Sheet1!D11)-1)</f>
        <v>642.07650273224</v>
      </c>
      <c r="E11" t="str">
        <f>RIGHT(Sheet1!E11,LEN(Sheet1!E11)-SEARCH(",",Sheet1!E11)-1)</f>
        <v>825.1366120218581</v>
      </c>
      <c r="F11" t="str">
        <f>RIGHT(Sheet1!F11,LEN(Sheet1!F11)-SEARCH(",",Sheet1!F11)-1)</f>
        <v>1038.2513661202183</v>
      </c>
      <c r="G11" t="str">
        <f>RIGHT(Sheet1!G11,LEN(Sheet1!G11)-SEARCH(",",Sheet1!G11)-1)</f>
        <v>1215.8469945355191</v>
      </c>
    </row>
    <row r="12" spans="1:7" x14ac:dyDescent="0.3">
      <c r="A12">
        <v>11</v>
      </c>
      <c r="B12" t="str">
        <f>RIGHT(Sheet1!B12,LEN(Sheet1!B12)-SEARCH(",",Sheet1!B12)-1)</f>
        <v>259.56284153005436</v>
      </c>
      <c r="C12" t="str">
        <f>RIGHT(Sheet1!C12,LEN(Sheet1!C12)-SEARCH(",",Sheet1!C12)-1)</f>
        <v>428.9617486338798</v>
      </c>
      <c r="D12" t="str">
        <f>RIGHT(Sheet1!D12,LEN(Sheet1!D12)-SEARCH(",",Sheet1!D12)-1)</f>
        <v>661.2021857923501</v>
      </c>
      <c r="E12" t="str">
        <f>RIGHT(Sheet1!E12,LEN(Sheet1!E12)-SEARCH(",",Sheet1!E12)-1)</f>
        <v>849.7267759562842</v>
      </c>
      <c r="F12" t="str">
        <f>RIGHT(Sheet1!F12,LEN(Sheet1!F12)-SEARCH(",",Sheet1!F12)-1)</f>
        <v>1071.0382513661202</v>
      </c>
      <c r="G12" t="str">
        <f>RIGHT(Sheet1!G12,LEN(Sheet1!G12)-SEARCH(",",Sheet1!G12)-1)</f>
        <v>1243.1693989071036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E95B-503D-4C77-BE38-B450230287ED}">
  <dimension ref="A1:H67"/>
  <sheetViews>
    <sheetView tabSelected="1" workbookViewId="0">
      <selection activeCell="E4" sqref="E4"/>
    </sheetView>
  </sheetViews>
  <sheetFormatPr defaultRowHeight="14.4" x14ac:dyDescent="0.3"/>
  <cols>
    <col min="2" max="2" width="17.77734375" bestFit="1" customWidth="1"/>
    <col min="3" max="3" width="22.77734375" bestFit="1" customWidth="1"/>
    <col min="4" max="4" width="20.109375" bestFit="1" customWidth="1"/>
  </cols>
  <sheetData>
    <row r="1" spans="1:8" x14ac:dyDescent="0.3">
      <c r="A1" t="s">
        <v>72</v>
      </c>
      <c r="B1" t="s">
        <v>73</v>
      </c>
      <c r="C1" t="s">
        <v>74</v>
      </c>
      <c r="D1" t="s">
        <v>75</v>
      </c>
    </row>
    <row r="2" spans="1:8" x14ac:dyDescent="0.3">
      <c r="A2">
        <f>G2</f>
        <v>1</v>
      </c>
      <c r="B2" t="str" cm="1">
        <f t="array" ref="B2">INDEX(Flow!$B$2:$G$12,Columns!G2,Columns!H2)</f>
        <v>7188.449848024316</v>
      </c>
      <c r="C2" t="str" cm="1">
        <f t="array" ref="C2">INDEX(Pressure_diff!$B$2:$G$12,Columns!G2,Columns!H2)</f>
        <v>51.91256830601105</v>
      </c>
      <c r="D2" t="str" cm="1">
        <f t="array" ref="D2">LEFT(INDEX(Flow!$B$1:$G$1,1,Columns!H2),SEARCH(" ",INDEX(Flow!$B$1:$G$1,1,Columns!H2)))</f>
        <v xml:space="preserve">760 </v>
      </c>
      <c r="G2">
        <v>1</v>
      </c>
      <c r="H2">
        <v>1</v>
      </c>
    </row>
    <row r="3" spans="1:8" x14ac:dyDescent="0.3">
      <c r="A3">
        <f t="shared" ref="A3:A12" si="0">G3</f>
        <v>2</v>
      </c>
      <c r="B3" t="str" cm="1">
        <f t="array" ref="B3">INDEX(Flow!$B$2:$G$12,Columns!G3,Columns!H3)</f>
        <v>7051.671732522795</v>
      </c>
      <c r="C3" t="str" cm="1">
        <f t="array" ref="C3">INDEX(Pressure_diff!$B$2:$G$12,Columns!G3,Columns!H3)</f>
        <v>62.84153005464486</v>
      </c>
      <c r="D3" t="str" cm="1">
        <f t="array" ref="D3">LEFT(INDEX(Flow!$B$1:$G$1,1,Columns!H3),SEARCH(" ",INDEX(Flow!$B$1:$G$1,1,Columns!H3)))</f>
        <v xml:space="preserve">760 </v>
      </c>
      <c r="G3">
        <v>2</v>
      </c>
      <c r="H3">
        <v>1</v>
      </c>
    </row>
    <row r="4" spans="1:8" x14ac:dyDescent="0.3">
      <c r="A4">
        <f t="shared" si="0"/>
        <v>3</v>
      </c>
      <c r="B4" t="str" cm="1">
        <f t="array" ref="B4">INDEX(Flow!$B$2:$G$12,Columns!G4,Columns!H4)</f>
        <v>6550.15197568389</v>
      </c>
      <c r="C4" t="str" cm="1">
        <f t="array" ref="C4">INDEX(Pressure_diff!$B$2:$G$12,Columns!G4,Columns!H4)</f>
        <v>106.5573770491801</v>
      </c>
      <c r="D4" t="str" cm="1">
        <f t="array" ref="D4">LEFT(INDEX(Flow!$B$1:$G$1,1,Columns!H4),SEARCH(" ",INDEX(Flow!$B$1:$G$1,1,Columns!H4)))</f>
        <v xml:space="preserve">760 </v>
      </c>
      <c r="G4">
        <v>3</v>
      </c>
      <c r="H4">
        <v>1</v>
      </c>
    </row>
    <row r="5" spans="1:8" x14ac:dyDescent="0.3">
      <c r="A5">
        <f t="shared" si="0"/>
        <v>4</v>
      </c>
      <c r="B5" t="str" cm="1">
        <f t="array" ref="B5">INDEX(Flow!$B$2:$G$12,Columns!G5,Columns!H5)</f>
        <v>6048.632218844985</v>
      </c>
      <c r="C5" t="str" cm="1">
        <f t="array" ref="C5">INDEX(Pressure_diff!$B$2:$G$12,Columns!G5,Columns!H5)</f>
        <v>139.344262295082</v>
      </c>
      <c r="D5" t="str" cm="1">
        <f t="array" ref="D5">LEFT(INDEX(Flow!$B$1:$G$1,1,Columns!H5),SEARCH(" ",INDEX(Flow!$B$1:$G$1,1,Columns!H5)))</f>
        <v xml:space="preserve">760 </v>
      </c>
      <c r="G5">
        <v>4</v>
      </c>
      <c r="H5">
        <v>1</v>
      </c>
    </row>
    <row r="6" spans="1:8" x14ac:dyDescent="0.3">
      <c r="A6">
        <f t="shared" si="0"/>
        <v>5</v>
      </c>
      <c r="B6" t="str" cm="1">
        <f t="array" ref="B6">INDEX(Flow!$B$2:$G$12,Columns!G6,Columns!H6)</f>
        <v>5501.519756838907</v>
      </c>
      <c r="C6" t="str" cm="1">
        <f t="array" ref="C6">INDEX(Pressure_diff!$B$2:$G$12,Columns!G6,Columns!H6)</f>
        <v>166.66666666666652</v>
      </c>
      <c r="D6" t="str" cm="1">
        <f t="array" ref="D6">LEFT(INDEX(Flow!$B$1:$G$1,1,Columns!H6),SEARCH(" ",INDEX(Flow!$B$1:$G$1,1,Columns!H6)))</f>
        <v xml:space="preserve">760 </v>
      </c>
      <c r="G6">
        <v>5</v>
      </c>
      <c r="H6">
        <v>1</v>
      </c>
    </row>
    <row r="7" spans="1:8" x14ac:dyDescent="0.3">
      <c r="A7">
        <f t="shared" si="0"/>
        <v>6</v>
      </c>
      <c r="B7" t="str" cm="1">
        <f t="array" ref="B7">INDEX(Flow!$B$2:$G$12,Columns!G7,Columns!H7)</f>
        <v>4954.407294832827</v>
      </c>
      <c r="C7" t="str" cm="1">
        <f t="array" ref="C7">INDEX(Pressure_diff!$B$2:$G$12,Columns!G7,Columns!H7)</f>
        <v>188.52459016393414</v>
      </c>
      <c r="D7" t="str" cm="1">
        <f t="array" ref="D7">LEFT(INDEX(Flow!$B$1:$G$1,1,Columns!H7),SEARCH(" ",INDEX(Flow!$B$1:$G$1,1,Columns!H7)))</f>
        <v xml:space="preserve">760 </v>
      </c>
      <c r="G7">
        <v>6</v>
      </c>
      <c r="H7">
        <v>1</v>
      </c>
    </row>
    <row r="8" spans="1:8" x14ac:dyDescent="0.3">
      <c r="A8">
        <f t="shared" si="0"/>
        <v>7</v>
      </c>
      <c r="B8" t="str" cm="1">
        <f t="array" ref="B8">INDEX(Flow!$B$2:$G$12,Columns!G8,Columns!H8)</f>
        <v>4407.2948328267485</v>
      </c>
      <c r="C8" t="str" cm="1">
        <f t="array" ref="C8">INDEX(Pressure_diff!$B$2:$G$12,Columns!G8,Columns!H8)</f>
        <v>210.38251366120176</v>
      </c>
      <c r="D8" t="str" cm="1">
        <f t="array" ref="D8">LEFT(INDEX(Flow!$B$1:$G$1,1,Columns!H8),SEARCH(" ",INDEX(Flow!$B$1:$G$1,1,Columns!H8)))</f>
        <v xml:space="preserve">760 </v>
      </c>
      <c r="G8">
        <v>7</v>
      </c>
      <c r="H8">
        <v>1</v>
      </c>
    </row>
    <row r="9" spans="1:8" x14ac:dyDescent="0.3">
      <c r="A9">
        <f t="shared" si="0"/>
        <v>8</v>
      </c>
      <c r="B9" t="str" cm="1">
        <f t="array" ref="B9">INDEX(Flow!$B$2:$G$12,Columns!G9,Columns!H9)</f>
        <v>3814.589665653496</v>
      </c>
      <c r="C9" t="str" cm="1">
        <f t="array" ref="C9">INDEX(Pressure_diff!$B$2:$G$12,Columns!G9,Columns!H9)</f>
        <v>232.24043715846938</v>
      </c>
      <c r="D9" t="str" cm="1">
        <f t="array" ref="D9">LEFT(INDEX(Flow!$B$1:$G$1,1,Columns!H9),SEARCH(" ",INDEX(Flow!$B$1:$G$1,1,Columns!H9)))</f>
        <v xml:space="preserve">760 </v>
      </c>
      <c r="G9">
        <v>8</v>
      </c>
      <c r="H9">
        <v>1</v>
      </c>
    </row>
    <row r="10" spans="1:8" x14ac:dyDescent="0.3">
      <c r="A10">
        <f t="shared" si="0"/>
        <v>9</v>
      </c>
      <c r="B10" t="str" cm="1">
        <f t="array" ref="B10">INDEX(Flow!$B$2:$G$12,Columns!G10,Columns!H10)</f>
        <v>3176.2917933130693</v>
      </c>
      <c r="C10" t="str" cm="1">
        <f t="array" ref="C10">INDEX(Pressure_diff!$B$2:$G$12,Columns!G10,Columns!H10)</f>
        <v>243.1693989071032</v>
      </c>
      <c r="D10" t="str" cm="1">
        <f t="array" ref="D10">LEFT(INDEX(Flow!$B$1:$G$1,1,Columns!H10),SEARCH(" ",INDEX(Flow!$B$1:$G$1,1,Columns!H10)))</f>
        <v xml:space="preserve">760 </v>
      </c>
      <c r="G10">
        <v>9</v>
      </c>
      <c r="H10">
        <v>1</v>
      </c>
    </row>
    <row r="11" spans="1:8" x14ac:dyDescent="0.3">
      <c r="A11">
        <f t="shared" si="0"/>
        <v>10</v>
      </c>
      <c r="B11" t="str" cm="1">
        <f t="array" ref="B11">INDEX(Flow!$B$2:$G$12,Columns!G11,Columns!H11)</f>
        <v>2492.40121580547</v>
      </c>
      <c r="C11" t="str" cm="1">
        <f t="array" ref="C11">INDEX(Pressure_diff!$B$2:$G$12,Columns!G11,Columns!H11)</f>
        <v>254.098360655737</v>
      </c>
      <c r="D11" t="str" cm="1">
        <f t="array" ref="D11">LEFT(INDEX(Flow!$B$1:$G$1,1,Columns!H11),SEARCH(" ",INDEX(Flow!$B$1:$G$1,1,Columns!H11)))</f>
        <v xml:space="preserve">760 </v>
      </c>
      <c r="G11">
        <v>10</v>
      </c>
      <c r="H11">
        <v>1</v>
      </c>
    </row>
    <row r="12" spans="1:8" x14ac:dyDescent="0.3">
      <c r="A12">
        <f t="shared" si="0"/>
        <v>11</v>
      </c>
      <c r="B12" t="str" cm="1">
        <f t="array" ref="B12">INDEX(Flow!$B$2:$G$12,Columns!G12,Columns!H12)</f>
        <v>1808.510638297873</v>
      </c>
      <c r="C12" t="str" cm="1">
        <f t="array" ref="C12">INDEX(Pressure_diff!$B$2:$G$12,Columns!G12,Columns!H12)</f>
        <v>259.56284153005436</v>
      </c>
      <c r="D12" t="str" cm="1">
        <f t="array" ref="D12">LEFT(INDEX(Flow!$B$1:$G$1,1,Columns!H12),SEARCH(" ",INDEX(Flow!$B$1:$G$1,1,Columns!H12)))</f>
        <v xml:space="preserve">760 </v>
      </c>
      <c r="G12">
        <v>11</v>
      </c>
      <c r="H12">
        <v>1</v>
      </c>
    </row>
    <row r="13" spans="1:8" x14ac:dyDescent="0.3">
      <c r="A13">
        <f t="shared" ref="A13:A67" si="1">G13</f>
        <v>1</v>
      </c>
      <c r="B13" t="str" cm="1">
        <f t="array" ref="B13">INDEX(Flow!$B$2:$G$12,Columns!G13,Columns!H13)</f>
        <v>9240.121580547113</v>
      </c>
      <c r="C13" t="str" cm="1">
        <f t="array" ref="C13">INDEX(Pressure_diff!$B$2:$G$12,Columns!G13,Columns!H13)</f>
        <v>84.69945355191248</v>
      </c>
      <c r="D13" t="str" cm="1">
        <f t="array" ref="D13">LEFT(INDEX(Flow!$B$1:$G$1,1,Columns!H13),SEARCH(" ",INDEX(Flow!$B$1:$G$1,1,Columns!H13)))</f>
        <v xml:space="preserve">980 </v>
      </c>
      <c r="G13">
        <v>1</v>
      </c>
      <c r="H13">
        <v>2</v>
      </c>
    </row>
    <row r="14" spans="1:8" x14ac:dyDescent="0.3">
      <c r="A14">
        <f t="shared" si="1"/>
        <v>2</v>
      </c>
      <c r="B14" t="str" cm="1">
        <f t="array" ref="B14">INDEX(Flow!$B$2:$G$12,Columns!G14,Columns!H14)</f>
        <v>9034.954407294836</v>
      </c>
      <c r="C14" t="str" cm="1">
        <f t="array" ref="C14">INDEX(Pressure_diff!$B$2:$G$12,Columns!G14,Columns!H14)</f>
        <v>109.2896174863381</v>
      </c>
      <c r="D14" t="str" cm="1">
        <f t="array" ref="D14">LEFT(INDEX(Flow!$B$1:$G$1,1,Columns!H14),SEARCH(" ",INDEX(Flow!$B$1:$G$1,1,Columns!H14)))</f>
        <v xml:space="preserve">980 </v>
      </c>
      <c r="G14">
        <v>2</v>
      </c>
      <c r="H14">
        <v>2</v>
      </c>
    </row>
    <row r="15" spans="1:8" x14ac:dyDescent="0.3">
      <c r="A15">
        <f t="shared" si="1"/>
        <v>3</v>
      </c>
      <c r="B15" t="str" cm="1">
        <f t="array" ref="B15">INDEX(Flow!$B$2:$G$12,Columns!G15,Columns!H15)</f>
        <v>8373.860182370818</v>
      </c>
      <c r="C15" t="str" cm="1">
        <f t="array" ref="C15">INDEX(Pressure_diff!$B$2:$G$12,Columns!G15,Columns!H15)</f>
        <v>172.13114754098387</v>
      </c>
      <c r="D15" t="str" cm="1">
        <f t="array" ref="D15">LEFT(INDEX(Flow!$B$1:$G$1,1,Columns!H15),SEARCH(" ",INDEX(Flow!$B$1:$G$1,1,Columns!H15)))</f>
        <v xml:space="preserve">980 </v>
      </c>
      <c r="G15">
        <v>3</v>
      </c>
      <c r="H15">
        <v>2</v>
      </c>
    </row>
    <row r="16" spans="1:8" x14ac:dyDescent="0.3">
      <c r="A16">
        <f t="shared" si="1"/>
        <v>4</v>
      </c>
      <c r="B16" t="str" cm="1">
        <f t="array" ref="B16">INDEX(Flow!$B$2:$G$12,Columns!G16,Columns!H16)</f>
        <v>7689.9696048632195</v>
      </c>
      <c r="C16" t="str" cm="1">
        <f t="array" ref="C16">INDEX(Pressure_diff!$B$2:$G$12,Columns!G16,Columns!H16)</f>
        <v>232.24043715846938</v>
      </c>
      <c r="D16" t="str" cm="1">
        <f t="array" ref="D16">LEFT(INDEX(Flow!$B$1:$G$1,1,Columns!H16),SEARCH(" ",INDEX(Flow!$B$1:$G$1,1,Columns!H16)))</f>
        <v xml:space="preserve">980 </v>
      </c>
      <c r="G16">
        <v>4</v>
      </c>
      <c r="H16">
        <v>2</v>
      </c>
    </row>
    <row r="17" spans="1:8" x14ac:dyDescent="0.3">
      <c r="A17">
        <f t="shared" si="1"/>
        <v>5</v>
      </c>
      <c r="B17" t="str" cm="1">
        <f t="array" ref="B17">INDEX(Flow!$B$2:$G$12,Columns!G17,Columns!H17)</f>
        <v>7051.671732522798</v>
      </c>
      <c r="C17" t="str" cm="1">
        <f t="array" ref="C17">INDEX(Pressure_diff!$B$2:$G$12,Columns!G17,Columns!H17)</f>
        <v>275.9562841530055</v>
      </c>
      <c r="D17" t="str" cm="1">
        <f t="array" ref="D17">LEFT(INDEX(Flow!$B$1:$G$1,1,Columns!H17),SEARCH(" ",INDEX(Flow!$B$1:$G$1,1,Columns!H17)))</f>
        <v xml:space="preserve">980 </v>
      </c>
      <c r="G17">
        <v>5</v>
      </c>
      <c r="H17">
        <v>2</v>
      </c>
    </row>
    <row r="18" spans="1:8" x14ac:dyDescent="0.3">
      <c r="A18">
        <f t="shared" si="1"/>
        <v>6</v>
      </c>
      <c r="B18" t="str" cm="1">
        <f t="array" ref="B18">INDEX(Flow!$B$2:$G$12,Columns!G18,Columns!H18)</f>
        <v>6344.984802431611</v>
      </c>
      <c r="C18" t="str" cm="1">
        <f t="array" ref="C18">INDEX(Pressure_diff!$B$2:$G$12,Columns!G18,Columns!H18)</f>
        <v>314.20765027322386</v>
      </c>
      <c r="D18" t="str" cm="1">
        <f t="array" ref="D18">LEFT(INDEX(Flow!$B$1:$G$1,1,Columns!H18),SEARCH(" ",INDEX(Flow!$B$1:$G$1,1,Columns!H18)))</f>
        <v xml:space="preserve">980 </v>
      </c>
      <c r="G18">
        <v>6</v>
      </c>
      <c r="H18">
        <v>2</v>
      </c>
    </row>
    <row r="19" spans="1:8" x14ac:dyDescent="0.3">
      <c r="A19">
        <f t="shared" si="1"/>
        <v>7</v>
      </c>
      <c r="B19" t="str" cm="1">
        <f t="array" ref="B19">INDEX(Flow!$B$2:$G$12,Columns!G19,Columns!H19)</f>
        <v>5683.8905775076</v>
      </c>
      <c r="C19" t="str" cm="1">
        <f t="array" ref="C19">INDEX(Pressure_diff!$B$2:$G$12,Columns!G19,Columns!H19)</f>
        <v>349.72677595628375</v>
      </c>
      <c r="D19" t="str" cm="1">
        <f t="array" ref="D19">LEFT(INDEX(Flow!$B$1:$G$1,1,Columns!H19),SEARCH(" ",INDEX(Flow!$B$1:$G$1,1,Columns!H19)))</f>
        <v xml:space="preserve">980 </v>
      </c>
      <c r="G19">
        <v>7</v>
      </c>
      <c r="H19">
        <v>2</v>
      </c>
    </row>
    <row r="20" spans="1:8" x14ac:dyDescent="0.3">
      <c r="A20">
        <f t="shared" si="1"/>
        <v>8</v>
      </c>
      <c r="B20" t="str" cm="1">
        <f t="array" ref="B20">INDEX(Flow!$B$2:$G$12,Columns!G20,Columns!H20)</f>
        <v>4908.814589665653</v>
      </c>
      <c r="C20" t="str" cm="1">
        <f t="array" ref="C20">INDEX(Pressure_diff!$B$2:$G$12,Columns!G20,Columns!H20)</f>
        <v>382.51366120218563</v>
      </c>
      <c r="D20" t="str" cm="1">
        <f t="array" ref="D20">LEFT(INDEX(Flow!$B$1:$G$1,1,Columns!H20),SEARCH(" ",INDEX(Flow!$B$1:$G$1,1,Columns!H20)))</f>
        <v xml:space="preserve">980 </v>
      </c>
      <c r="G20">
        <v>8</v>
      </c>
      <c r="H20">
        <v>2</v>
      </c>
    </row>
    <row r="21" spans="1:8" x14ac:dyDescent="0.3">
      <c r="A21">
        <f t="shared" si="1"/>
        <v>9</v>
      </c>
      <c r="B21" t="str" cm="1">
        <f t="array" ref="B21">INDEX(Flow!$B$2:$G$12,Columns!G21,Columns!H21)</f>
        <v>4042.553191489362</v>
      </c>
      <c r="C21" t="str" cm="1">
        <f t="array" ref="C21">INDEX(Pressure_diff!$B$2:$G$12,Columns!G21,Columns!H21)</f>
        <v>401.63934426229525</v>
      </c>
      <c r="D21" t="str" cm="1">
        <f t="array" ref="D21">LEFT(INDEX(Flow!$B$1:$G$1,1,Columns!H21),SEARCH(" ",INDEX(Flow!$B$1:$G$1,1,Columns!H21)))</f>
        <v xml:space="preserve">980 </v>
      </c>
      <c r="G21">
        <v>9</v>
      </c>
      <c r="H21">
        <v>2</v>
      </c>
    </row>
    <row r="22" spans="1:8" x14ac:dyDescent="0.3">
      <c r="A22">
        <f t="shared" si="1"/>
        <v>10</v>
      </c>
      <c r="B22" t="str" cm="1">
        <f t="array" ref="B22">INDEX(Flow!$B$2:$G$12,Columns!G22,Columns!H22)</f>
        <v>3221.8844984802427</v>
      </c>
      <c r="C22" t="str" cm="1">
        <f t="array" ref="C22">INDEX(Pressure_diff!$B$2:$G$12,Columns!G22,Columns!H22)</f>
        <v>420.76502732240397</v>
      </c>
      <c r="D22" t="str" cm="1">
        <f t="array" ref="D22">LEFT(INDEX(Flow!$B$1:$G$1,1,Columns!H22),SEARCH(" ",INDEX(Flow!$B$1:$G$1,1,Columns!H22)))</f>
        <v xml:space="preserve">980 </v>
      </c>
      <c r="G22">
        <v>10</v>
      </c>
      <c r="H22">
        <v>2</v>
      </c>
    </row>
    <row r="23" spans="1:8" x14ac:dyDescent="0.3">
      <c r="A23">
        <f t="shared" si="1"/>
        <v>11</v>
      </c>
      <c r="B23" t="str" cm="1">
        <f t="array" ref="B23">INDEX(Flow!$B$2:$G$12,Columns!G23,Columns!H23)</f>
        <v>2310.0303951367778</v>
      </c>
      <c r="C23" t="str" cm="1">
        <f t="array" ref="C23">INDEX(Pressure_diff!$B$2:$G$12,Columns!G23,Columns!H23)</f>
        <v>428.9617486338798</v>
      </c>
      <c r="D23" t="str" cm="1">
        <f t="array" ref="D23">LEFT(INDEX(Flow!$B$1:$G$1,1,Columns!H23),SEARCH(" ",INDEX(Flow!$B$1:$G$1,1,Columns!H23)))</f>
        <v xml:space="preserve">980 </v>
      </c>
      <c r="G23">
        <v>11</v>
      </c>
      <c r="H23">
        <v>2</v>
      </c>
    </row>
    <row r="24" spans="1:8" x14ac:dyDescent="0.3">
      <c r="A24">
        <f t="shared" si="1"/>
        <v>1</v>
      </c>
      <c r="B24" t="str" cm="1">
        <f t="array" ref="B24">INDEX(Flow!$B$2:$G$12,Columns!G24,Columns!H24)</f>
        <v>11519.756838905776</v>
      </c>
      <c r="C24" t="str" cm="1">
        <f t="array" ref="C24">INDEX(Pressure_diff!$B$2:$G$12,Columns!G24,Columns!H24)</f>
        <v>128.41530054644818</v>
      </c>
      <c r="D24" t="str" cm="1">
        <f t="array" ref="D24">LEFT(INDEX(Flow!$B$1:$G$1,1,Columns!H24),SEARCH(" ",INDEX(Flow!$B$1:$G$1,1,Columns!H24)))</f>
        <v xml:space="preserve">1220 </v>
      </c>
      <c r="G24">
        <v>1</v>
      </c>
      <c r="H24">
        <v>3</v>
      </c>
    </row>
    <row r="25" spans="1:8" x14ac:dyDescent="0.3">
      <c r="A25">
        <f t="shared" si="1"/>
        <v>2</v>
      </c>
      <c r="B25" t="str" cm="1">
        <f t="array" ref="B25">INDEX(Flow!$B$2:$G$12,Columns!G25,Columns!H25)</f>
        <v>11246.200607902736</v>
      </c>
      <c r="C25" t="str" cm="1">
        <f t="array" ref="C25">INDEX(Pressure_diff!$B$2:$G$12,Columns!G25,Columns!H25)</f>
        <v>166.66666666666606</v>
      </c>
      <c r="D25" t="str" cm="1">
        <f t="array" ref="D25">LEFT(INDEX(Flow!$B$1:$G$1,1,Columns!H25),SEARCH(" ",INDEX(Flow!$B$1:$G$1,1,Columns!H25)))</f>
        <v xml:space="preserve">1220 </v>
      </c>
      <c r="G25">
        <v>2</v>
      </c>
      <c r="H25">
        <v>3</v>
      </c>
    </row>
    <row r="26" spans="1:8" x14ac:dyDescent="0.3">
      <c r="A26">
        <f t="shared" si="1"/>
        <v>3</v>
      </c>
      <c r="B26" t="str" cm="1">
        <f t="array" ref="B26">INDEX(Flow!$B$2:$G$12,Columns!G26,Columns!H26)</f>
        <v>10402.73556231003</v>
      </c>
      <c r="C26" t="str" cm="1">
        <f t="array" ref="C26">INDEX(Pressure_diff!$B$2:$G$12,Columns!G26,Columns!H26)</f>
        <v>267.7595628415297</v>
      </c>
      <c r="D26" t="str" cm="1">
        <f t="array" ref="D26">LEFT(INDEX(Flow!$B$1:$G$1,1,Columns!H26),SEARCH(" ",INDEX(Flow!$B$1:$G$1,1,Columns!H26)))</f>
        <v xml:space="preserve">1220 </v>
      </c>
      <c r="G26">
        <v>3</v>
      </c>
      <c r="H26">
        <v>3</v>
      </c>
    </row>
    <row r="27" spans="1:8" x14ac:dyDescent="0.3">
      <c r="A27">
        <f t="shared" si="1"/>
        <v>4</v>
      </c>
      <c r="B27" t="str" cm="1">
        <f t="array" ref="B27">INDEX(Flow!$B$2:$G$12,Columns!G27,Columns!H27)</f>
        <v>9559.270516717324</v>
      </c>
      <c r="C27" t="str" cm="1">
        <f t="array" ref="C27">INDEX(Pressure_diff!$B$2:$G$12,Columns!G27,Columns!H27)</f>
        <v>352.45901639344265</v>
      </c>
      <c r="D27" t="str" cm="1">
        <f t="array" ref="D27">LEFT(INDEX(Flow!$B$1:$G$1,1,Columns!H27),SEARCH(" ",INDEX(Flow!$B$1:$G$1,1,Columns!H27)))</f>
        <v xml:space="preserve">1220 </v>
      </c>
      <c r="G27">
        <v>4</v>
      </c>
      <c r="H27">
        <v>3</v>
      </c>
    </row>
    <row r="28" spans="1:8" x14ac:dyDescent="0.3">
      <c r="A28">
        <f t="shared" si="1"/>
        <v>5</v>
      </c>
      <c r="B28" t="str" cm="1">
        <f t="array" ref="B28">INDEX(Flow!$B$2:$G$12,Columns!G28,Columns!H28)</f>
        <v>8784.194528875385</v>
      </c>
      <c r="C28" t="str" cm="1">
        <f t="array" ref="C28">INDEX(Pressure_diff!$B$2:$G$12,Columns!G28,Columns!H28)</f>
        <v>428.9617486338793</v>
      </c>
      <c r="D28" t="str" cm="1">
        <f t="array" ref="D28">LEFT(INDEX(Flow!$B$1:$G$1,1,Columns!H28),SEARCH(" ",INDEX(Flow!$B$1:$G$1,1,Columns!H28)))</f>
        <v xml:space="preserve">1220 </v>
      </c>
      <c r="G28">
        <v>5</v>
      </c>
      <c r="H28">
        <v>3</v>
      </c>
    </row>
    <row r="29" spans="1:8" x14ac:dyDescent="0.3">
      <c r="A29">
        <f t="shared" si="1"/>
        <v>6</v>
      </c>
      <c r="B29" t="str" cm="1">
        <f t="array" ref="B29">INDEX(Flow!$B$2:$G$12,Columns!G29,Columns!H29)</f>
        <v>7872.3404255319165</v>
      </c>
      <c r="C29" t="str" cm="1">
        <f t="array" ref="C29">INDEX(Pressure_diff!$B$2:$G$12,Columns!G29,Columns!H29)</f>
        <v>489.07103825136574</v>
      </c>
      <c r="D29" t="str" cm="1">
        <f t="array" ref="D29">LEFT(INDEX(Flow!$B$1:$G$1,1,Columns!H29),SEARCH(" ",INDEX(Flow!$B$1:$G$1,1,Columns!H29)))</f>
        <v xml:space="preserve">1220 </v>
      </c>
      <c r="G29">
        <v>6</v>
      </c>
      <c r="H29">
        <v>3</v>
      </c>
    </row>
    <row r="30" spans="1:8" x14ac:dyDescent="0.3">
      <c r="A30">
        <f t="shared" si="1"/>
        <v>7</v>
      </c>
      <c r="B30" t="str" cm="1">
        <f t="array" ref="B30">INDEX(Flow!$B$2:$G$12,Columns!G30,Columns!H30)</f>
        <v>7051.671732522795</v>
      </c>
      <c r="C30" t="str" cm="1">
        <f t="array" ref="C30">INDEX(Pressure_diff!$B$2:$G$12,Columns!G30,Columns!H30)</f>
        <v>538.2513661202179</v>
      </c>
      <c r="D30" t="str" cm="1">
        <f t="array" ref="D30">LEFT(INDEX(Flow!$B$1:$G$1,1,Columns!H30),SEARCH(" ",INDEX(Flow!$B$1:$G$1,1,Columns!H30)))</f>
        <v xml:space="preserve">1220 </v>
      </c>
      <c r="G30">
        <v>7</v>
      </c>
      <c r="H30">
        <v>3</v>
      </c>
    </row>
    <row r="31" spans="1:8" x14ac:dyDescent="0.3">
      <c r="A31">
        <f t="shared" si="1"/>
        <v>8</v>
      </c>
      <c r="B31" t="str" cm="1">
        <f t="array" ref="B31">INDEX(Flow!$B$2:$G$12,Columns!G31,Columns!H31)</f>
        <v>6117.021276595746</v>
      </c>
      <c r="C31" t="str" cm="1">
        <f t="array" ref="C31">INDEX(Pressure_diff!$B$2:$G$12,Columns!G31,Columns!H31)</f>
        <v>590.1639344262294</v>
      </c>
      <c r="D31" t="str" cm="1">
        <f t="array" ref="D31">LEFT(INDEX(Flow!$B$1:$G$1,1,Columns!H31),SEARCH(" ",INDEX(Flow!$B$1:$G$1,1,Columns!H31)))</f>
        <v xml:space="preserve">1220 </v>
      </c>
      <c r="G31">
        <v>8</v>
      </c>
      <c r="H31">
        <v>3</v>
      </c>
    </row>
    <row r="32" spans="1:8" x14ac:dyDescent="0.3">
      <c r="A32">
        <f t="shared" si="1"/>
        <v>9</v>
      </c>
      <c r="B32" t="str" cm="1">
        <f t="array" ref="B32">INDEX(Flow!$B$2:$G$12,Columns!G32,Columns!H32)</f>
        <v>5045.592705167173</v>
      </c>
      <c r="C32" t="str" cm="1">
        <f t="array" ref="C32">INDEX(Pressure_diff!$B$2:$G$12,Columns!G32,Columns!H32)</f>
        <v>625.6830601092897</v>
      </c>
      <c r="D32" t="str" cm="1">
        <f t="array" ref="D32">LEFT(INDEX(Flow!$B$1:$G$1,1,Columns!H32),SEARCH(" ",INDEX(Flow!$B$1:$G$1,1,Columns!H32)))</f>
        <v xml:space="preserve">1220 </v>
      </c>
      <c r="G32">
        <v>9</v>
      </c>
      <c r="H32">
        <v>3</v>
      </c>
    </row>
    <row r="33" spans="1:8" x14ac:dyDescent="0.3">
      <c r="A33">
        <f t="shared" si="1"/>
        <v>10</v>
      </c>
      <c r="B33" t="str" cm="1">
        <f t="array" ref="B33">INDEX(Flow!$B$2:$G$12,Columns!G33,Columns!H33)</f>
        <v>3996.9604863221875</v>
      </c>
      <c r="C33" t="str" cm="1">
        <f t="array" ref="C33">INDEX(Pressure_diff!$B$2:$G$12,Columns!G33,Columns!H33)</f>
        <v>642.07650273224</v>
      </c>
      <c r="D33" t="str" cm="1">
        <f t="array" ref="D33">LEFT(INDEX(Flow!$B$1:$G$1,1,Columns!H33),SEARCH(" ",INDEX(Flow!$B$1:$G$1,1,Columns!H33)))</f>
        <v xml:space="preserve">1220 </v>
      </c>
      <c r="G33">
        <v>10</v>
      </c>
      <c r="H33">
        <v>3</v>
      </c>
    </row>
    <row r="34" spans="1:8" x14ac:dyDescent="0.3">
      <c r="A34">
        <f t="shared" si="1"/>
        <v>11</v>
      </c>
      <c r="B34" t="str" cm="1">
        <f t="array" ref="B34">INDEX(Flow!$B$2:$G$12,Columns!G34,Columns!H34)</f>
        <v>2902.7355623100293</v>
      </c>
      <c r="C34" t="str" cm="1">
        <f t="array" ref="C34">INDEX(Pressure_diff!$B$2:$G$12,Columns!G34,Columns!H34)</f>
        <v>661.2021857923501</v>
      </c>
      <c r="D34" t="str" cm="1">
        <f t="array" ref="D34">LEFT(INDEX(Flow!$B$1:$G$1,1,Columns!H34),SEARCH(" ",INDEX(Flow!$B$1:$G$1,1,Columns!H34)))</f>
        <v xml:space="preserve">1220 </v>
      </c>
      <c r="G34">
        <v>11</v>
      </c>
      <c r="H34">
        <v>3</v>
      </c>
    </row>
    <row r="35" spans="1:8" x14ac:dyDescent="0.3">
      <c r="A35">
        <f t="shared" si="1"/>
        <v>1</v>
      </c>
      <c r="B35" t="str" cm="1">
        <f t="array" ref="B35">INDEX(Flow!$B$2:$G$12,Columns!G35,Columns!H35)</f>
        <v>13069.908814589668</v>
      </c>
      <c r="C35" t="str" cm="1">
        <f t="array" ref="C35">INDEX(Pressure_diff!$B$2:$G$12,Columns!G35,Columns!H35)</f>
        <v>163.93442622950806</v>
      </c>
      <c r="D35" t="str" cm="1">
        <f t="array" ref="D35">LEFT(INDEX(Flow!$B$1:$G$1,1,Columns!H35),SEARCH(" ",INDEX(Flow!$B$1:$G$1,1,Columns!H35)))</f>
        <v xml:space="preserve">1380 </v>
      </c>
      <c r="G35">
        <v>1</v>
      </c>
      <c r="H35">
        <v>4</v>
      </c>
    </row>
    <row r="36" spans="1:8" x14ac:dyDescent="0.3">
      <c r="A36">
        <f t="shared" si="1"/>
        <v>2</v>
      </c>
      <c r="B36" t="str" cm="1">
        <f t="array" ref="B36">INDEX(Flow!$B$2:$G$12,Columns!G36,Columns!H36)</f>
        <v>12773.556231003042</v>
      </c>
      <c r="C36" t="str" cm="1">
        <f t="array" ref="C36">INDEX(Pressure_diff!$B$2:$G$12,Columns!G36,Columns!H36)</f>
        <v>210.38251366120176</v>
      </c>
      <c r="D36" t="str" cm="1">
        <f t="array" ref="D36">LEFT(INDEX(Flow!$B$1:$G$1,1,Columns!H36),SEARCH(" ",INDEX(Flow!$B$1:$G$1,1,Columns!H36)))</f>
        <v xml:space="preserve">1380 </v>
      </c>
      <c r="G36">
        <v>2</v>
      </c>
      <c r="H36">
        <v>4</v>
      </c>
    </row>
    <row r="37" spans="1:8" x14ac:dyDescent="0.3">
      <c r="A37">
        <f t="shared" si="1"/>
        <v>3</v>
      </c>
      <c r="B37" t="str" cm="1">
        <f t="array" ref="B37">INDEX(Flow!$B$2:$G$12,Columns!G37,Columns!H37)</f>
        <v>11838.905775075988</v>
      </c>
      <c r="C37" t="str" cm="1">
        <f t="array" ref="C37">INDEX(Pressure_diff!$B$2:$G$12,Columns!G37,Columns!H37)</f>
        <v>344.2622950819673</v>
      </c>
      <c r="D37" t="str" cm="1">
        <f t="array" ref="D37">LEFT(INDEX(Flow!$B$1:$G$1,1,Columns!H37),SEARCH(" ",INDEX(Flow!$B$1:$G$1,1,Columns!H37)))</f>
        <v xml:space="preserve">1380 </v>
      </c>
      <c r="G37">
        <v>3</v>
      </c>
      <c r="H37">
        <v>4</v>
      </c>
    </row>
    <row r="38" spans="1:8" x14ac:dyDescent="0.3">
      <c r="A38">
        <f t="shared" si="1"/>
        <v>4</v>
      </c>
      <c r="B38" t="str" cm="1">
        <f t="array" ref="B38">INDEX(Flow!$B$2:$G$12,Columns!G38,Columns!H38)</f>
        <v>10904.255319148931</v>
      </c>
      <c r="C38" t="str" cm="1">
        <f t="array" ref="C38">INDEX(Pressure_diff!$B$2:$G$12,Columns!G38,Columns!H38)</f>
        <v>459.0163934426232</v>
      </c>
      <c r="D38" t="str" cm="1">
        <f t="array" ref="D38">LEFT(INDEX(Flow!$B$1:$G$1,1,Columns!H38),SEARCH(" ",INDEX(Flow!$B$1:$G$1,1,Columns!H38)))</f>
        <v xml:space="preserve">1380 </v>
      </c>
      <c r="G38">
        <v>4</v>
      </c>
      <c r="H38">
        <v>4</v>
      </c>
    </row>
    <row r="39" spans="1:8" x14ac:dyDescent="0.3">
      <c r="A39">
        <f t="shared" si="1"/>
        <v>5</v>
      </c>
      <c r="B39" t="str" cm="1">
        <f t="array" ref="B39">INDEX(Flow!$B$2:$G$12,Columns!G39,Columns!H39)</f>
        <v>9946.8085106383</v>
      </c>
      <c r="C39" t="str" cm="1">
        <f t="array" ref="C39">INDEX(Pressure_diff!$B$2:$G$12,Columns!G39,Columns!H39)</f>
        <v>549.1803278688517</v>
      </c>
      <c r="D39" t="str" cm="1">
        <f t="array" ref="D39">LEFT(INDEX(Flow!$B$1:$G$1,1,Columns!H39),SEARCH(" ",INDEX(Flow!$B$1:$G$1,1,Columns!H39)))</f>
        <v xml:space="preserve">1380 </v>
      </c>
      <c r="G39">
        <v>5</v>
      </c>
      <c r="H39">
        <v>4</v>
      </c>
    </row>
    <row r="40" spans="1:8" x14ac:dyDescent="0.3">
      <c r="A40">
        <f t="shared" si="1"/>
        <v>6</v>
      </c>
      <c r="B40" t="str" cm="1">
        <f t="array" ref="B40">INDEX(Flow!$B$2:$G$12,Columns!G40,Columns!H40)</f>
        <v>8966.565349544071</v>
      </c>
      <c r="C40" t="str" cm="1">
        <f t="array" ref="C40">INDEX(Pressure_diff!$B$2:$G$12,Columns!G40,Columns!H40)</f>
        <v>625.6830601092897</v>
      </c>
      <c r="D40" t="str" cm="1">
        <f t="array" ref="D40">LEFT(INDEX(Flow!$B$1:$G$1,1,Columns!H40),SEARCH(" ",INDEX(Flow!$B$1:$G$1,1,Columns!H40)))</f>
        <v xml:space="preserve">1380 </v>
      </c>
      <c r="G40">
        <v>6</v>
      </c>
      <c r="H40">
        <v>4</v>
      </c>
    </row>
    <row r="41" spans="1:8" x14ac:dyDescent="0.3">
      <c r="A41">
        <f t="shared" si="1"/>
        <v>7</v>
      </c>
      <c r="B41" t="str" cm="1">
        <f t="array" ref="B41">INDEX(Flow!$B$2:$G$12,Columns!G41,Columns!H41)</f>
        <v>7986.322188449853</v>
      </c>
      <c r="C41" t="str" cm="1">
        <f t="array" ref="C41">INDEX(Pressure_diff!$B$2:$G$12,Columns!G41,Columns!H41)</f>
        <v>696.7213114754095</v>
      </c>
      <c r="D41" t="str" cm="1">
        <f t="array" ref="D41">LEFT(INDEX(Flow!$B$1:$G$1,1,Columns!H41),SEARCH(" ",INDEX(Flow!$B$1:$G$1,1,Columns!H41)))</f>
        <v xml:space="preserve">1380 </v>
      </c>
      <c r="G41">
        <v>7</v>
      </c>
      <c r="H41">
        <v>4</v>
      </c>
    </row>
    <row r="42" spans="1:8" x14ac:dyDescent="0.3">
      <c r="A42">
        <f t="shared" si="1"/>
        <v>8</v>
      </c>
      <c r="B42" t="str" cm="1">
        <f t="array" ref="B42">INDEX(Flow!$B$2:$G$12,Columns!G42,Columns!H42)</f>
        <v>6892.097264437691</v>
      </c>
      <c r="C42" t="str" cm="1">
        <f t="array" ref="C42">INDEX(Pressure_diff!$B$2:$G$12,Columns!G42,Columns!H42)</f>
        <v>756.8306010928959</v>
      </c>
      <c r="D42" t="str" cm="1">
        <f t="array" ref="D42">LEFT(INDEX(Flow!$B$1:$G$1,1,Columns!H42),SEARCH(" ",INDEX(Flow!$B$1:$G$1,1,Columns!H42)))</f>
        <v xml:space="preserve">1380 </v>
      </c>
      <c r="G42">
        <v>8</v>
      </c>
      <c r="H42">
        <v>4</v>
      </c>
    </row>
    <row r="43" spans="1:8" x14ac:dyDescent="0.3">
      <c r="A43">
        <f t="shared" si="1"/>
        <v>9</v>
      </c>
      <c r="B43" t="str" cm="1">
        <f t="array" ref="B43">INDEX(Flow!$B$2:$G$12,Columns!G43,Columns!H43)</f>
        <v>5729.4832826747715</v>
      </c>
      <c r="C43" t="str" cm="1">
        <f t="array" ref="C43">INDEX(Pressure_diff!$B$2:$G$12,Columns!G43,Columns!H43)</f>
        <v>795.0819672131142</v>
      </c>
      <c r="D43" t="str" cm="1">
        <f t="array" ref="D43">LEFT(INDEX(Flow!$B$1:$G$1,1,Columns!H43),SEARCH(" ",INDEX(Flow!$B$1:$G$1,1,Columns!H43)))</f>
        <v xml:space="preserve">1380 </v>
      </c>
      <c r="G43">
        <v>9</v>
      </c>
      <c r="H43">
        <v>4</v>
      </c>
    </row>
    <row r="44" spans="1:8" x14ac:dyDescent="0.3">
      <c r="A44">
        <f t="shared" si="1"/>
        <v>10</v>
      </c>
      <c r="B44" t="str" cm="1">
        <f t="array" ref="B44">INDEX(Flow!$B$2:$G$12,Columns!G44,Columns!H44)</f>
        <v>4521.276595744681</v>
      </c>
      <c r="C44" t="str" cm="1">
        <f t="array" ref="C44">INDEX(Pressure_diff!$B$2:$G$12,Columns!G44,Columns!H44)</f>
        <v>825.1366120218581</v>
      </c>
      <c r="D44" t="str" cm="1">
        <f t="array" ref="D44">LEFT(INDEX(Flow!$B$1:$G$1,1,Columns!H44),SEARCH(" ",INDEX(Flow!$B$1:$G$1,1,Columns!H44)))</f>
        <v xml:space="preserve">1380 </v>
      </c>
      <c r="G44">
        <v>10</v>
      </c>
      <c r="H44">
        <v>4</v>
      </c>
    </row>
    <row r="45" spans="1:8" x14ac:dyDescent="0.3">
      <c r="A45">
        <f t="shared" si="1"/>
        <v>11</v>
      </c>
      <c r="B45" t="str" cm="1">
        <f t="array" ref="B45">INDEX(Flow!$B$2:$G$12,Columns!G45,Columns!H45)</f>
        <v>3221.8844984802427</v>
      </c>
      <c r="C45" t="str" cm="1">
        <f t="array" ref="C45">INDEX(Pressure_diff!$B$2:$G$12,Columns!G45,Columns!H45)</f>
        <v>849.7267759562842</v>
      </c>
      <c r="D45" t="str" cm="1">
        <f t="array" ref="D45">LEFT(INDEX(Flow!$B$1:$G$1,1,Columns!H45),SEARCH(" ",INDEX(Flow!$B$1:$G$1,1,Columns!H45)))</f>
        <v xml:space="preserve">1380 </v>
      </c>
      <c r="G45">
        <v>11</v>
      </c>
      <c r="H45">
        <v>4</v>
      </c>
    </row>
    <row r="46" spans="1:8" x14ac:dyDescent="0.3">
      <c r="A46">
        <f t="shared" si="1"/>
        <v>1</v>
      </c>
      <c r="B46" t="str" cm="1">
        <f t="array" ref="B46">INDEX(Flow!$B$2:$G$12,Columns!G46,Columns!H46)</f>
        <v>14665.653495440729</v>
      </c>
      <c r="C46" t="str" cm="1">
        <f t="array" ref="C46">INDEX(Pressure_diff!$B$2:$G$12,Columns!G46,Columns!H46)</f>
        <v>204.91803278688485</v>
      </c>
      <c r="D46" t="str" cm="1">
        <f t="array" ref="D46">LEFT(INDEX(Flow!$B$1:$G$1,1,Columns!H46),SEARCH(" ",INDEX(Flow!$B$1:$G$1,1,Columns!H46)))</f>
        <v xml:space="preserve">1550 </v>
      </c>
      <c r="G46">
        <v>1</v>
      </c>
      <c r="H46">
        <v>5</v>
      </c>
    </row>
    <row r="47" spans="1:8" x14ac:dyDescent="0.3">
      <c r="A47">
        <f t="shared" si="1"/>
        <v>2</v>
      </c>
      <c r="B47" t="str" cm="1">
        <f t="array" ref="B47">INDEX(Flow!$B$2:$G$12,Columns!G47,Columns!H47)</f>
        <v>14346.504559270517</v>
      </c>
      <c r="C47" t="str" cm="1">
        <f t="array" ref="C47">INDEX(Pressure_diff!$B$2:$G$12,Columns!G47,Columns!H47)</f>
        <v>265.0273224043708</v>
      </c>
      <c r="D47" t="str" cm="1">
        <f t="array" ref="D47">LEFT(INDEX(Flow!$B$1:$G$1,1,Columns!H47),SEARCH(" ",INDEX(Flow!$B$1:$G$1,1,Columns!H47)))</f>
        <v xml:space="preserve">1550 </v>
      </c>
      <c r="G47">
        <v>2</v>
      </c>
      <c r="H47">
        <v>5</v>
      </c>
    </row>
    <row r="48" spans="1:8" x14ac:dyDescent="0.3">
      <c r="A48">
        <f t="shared" si="1"/>
        <v>3</v>
      </c>
      <c r="B48" t="str" cm="1">
        <f t="array" ref="B48">INDEX(Flow!$B$2:$G$12,Columns!G48,Columns!H48)</f>
        <v>13297.872340425532</v>
      </c>
      <c r="C48" t="str" cm="1">
        <f t="array" ref="C48">INDEX(Pressure_diff!$B$2:$G$12,Columns!G48,Columns!H48)</f>
        <v>431.69398907103823</v>
      </c>
      <c r="D48" t="str" cm="1">
        <f t="array" ref="D48">LEFT(INDEX(Flow!$B$1:$G$1,1,Columns!H48),SEARCH(" ",INDEX(Flow!$B$1:$G$1,1,Columns!H48)))</f>
        <v xml:space="preserve">1550 </v>
      </c>
      <c r="G48">
        <v>3</v>
      </c>
      <c r="H48">
        <v>5</v>
      </c>
    </row>
    <row r="49" spans="1:8" x14ac:dyDescent="0.3">
      <c r="A49">
        <f t="shared" si="1"/>
        <v>4</v>
      </c>
      <c r="B49" t="str" cm="1">
        <f t="array" ref="B49">INDEX(Flow!$B$2:$G$12,Columns!G49,Columns!H49)</f>
        <v>12272.036474164137</v>
      </c>
      <c r="C49" t="str" cm="1">
        <f t="array" ref="C49">INDEX(Pressure_diff!$B$2:$G$12,Columns!G49,Columns!H49)</f>
        <v>573.7704918032787</v>
      </c>
      <c r="D49" t="str" cm="1">
        <f t="array" ref="D49">LEFT(INDEX(Flow!$B$1:$G$1,1,Columns!H49),SEARCH(" ",INDEX(Flow!$B$1:$G$1,1,Columns!H49)))</f>
        <v xml:space="preserve">1550 </v>
      </c>
      <c r="G49">
        <v>4</v>
      </c>
      <c r="H49">
        <v>5</v>
      </c>
    </row>
    <row r="50" spans="1:8" x14ac:dyDescent="0.3">
      <c r="A50">
        <f t="shared" si="1"/>
        <v>5</v>
      </c>
      <c r="B50" t="str" cm="1">
        <f t="array" ref="B50">INDEX(Flow!$B$2:$G$12,Columns!G50,Columns!H50)</f>
        <v>11200.607902735564</v>
      </c>
      <c r="C50" t="str" cm="1">
        <f t="array" ref="C50">INDEX(Pressure_diff!$B$2:$G$12,Columns!G50,Columns!H50)</f>
        <v>691.2568306010926</v>
      </c>
      <c r="D50" t="str" cm="1">
        <f t="array" ref="D50">LEFT(INDEX(Flow!$B$1:$G$1,1,Columns!H50),SEARCH(" ",INDEX(Flow!$B$1:$G$1,1,Columns!H50)))</f>
        <v xml:space="preserve">1550 </v>
      </c>
      <c r="G50">
        <v>5</v>
      </c>
      <c r="H50">
        <v>5</v>
      </c>
    </row>
    <row r="51" spans="1:8" x14ac:dyDescent="0.3">
      <c r="A51">
        <f t="shared" si="1"/>
        <v>6</v>
      </c>
      <c r="B51" t="str" cm="1">
        <f t="array" ref="B51">INDEX(Flow!$B$2:$G$12,Columns!G51,Columns!H51)</f>
        <v>10060.790273556233</v>
      </c>
      <c r="C51" t="str" cm="1">
        <f t="array" ref="C51">INDEX(Pressure_diff!$B$2:$G$12,Columns!G51,Columns!H51)</f>
        <v>789.6174863387978</v>
      </c>
      <c r="D51" t="str" cm="1">
        <f t="array" ref="D51">LEFT(INDEX(Flow!$B$1:$G$1,1,Columns!H51),SEARCH(" ",INDEX(Flow!$B$1:$G$1,1,Columns!H51)))</f>
        <v xml:space="preserve">1550 </v>
      </c>
      <c r="G51">
        <v>6</v>
      </c>
      <c r="H51">
        <v>5</v>
      </c>
    </row>
    <row r="52" spans="1:8" x14ac:dyDescent="0.3">
      <c r="A52">
        <f t="shared" si="1"/>
        <v>7</v>
      </c>
      <c r="B52" t="str" cm="1">
        <f t="array" ref="B52">INDEX(Flow!$B$2:$G$12,Columns!G52,Columns!H52)</f>
        <v>8966.565349544071</v>
      </c>
      <c r="C52" t="str" cm="1">
        <f t="array" ref="C52">INDEX(Pressure_diff!$B$2:$G$12,Columns!G52,Columns!H52)</f>
        <v>871.5846994535514</v>
      </c>
      <c r="D52" t="str" cm="1">
        <f t="array" ref="D52">LEFT(INDEX(Flow!$B$1:$G$1,1,Columns!H52),SEARCH(" ",INDEX(Flow!$B$1:$G$1,1,Columns!H52)))</f>
        <v xml:space="preserve">1550 </v>
      </c>
      <c r="G52">
        <v>7</v>
      </c>
      <c r="H52">
        <v>5</v>
      </c>
    </row>
    <row r="53" spans="1:8" x14ac:dyDescent="0.3">
      <c r="A53">
        <f t="shared" si="1"/>
        <v>8</v>
      </c>
      <c r="B53" t="str" cm="1">
        <f t="array" ref="B53">INDEX(Flow!$B$2:$G$12,Columns!G53,Columns!H53)</f>
        <v>7758.35866261398</v>
      </c>
      <c r="C53" t="str" cm="1">
        <f t="array" ref="C53">INDEX(Pressure_diff!$B$2:$G$12,Columns!G53,Columns!H53)</f>
        <v>953.5519125683063</v>
      </c>
      <c r="D53" t="str" cm="1">
        <f t="array" ref="D53">LEFT(INDEX(Flow!$B$1:$G$1,1,Columns!H53),SEARCH(" ",INDEX(Flow!$B$1:$G$1,1,Columns!H53)))</f>
        <v xml:space="preserve">1550 </v>
      </c>
      <c r="G53">
        <v>8</v>
      </c>
      <c r="H53">
        <v>5</v>
      </c>
    </row>
    <row r="54" spans="1:8" x14ac:dyDescent="0.3">
      <c r="A54">
        <f t="shared" si="1"/>
        <v>9</v>
      </c>
      <c r="B54" t="str" cm="1">
        <f t="array" ref="B54">INDEX(Flow!$B$2:$G$12,Columns!G54,Columns!H54)</f>
        <v>6436.170212765957</v>
      </c>
      <c r="C54" t="str" cm="1">
        <f t="array" ref="C54">INDEX(Pressure_diff!$B$2:$G$12,Columns!G54,Columns!H54)</f>
        <v>1008.1967213114754</v>
      </c>
      <c r="D54" t="str" cm="1">
        <f t="array" ref="D54">LEFT(INDEX(Flow!$B$1:$G$1,1,Columns!H54),SEARCH(" ",INDEX(Flow!$B$1:$G$1,1,Columns!H54)))</f>
        <v xml:space="preserve">1550 </v>
      </c>
      <c r="G54">
        <v>9</v>
      </c>
      <c r="H54">
        <v>5</v>
      </c>
    </row>
    <row r="55" spans="1:8" x14ac:dyDescent="0.3">
      <c r="A55">
        <f t="shared" si="1"/>
        <v>10</v>
      </c>
      <c r="B55" t="str" cm="1">
        <f t="array" ref="B55">INDEX(Flow!$B$2:$G$12,Columns!G55,Columns!H55)</f>
        <v>5068.389057750759</v>
      </c>
      <c r="C55" t="str" cm="1">
        <f t="array" ref="C55">INDEX(Pressure_diff!$B$2:$G$12,Columns!G55,Columns!H55)</f>
        <v>1038.2513661202183</v>
      </c>
      <c r="D55" t="str" cm="1">
        <f t="array" ref="D55">LEFT(INDEX(Flow!$B$1:$G$1,1,Columns!H55),SEARCH(" ",INDEX(Flow!$B$1:$G$1,1,Columns!H55)))</f>
        <v xml:space="preserve">1550 </v>
      </c>
      <c r="G55">
        <v>10</v>
      </c>
      <c r="H55">
        <v>5</v>
      </c>
    </row>
    <row r="56" spans="1:8" x14ac:dyDescent="0.3">
      <c r="A56">
        <f t="shared" si="1"/>
        <v>11</v>
      </c>
      <c r="B56" t="str" cm="1">
        <f t="array" ref="B56">INDEX(Flow!$B$2:$G$12,Columns!G56,Columns!H56)</f>
        <v>3632.2188449848027</v>
      </c>
      <c r="C56" t="str" cm="1">
        <f t="array" ref="C56">INDEX(Pressure_diff!$B$2:$G$12,Columns!G56,Columns!H56)</f>
        <v>1071.0382513661202</v>
      </c>
      <c r="D56" t="str" cm="1">
        <f t="array" ref="D56">LEFT(INDEX(Flow!$B$1:$G$1,1,Columns!H56),SEARCH(" ",INDEX(Flow!$B$1:$G$1,1,Columns!H56)))</f>
        <v xml:space="preserve">1550 </v>
      </c>
      <c r="G56">
        <v>11</v>
      </c>
      <c r="H56">
        <v>5</v>
      </c>
    </row>
    <row r="57" spans="1:8" x14ac:dyDescent="0.3">
      <c r="A57">
        <f t="shared" si="1"/>
        <v>1</v>
      </c>
      <c r="B57" t="str" cm="1">
        <f t="array" ref="B57">INDEX(Flow!$B$2:$G$12,Columns!G57,Columns!H57)</f>
        <v>15965.04559270517</v>
      </c>
      <c r="C57" t="str" cm="1">
        <f t="array" ref="C57">INDEX(Pressure_diff!$B$2:$G$12,Columns!G57,Columns!H57)</f>
        <v>243.1693989071032</v>
      </c>
      <c r="D57" t="str" cm="1">
        <f t="array" ref="D57">LEFT(INDEX(Flow!$B$1:$G$1,1,Columns!H57),SEARCH(" ",INDEX(Flow!$B$1:$G$1,1,Columns!H57)))</f>
        <v xml:space="preserve">1690 </v>
      </c>
      <c r="G57">
        <v>1</v>
      </c>
      <c r="H57">
        <v>6</v>
      </c>
    </row>
    <row r="58" spans="1:8" x14ac:dyDescent="0.3">
      <c r="A58">
        <f t="shared" si="1"/>
        <v>2</v>
      </c>
      <c r="B58" t="str" cm="1">
        <f t="array" ref="B58">INDEX(Flow!$B$2:$G$12,Columns!G58,Columns!H58)</f>
        <v>15645.896656534958</v>
      </c>
      <c r="C58" t="str" cm="1">
        <f t="array" ref="C58">INDEX(Pressure_diff!$B$2:$G$12,Columns!G58,Columns!H58)</f>
        <v>311.47540983606586</v>
      </c>
      <c r="D58" t="str" cm="1">
        <f t="array" ref="D58">LEFT(INDEX(Flow!$B$1:$G$1,1,Columns!H58),SEARCH(" ",INDEX(Flow!$B$1:$G$1,1,Columns!H58)))</f>
        <v xml:space="preserve">1690 </v>
      </c>
      <c r="G58">
        <v>2</v>
      </c>
      <c r="H58">
        <v>6</v>
      </c>
    </row>
    <row r="59" spans="1:8" x14ac:dyDescent="0.3">
      <c r="A59">
        <f t="shared" si="1"/>
        <v>3</v>
      </c>
      <c r="B59" t="str" cm="1">
        <f t="array" ref="B59">INDEX(Flow!$B$2:$G$12,Columns!G59,Columns!H59)</f>
        <v>14528.875379939214</v>
      </c>
      <c r="C59" t="str" cm="1">
        <f t="array" ref="C59">INDEX(Pressure_diff!$B$2:$G$12,Columns!G59,Columns!H59)</f>
        <v>510.92896174863336</v>
      </c>
      <c r="D59" t="str" cm="1">
        <f t="array" ref="D59">LEFT(INDEX(Flow!$B$1:$G$1,1,Columns!H59),SEARCH(" ",INDEX(Flow!$B$1:$G$1,1,Columns!H59)))</f>
        <v xml:space="preserve">1690 </v>
      </c>
      <c r="G59">
        <v>3</v>
      </c>
      <c r="H59">
        <v>6</v>
      </c>
    </row>
    <row r="60" spans="1:8" x14ac:dyDescent="0.3">
      <c r="A60">
        <f t="shared" si="1"/>
        <v>4</v>
      </c>
      <c r="B60" t="str" cm="1">
        <f t="array" ref="B60">INDEX(Flow!$B$2:$G$12,Columns!G60,Columns!H60)</f>
        <v>13389.05775075988</v>
      </c>
      <c r="C60" t="str" cm="1">
        <f t="array" ref="C60">INDEX(Pressure_diff!$B$2:$G$12,Columns!G60,Columns!H60)</f>
        <v>685.7923497267752</v>
      </c>
      <c r="D60" t="str" cm="1">
        <f t="array" ref="D60">LEFT(INDEX(Flow!$B$1:$G$1,1,Columns!H60),SEARCH(" ",INDEX(Flow!$B$1:$G$1,1,Columns!H60)))</f>
        <v xml:space="preserve">1690 </v>
      </c>
      <c r="G60">
        <v>4</v>
      </c>
      <c r="H60">
        <v>6</v>
      </c>
    </row>
    <row r="61" spans="1:8" x14ac:dyDescent="0.3">
      <c r="A61">
        <f t="shared" si="1"/>
        <v>5</v>
      </c>
      <c r="B61" t="str" cm="1">
        <f t="array" ref="B61">INDEX(Flow!$B$2:$G$12,Columns!G61,Columns!H61)</f>
        <v>12203.647416413376</v>
      </c>
      <c r="C61" t="str" cm="1">
        <f t="array" ref="C61">INDEX(Pressure_diff!$B$2:$G$12,Columns!G61,Columns!H61)</f>
        <v>822.4043715846988</v>
      </c>
      <c r="D61" t="str" cm="1">
        <f t="array" ref="D61">LEFT(INDEX(Flow!$B$1:$G$1,1,Columns!H61),SEARCH(" ",INDEX(Flow!$B$1:$G$1,1,Columns!H61)))</f>
        <v xml:space="preserve">1690 </v>
      </c>
      <c r="G61">
        <v>5</v>
      </c>
      <c r="H61">
        <v>6</v>
      </c>
    </row>
    <row r="62" spans="1:8" x14ac:dyDescent="0.3">
      <c r="A62">
        <f t="shared" si="1"/>
        <v>6</v>
      </c>
      <c r="B62" t="str" cm="1">
        <f t="array" ref="B62">INDEX(Flow!$B$2:$G$12,Columns!G62,Columns!H62)</f>
        <v>10972.644376899703</v>
      </c>
      <c r="C62" t="str" cm="1">
        <f t="array" ref="C62">INDEX(Pressure_diff!$B$2:$G$12,Columns!G62,Columns!H62)</f>
        <v>937.1584699453551</v>
      </c>
      <c r="D62" t="str" cm="1">
        <f t="array" ref="D62">LEFT(INDEX(Flow!$B$1:$G$1,1,Columns!H62),SEARCH(" ",INDEX(Flow!$B$1:$G$1,1,Columns!H62)))</f>
        <v xml:space="preserve">1690 </v>
      </c>
      <c r="G62">
        <v>6</v>
      </c>
      <c r="H62">
        <v>6</v>
      </c>
    </row>
    <row r="63" spans="1:8" x14ac:dyDescent="0.3">
      <c r="A63">
        <f t="shared" si="1"/>
        <v>7</v>
      </c>
      <c r="B63" t="str" cm="1">
        <f t="array" ref="B63">INDEX(Flow!$B$2:$G$12,Columns!G63,Columns!H63)</f>
        <v>9787.234042553193</v>
      </c>
      <c r="C63" t="str" cm="1">
        <f t="array" ref="C63">INDEX(Pressure_diff!$B$2:$G$12,Columns!G63,Columns!H63)</f>
        <v>1032.7868852459019</v>
      </c>
      <c r="D63" t="str" cm="1">
        <f t="array" ref="D63">LEFT(INDEX(Flow!$B$1:$G$1,1,Columns!H63),SEARCH(" ",INDEX(Flow!$B$1:$G$1,1,Columns!H63)))</f>
        <v xml:space="preserve">1690 </v>
      </c>
      <c r="G63">
        <v>7</v>
      </c>
      <c r="H63">
        <v>6</v>
      </c>
    </row>
    <row r="64" spans="1:8" x14ac:dyDescent="0.3">
      <c r="A64">
        <f t="shared" si="1"/>
        <v>8</v>
      </c>
      <c r="B64" t="str" cm="1">
        <f t="array" ref="B64">INDEX(Flow!$B$2:$G$12,Columns!G64,Columns!H64)</f>
        <v>8465.045592705166</v>
      </c>
      <c r="C64" t="str" cm="1">
        <f t="array" ref="C64">INDEX(Pressure_diff!$B$2:$G$12,Columns!G64,Columns!H64)</f>
        <v>1128.4153005464482</v>
      </c>
      <c r="D64" t="str" cm="1">
        <f t="array" ref="D64">LEFT(INDEX(Flow!$B$1:$G$1,1,Columns!H64),SEARCH(" ",INDEX(Flow!$B$1:$G$1,1,Columns!H64)))</f>
        <v xml:space="preserve">1690 </v>
      </c>
      <c r="G64">
        <v>8</v>
      </c>
      <c r="H64">
        <v>6</v>
      </c>
    </row>
    <row r="65" spans="1:8" x14ac:dyDescent="0.3">
      <c r="A65">
        <f t="shared" si="1"/>
        <v>9</v>
      </c>
      <c r="B65" t="str" cm="1">
        <f t="array" ref="B65">INDEX(Flow!$B$2:$G$12,Columns!G65,Columns!H65)</f>
        <v>7006.079027355623</v>
      </c>
      <c r="C65" t="str" cm="1">
        <f t="array" ref="C65">INDEX(Pressure_diff!$B$2:$G$12,Columns!G65,Columns!H65)</f>
        <v>1185.7923497267764</v>
      </c>
      <c r="D65" t="str" cm="1">
        <f t="array" ref="D65">LEFT(INDEX(Flow!$B$1:$G$1,1,Columns!H65),SEARCH(" ",INDEX(Flow!$B$1:$G$1,1,Columns!H65)))</f>
        <v xml:space="preserve">1690 </v>
      </c>
      <c r="G65">
        <v>9</v>
      </c>
      <c r="H65">
        <v>6</v>
      </c>
    </row>
    <row r="66" spans="1:8" x14ac:dyDescent="0.3">
      <c r="A66">
        <f t="shared" si="1"/>
        <v>10</v>
      </c>
      <c r="B66" t="str" cm="1">
        <f t="array" ref="B66">INDEX(Flow!$B$2:$G$12,Columns!G66,Columns!H66)</f>
        <v>5501.519756838905</v>
      </c>
      <c r="C66" t="str" cm="1">
        <f t="array" ref="C66">INDEX(Pressure_diff!$B$2:$G$12,Columns!G66,Columns!H66)</f>
        <v>1215.8469945355191</v>
      </c>
      <c r="D66" t="str" cm="1">
        <f t="array" ref="D66">LEFT(INDEX(Flow!$B$1:$G$1,1,Columns!H66),SEARCH(" ",INDEX(Flow!$B$1:$G$1,1,Columns!H66)))</f>
        <v xml:space="preserve">1690 </v>
      </c>
      <c r="G66">
        <v>10</v>
      </c>
      <c r="H66">
        <v>6</v>
      </c>
    </row>
    <row r="67" spans="1:8" x14ac:dyDescent="0.3">
      <c r="A67">
        <f t="shared" si="1"/>
        <v>11</v>
      </c>
      <c r="B67" t="str" cm="1">
        <f t="array" ref="B67">INDEX(Flow!$B$2:$G$12,Columns!G67,Columns!H67)</f>
        <v>3951.367781155015</v>
      </c>
      <c r="C67" t="str" cm="1">
        <f t="array" ref="C67">INDEX(Pressure_diff!$B$2:$G$12,Columns!G67,Columns!H67)</f>
        <v>1243.1693989071036</v>
      </c>
      <c r="D67" t="str" cm="1">
        <f t="array" ref="D67">LEFT(INDEX(Flow!$B$1:$G$1,1,Columns!H67),SEARCH(" ",INDEX(Flow!$B$1:$G$1,1,Columns!H67)))</f>
        <v xml:space="preserve">1690 </v>
      </c>
      <c r="G67">
        <v>11</v>
      </c>
      <c r="H6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514AC6DBCB743B10422AC992C57A8" ma:contentTypeVersion="9" ma:contentTypeDescription="Opret et nyt dokument." ma:contentTypeScope="" ma:versionID="70ac4b4db21684f1c310b8788b80bd35">
  <xsd:schema xmlns:xsd="http://www.w3.org/2001/XMLSchema" xmlns:xs="http://www.w3.org/2001/XMLSchema" xmlns:p="http://schemas.microsoft.com/office/2006/metadata/properties" xmlns:ns2="54702fcc-efd3-4bcc-ae8b-2dd91cf5151e" targetNamespace="http://schemas.microsoft.com/office/2006/metadata/properties" ma:root="true" ma:fieldsID="5f7078f2217e4343f549e309fa597905" ns2:_="">
    <xsd:import namespace="54702fcc-efd3-4bcc-ae8b-2dd91cf51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02fcc-efd3-4bcc-ae8b-2dd91cf51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0D4261-3174-472A-B459-BA6FADCB8D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CA29C0-FA29-4ED9-80F3-0A517FDBF1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2C359-96FE-4FBA-B85F-5B9C46C12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Flow</vt:lpstr>
      <vt:lpstr>Pressure_diff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Pommerencke Melgaard</dc:creator>
  <cp:lastModifiedBy>Simon Pommerencke Melgaard</cp:lastModifiedBy>
  <dcterms:created xsi:type="dcterms:W3CDTF">2015-06-05T18:19:34Z</dcterms:created>
  <dcterms:modified xsi:type="dcterms:W3CDTF">2021-12-21T14:23:38Z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0x0101001FD514AC6DBCB743B10422AC992C57A8</vt:lpwstr>
  </property>
</Properties>
</file>