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esktop\TFG\"/>
    </mc:Choice>
  </mc:AlternateContent>
  <xr:revisionPtr revIDLastSave="0" documentId="13_ncr:1_{F45ABBAB-D0A0-4994-82C2-77DA8AA7573B}" xr6:coauthVersionLast="45" xr6:coauthVersionMax="45" xr10:uidLastSave="{00000000-0000-0000-0000-000000000000}"/>
  <bookViews>
    <workbookView xWindow="-120" yWindow="-120" windowWidth="29040" windowHeight="15840" xr2:uid="{893FB72D-DA28-429D-B332-B73E47C5D4D3}"/>
  </bookViews>
  <sheets>
    <sheet name="Estadíst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L19" i="1"/>
  <c r="L20" i="1"/>
  <c r="L21" i="1"/>
  <c r="L17" i="1"/>
  <c r="K20" i="1"/>
  <c r="K21" i="1"/>
  <c r="K22" i="1"/>
  <c r="J20" i="1"/>
  <c r="J21" i="1"/>
  <c r="J22" i="1"/>
  <c r="I20" i="1"/>
  <c r="I21" i="1"/>
  <c r="I22" i="1"/>
  <c r="L22" i="1" s="1"/>
  <c r="M19" i="1"/>
  <c r="J19" i="1"/>
  <c r="K19" i="1"/>
  <c r="I19" i="1"/>
  <c r="J18" i="1"/>
  <c r="K18" i="1"/>
  <c r="M18" i="1"/>
  <c r="I18" i="1"/>
  <c r="J17" i="1"/>
  <c r="K17" i="1"/>
  <c r="I17" i="1"/>
  <c r="F17" i="1"/>
  <c r="F18" i="1"/>
  <c r="F19" i="1"/>
  <c r="F20" i="1"/>
  <c r="F21" i="1"/>
  <c r="F16" i="1"/>
  <c r="M17" i="1" s="1"/>
  <c r="F7" i="1"/>
  <c r="F8" i="1"/>
  <c r="F9" i="1"/>
  <c r="F6" i="1"/>
  <c r="M21" i="1" l="1"/>
  <c r="M20" i="1"/>
  <c r="M22" i="1"/>
</calcChain>
</file>

<file path=xl/sharedStrings.xml><?xml version="1.0" encoding="utf-8"?>
<sst xmlns="http://schemas.openxmlformats.org/spreadsheetml/2006/main" count="34" uniqueCount="15">
  <si>
    <t>Presencial</t>
  </si>
  <si>
    <t>Junio</t>
  </si>
  <si>
    <t>Correctas</t>
  </si>
  <si>
    <t>Incorrectas</t>
  </si>
  <si>
    <t>Inválidas</t>
  </si>
  <si>
    <t>Mayo</t>
  </si>
  <si>
    <t>Abril</t>
  </si>
  <si>
    <t>Marzo</t>
  </si>
  <si>
    <t>Tasa acierto</t>
  </si>
  <si>
    <t>Mes</t>
  </si>
  <si>
    <t>Online</t>
  </si>
  <si>
    <t>Enero</t>
  </si>
  <si>
    <t>Febrero</t>
  </si>
  <si>
    <t>Total</t>
  </si>
  <si>
    <t>Invalidas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</si>
</sst>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</cellXfs>
  <cellStyles count="1">
    <cellStyle name="Normal" xfId="0" builtinId="0"/>
  </cellStyles>
  <dxfs count="23"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Estadísticas!$M$16</c:f>
              <c:strCache>
                <c:ptCount val="1"/>
                <c:pt idx="0">
                  <c:v>Tasa acierto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rgbClr val="0070C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Estadísticas!$H$17:$H$22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Estadísticas!$M$17:$M$22</c:f>
              <c:numCache>
                <c:formatCode>0.00%</c:formatCode>
                <c:ptCount val="6"/>
                <c:pt idx="0">
                  <c:v>0.28712871287128711</c:v>
                </c:pt>
                <c:pt idx="1">
                  <c:v>0.33333333333333331</c:v>
                </c:pt>
                <c:pt idx="2">
                  <c:v>0.48717948717948717</c:v>
                </c:pt>
                <c:pt idx="3">
                  <c:v>0.5</c:v>
                </c:pt>
                <c:pt idx="4">
                  <c:v>0.55000000000000004</c:v>
                </c:pt>
                <c:pt idx="5">
                  <c:v>0.5535714285714286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8-48EC-BABE-A9129FF5B6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3285568"/>
        <c:axId val="747451968"/>
      </c:lineChart>
      <c:catAx>
        <c:axId val="9932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451968"/>
        <c:crosses val="autoZero"/>
        <c:auto val="1"/>
        <c:lblAlgn val="ctr"/>
        <c:lblOffset val="100"/>
        <c:noMultiLvlLbl val="0"/>
      </c:catAx>
      <c:valAx>
        <c:axId val="7474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2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68580</xdr:rowOff>
    </xdr:from>
    <xdr:to>
      <xdr:col>12</xdr:col>
      <xdr:colOff>426720</xdr:colOff>
      <xdr:row>13</xdr:row>
      <xdr:rowOff>91440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6C53182-AC68-468C-AC5B-AFF982499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5C5FBA-2550-43B4-952E-7121E95BB55F}" name="Tabla6" displayName="Tabla6" ref="B5:F9" totalsRowShown="0" headerRowDxfId="22" dataDxfId="20" headerRowBorderDxfId="21" tableBorderDxfId="19" totalsRowBorderDxfId="18">
  <autoFilter ref="B5:F9" xr:uid="{FC80743C-39D5-48CE-9075-F9520C3F14F0}"/>
  <tableColumns count="5">
    <tableColumn id="1" xr3:uid="{1F03E46F-CF1F-4C79-A216-69DA8876BFF6}" name="Mes" dataDxfId="17"/>
    <tableColumn id="2" xr3:uid="{AB4E2914-F80C-4171-A891-D45063C42176}" name="Correctas" dataDxfId="16"/>
    <tableColumn id="3" xr3:uid="{511A74FC-9D3D-48FE-9E27-9C1F9D6C6387}" name="Incorrectas" dataDxfId="15"/>
    <tableColumn id="4" xr3:uid="{5514C0CC-309C-466A-8212-BFBBF15A82D4}" name="Inválidas" dataDxfId="14"/>
    <tableColumn id="5" xr3:uid="{6106A064-7D5C-48E3-8BF5-B15D9EAEFA1F}" name="Tasa acierto" dataDxfId="13">
      <calculatedColumnFormula>C6/(C6+D6)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A4253A-8568-44FE-9971-EA06C221F29F}" name="Tabla9" displayName="Tabla9" ref="B15:F21" totalsRowShown="0" headerRowDxfId="12" dataDxfId="11">
  <autoFilter ref="B15:F21" xr:uid="{4A259DF4-DC64-47D1-B899-E466C4D415D0}"/>
  <tableColumns count="5">
    <tableColumn id="1" xr3:uid="{6D1C21BA-B692-4476-AEA6-0758180CB605}" name="Mes" dataDxfId="10"/>
    <tableColumn id="2" xr3:uid="{F0E85BE0-BA85-4055-995E-54D9FF452458}" name="Correctas" dataDxfId="9"/>
    <tableColumn id="3" xr3:uid="{807F10EF-41CE-44F2-B80B-C31CFAB4B2B1}" name="Incorrectas" dataDxfId="8"/>
    <tableColumn id="4" xr3:uid="{E29D305A-A541-43C5-8D7D-184E583C14B0}" name="Inválidas" dataDxfId="7"/>
    <tableColumn id="5" xr3:uid="{D1E51542-4794-4675-BBA0-A7CC1F9B809A}" name="Tasa acierto" dataDxfId="6">
      <calculatedColumnFormula>Tabla9[[#This Row],[Correctas]]/(Tabla9[[#This Row],[Correctas]]+Tabla9[[#This Row],[Incorrectas]])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D04A177-18A4-448E-A28E-B364672B5C58}" name="Tabla10" displayName="Tabla10" ref="H16:M22" totalsRowShown="0" dataDxfId="5">
  <autoFilter ref="H16:M22" xr:uid="{6BA9AEE0-EC5E-48C0-8D7C-D9FE91C811F2}"/>
  <tableColumns count="6">
    <tableColumn id="1" xr3:uid="{3BA327A0-86A4-47AF-A0A0-535F868011F9}" name="Mes"/>
    <tableColumn id="2" xr3:uid="{17C0CF13-7F5F-402F-8A64-47C85F013E9F}" name="Correctas" dataDxfId="4">
      <calculatedColumnFormula>C4+C16</calculatedColumnFormula>
    </tableColumn>
    <tableColumn id="3" xr3:uid="{32396C54-54EF-4616-97F2-786A4EFF595B}" name="Incorrectas" dataDxfId="3">
      <calculatedColumnFormula>D4+D16</calculatedColumnFormula>
    </tableColumn>
    <tableColumn id="4" xr3:uid="{5F5A18C6-0394-42E2-8262-13661E46AD4E}" name="Invalidas" dataDxfId="2">
      <calculatedColumnFormula>E4+E16</calculatedColumnFormula>
    </tableColumn>
    <tableColumn id="6" xr3:uid="{70710EDB-C112-4921-A303-963028A23102}" name="Total" dataDxfId="1">
      <calculatedColumnFormula>Tabla10[[#This Row],[Correctas]]+Tabla10[[#This Row],[Incorrectas]]</calculatedColumnFormula>
    </tableColumn>
    <tableColumn id="5" xr3:uid="{1507D246-22EE-4A05-A488-445BAEEE15CD}" name="Tasa acierto" dataDxfId="0">
      <calculatedColumnFormula>I17/(J17+I17)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0BB7-373F-43B7-911D-403E186F8E0A}">
  <dimension ref="B2:M22"/>
  <sheetViews>
    <sheetView tabSelected="1" workbookViewId="0">
      <selection activeCell="R10" sqref="R10"/>
    </sheetView>
  </sheetViews>
  <sheetFormatPr baseColWidth="10" defaultRowHeight="15" x14ac:dyDescent="0.25"/>
  <cols>
    <col min="2" max="2" width="11.5703125" style="1"/>
    <col min="3" max="3" width="12.42578125" style="1" customWidth="1"/>
    <col min="4" max="4" width="14.5703125" style="1" customWidth="1"/>
    <col min="5" max="5" width="13" customWidth="1"/>
    <col min="6" max="6" width="12.85546875" customWidth="1"/>
    <col min="10" max="10" width="12.140625" customWidth="1"/>
    <col min="13" max="13" width="12.85546875" customWidth="1"/>
  </cols>
  <sheetData>
    <row r="2" spans="2:13" x14ac:dyDescent="0.25">
      <c r="G2" s="4"/>
    </row>
    <row r="3" spans="2:13" x14ac:dyDescent="0.25">
      <c r="B3" s="2" t="s">
        <v>0</v>
      </c>
      <c r="G3" s="5"/>
    </row>
    <row r="4" spans="2:13" x14ac:dyDescent="0.25">
      <c r="G4" s="5"/>
    </row>
    <row r="5" spans="2:13" x14ac:dyDescent="0.25">
      <c r="B5" s="8" t="s">
        <v>9</v>
      </c>
      <c r="C5" s="9" t="s">
        <v>2</v>
      </c>
      <c r="D5" s="9" t="s">
        <v>3</v>
      </c>
      <c r="E5" s="9" t="s">
        <v>4</v>
      </c>
      <c r="F5" s="10" t="s">
        <v>8</v>
      </c>
      <c r="G5" s="5"/>
    </row>
    <row r="6" spans="2:13" x14ac:dyDescent="0.25">
      <c r="B6" s="6" t="s">
        <v>7</v>
      </c>
      <c r="C6" s="3">
        <v>18</v>
      </c>
      <c r="D6" s="3">
        <v>18</v>
      </c>
      <c r="E6" s="3">
        <v>4</v>
      </c>
      <c r="F6" s="7">
        <f>C6/(C6+D6)</f>
        <v>0.5</v>
      </c>
    </row>
    <row r="7" spans="2:13" x14ac:dyDescent="0.25">
      <c r="B7" s="6" t="s">
        <v>6</v>
      </c>
      <c r="C7" s="3">
        <v>1</v>
      </c>
      <c r="D7" s="3">
        <v>1</v>
      </c>
      <c r="E7" s="3">
        <v>0</v>
      </c>
      <c r="F7" s="7">
        <f>C7/(C7+D7)</f>
        <v>0.5</v>
      </c>
    </row>
    <row r="8" spans="2:13" x14ac:dyDescent="0.25">
      <c r="B8" s="6" t="s">
        <v>5</v>
      </c>
      <c r="C8" s="3">
        <v>7</v>
      </c>
      <c r="D8" s="3">
        <v>6</v>
      </c>
      <c r="E8" s="3">
        <v>1</v>
      </c>
      <c r="F8" s="7">
        <f>C8/(C8+D8)</f>
        <v>0.53846153846153844</v>
      </c>
    </row>
    <row r="9" spans="2:13" x14ac:dyDescent="0.25">
      <c r="B9" s="11" t="s">
        <v>1</v>
      </c>
      <c r="C9" s="12">
        <v>6</v>
      </c>
      <c r="D9" s="12">
        <v>3</v>
      </c>
      <c r="E9" s="12">
        <v>1</v>
      </c>
      <c r="F9" s="13">
        <f>C9/(C9+D9)</f>
        <v>0.66666666666666663</v>
      </c>
    </row>
    <row r="14" spans="2:13" x14ac:dyDescent="0.25">
      <c r="B14" s="2" t="s">
        <v>10</v>
      </c>
    </row>
    <row r="15" spans="2:13" x14ac:dyDescent="0.25">
      <c r="B15" s="1" t="s">
        <v>9</v>
      </c>
      <c r="C15" s="1" t="s">
        <v>2</v>
      </c>
      <c r="D15" s="1" t="s">
        <v>3</v>
      </c>
      <c r="E15" s="1" t="s">
        <v>4</v>
      </c>
      <c r="F15" s="1" t="s">
        <v>8</v>
      </c>
    </row>
    <row r="16" spans="2:13" x14ac:dyDescent="0.25">
      <c r="B16" s="1" t="s">
        <v>11</v>
      </c>
      <c r="C16" s="1">
        <v>29</v>
      </c>
      <c r="D16" s="1">
        <v>72</v>
      </c>
      <c r="E16" s="1">
        <v>16</v>
      </c>
      <c r="F16" s="5">
        <f>Tabla9[[#This Row],[Correctas]]/(Tabla9[[#This Row],[Correctas]]+Tabla9[[#This Row],[Incorrectas]])</f>
        <v>0.28712871287128711</v>
      </c>
      <c r="H16" t="s">
        <v>9</v>
      </c>
      <c r="I16" t="s">
        <v>2</v>
      </c>
      <c r="J16" t="s">
        <v>3</v>
      </c>
      <c r="K16" t="s">
        <v>14</v>
      </c>
      <c r="L16" s="1" t="s">
        <v>13</v>
      </c>
      <c r="M16" t="s">
        <v>8</v>
      </c>
    </row>
    <row r="17" spans="2:13" x14ac:dyDescent="0.25">
      <c r="B17" s="1" t="s">
        <v>12</v>
      </c>
      <c r="C17" s="1">
        <v>3</v>
      </c>
      <c r="D17" s="1">
        <v>6</v>
      </c>
      <c r="E17" s="1">
        <v>2</v>
      </c>
      <c r="F17" s="5">
        <f>Tabla9[[#This Row],[Correctas]]/(Tabla9[[#This Row],[Correctas]]+Tabla9[[#This Row],[Incorrectas]])</f>
        <v>0.33333333333333331</v>
      </c>
      <c r="H17" t="s">
        <v>11</v>
      </c>
      <c r="I17" s="1">
        <f>C16</f>
        <v>29</v>
      </c>
      <c r="J17" s="1">
        <f t="shared" ref="J17:K18" si="0">D16</f>
        <v>72</v>
      </c>
      <c r="K17" s="1">
        <f t="shared" si="0"/>
        <v>16</v>
      </c>
      <c r="L17" s="1">
        <f>Tabla10[[#This Row],[Correctas]]+Tabla10[[#This Row],[Incorrectas]]</f>
        <v>101</v>
      </c>
      <c r="M17" s="5">
        <f>F16</f>
        <v>0.28712871287128711</v>
      </c>
    </row>
    <row r="18" spans="2:13" x14ac:dyDescent="0.25">
      <c r="B18" s="1" t="s">
        <v>7</v>
      </c>
      <c r="C18" s="1">
        <v>1</v>
      </c>
      <c r="D18" s="1">
        <v>2</v>
      </c>
      <c r="E18" s="1">
        <v>1</v>
      </c>
      <c r="F18" s="5">
        <f>Tabla9[[#This Row],[Correctas]]/(Tabla9[[#This Row],[Correctas]]+Tabla9[[#This Row],[Incorrectas]])</f>
        <v>0.33333333333333331</v>
      </c>
      <c r="H18" t="s">
        <v>12</v>
      </c>
      <c r="I18" s="1">
        <f>C17</f>
        <v>3</v>
      </c>
      <c r="J18" s="1">
        <f t="shared" si="0"/>
        <v>6</v>
      </c>
      <c r="K18" s="1">
        <f t="shared" si="0"/>
        <v>2</v>
      </c>
      <c r="L18" s="1">
        <f>Tabla10[[#This Row],[Correctas]]+Tabla10[[#This Row],[Incorrectas]]</f>
        <v>9</v>
      </c>
      <c r="M18" s="5">
        <f>F17</f>
        <v>0.33333333333333331</v>
      </c>
    </row>
    <row r="19" spans="2:13" x14ac:dyDescent="0.25">
      <c r="B19" s="1" t="s">
        <v>6</v>
      </c>
      <c r="C19" s="1">
        <v>1</v>
      </c>
      <c r="D19" s="1">
        <v>1</v>
      </c>
      <c r="E19" s="1">
        <v>0</v>
      </c>
      <c r="F19" s="5">
        <f>Tabla9[[#This Row],[Correctas]]/(Tabla9[[#This Row],[Correctas]]+Tabla9[[#This Row],[Incorrectas]])</f>
        <v>0.5</v>
      </c>
      <c r="H19" t="s">
        <v>7</v>
      </c>
      <c r="I19" s="1">
        <f>C6+C18</f>
        <v>19</v>
      </c>
      <c r="J19" s="1">
        <f t="shared" ref="J19:K22" si="1">D6+D18</f>
        <v>20</v>
      </c>
      <c r="K19" s="1">
        <f t="shared" si="1"/>
        <v>5</v>
      </c>
      <c r="L19" s="1">
        <f>Tabla10[[#This Row],[Correctas]]+Tabla10[[#This Row],[Incorrectas]]</f>
        <v>39</v>
      </c>
      <c r="M19" s="5">
        <f>I19/(J19+I19)</f>
        <v>0.48717948717948717</v>
      </c>
    </row>
    <row r="20" spans="2:13" x14ac:dyDescent="0.25">
      <c r="B20" s="1" t="s">
        <v>5</v>
      </c>
      <c r="C20" s="1">
        <v>4</v>
      </c>
      <c r="D20" s="1">
        <v>3</v>
      </c>
      <c r="E20" s="1">
        <v>2</v>
      </c>
      <c r="F20" s="5">
        <f>Tabla9[[#This Row],[Correctas]]/(Tabla9[[#This Row],[Correctas]]+Tabla9[[#This Row],[Incorrectas]])</f>
        <v>0.5714285714285714</v>
      </c>
      <c r="H20" t="s">
        <v>6</v>
      </c>
      <c r="I20" s="1">
        <f t="shared" ref="I20:I22" si="2">C7+C19</f>
        <v>2</v>
      </c>
      <c r="J20" s="1">
        <f t="shared" si="1"/>
        <v>2</v>
      </c>
      <c r="K20" s="1">
        <f t="shared" si="1"/>
        <v>0</v>
      </c>
      <c r="L20" s="1">
        <f>Tabla10[[#This Row],[Correctas]]+Tabla10[[#This Row],[Incorrectas]]</f>
        <v>4</v>
      </c>
      <c r="M20" s="5">
        <f t="shared" ref="M20:M22" si="3">I20/(J20+I20)</f>
        <v>0.5</v>
      </c>
    </row>
    <row r="21" spans="2:13" x14ac:dyDescent="0.25">
      <c r="B21" s="1" t="s">
        <v>1</v>
      </c>
      <c r="C21" s="1">
        <v>25</v>
      </c>
      <c r="D21" s="1">
        <v>22</v>
      </c>
      <c r="E21" s="1">
        <v>7</v>
      </c>
      <c r="F21" s="5">
        <f>Tabla9[[#This Row],[Correctas]]/(Tabla9[[#This Row],[Correctas]]+Tabla9[[#This Row],[Incorrectas]])</f>
        <v>0.53191489361702127</v>
      </c>
      <c r="H21" t="s">
        <v>5</v>
      </c>
      <c r="I21" s="1">
        <f t="shared" si="2"/>
        <v>11</v>
      </c>
      <c r="J21" s="1">
        <f t="shared" si="1"/>
        <v>9</v>
      </c>
      <c r="K21" s="1">
        <f t="shared" si="1"/>
        <v>3</v>
      </c>
      <c r="L21" s="1">
        <f>Tabla10[[#This Row],[Correctas]]+Tabla10[[#This Row],[Incorrectas]]</f>
        <v>20</v>
      </c>
      <c r="M21" s="5">
        <f t="shared" si="3"/>
        <v>0.55000000000000004</v>
      </c>
    </row>
    <row r="22" spans="2:13" x14ac:dyDescent="0.25">
      <c r="H22" t="s">
        <v>1</v>
      </c>
      <c r="I22" s="1">
        <f t="shared" si="2"/>
        <v>31</v>
      </c>
      <c r="J22" s="1">
        <f t="shared" si="1"/>
        <v>25</v>
      </c>
      <c r="K22" s="1">
        <f t="shared" si="1"/>
        <v>8</v>
      </c>
      <c r="L22" s="1">
        <f>Tabla10[[#This Row],[Correctas]]+Tabla10[[#This Row],[Incorrectas]]</f>
        <v>56</v>
      </c>
      <c r="M22" s="5">
        <f t="shared" si="3"/>
        <v>0.5535714285714286</v>
      </c>
    </row>
  </sheetData>
  <pageMargins left="0.7" right="0.7" top="0.75" bottom="0.75" header="0.3" footer="0.3"/>
  <ignoredErrors>
    <ignoredError sqref="I17:I18 J17:J18 K17 M17:M18" calculatedColumn="1"/>
  </ignoredErrors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Asensio</dc:creator>
  <cp:lastModifiedBy>Alfredo Asensio</cp:lastModifiedBy>
  <dcterms:created xsi:type="dcterms:W3CDTF">2021-06-07T16:54:28Z</dcterms:created>
  <dcterms:modified xsi:type="dcterms:W3CDTF">2021-06-23T15:21:36Z</dcterms:modified>
</cp:coreProperties>
</file>