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Kittelson\Scripts\2024\MassDOT FreeVAL Vol Profiles\Plot stations\MassDOT_Station_Visualizer-main\MassDOT_Station_Visualizer-main\"/>
    </mc:Choice>
  </mc:AlternateContent>
  <xr:revisionPtr revIDLastSave="0" documentId="13_ncr:1_{6551A78A-3020-4B4F-96C1-B8CA3036250D}" xr6:coauthVersionLast="47" xr6:coauthVersionMax="47" xr10:uidLastSave="{00000000-0000-0000-0000-000000000000}"/>
  <bookViews>
    <workbookView xWindow="-110" yWindow="-110" windowWidth="25820" windowHeight="15500" xr2:uid="{31C9A4B0-D04E-4DB4-BBBD-88CA5554116A}"/>
  </bookViews>
  <sheets>
    <sheet name="tcds_list (2)" sheetId="1" r:id="rId1"/>
    <sheet name="Sheet1" sheetId="2" r:id="rId2"/>
  </sheets>
  <definedNames>
    <definedName name="_xlnm._FilterDatabase" localSheetId="1" hidden="1">Sheet1!$U$1:$W$354</definedName>
    <definedName name="_xlnm._FilterDatabase" localSheetId="0" hidden="1">'tcds_list (2)'!$A$12:$V$324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" i="1" l="1"/>
  <c r="U22" i="1"/>
  <c r="U24" i="1"/>
  <c r="U29" i="1"/>
  <c r="U34" i="1"/>
  <c r="U36" i="1"/>
  <c r="U41" i="1"/>
  <c r="U46" i="1"/>
  <c r="U48" i="1"/>
  <c r="U53" i="1"/>
  <c r="U65" i="1"/>
  <c r="U70" i="1"/>
  <c r="U72" i="1"/>
  <c r="U77" i="1"/>
  <c r="U82" i="1"/>
  <c r="U84" i="1"/>
  <c r="U89" i="1"/>
  <c r="U94" i="1"/>
  <c r="U96" i="1"/>
  <c r="U101" i="1"/>
  <c r="U106" i="1"/>
  <c r="U108" i="1"/>
  <c r="U113" i="1"/>
  <c r="U120" i="1"/>
  <c r="U125" i="1"/>
  <c r="U130" i="1"/>
  <c r="U132" i="1"/>
  <c r="U137" i="1"/>
  <c r="U144" i="1"/>
  <c r="U149" i="1"/>
  <c r="U156" i="1"/>
  <c r="U161" i="1"/>
  <c r="U166" i="1"/>
  <c r="U168" i="1"/>
  <c r="U173" i="1"/>
  <c r="U185" i="1"/>
  <c r="U190" i="1"/>
  <c r="U192" i="1"/>
  <c r="U197" i="1"/>
  <c r="U202" i="1"/>
  <c r="U204" i="1"/>
  <c r="U209" i="1"/>
  <c r="U214" i="1"/>
  <c r="U226" i="1"/>
  <c r="U228" i="1"/>
  <c r="U233" i="1"/>
  <c r="U238" i="1"/>
  <c r="U240" i="1"/>
  <c r="U245" i="1"/>
  <c r="U250" i="1"/>
  <c r="U252" i="1"/>
  <c r="U257" i="1"/>
  <c r="U262" i="1"/>
  <c r="U264" i="1"/>
  <c r="U269" i="1"/>
  <c r="U274" i="1"/>
  <c r="U276" i="1"/>
  <c r="U281" i="1"/>
  <c r="U286" i="1"/>
  <c r="U288" i="1"/>
  <c r="U293" i="1"/>
  <c r="U298" i="1"/>
  <c r="U300" i="1"/>
  <c r="U305" i="1"/>
  <c r="U310" i="1"/>
  <c r="U312" i="1"/>
  <c r="U317" i="1"/>
  <c r="U324" i="1"/>
  <c r="T314" i="1"/>
  <c r="X3" i="2"/>
  <c r="T71" i="1" s="1"/>
  <c r="X4" i="2"/>
  <c r="T103" i="1" s="1"/>
  <c r="X5" i="2"/>
  <c r="T16" i="1" s="1"/>
  <c r="X6" i="2"/>
  <c r="U315" i="1" s="1"/>
  <c r="X7" i="2"/>
  <c r="T311" i="1" s="1"/>
  <c r="X8" i="2"/>
  <c r="T312" i="1" s="1"/>
  <c r="X9" i="2"/>
  <c r="T313" i="1" s="1"/>
  <c r="X10" i="2"/>
  <c r="U314" i="1" s="1"/>
  <c r="X11" i="2"/>
  <c r="T316" i="1" s="1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T317" i="1" s="1"/>
  <c r="X26" i="2"/>
  <c r="X27" i="2"/>
  <c r="X28" i="2"/>
  <c r="X29" i="2"/>
  <c r="T310" i="1" s="1"/>
  <c r="V310" i="1" s="1"/>
  <c r="W310" i="1" s="1"/>
  <c r="X30" i="2"/>
  <c r="T309" i="1" s="1"/>
  <c r="X31" i="2"/>
  <c r="T43" i="1" s="1"/>
  <c r="X32" i="2"/>
  <c r="T32" i="1" s="1"/>
  <c r="X33" i="2"/>
  <c r="T33" i="1" s="1"/>
  <c r="X34" i="2"/>
  <c r="T23" i="1" s="1"/>
  <c r="X35" i="2"/>
  <c r="T36" i="1" s="1"/>
  <c r="X36" i="2"/>
  <c r="T47" i="1" s="1"/>
  <c r="X37" i="2"/>
  <c r="T46" i="1" s="1"/>
  <c r="V46" i="1" s="1"/>
  <c r="W46" i="1" s="1"/>
  <c r="X38" i="2"/>
  <c r="T45" i="1" s="1"/>
  <c r="X39" i="2"/>
  <c r="T44" i="1" s="1"/>
  <c r="X40" i="2"/>
  <c r="T41" i="1" s="1"/>
  <c r="V41" i="1" s="1"/>
  <c r="W41" i="1" s="1"/>
  <c r="X41" i="2"/>
  <c r="T39" i="1" s="1"/>
  <c r="X42" i="2"/>
  <c r="T38" i="1" s="1"/>
  <c r="X43" i="2"/>
  <c r="T37" i="1" s="1"/>
  <c r="X44" i="2"/>
  <c r="T34" i="1" s="1"/>
  <c r="X45" i="2"/>
  <c r="T22" i="1" s="1"/>
  <c r="X46" i="2"/>
  <c r="T181" i="1" s="1"/>
  <c r="X47" i="2"/>
  <c r="T28" i="1" s="1"/>
  <c r="X48" i="2"/>
  <c r="T19" i="1" s="1"/>
  <c r="X49" i="2"/>
  <c r="T20" i="1" s="1"/>
  <c r="X50" i="2"/>
  <c r="T21" i="1" s="1"/>
  <c r="X51" i="2"/>
  <c r="T40" i="1" s="1"/>
  <c r="X52" i="2"/>
  <c r="T220" i="1" s="1"/>
  <c r="X53" i="2"/>
  <c r="T193" i="1" s="1"/>
  <c r="X54" i="2"/>
  <c r="T212" i="1" s="1"/>
  <c r="X55" i="2"/>
  <c r="T180" i="1" s="1"/>
  <c r="X56" i="2"/>
  <c r="T183" i="1" s="1"/>
  <c r="X57" i="2"/>
  <c r="T232" i="1" s="1"/>
  <c r="X58" i="2"/>
  <c r="T217" i="1" s="1"/>
  <c r="X59" i="2"/>
  <c r="T202" i="1" s="1"/>
  <c r="X60" i="2"/>
  <c r="T127" i="1" s="1"/>
  <c r="X61" i="2"/>
  <c r="T207" i="1" s="1"/>
  <c r="X62" i="2"/>
  <c r="T230" i="1" s="1"/>
  <c r="X63" i="2"/>
  <c r="T133" i="1" s="1"/>
  <c r="X64" i="2"/>
  <c r="T65" i="1" s="1"/>
  <c r="V65" i="1" s="1"/>
  <c r="W65" i="1" s="1"/>
  <c r="X65" i="2"/>
  <c r="T189" i="1" s="1"/>
  <c r="X66" i="2"/>
  <c r="T192" i="1" s="1"/>
  <c r="X67" i="2"/>
  <c r="T191" i="1" s="1"/>
  <c r="X68" i="2"/>
  <c r="T190" i="1" s="1"/>
  <c r="X69" i="2"/>
  <c r="T222" i="1" s="1"/>
  <c r="X70" i="2"/>
  <c r="T228" i="1" s="1"/>
  <c r="V228" i="1" s="1"/>
  <c r="W228" i="1" s="1"/>
  <c r="X71" i="2"/>
  <c r="T238" i="1" s="1"/>
  <c r="X72" i="2"/>
  <c r="T188" i="1" s="1"/>
  <c r="X73" i="2"/>
  <c r="T187" i="1" s="1"/>
  <c r="X74" i="2"/>
  <c r="T186" i="1" s="1"/>
  <c r="X75" i="2"/>
  <c r="T136" i="1" s="1"/>
  <c r="X76" i="2"/>
  <c r="T214" i="1" s="1"/>
  <c r="V214" i="1" s="1"/>
  <c r="W214" i="1" s="1"/>
  <c r="X77" i="2"/>
  <c r="T72" i="1" s="1"/>
  <c r="X78" i="2"/>
  <c r="T73" i="1" s="1"/>
  <c r="X79" i="2"/>
  <c r="T59" i="1" s="1"/>
  <c r="X80" i="2"/>
  <c r="T74" i="1" s="1"/>
  <c r="X81" i="2"/>
  <c r="T77" i="1" s="1"/>
  <c r="X82" i="2"/>
  <c r="T75" i="1" s="1"/>
  <c r="X83" i="2"/>
  <c r="T76" i="1" s="1"/>
  <c r="X84" i="2"/>
  <c r="X85" i="2"/>
  <c r="T245" i="1" s="1"/>
  <c r="X86" i="2"/>
  <c r="T182" i="1" s="1"/>
  <c r="X87" i="2"/>
  <c r="T195" i="1" s="1"/>
  <c r="X88" i="2"/>
  <c r="T184" i="1" s="1"/>
  <c r="X89" i="2"/>
  <c r="T242" i="1" s="1"/>
  <c r="X90" i="2"/>
  <c r="T196" i="1" s="1"/>
  <c r="X91" i="2"/>
  <c r="T239" i="1" s="1"/>
  <c r="X92" i="2"/>
  <c r="T234" i="1" s="1"/>
  <c r="X93" i="2"/>
  <c r="T247" i="1" s="1"/>
  <c r="X94" i="2"/>
  <c r="T235" i="1" s="1"/>
  <c r="X95" i="2"/>
  <c r="T240" i="1" s="1"/>
  <c r="X96" i="2"/>
  <c r="X97" i="2"/>
  <c r="T197" i="1" s="1"/>
  <c r="X98" i="2"/>
  <c r="T243" i="1" s="1"/>
  <c r="X99" i="2"/>
  <c r="X100" i="2"/>
  <c r="T233" i="1" s="1"/>
  <c r="X101" i="2"/>
  <c r="T98" i="1" s="1"/>
  <c r="X102" i="2"/>
  <c r="T253" i="1" s="1"/>
  <c r="X103" i="2"/>
  <c r="T273" i="1" s="1"/>
  <c r="X104" i="2"/>
  <c r="T275" i="1" s="1"/>
  <c r="X105" i="2"/>
  <c r="T274" i="1" s="1"/>
  <c r="X106" i="2"/>
  <c r="T29" i="1" s="1"/>
  <c r="X107" i="2"/>
  <c r="T55" i="1" s="1"/>
  <c r="X108" i="2"/>
  <c r="T30" i="1" s="1"/>
  <c r="X109" i="2"/>
  <c r="X110" i="2"/>
  <c r="T241" i="1" s="1"/>
  <c r="X111" i="2"/>
  <c r="T244" i="1" s="1"/>
  <c r="X112" i="2"/>
  <c r="T35" i="1" s="1"/>
  <c r="X113" i="2"/>
  <c r="T31" i="1" s="1"/>
  <c r="X114" i="2"/>
  <c r="T79" i="1" s="1"/>
  <c r="X115" i="2"/>
  <c r="T95" i="1" s="1"/>
  <c r="X116" i="2"/>
  <c r="T24" i="1" s="1"/>
  <c r="V24" i="1" s="1"/>
  <c r="W24" i="1" s="1"/>
  <c r="X117" i="2"/>
  <c r="T128" i="1" s="1"/>
  <c r="X118" i="2"/>
  <c r="T42" i="1" s="1"/>
  <c r="X119" i="2"/>
  <c r="T117" i="1" s="1"/>
  <c r="X120" i="2"/>
  <c r="T319" i="1" s="1"/>
  <c r="X121" i="2"/>
  <c r="T116" i="1" s="1"/>
  <c r="X122" i="2"/>
  <c r="U117" i="1" s="1"/>
  <c r="X123" i="2"/>
  <c r="U128" i="1" s="1"/>
  <c r="X124" i="2"/>
  <c r="T68" i="1" s="1"/>
  <c r="X125" i="2"/>
  <c r="T50" i="1" s="1"/>
  <c r="X126" i="2"/>
  <c r="X127" i="2"/>
  <c r="T51" i="1" s="1"/>
  <c r="X128" i="2"/>
  <c r="T81" i="1" s="1"/>
  <c r="X129" i="2"/>
  <c r="T57" i="1" s="1"/>
  <c r="X130" i="2"/>
  <c r="T53" i="1" s="1"/>
  <c r="V53" i="1" s="1"/>
  <c r="W53" i="1" s="1"/>
  <c r="X131" i="2"/>
  <c r="T52" i="1" s="1"/>
  <c r="X132" i="2"/>
  <c r="T92" i="1" s="1"/>
  <c r="X133" i="2"/>
  <c r="T130" i="1" s="1"/>
  <c r="V130" i="1" s="1"/>
  <c r="W130" i="1" s="1"/>
  <c r="X134" i="2"/>
  <c r="T54" i="1" s="1"/>
  <c r="X135" i="2"/>
  <c r="T303" i="1" s="1"/>
  <c r="X136" i="2"/>
  <c r="T139" i="1" s="1"/>
  <c r="X137" i="2"/>
  <c r="T107" i="1" s="1"/>
  <c r="X138" i="2"/>
  <c r="T106" i="1" s="1"/>
  <c r="X139" i="2"/>
  <c r="X140" i="2"/>
  <c r="T206" i="1" s="1"/>
  <c r="X141" i="2"/>
  <c r="T231" i="1" s="1"/>
  <c r="X142" i="2"/>
  <c r="T251" i="1" s="1"/>
  <c r="X143" i="2"/>
  <c r="T205" i="1" s="1"/>
  <c r="X144" i="2"/>
  <c r="T248" i="1" s="1"/>
  <c r="X145" i="2"/>
  <c r="T249" i="1" s="1"/>
  <c r="X146" i="2"/>
  <c r="T185" i="1" s="1"/>
  <c r="X147" i="2"/>
  <c r="T15" i="1" s="1"/>
  <c r="X148" i="2"/>
  <c r="T290" i="1" s="1"/>
  <c r="X149" i="2"/>
  <c r="T257" i="1" s="1"/>
  <c r="V257" i="1" s="1"/>
  <c r="W257" i="1" s="1"/>
  <c r="X150" i="2"/>
  <c r="T254" i="1" s="1"/>
  <c r="X151" i="2"/>
  <c r="T255" i="1" s="1"/>
  <c r="X152" i="2"/>
  <c r="T219" i="1" s="1"/>
  <c r="X153" i="2"/>
  <c r="T218" i="1" s="1"/>
  <c r="X154" i="2"/>
  <c r="T203" i="1" s="1"/>
  <c r="X155" i="2"/>
  <c r="T250" i="1" s="1"/>
  <c r="V250" i="1" s="1"/>
  <c r="W250" i="1" s="1"/>
  <c r="X156" i="2"/>
  <c r="T323" i="1" s="1"/>
  <c r="X157" i="2"/>
  <c r="T324" i="1" s="1"/>
  <c r="V324" i="1" s="1"/>
  <c r="W324" i="1" s="1"/>
  <c r="X158" i="2"/>
  <c r="T321" i="1" s="1"/>
  <c r="X159" i="2"/>
  <c r="T289" i="1" s="1"/>
  <c r="X160" i="2"/>
  <c r="T288" i="1" s="1"/>
  <c r="X161" i="2"/>
  <c r="T48" i="1" s="1"/>
  <c r="X162" i="2"/>
  <c r="T26" i="1" s="1"/>
  <c r="X163" i="2"/>
  <c r="T27" i="1" s="1"/>
  <c r="X164" i="2"/>
  <c r="T224" i="1" s="1"/>
  <c r="X165" i="2"/>
  <c r="T204" i="1" s="1"/>
  <c r="X166" i="2"/>
  <c r="U205" i="1" s="1"/>
  <c r="X167" i="2"/>
  <c r="T213" i="1" s="1"/>
  <c r="X168" i="2"/>
  <c r="X169" i="2"/>
  <c r="T209" i="1" s="1"/>
  <c r="V209" i="1" s="1"/>
  <c r="W209" i="1" s="1"/>
  <c r="X170" i="2"/>
  <c r="T211" i="1" s="1"/>
  <c r="X171" i="2"/>
  <c r="T208" i="1" s="1"/>
  <c r="X172" i="2"/>
  <c r="T237" i="1" s="1"/>
  <c r="X173" i="2"/>
  <c r="T210" i="1" s="1"/>
  <c r="X174" i="2"/>
  <c r="T62" i="1" s="1"/>
  <c r="X175" i="2"/>
  <c r="T104" i="1" s="1"/>
  <c r="X176" i="2"/>
  <c r="T63" i="1" s="1"/>
  <c r="X177" i="2"/>
  <c r="T66" i="1" s="1"/>
  <c r="X178" i="2"/>
  <c r="X179" i="2"/>
  <c r="T56" i="1" s="1"/>
  <c r="X180" i="2"/>
  <c r="T64" i="1" s="1"/>
  <c r="X181" i="2"/>
  <c r="T149" i="1" s="1"/>
  <c r="V149" i="1" s="1"/>
  <c r="W149" i="1" s="1"/>
  <c r="X182" i="2"/>
  <c r="T174" i="1" s="1"/>
  <c r="X183" i="2"/>
  <c r="T151" i="1" s="1"/>
  <c r="X184" i="2"/>
  <c r="T318" i="1" s="1"/>
  <c r="X185" i="2"/>
  <c r="T308" i="1" s="1"/>
  <c r="X186" i="2"/>
  <c r="T293" i="1" s="1"/>
  <c r="X187" i="2"/>
  <c r="T296" i="1" s="1"/>
  <c r="X188" i="2"/>
  <c r="T320" i="1" s="1"/>
  <c r="X189" i="2"/>
  <c r="T294" i="1" s="1"/>
  <c r="X190" i="2"/>
  <c r="T110" i="1" s="1"/>
  <c r="X191" i="2"/>
  <c r="T113" i="1" s="1"/>
  <c r="V113" i="1" s="1"/>
  <c r="W113" i="1" s="1"/>
  <c r="X192" i="2"/>
  <c r="T114" i="1" s="1"/>
  <c r="X193" i="2"/>
  <c r="T115" i="1" s="1"/>
  <c r="X194" i="2"/>
  <c r="T17" i="1" s="1"/>
  <c r="X195" i="2"/>
  <c r="T112" i="1" s="1"/>
  <c r="X196" i="2"/>
  <c r="T111" i="1" s="1"/>
  <c r="X197" i="2"/>
  <c r="T129" i="1" s="1"/>
  <c r="X198" i="2"/>
  <c r="T134" i="1" s="1"/>
  <c r="X199" i="2"/>
  <c r="T266" i="1" s="1"/>
  <c r="X200" i="2"/>
  <c r="T272" i="1" s="1"/>
  <c r="X201" i="2"/>
  <c r="T292" i="1" s="1"/>
  <c r="X202" i="2"/>
  <c r="T82" i="1" s="1"/>
  <c r="X203" i="2"/>
  <c r="T83" i="1" s="1"/>
  <c r="X204" i="2"/>
  <c r="T87" i="1" s="1"/>
  <c r="X205" i="2"/>
  <c r="T84" i="1" s="1"/>
  <c r="X206" i="2"/>
  <c r="T86" i="1" s="1"/>
  <c r="X207" i="2"/>
  <c r="T69" i="1" s="1"/>
  <c r="X208" i="2"/>
  <c r="T91" i="1" s="1"/>
  <c r="X209" i="2"/>
  <c r="T58" i="1" s="1"/>
  <c r="X210" i="2"/>
  <c r="T88" i="1" s="1"/>
  <c r="X211" i="2"/>
  <c r="T25" i="1" s="1"/>
  <c r="X212" i="2"/>
  <c r="T96" i="1" s="1"/>
  <c r="X213" i="2"/>
  <c r="T97" i="1" s="1"/>
  <c r="X214" i="2"/>
  <c r="T89" i="1" s="1"/>
  <c r="X215" i="2"/>
  <c r="T99" i="1" s="1"/>
  <c r="X216" i="2"/>
  <c r="T100" i="1" s="1"/>
  <c r="X217" i="2"/>
  <c r="T80" i="1" s="1"/>
  <c r="X218" i="2"/>
  <c r="T90" i="1" s="1"/>
  <c r="X219" i="2"/>
  <c r="T78" i="1" s="1"/>
  <c r="X220" i="2"/>
  <c r="T67" i="1" s="1"/>
  <c r="X221" i="2"/>
  <c r="T49" i="1" s="1"/>
  <c r="X222" i="2"/>
  <c r="T70" i="1" s="1"/>
  <c r="X223" i="2"/>
  <c r="T178" i="1" s="1"/>
  <c r="X224" i="2"/>
  <c r="T177" i="1" s="1"/>
  <c r="X225" i="2"/>
  <c r="T176" i="1" s="1"/>
  <c r="X226" i="2"/>
  <c r="T146" i="1" s="1"/>
  <c r="X227" i="2"/>
  <c r="T175" i="1" s="1"/>
  <c r="X228" i="2"/>
  <c r="T153" i="1" s="1"/>
  <c r="X229" i="2"/>
  <c r="T169" i="1" s="1"/>
  <c r="X230" i="2"/>
  <c r="T173" i="1" s="1"/>
  <c r="V173" i="1" s="1"/>
  <c r="W173" i="1" s="1"/>
  <c r="X231" i="2"/>
  <c r="T147" i="1" s="1"/>
  <c r="X232" i="2"/>
  <c r="T166" i="1" s="1"/>
  <c r="V166" i="1" s="1"/>
  <c r="W166" i="1" s="1"/>
  <c r="X233" i="2"/>
  <c r="T154" i="1" s="1"/>
  <c r="X234" i="2"/>
  <c r="T168" i="1" s="1"/>
  <c r="X235" i="2"/>
  <c r="T167" i="1" s="1"/>
  <c r="X236" i="2"/>
  <c r="T156" i="1" s="1"/>
  <c r="V156" i="1" s="1"/>
  <c r="W156" i="1" s="1"/>
  <c r="X237" i="2"/>
  <c r="T152" i="1" s="1"/>
  <c r="X238" i="2"/>
  <c r="T157" i="1" s="1"/>
  <c r="X239" i="2"/>
  <c r="T148" i="1" s="1"/>
  <c r="X240" i="2"/>
  <c r="T121" i="1" s="1"/>
  <c r="X241" i="2"/>
  <c r="T109" i="1" s="1"/>
  <c r="X242" i="2"/>
  <c r="T131" i="1" s="1"/>
  <c r="X243" i="2"/>
  <c r="T140" i="1" s="1"/>
  <c r="X244" i="2"/>
  <c r="T138" i="1" s="1"/>
  <c r="X245" i="2"/>
  <c r="T132" i="1" s="1"/>
  <c r="X246" i="2"/>
  <c r="T108" i="1" s="1"/>
  <c r="V108" i="1" s="1"/>
  <c r="W108" i="1" s="1"/>
  <c r="X247" i="2"/>
  <c r="T142" i="1" s="1"/>
  <c r="X248" i="2"/>
  <c r="T120" i="1" s="1"/>
  <c r="X249" i="2"/>
  <c r="T119" i="1" s="1"/>
  <c r="X250" i="2"/>
  <c r="T105" i="1" s="1"/>
  <c r="X251" i="2"/>
  <c r="T307" i="1" s="1"/>
  <c r="X252" i="2"/>
  <c r="T118" i="1" s="1"/>
  <c r="X253" i="2"/>
  <c r="T135" i="1" s="1"/>
  <c r="X254" i="2"/>
  <c r="T101" i="1" s="1"/>
  <c r="X255" i="2"/>
  <c r="T61" i="1" s="1"/>
  <c r="X256" i="2"/>
  <c r="T143" i="1" s="1"/>
  <c r="X257" i="2"/>
  <c r="T144" i="1" s="1"/>
  <c r="V144" i="1" s="1"/>
  <c r="W144" i="1" s="1"/>
  <c r="X258" i="2"/>
  <c r="T85" i="1" s="1"/>
  <c r="X259" i="2"/>
  <c r="T60" i="1" s="1"/>
  <c r="X260" i="2"/>
  <c r="T198" i="1" s="1"/>
  <c r="X261" i="2"/>
  <c r="T199" i="1" s="1"/>
  <c r="X262" i="2"/>
  <c r="T200" i="1" s="1"/>
  <c r="X263" i="2"/>
  <c r="T201" i="1" s="1"/>
  <c r="X264" i="2"/>
  <c r="T221" i="1" s="1"/>
  <c r="X265" i="2"/>
  <c r="T13" i="1" s="1"/>
  <c r="X266" i="2"/>
  <c r="T225" i="1" s="1"/>
  <c r="X267" i="2"/>
  <c r="T226" i="1" s="1"/>
  <c r="V226" i="1" s="1"/>
  <c r="W226" i="1" s="1"/>
  <c r="X268" i="2"/>
  <c r="T227" i="1" s="1"/>
  <c r="X269" i="2"/>
  <c r="T229" i="1" s="1"/>
  <c r="X270" i="2"/>
  <c r="T281" i="1" s="1"/>
  <c r="X271" i="2"/>
  <c r="T267" i="1" s="1"/>
  <c r="X272" i="2"/>
  <c r="T256" i="1" s="1"/>
  <c r="X273" i="2"/>
  <c r="T268" i="1" s="1"/>
  <c r="X274" i="2"/>
  <c r="T265" i="1" s="1"/>
  <c r="X275" i="2"/>
  <c r="T269" i="1" s="1"/>
  <c r="X276" i="2"/>
  <c r="T322" i="1" s="1"/>
  <c r="X277" i="2"/>
  <c r="T276" i="1" s="1"/>
  <c r="X278" i="2"/>
  <c r="T270" i="1" s="1"/>
  <c r="X279" i="2"/>
  <c r="T260" i="1" s="1"/>
  <c r="X280" i="2"/>
  <c r="T236" i="1" s="1"/>
  <c r="X281" i="2"/>
  <c r="T271" i="1" s="1"/>
  <c r="X282" i="2"/>
  <c r="T278" i="1" s="1"/>
  <c r="X283" i="2"/>
  <c r="T14" i="1" s="1"/>
  <c r="X284" i="2"/>
  <c r="T277" i="1" s="1"/>
  <c r="X285" i="2"/>
  <c r="U279" i="1" s="1"/>
  <c r="X286" i="2"/>
  <c r="T280" i="1" s="1"/>
  <c r="X287" i="2"/>
  <c r="T262" i="1" s="1"/>
  <c r="V262" i="1" s="1"/>
  <c r="W262" i="1" s="1"/>
  <c r="X288" i="2"/>
  <c r="T258" i="1" s="1"/>
  <c r="X289" i="2"/>
  <c r="T282" i="1" s="1"/>
  <c r="X290" i="2"/>
  <c r="T283" i="1" s="1"/>
  <c r="X291" i="2"/>
  <c r="T284" i="1" s="1"/>
  <c r="X292" i="2"/>
  <c r="U272" i="1" s="1"/>
  <c r="X293" i="2"/>
  <c r="T264" i="1" s="1"/>
  <c r="V264" i="1" s="1"/>
  <c r="W264" i="1" s="1"/>
  <c r="X294" i="2"/>
  <c r="T263" i="1" s="1"/>
  <c r="X295" i="2"/>
  <c r="T285" i="1" s="1"/>
  <c r="X296" i="2"/>
  <c r="T261" i="1" s="1"/>
  <c r="X297" i="2"/>
  <c r="T259" i="1" s="1"/>
  <c r="X298" i="2"/>
  <c r="T94" i="1" s="1"/>
  <c r="X299" i="2"/>
  <c r="T286" i="1" s="1"/>
  <c r="X300" i="2"/>
  <c r="T287" i="1" s="1"/>
  <c r="X301" i="2"/>
  <c r="T246" i="1" s="1"/>
  <c r="X302" i="2"/>
  <c r="T223" i="1" s="1"/>
  <c r="X303" i="2"/>
  <c r="T18" i="1" s="1"/>
  <c r="X304" i="2"/>
  <c r="X305" i="2"/>
  <c r="T164" i="1" s="1"/>
  <c r="X306" i="2"/>
  <c r="T179" i="1" s="1"/>
  <c r="X307" i="2"/>
  <c r="T162" i="1" s="1"/>
  <c r="X308" i="2"/>
  <c r="T170" i="1" s="1"/>
  <c r="X309" i="2"/>
  <c r="T165" i="1" s="1"/>
  <c r="X310" i="2"/>
  <c r="T155" i="1" s="1"/>
  <c r="X311" i="2"/>
  <c r="T172" i="1" s="1"/>
  <c r="X312" i="2"/>
  <c r="T150" i="1" s="1"/>
  <c r="X313" i="2"/>
  <c r="T122" i="1" s="1"/>
  <c r="X314" i="2"/>
  <c r="T141" i="1" s="1"/>
  <c r="X315" i="2"/>
  <c r="T123" i="1" s="1"/>
  <c r="X316" i="2"/>
  <c r="T124" i="1" s="1"/>
  <c r="X317" i="2"/>
  <c r="T145" i="1" s="1"/>
  <c r="X318" i="2"/>
  <c r="T125" i="1" s="1"/>
  <c r="V125" i="1" s="1"/>
  <c r="W125" i="1" s="1"/>
  <c r="X319" i="2"/>
  <c r="T126" i="1" s="1"/>
  <c r="X320" i="2"/>
  <c r="T137" i="1" s="1"/>
  <c r="V137" i="1" s="1"/>
  <c r="W137" i="1" s="1"/>
  <c r="X321" i="2"/>
  <c r="T302" i="1" s="1"/>
  <c r="X322" i="2"/>
  <c r="T298" i="1" s="1"/>
  <c r="V298" i="1" s="1"/>
  <c r="W298" i="1" s="1"/>
  <c r="X323" i="2"/>
  <c r="T295" i="1" s="1"/>
  <c r="X324" i="2"/>
  <c r="T299" i="1" s="1"/>
  <c r="X325" i="2"/>
  <c r="T297" i="1" s="1"/>
  <c r="X326" i="2"/>
  <c r="X327" i="2"/>
  <c r="X328" i="2"/>
  <c r="T304" i="1" s="1"/>
  <c r="X329" i="2"/>
  <c r="X330" i="2"/>
  <c r="X331" i="2"/>
  <c r="X332" i="2"/>
  <c r="T300" i="1" s="1"/>
  <c r="V300" i="1" s="1"/>
  <c r="W300" i="1" s="1"/>
  <c r="X333" i="2"/>
  <c r="T301" i="1" s="1"/>
  <c r="X334" i="2"/>
  <c r="X335" i="2"/>
  <c r="T291" i="1" s="1"/>
  <c r="X336" i="2"/>
  <c r="X337" i="2"/>
  <c r="T306" i="1" s="1"/>
  <c r="X338" i="2"/>
  <c r="X339" i="2"/>
  <c r="X340" i="2"/>
  <c r="T305" i="1" s="1"/>
  <c r="V305" i="1" s="1"/>
  <c r="W305" i="1" s="1"/>
  <c r="X341" i="2"/>
  <c r="X342" i="2"/>
  <c r="T252" i="1" s="1"/>
  <c r="V252" i="1" s="1"/>
  <c r="W252" i="1" s="1"/>
  <c r="X343" i="2"/>
  <c r="T216" i="1" s="1"/>
  <c r="X344" i="2"/>
  <c r="T215" i="1" s="1"/>
  <c r="X345" i="2"/>
  <c r="T194" i="1" s="1"/>
  <c r="X346" i="2"/>
  <c r="T171" i="1" s="1"/>
  <c r="X347" i="2"/>
  <c r="T158" i="1" s="1"/>
  <c r="X348" i="2"/>
  <c r="T93" i="1" s="1"/>
  <c r="X349" i="2"/>
  <c r="T160" i="1" s="1"/>
  <c r="X350" i="2"/>
  <c r="T163" i="1" s="1"/>
  <c r="X351" i="2"/>
  <c r="T159" i="1" s="1"/>
  <c r="X352" i="2"/>
  <c r="T161" i="1" s="1"/>
  <c r="V161" i="1" s="1"/>
  <c r="W161" i="1" s="1"/>
  <c r="X353" i="2"/>
  <c r="X354" i="2"/>
  <c r="X2" i="2"/>
  <c r="T102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2" i="2"/>
  <c r="V238" i="1" l="1"/>
  <c r="W238" i="1" s="1"/>
  <c r="V293" i="1"/>
  <c r="W293" i="1" s="1"/>
  <c r="V185" i="1"/>
  <c r="W185" i="1" s="1"/>
  <c r="V34" i="1"/>
  <c r="W34" i="1" s="1"/>
  <c r="V274" i="1"/>
  <c r="W274" i="1" s="1"/>
  <c r="V317" i="1"/>
  <c r="W317" i="1" s="1"/>
  <c r="V132" i="1"/>
  <c r="W132" i="1" s="1"/>
  <c r="V204" i="1"/>
  <c r="W204" i="1" s="1"/>
  <c r="V82" i="1"/>
  <c r="W82" i="1" s="1"/>
  <c r="V17" i="1"/>
  <c r="W17" i="1" s="1"/>
  <c r="V106" i="1"/>
  <c r="W106" i="1" s="1"/>
  <c r="V276" i="1"/>
  <c r="W276" i="1" s="1"/>
  <c r="V269" i="1"/>
  <c r="W269" i="1" s="1"/>
  <c r="V240" i="1"/>
  <c r="W240" i="1" s="1"/>
  <c r="V36" i="1"/>
  <c r="W36" i="1" s="1"/>
  <c r="V96" i="1"/>
  <c r="W96" i="1" s="1"/>
  <c r="V120" i="1"/>
  <c r="W120" i="1" s="1"/>
  <c r="V190" i="1"/>
  <c r="W190" i="1" s="1"/>
  <c r="V312" i="1"/>
  <c r="W312" i="1" s="1"/>
  <c r="V245" i="1"/>
  <c r="W245" i="1" s="1"/>
  <c r="V22" i="1"/>
  <c r="W22" i="1" s="1"/>
  <c r="V29" i="1"/>
  <c r="W29" i="1" s="1"/>
  <c r="V192" i="1"/>
  <c r="W192" i="1" s="1"/>
  <c r="V84" i="1"/>
  <c r="W84" i="1" s="1"/>
  <c r="V48" i="1"/>
  <c r="W48" i="1" s="1"/>
  <c r="V77" i="1"/>
  <c r="W77" i="1" s="1"/>
  <c r="V288" i="1"/>
  <c r="W288" i="1" s="1"/>
  <c r="V233" i="1"/>
  <c r="W233" i="1" s="1"/>
  <c r="V202" i="1"/>
  <c r="W202" i="1" s="1"/>
  <c r="V281" i="1"/>
  <c r="W281" i="1" s="1"/>
  <c r="V70" i="1"/>
  <c r="W70" i="1" s="1"/>
  <c r="V286" i="1"/>
  <c r="W286" i="1" s="1"/>
  <c r="V94" i="1"/>
  <c r="W94" i="1" s="1"/>
  <c r="V72" i="1"/>
  <c r="W72" i="1" s="1"/>
  <c r="V197" i="1"/>
  <c r="W197" i="1" s="1"/>
  <c r="V101" i="1"/>
  <c r="W101" i="1" s="1"/>
  <c r="V168" i="1"/>
  <c r="W168" i="1" s="1"/>
  <c r="V89" i="1"/>
  <c r="W89" i="1" s="1"/>
  <c r="V112" i="1"/>
  <c r="W112" i="1" s="1"/>
  <c r="V314" i="1"/>
  <c r="W314" i="1" s="1"/>
  <c r="V205" i="1"/>
  <c r="W205" i="1" s="1"/>
  <c r="V117" i="1"/>
  <c r="W117" i="1" s="1"/>
  <c r="V157" i="1"/>
  <c r="W157" i="1" s="1"/>
  <c r="V152" i="1"/>
  <c r="W152" i="1" s="1"/>
  <c r="V66" i="1"/>
  <c r="W66" i="1" s="1"/>
  <c r="V218" i="1"/>
  <c r="W218" i="1" s="1"/>
  <c r="V128" i="1"/>
  <c r="W128" i="1" s="1"/>
  <c r="V272" i="1"/>
  <c r="W272" i="1" s="1"/>
  <c r="U13" i="1"/>
  <c r="V13" i="1" s="1"/>
  <c r="W13" i="1" s="1"/>
  <c r="U313" i="1"/>
  <c r="V313" i="1" s="1"/>
  <c r="W313" i="1" s="1"/>
  <c r="U301" i="1"/>
  <c r="V301" i="1" s="1"/>
  <c r="W301" i="1" s="1"/>
  <c r="U289" i="1"/>
  <c r="V289" i="1" s="1"/>
  <c r="W289" i="1" s="1"/>
  <c r="U277" i="1"/>
  <c r="V277" i="1" s="1"/>
  <c r="W277" i="1" s="1"/>
  <c r="U265" i="1"/>
  <c r="V265" i="1" s="1"/>
  <c r="W265" i="1" s="1"/>
  <c r="U253" i="1"/>
  <c r="V253" i="1" s="1"/>
  <c r="W253" i="1" s="1"/>
  <c r="U241" i="1"/>
  <c r="V241" i="1" s="1"/>
  <c r="W241" i="1" s="1"/>
  <c r="U229" i="1"/>
  <c r="V229" i="1" s="1"/>
  <c r="W229" i="1" s="1"/>
  <c r="U217" i="1"/>
  <c r="V217" i="1" s="1"/>
  <c r="W217" i="1" s="1"/>
  <c r="U193" i="1"/>
  <c r="V193" i="1" s="1"/>
  <c r="W193" i="1" s="1"/>
  <c r="U181" i="1"/>
  <c r="V181" i="1" s="1"/>
  <c r="W181" i="1" s="1"/>
  <c r="U169" i="1"/>
  <c r="V169" i="1" s="1"/>
  <c r="W169" i="1" s="1"/>
  <c r="U157" i="1"/>
  <c r="U145" i="1"/>
  <c r="V145" i="1" s="1"/>
  <c r="W145" i="1" s="1"/>
  <c r="U133" i="1"/>
  <c r="V133" i="1" s="1"/>
  <c r="W133" i="1" s="1"/>
  <c r="U121" i="1"/>
  <c r="V121" i="1" s="1"/>
  <c r="W121" i="1" s="1"/>
  <c r="U109" i="1"/>
  <c r="V109" i="1" s="1"/>
  <c r="W109" i="1" s="1"/>
  <c r="U97" i="1"/>
  <c r="V97" i="1" s="1"/>
  <c r="W97" i="1" s="1"/>
  <c r="U85" i="1"/>
  <c r="V85" i="1" s="1"/>
  <c r="W85" i="1" s="1"/>
  <c r="U73" i="1"/>
  <c r="V73" i="1" s="1"/>
  <c r="W73" i="1" s="1"/>
  <c r="U61" i="1"/>
  <c r="V61" i="1" s="1"/>
  <c r="W61" i="1" s="1"/>
  <c r="U49" i="1"/>
  <c r="V49" i="1" s="1"/>
  <c r="W49" i="1" s="1"/>
  <c r="U37" i="1"/>
  <c r="V37" i="1" s="1"/>
  <c r="W37" i="1" s="1"/>
  <c r="U25" i="1"/>
  <c r="V25" i="1" s="1"/>
  <c r="W25" i="1" s="1"/>
  <c r="U60" i="1"/>
  <c r="V60" i="1" s="1"/>
  <c r="W60" i="1" s="1"/>
  <c r="U323" i="1"/>
  <c r="V323" i="1" s="1"/>
  <c r="W323" i="1" s="1"/>
  <c r="U311" i="1"/>
  <c r="V311" i="1" s="1"/>
  <c r="W311" i="1" s="1"/>
  <c r="U299" i="1"/>
  <c r="V299" i="1" s="1"/>
  <c r="W299" i="1" s="1"/>
  <c r="U287" i="1"/>
  <c r="V287" i="1" s="1"/>
  <c r="W287" i="1" s="1"/>
  <c r="U275" i="1"/>
  <c r="V275" i="1" s="1"/>
  <c r="W275" i="1" s="1"/>
  <c r="U263" i="1"/>
  <c r="V263" i="1" s="1"/>
  <c r="W263" i="1" s="1"/>
  <c r="U251" i="1"/>
  <c r="V251" i="1" s="1"/>
  <c r="W251" i="1" s="1"/>
  <c r="U239" i="1"/>
  <c r="V239" i="1" s="1"/>
  <c r="W239" i="1" s="1"/>
  <c r="U227" i="1"/>
  <c r="V227" i="1" s="1"/>
  <c r="W227" i="1" s="1"/>
  <c r="U215" i="1"/>
  <c r="V215" i="1" s="1"/>
  <c r="W215" i="1" s="1"/>
  <c r="U203" i="1"/>
  <c r="V203" i="1" s="1"/>
  <c r="W203" i="1" s="1"/>
  <c r="U191" i="1"/>
  <c r="V191" i="1" s="1"/>
  <c r="W191" i="1" s="1"/>
  <c r="U179" i="1"/>
  <c r="V179" i="1" s="1"/>
  <c r="W179" i="1" s="1"/>
  <c r="U167" i="1"/>
  <c r="V167" i="1" s="1"/>
  <c r="W167" i="1" s="1"/>
  <c r="U155" i="1"/>
  <c r="V155" i="1" s="1"/>
  <c r="W155" i="1" s="1"/>
  <c r="U143" i="1"/>
  <c r="V143" i="1" s="1"/>
  <c r="W143" i="1" s="1"/>
  <c r="U131" i="1"/>
  <c r="V131" i="1" s="1"/>
  <c r="W131" i="1" s="1"/>
  <c r="U119" i="1"/>
  <c r="V119" i="1" s="1"/>
  <c r="W119" i="1" s="1"/>
  <c r="U107" i="1"/>
  <c r="V107" i="1" s="1"/>
  <c r="W107" i="1" s="1"/>
  <c r="U95" i="1"/>
  <c r="V95" i="1" s="1"/>
  <c r="W95" i="1" s="1"/>
  <c r="U83" i="1"/>
  <c r="V83" i="1" s="1"/>
  <c r="W83" i="1" s="1"/>
  <c r="U71" i="1"/>
  <c r="V71" i="1" s="1"/>
  <c r="W71" i="1" s="1"/>
  <c r="U59" i="1"/>
  <c r="V59" i="1" s="1"/>
  <c r="W59" i="1" s="1"/>
  <c r="U47" i="1"/>
  <c r="V47" i="1" s="1"/>
  <c r="W47" i="1" s="1"/>
  <c r="U35" i="1"/>
  <c r="V35" i="1" s="1"/>
  <c r="W35" i="1" s="1"/>
  <c r="U23" i="1"/>
  <c r="V23" i="1" s="1"/>
  <c r="W23" i="1" s="1"/>
  <c r="U142" i="1"/>
  <c r="V142" i="1" s="1"/>
  <c r="W142" i="1" s="1"/>
  <c r="U58" i="1"/>
  <c r="V58" i="1" s="1"/>
  <c r="W58" i="1" s="1"/>
  <c r="U321" i="1"/>
  <c r="V321" i="1" s="1"/>
  <c r="W321" i="1" s="1"/>
  <c r="U309" i="1"/>
  <c r="V309" i="1" s="1"/>
  <c r="W309" i="1" s="1"/>
  <c r="U297" i="1"/>
  <c r="V297" i="1" s="1"/>
  <c r="W297" i="1" s="1"/>
  <c r="U285" i="1"/>
  <c r="V285" i="1" s="1"/>
  <c r="W285" i="1" s="1"/>
  <c r="U273" i="1"/>
  <c r="V273" i="1" s="1"/>
  <c r="W273" i="1" s="1"/>
  <c r="U261" i="1"/>
  <c r="V261" i="1" s="1"/>
  <c r="W261" i="1" s="1"/>
  <c r="U249" i="1"/>
  <c r="V249" i="1" s="1"/>
  <c r="W249" i="1" s="1"/>
  <c r="U237" i="1"/>
  <c r="V237" i="1" s="1"/>
  <c r="W237" i="1" s="1"/>
  <c r="U225" i="1"/>
  <c r="V225" i="1" s="1"/>
  <c r="W225" i="1" s="1"/>
  <c r="U213" i="1"/>
  <c r="V213" i="1" s="1"/>
  <c r="W213" i="1" s="1"/>
  <c r="U201" i="1"/>
  <c r="V201" i="1" s="1"/>
  <c r="W201" i="1" s="1"/>
  <c r="U189" i="1"/>
  <c r="V189" i="1" s="1"/>
  <c r="W189" i="1" s="1"/>
  <c r="U177" i="1"/>
  <c r="V177" i="1" s="1"/>
  <c r="W177" i="1" s="1"/>
  <c r="U165" i="1"/>
  <c r="V165" i="1" s="1"/>
  <c r="W165" i="1" s="1"/>
  <c r="U153" i="1"/>
  <c r="V153" i="1" s="1"/>
  <c r="W153" i="1" s="1"/>
  <c r="U141" i="1"/>
  <c r="V141" i="1" s="1"/>
  <c r="W141" i="1" s="1"/>
  <c r="U129" i="1"/>
  <c r="V129" i="1" s="1"/>
  <c r="W129" i="1" s="1"/>
  <c r="U105" i="1"/>
  <c r="V105" i="1" s="1"/>
  <c r="W105" i="1" s="1"/>
  <c r="U93" i="1"/>
  <c r="V93" i="1" s="1"/>
  <c r="W93" i="1" s="1"/>
  <c r="U81" i="1"/>
  <c r="V81" i="1" s="1"/>
  <c r="W81" i="1" s="1"/>
  <c r="U69" i="1"/>
  <c r="V69" i="1" s="1"/>
  <c r="W69" i="1" s="1"/>
  <c r="U57" i="1"/>
  <c r="V57" i="1" s="1"/>
  <c r="W57" i="1" s="1"/>
  <c r="U45" i="1"/>
  <c r="V45" i="1" s="1"/>
  <c r="W45" i="1" s="1"/>
  <c r="U33" i="1"/>
  <c r="V33" i="1" s="1"/>
  <c r="W33" i="1" s="1"/>
  <c r="U21" i="1"/>
  <c r="V21" i="1" s="1"/>
  <c r="W21" i="1" s="1"/>
  <c r="U154" i="1"/>
  <c r="V154" i="1" s="1"/>
  <c r="W154" i="1" s="1"/>
  <c r="U118" i="1"/>
  <c r="V118" i="1" s="1"/>
  <c r="W118" i="1" s="1"/>
  <c r="U320" i="1"/>
  <c r="V320" i="1" s="1"/>
  <c r="W320" i="1" s="1"/>
  <c r="U308" i="1"/>
  <c r="V308" i="1" s="1"/>
  <c r="W308" i="1" s="1"/>
  <c r="U296" i="1"/>
  <c r="V296" i="1" s="1"/>
  <c r="W296" i="1" s="1"/>
  <c r="U284" i="1"/>
  <c r="V284" i="1" s="1"/>
  <c r="W284" i="1" s="1"/>
  <c r="U260" i="1"/>
  <c r="V260" i="1" s="1"/>
  <c r="W260" i="1" s="1"/>
  <c r="U248" i="1"/>
  <c r="V248" i="1" s="1"/>
  <c r="W248" i="1" s="1"/>
  <c r="U236" i="1"/>
  <c r="V236" i="1" s="1"/>
  <c r="W236" i="1" s="1"/>
  <c r="U224" i="1"/>
  <c r="V224" i="1" s="1"/>
  <c r="W224" i="1" s="1"/>
  <c r="U212" i="1"/>
  <c r="V212" i="1" s="1"/>
  <c r="W212" i="1" s="1"/>
  <c r="U200" i="1"/>
  <c r="V200" i="1" s="1"/>
  <c r="W200" i="1" s="1"/>
  <c r="U188" i="1"/>
  <c r="V188" i="1" s="1"/>
  <c r="W188" i="1" s="1"/>
  <c r="U176" i="1"/>
  <c r="V176" i="1" s="1"/>
  <c r="W176" i="1" s="1"/>
  <c r="U164" i="1"/>
  <c r="V164" i="1" s="1"/>
  <c r="W164" i="1" s="1"/>
  <c r="U152" i="1"/>
  <c r="U140" i="1"/>
  <c r="V140" i="1" s="1"/>
  <c r="W140" i="1" s="1"/>
  <c r="U116" i="1"/>
  <c r="V116" i="1" s="1"/>
  <c r="W116" i="1" s="1"/>
  <c r="U104" i="1"/>
  <c r="V104" i="1" s="1"/>
  <c r="W104" i="1" s="1"/>
  <c r="U92" i="1"/>
  <c r="V92" i="1" s="1"/>
  <c r="W92" i="1" s="1"/>
  <c r="U80" i="1"/>
  <c r="V80" i="1" s="1"/>
  <c r="W80" i="1" s="1"/>
  <c r="U68" i="1"/>
  <c r="V68" i="1" s="1"/>
  <c r="W68" i="1" s="1"/>
  <c r="U56" i="1"/>
  <c r="V56" i="1" s="1"/>
  <c r="W56" i="1" s="1"/>
  <c r="U44" i="1"/>
  <c r="V44" i="1" s="1"/>
  <c r="W44" i="1" s="1"/>
  <c r="U32" i="1"/>
  <c r="V32" i="1" s="1"/>
  <c r="W32" i="1" s="1"/>
  <c r="U20" i="1"/>
  <c r="V20" i="1" s="1"/>
  <c r="W20" i="1" s="1"/>
  <c r="U216" i="1"/>
  <c r="V216" i="1" s="1"/>
  <c r="W216" i="1" s="1"/>
  <c r="U322" i="1"/>
  <c r="V322" i="1" s="1"/>
  <c r="W322" i="1" s="1"/>
  <c r="U178" i="1"/>
  <c r="V178" i="1" s="1"/>
  <c r="W178" i="1" s="1"/>
  <c r="U319" i="1"/>
  <c r="V319" i="1" s="1"/>
  <c r="W319" i="1" s="1"/>
  <c r="U307" i="1"/>
  <c r="V307" i="1" s="1"/>
  <c r="W307" i="1" s="1"/>
  <c r="U295" i="1"/>
  <c r="V295" i="1" s="1"/>
  <c r="W295" i="1" s="1"/>
  <c r="U283" i="1"/>
  <c r="V283" i="1" s="1"/>
  <c r="W283" i="1" s="1"/>
  <c r="U271" i="1"/>
  <c r="V271" i="1" s="1"/>
  <c r="W271" i="1" s="1"/>
  <c r="U259" i="1"/>
  <c r="V259" i="1" s="1"/>
  <c r="W259" i="1" s="1"/>
  <c r="U247" i="1"/>
  <c r="V247" i="1" s="1"/>
  <c r="W247" i="1" s="1"/>
  <c r="U235" i="1"/>
  <c r="V235" i="1" s="1"/>
  <c r="W235" i="1" s="1"/>
  <c r="U223" i="1"/>
  <c r="V223" i="1" s="1"/>
  <c r="W223" i="1" s="1"/>
  <c r="U211" i="1"/>
  <c r="V211" i="1" s="1"/>
  <c r="W211" i="1" s="1"/>
  <c r="U199" i="1"/>
  <c r="V199" i="1" s="1"/>
  <c r="W199" i="1" s="1"/>
  <c r="U187" i="1"/>
  <c r="V187" i="1" s="1"/>
  <c r="W187" i="1" s="1"/>
  <c r="U175" i="1"/>
  <c r="V175" i="1" s="1"/>
  <c r="W175" i="1" s="1"/>
  <c r="U163" i="1"/>
  <c r="V163" i="1" s="1"/>
  <c r="W163" i="1" s="1"/>
  <c r="U151" i="1"/>
  <c r="V151" i="1" s="1"/>
  <c r="W151" i="1" s="1"/>
  <c r="U139" i="1"/>
  <c r="V139" i="1" s="1"/>
  <c r="W139" i="1" s="1"/>
  <c r="U127" i="1"/>
  <c r="V127" i="1" s="1"/>
  <c r="W127" i="1" s="1"/>
  <c r="U115" i="1"/>
  <c r="V115" i="1" s="1"/>
  <c r="W115" i="1" s="1"/>
  <c r="U103" i="1"/>
  <c r="V103" i="1" s="1"/>
  <c r="W103" i="1" s="1"/>
  <c r="U91" i="1"/>
  <c r="V91" i="1" s="1"/>
  <c r="W91" i="1" s="1"/>
  <c r="U79" i="1"/>
  <c r="V79" i="1" s="1"/>
  <c r="W79" i="1" s="1"/>
  <c r="U67" i="1"/>
  <c r="V67" i="1" s="1"/>
  <c r="W67" i="1" s="1"/>
  <c r="U55" i="1"/>
  <c r="V55" i="1" s="1"/>
  <c r="W55" i="1" s="1"/>
  <c r="U43" i="1"/>
  <c r="V43" i="1" s="1"/>
  <c r="W43" i="1" s="1"/>
  <c r="U31" i="1"/>
  <c r="V31" i="1" s="1"/>
  <c r="W31" i="1" s="1"/>
  <c r="U19" i="1"/>
  <c r="V19" i="1" s="1"/>
  <c r="W19" i="1" s="1"/>
  <c r="U180" i="1"/>
  <c r="V180" i="1" s="1"/>
  <c r="W180" i="1" s="1"/>
  <c r="T315" i="1"/>
  <c r="V315" i="1" s="1"/>
  <c r="W315" i="1" s="1"/>
  <c r="U318" i="1"/>
  <c r="V318" i="1" s="1"/>
  <c r="W318" i="1" s="1"/>
  <c r="U306" i="1"/>
  <c r="V306" i="1" s="1"/>
  <c r="W306" i="1" s="1"/>
  <c r="U294" i="1"/>
  <c r="V294" i="1" s="1"/>
  <c r="W294" i="1" s="1"/>
  <c r="U282" i="1"/>
  <c r="V282" i="1" s="1"/>
  <c r="W282" i="1" s="1"/>
  <c r="U270" i="1"/>
  <c r="V270" i="1" s="1"/>
  <c r="W270" i="1" s="1"/>
  <c r="U258" i="1"/>
  <c r="V258" i="1" s="1"/>
  <c r="W258" i="1" s="1"/>
  <c r="U246" i="1"/>
  <c r="V246" i="1" s="1"/>
  <c r="W246" i="1" s="1"/>
  <c r="U234" i="1"/>
  <c r="V234" i="1" s="1"/>
  <c r="W234" i="1" s="1"/>
  <c r="U222" i="1"/>
  <c r="V222" i="1" s="1"/>
  <c r="W222" i="1" s="1"/>
  <c r="U210" i="1"/>
  <c r="V210" i="1" s="1"/>
  <c r="W210" i="1" s="1"/>
  <c r="U198" i="1"/>
  <c r="V198" i="1" s="1"/>
  <c r="W198" i="1" s="1"/>
  <c r="U186" i="1"/>
  <c r="V186" i="1" s="1"/>
  <c r="W186" i="1" s="1"/>
  <c r="U174" i="1"/>
  <c r="V174" i="1" s="1"/>
  <c r="W174" i="1" s="1"/>
  <c r="U162" i="1"/>
  <c r="V162" i="1" s="1"/>
  <c r="W162" i="1" s="1"/>
  <c r="U150" i="1"/>
  <c r="V150" i="1" s="1"/>
  <c r="W150" i="1" s="1"/>
  <c r="U138" i="1"/>
  <c r="V138" i="1" s="1"/>
  <c r="W138" i="1" s="1"/>
  <c r="U126" i="1"/>
  <c r="V126" i="1" s="1"/>
  <c r="W126" i="1" s="1"/>
  <c r="U114" i="1"/>
  <c r="V114" i="1" s="1"/>
  <c r="W114" i="1" s="1"/>
  <c r="U102" i="1"/>
  <c r="V102" i="1" s="1"/>
  <c r="W102" i="1" s="1"/>
  <c r="U90" i="1"/>
  <c r="V90" i="1" s="1"/>
  <c r="W90" i="1" s="1"/>
  <c r="U78" i="1"/>
  <c r="V78" i="1" s="1"/>
  <c r="W78" i="1" s="1"/>
  <c r="U66" i="1"/>
  <c r="U54" i="1"/>
  <c r="V54" i="1" s="1"/>
  <c r="W54" i="1" s="1"/>
  <c r="U42" i="1"/>
  <c r="V42" i="1" s="1"/>
  <c r="W42" i="1" s="1"/>
  <c r="U30" i="1"/>
  <c r="V30" i="1" s="1"/>
  <c r="W30" i="1" s="1"/>
  <c r="U18" i="1"/>
  <c r="V18" i="1" s="1"/>
  <c r="W18" i="1" s="1"/>
  <c r="T279" i="1"/>
  <c r="V279" i="1" s="1"/>
  <c r="W279" i="1" s="1"/>
  <c r="U316" i="1"/>
  <c r="V316" i="1" s="1"/>
  <c r="W316" i="1" s="1"/>
  <c r="U304" i="1"/>
  <c r="V304" i="1" s="1"/>
  <c r="W304" i="1" s="1"/>
  <c r="U292" i="1"/>
  <c r="V292" i="1" s="1"/>
  <c r="W292" i="1" s="1"/>
  <c r="U280" i="1"/>
  <c r="V280" i="1" s="1"/>
  <c r="W280" i="1" s="1"/>
  <c r="U268" i="1"/>
  <c r="V268" i="1" s="1"/>
  <c r="W268" i="1" s="1"/>
  <c r="U256" i="1"/>
  <c r="V256" i="1" s="1"/>
  <c r="W256" i="1" s="1"/>
  <c r="U244" i="1"/>
  <c r="V244" i="1" s="1"/>
  <c r="W244" i="1" s="1"/>
  <c r="U232" i="1"/>
  <c r="V232" i="1" s="1"/>
  <c r="W232" i="1" s="1"/>
  <c r="U220" i="1"/>
  <c r="V220" i="1" s="1"/>
  <c r="W220" i="1" s="1"/>
  <c r="U208" i="1"/>
  <c r="V208" i="1" s="1"/>
  <c r="W208" i="1" s="1"/>
  <c r="U196" i="1"/>
  <c r="V196" i="1" s="1"/>
  <c r="W196" i="1" s="1"/>
  <c r="U184" i="1"/>
  <c r="V184" i="1" s="1"/>
  <c r="W184" i="1" s="1"/>
  <c r="U172" i="1"/>
  <c r="V172" i="1" s="1"/>
  <c r="W172" i="1" s="1"/>
  <c r="U160" i="1"/>
  <c r="V160" i="1" s="1"/>
  <c r="W160" i="1" s="1"/>
  <c r="U148" i="1"/>
  <c r="V148" i="1" s="1"/>
  <c r="W148" i="1" s="1"/>
  <c r="U136" i="1"/>
  <c r="V136" i="1" s="1"/>
  <c r="W136" i="1" s="1"/>
  <c r="U124" i="1"/>
  <c r="V124" i="1" s="1"/>
  <c r="W124" i="1" s="1"/>
  <c r="U112" i="1"/>
  <c r="U100" i="1"/>
  <c r="V100" i="1" s="1"/>
  <c r="W100" i="1" s="1"/>
  <c r="U88" i="1"/>
  <c r="V88" i="1" s="1"/>
  <c r="W88" i="1" s="1"/>
  <c r="U76" i="1"/>
  <c r="V76" i="1" s="1"/>
  <c r="W76" i="1" s="1"/>
  <c r="U64" i="1"/>
  <c r="V64" i="1" s="1"/>
  <c r="W64" i="1" s="1"/>
  <c r="U52" i="1"/>
  <c r="V52" i="1" s="1"/>
  <c r="W52" i="1" s="1"/>
  <c r="U40" i="1"/>
  <c r="V40" i="1" s="1"/>
  <c r="W40" i="1" s="1"/>
  <c r="U28" i="1"/>
  <c r="V28" i="1" s="1"/>
  <c r="W28" i="1" s="1"/>
  <c r="U16" i="1"/>
  <c r="V16" i="1" s="1"/>
  <c r="W16" i="1" s="1"/>
  <c r="U221" i="1"/>
  <c r="V221" i="1" s="1"/>
  <c r="W221" i="1" s="1"/>
  <c r="U303" i="1"/>
  <c r="V303" i="1" s="1"/>
  <c r="W303" i="1" s="1"/>
  <c r="U291" i="1"/>
  <c r="V291" i="1" s="1"/>
  <c r="W291" i="1" s="1"/>
  <c r="U267" i="1"/>
  <c r="V267" i="1" s="1"/>
  <c r="W267" i="1" s="1"/>
  <c r="U255" i="1"/>
  <c r="V255" i="1" s="1"/>
  <c r="W255" i="1" s="1"/>
  <c r="U243" i="1"/>
  <c r="V243" i="1" s="1"/>
  <c r="W243" i="1" s="1"/>
  <c r="U231" i="1"/>
  <c r="V231" i="1" s="1"/>
  <c r="W231" i="1" s="1"/>
  <c r="U219" i="1"/>
  <c r="V219" i="1" s="1"/>
  <c r="W219" i="1" s="1"/>
  <c r="U207" i="1"/>
  <c r="V207" i="1" s="1"/>
  <c r="W207" i="1" s="1"/>
  <c r="U195" i="1"/>
  <c r="V195" i="1" s="1"/>
  <c r="W195" i="1" s="1"/>
  <c r="U183" i="1"/>
  <c r="V183" i="1" s="1"/>
  <c r="W183" i="1" s="1"/>
  <c r="U171" i="1"/>
  <c r="V171" i="1" s="1"/>
  <c r="W171" i="1" s="1"/>
  <c r="U159" i="1"/>
  <c r="V159" i="1" s="1"/>
  <c r="W159" i="1" s="1"/>
  <c r="U147" i="1"/>
  <c r="V147" i="1" s="1"/>
  <c r="W147" i="1" s="1"/>
  <c r="U135" i="1"/>
  <c r="V135" i="1" s="1"/>
  <c r="W135" i="1" s="1"/>
  <c r="U123" i="1"/>
  <c r="V123" i="1" s="1"/>
  <c r="W123" i="1" s="1"/>
  <c r="U111" i="1"/>
  <c r="V111" i="1" s="1"/>
  <c r="W111" i="1" s="1"/>
  <c r="U99" i="1"/>
  <c r="V99" i="1" s="1"/>
  <c r="W99" i="1" s="1"/>
  <c r="U87" i="1"/>
  <c r="V87" i="1" s="1"/>
  <c r="W87" i="1" s="1"/>
  <c r="U75" i="1"/>
  <c r="V75" i="1" s="1"/>
  <c r="W75" i="1" s="1"/>
  <c r="U63" i="1"/>
  <c r="V63" i="1" s="1"/>
  <c r="W63" i="1" s="1"/>
  <c r="U51" i="1"/>
  <c r="V51" i="1" s="1"/>
  <c r="W51" i="1" s="1"/>
  <c r="U39" i="1"/>
  <c r="V39" i="1" s="1"/>
  <c r="W39" i="1" s="1"/>
  <c r="U27" i="1"/>
  <c r="V27" i="1" s="1"/>
  <c r="W27" i="1" s="1"/>
  <c r="U15" i="1"/>
  <c r="V15" i="1" s="1"/>
  <c r="W15" i="1" s="1"/>
  <c r="U302" i="1"/>
  <c r="V302" i="1" s="1"/>
  <c r="W302" i="1" s="1"/>
  <c r="U290" i="1"/>
  <c r="V290" i="1" s="1"/>
  <c r="W290" i="1" s="1"/>
  <c r="U278" i="1"/>
  <c r="V278" i="1" s="1"/>
  <c r="W278" i="1" s="1"/>
  <c r="U266" i="1"/>
  <c r="V266" i="1" s="1"/>
  <c r="W266" i="1" s="1"/>
  <c r="U254" i="1"/>
  <c r="V254" i="1" s="1"/>
  <c r="W254" i="1" s="1"/>
  <c r="U242" i="1"/>
  <c r="V242" i="1" s="1"/>
  <c r="W242" i="1" s="1"/>
  <c r="U230" i="1"/>
  <c r="V230" i="1" s="1"/>
  <c r="W230" i="1" s="1"/>
  <c r="U218" i="1"/>
  <c r="U206" i="1"/>
  <c r="V206" i="1" s="1"/>
  <c r="W206" i="1" s="1"/>
  <c r="U194" i="1"/>
  <c r="V194" i="1" s="1"/>
  <c r="W194" i="1" s="1"/>
  <c r="U182" i="1"/>
  <c r="V182" i="1" s="1"/>
  <c r="W182" i="1" s="1"/>
  <c r="U170" i="1"/>
  <c r="V170" i="1" s="1"/>
  <c r="W170" i="1" s="1"/>
  <c r="U158" i="1"/>
  <c r="V158" i="1" s="1"/>
  <c r="W158" i="1" s="1"/>
  <c r="U146" i="1"/>
  <c r="V146" i="1" s="1"/>
  <c r="W146" i="1" s="1"/>
  <c r="U134" i="1"/>
  <c r="V134" i="1" s="1"/>
  <c r="W134" i="1" s="1"/>
  <c r="U122" i="1"/>
  <c r="V122" i="1" s="1"/>
  <c r="W122" i="1" s="1"/>
  <c r="U110" i="1"/>
  <c r="V110" i="1" s="1"/>
  <c r="W110" i="1" s="1"/>
  <c r="U98" i="1"/>
  <c r="V98" i="1" s="1"/>
  <c r="W98" i="1" s="1"/>
  <c r="U86" i="1"/>
  <c r="V86" i="1" s="1"/>
  <c r="W86" i="1" s="1"/>
  <c r="U74" i="1"/>
  <c r="V74" i="1" s="1"/>
  <c r="W74" i="1" s="1"/>
  <c r="U62" i="1"/>
  <c r="V62" i="1" s="1"/>
  <c r="W62" i="1" s="1"/>
  <c r="U50" i="1"/>
  <c r="V50" i="1" s="1"/>
  <c r="W50" i="1" s="1"/>
  <c r="U38" i="1"/>
  <c r="V38" i="1" s="1"/>
  <c r="W38" i="1" s="1"/>
  <c r="U26" i="1"/>
  <c r="V26" i="1" s="1"/>
  <c r="W26" i="1" s="1"/>
  <c r="U14" i="1"/>
  <c r="V14" i="1" s="1"/>
  <c r="W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tc={54F63580-59A7-4F5B-AB42-2CE6CAE2FC6E}</author>
  </authors>
  <commentList>
    <comment ref="T12" authorId="0" shapeId="0" xr:uid="{54F63580-59A7-4F5B-AB42-2CE6CAE2FC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by Azy
</t>
      </text>
    </comment>
  </commentList>
</comments>
</file>

<file path=xl/sharedStrings.xml><?xml version="1.0" encoding="utf-8"?>
<sst xmlns="http://schemas.openxmlformats.org/spreadsheetml/2006/main" count="3795" uniqueCount="560">
  <si>
    <t>Search Criteria</t>
  </si>
  <si>
    <t>Location ID = 3921,3290,3929,17,9007,9003,9004,9005,9006,9008,9010,9023,9012,9013,9014,9015,9016,9017,9018,9019,9021,9022,9103,9102,9101,9024,9009,9002,9001,26,2253,2255,2157,2258,2797,2774,2740,2710,2452,2425,2405,2396,2256,2084,6,2213,2009,2010,2032,2436,6242,6096,6189,5556,6004,6354,6228,6132,41,6161,6345,415,32,6091,6095,6094,6093,6248,6328,650,6090,6089,6084,4165,6205,3291,3292,316,3293,3296,3294,3295,3297,6643,60,6105,601,6628,6106,6526,6383,6683,6385,6527,6585,6107,6629,6384,6380,38,7,7181,7183,7182,2248,31,2251,2246,6590,6640,2257,2252,33,37,2163,4114,258023,4080,AET16,4079,3225,3007,3953,3008,3317,3106,3057,3056,34,4130,3072,822,4172,4013,4011,8608,6157,6349,6723,6152,6720,6721,6072,16,7344,7044,7021,7022,6238,6237,614,6722,S18-028-096-10,S18-028-096-11,S16-025-096-07,7323,7322,2805,2200,2201,6279,6151,6190,6186,6185,6188,617,6388,6187,3193,3991,3198,3203,3980,310,3199,5021,5212,5023,AET15,9000,80,8035,S16-016-248-15,8006,4048,4071,4072,4073,19,4052,4050,4129,4162,7108,7178,8,3318,3319,3323,3320,3322,3272,3334,3118,3324,22,3732,3737,3326,3894,3895,3300,3327,3299,3210,30,3289,5241,5238,5234,500,5215,5070,5122,5211,5004,5110,5071,5121,5118,5074,5028,5075,5016,4094,4033,4139,4285,4170,414,4020,4427,4091,4090,4010,9,4089,4164,390,3181,4796,4797,3321,3180,6125,6126,6127,6128,6247,10,6312,6321,6322,6330,725,7110,7023,7111,7100,7116,S18-025-310-03,7185,7122,707,6387,7170,7187,15,7186,7188,7247,708,7050,7313,7314,7315,7096,7080,7316,7079,7069,36,7317,7318,6646,6255,20,5096,5555,5093,5124,511,5073,5155,5022,4095,4391,4096,4097,4803,4098,4099,4169,82,8096,8011,8099,8081,8318,8084,8317,8803,8802,8801,81,8110,8086,79,8043,8932,8101,8102,8931,6343,691,6227,6223,6097,5126,5077,35,5086,5094,5083,5089,8031,8044</t>
  </si>
  <si>
    <t>From 1/1/1900 To 12/31/2049 12:00:00 AM</t>
  </si>
  <si>
    <t>County</t>
  </si>
  <si>
    <t>Community</t>
  </si>
  <si>
    <t>Functional Class</t>
  </si>
  <si>
    <t>Rural Urban</t>
  </si>
  <si>
    <t>On</t>
  </si>
  <si>
    <t>From</t>
  </si>
  <si>
    <t>To</t>
  </si>
  <si>
    <t>Approach</t>
  </si>
  <si>
    <t>At</t>
  </si>
  <si>
    <t>Dir</t>
  </si>
  <si>
    <t>Directions</t>
  </si>
  <si>
    <t>Category</t>
  </si>
  <si>
    <t>LRS ID</t>
  </si>
  <si>
    <t>LRS Loc Pt</t>
  </si>
  <si>
    <t>Latitude</t>
  </si>
  <si>
    <t>Longitude</t>
  </si>
  <si>
    <t>Latest</t>
  </si>
  <si>
    <t>Latest Date</t>
  </si>
  <si>
    <t>Norfolk</t>
  </si>
  <si>
    <t>Foxborough</t>
  </si>
  <si>
    <t>(1) Interstate</t>
  </si>
  <si>
    <t>U</t>
  </si>
  <si>
    <t>INTERSTATE 495</t>
  </si>
  <si>
    <t>SOUTH OF</t>
  </si>
  <si>
    <t>RTE. I-95 (REPLACES STA 6268)</t>
  </si>
  <si>
    <t>2-WAY</t>
  </si>
  <si>
    <t>NB/SB</t>
  </si>
  <si>
    <t>HPMS</t>
  </si>
  <si>
    <t>I495 NB</t>
  </si>
  <si>
    <t>Barnstable</t>
  </si>
  <si>
    <t>(2) Freeway &amp; Expressway</t>
  </si>
  <si>
    <t>MID CAPE HIGHWAY</t>
  </si>
  <si>
    <t>EAST OF</t>
  </si>
  <si>
    <t>RTE.149</t>
  </si>
  <si>
    <t>EB/WB</t>
  </si>
  <si>
    <t>US6 WB</t>
  </si>
  <si>
    <t>Bristol</t>
  </si>
  <si>
    <t>Raynham</t>
  </si>
  <si>
    <t>AMVETS MEMORIAL HIGHWAY</t>
  </si>
  <si>
    <t>NORTH OF</t>
  </si>
  <si>
    <t>RTE.44</t>
  </si>
  <si>
    <t>SR24 NB</t>
  </si>
  <si>
    <t>Worcester</t>
  </si>
  <si>
    <t>Sturbridge</t>
  </si>
  <si>
    <t>R</t>
  </si>
  <si>
    <t>WILBUR CROSS HIGHWAY</t>
  </si>
  <si>
    <t>CONNECTICUT STATE LINE</t>
  </si>
  <si>
    <t>I84 EB</t>
  </si>
  <si>
    <t>Middlesex</t>
  </si>
  <si>
    <t>Chelmsford</t>
  </si>
  <si>
    <t>ROUTE 3</t>
  </si>
  <si>
    <t>RTE.I-495</t>
  </si>
  <si>
    <t>US3 NB</t>
  </si>
  <si>
    <t>Plymouth</t>
  </si>
  <si>
    <t>PILGRIM HIGHWAY</t>
  </si>
  <si>
    <t>BOURNE</t>
  </si>
  <si>
    <t>SR3 NB</t>
  </si>
  <si>
    <t>Franklin</t>
  </si>
  <si>
    <t>Bernardston</t>
  </si>
  <si>
    <t>INTERSTATE 91</t>
  </si>
  <si>
    <t>AT</t>
  </si>
  <si>
    <t>GREENFIELD</t>
  </si>
  <si>
    <t>I91 NB</t>
  </si>
  <si>
    <t>RTE.10</t>
  </si>
  <si>
    <t>Whately</t>
  </si>
  <si>
    <t>Hatfield T.L.</t>
  </si>
  <si>
    <t>Deerfield</t>
  </si>
  <si>
    <t>WHATELY</t>
  </si>
  <si>
    <t>Hampden</t>
  </si>
  <si>
    <t>Springfield</t>
  </si>
  <si>
    <t>RTE.20</t>
  </si>
  <si>
    <t>Chicopee</t>
  </si>
  <si>
    <t>INTERSTATE 391</t>
  </si>
  <si>
    <t>CONNECTICUT RIVER BRIDGE</t>
  </si>
  <si>
    <t>I391 NB</t>
  </si>
  <si>
    <t>INTERSTATE 290</t>
  </si>
  <si>
    <t>EAST CENTRAL STREET</t>
  </si>
  <si>
    <t>I290 EB</t>
  </si>
  <si>
    <t>Agawam</t>
  </si>
  <si>
    <t>HENRY E BODURTHA HIGHWAY</t>
  </si>
  <si>
    <t>RTE.75</t>
  </si>
  <si>
    <t>SR57 EB</t>
  </si>
  <si>
    <t>WEST OF</t>
  </si>
  <si>
    <t>RTE.5</t>
  </si>
  <si>
    <t>Greenfield</t>
  </si>
  <si>
    <t>LEYDON RD. BRIDGE</t>
  </si>
  <si>
    <t>SPRINGFIELD EXPRESSWAY</t>
  </si>
  <si>
    <t>SAINT JAMES AVE.</t>
  </si>
  <si>
    <t>I291 EB</t>
  </si>
  <si>
    <t>CHICOPEE</t>
  </si>
  <si>
    <t>RTE.I-91</t>
  </si>
  <si>
    <t>RTE.I-291</t>
  </si>
  <si>
    <t>CHRISTIAN LANE</t>
  </si>
  <si>
    <t>I91 SB</t>
  </si>
  <si>
    <t>Springfield C.L.</t>
  </si>
  <si>
    <t>West Springfield</t>
  </si>
  <si>
    <t>CONNECTICUT RIVER</t>
  </si>
  <si>
    <t>Hampshire</t>
  </si>
  <si>
    <t>Hatfield</t>
  </si>
  <si>
    <t>CHESTNUT ST.</t>
  </si>
  <si>
    <t>Northampton</t>
  </si>
  <si>
    <t>RAMP-RT 5 NB TO RT 91 NB</t>
  </si>
  <si>
    <t>BTWN. RTE.9 &amp; DAMON RD.</t>
  </si>
  <si>
    <t>BTWN. RTES.5 &amp; 9</t>
  </si>
  <si>
    <t>Easthampton</t>
  </si>
  <si>
    <t>HOLYOKE</t>
  </si>
  <si>
    <t>Lowell</t>
  </si>
  <si>
    <t>LOWELL CONNECTOR</t>
  </si>
  <si>
    <t>UNDER LOWELL CONNECTOR</t>
  </si>
  <si>
    <t>N087 NB</t>
  </si>
  <si>
    <t>Longmeadow</t>
  </si>
  <si>
    <t>S.OF SPRINGFIELD</t>
  </si>
  <si>
    <t>Holyoke</t>
  </si>
  <si>
    <t>RTE.202</t>
  </si>
  <si>
    <t>LOWER WESTFIELD RD.</t>
  </si>
  <si>
    <t>RAMP-RT 5 SB TO RT 91 NB</t>
  </si>
  <si>
    <t>SOUTH WESTFIELD ST.</t>
  </si>
  <si>
    <t>Webster</t>
  </si>
  <si>
    <t>INTERSTATE 395</t>
  </si>
  <si>
    <t>RTE.193 (REPLACES STA 3211)</t>
  </si>
  <si>
    <t>I395 NB</t>
  </si>
  <si>
    <t>Templeton</t>
  </si>
  <si>
    <t>ROUTE 2</t>
  </si>
  <si>
    <t>GARDNER C.L.</t>
  </si>
  <si>
    <t>SR2 EB</t>
  </si>
  <si>
    <t>Westminster</t>
  </si>
  <si>
    <t>Rte 2A/Rte 140 S (exit 92)</t>
  </si>
  <si>
    <t>Leominster</t>
  </si>
  <si>
    <t>CONCORD TURNPIKE</t>
  </si>
  <si>
    <t>LANCASTER</t>
  </si>
  <si>
    <t>RTE.13</t>
  </si>
  <si>
    <t>Harvard</t>
  </si>
  <si>
    <t>LITTLETON</t>
  </si>
  <si>
    <t>ROOSEVELT AVE. (REPLACES STA 2249)</t>
  </si>
  <si>
    <t>Sutton</t>
  </si>
  <si>
    <t>WORCESTER PROVIDENCE TURNPIKE</t>
  </si>
  <si>
    <t>PURGATORY RD.</t>
  </si>
  <si>
    <t>SR146 NB</t>
  </si>
  <si>
    <t>RTE.12</t>
  </si>
  <si>
    <t>RTE.9 (REPLACES STA 3325)</t>
  </si>
  <si>
    <t>INTERSTATE 190</t>
  </si>
  <si>
    <t>MOUNTAIN ST. WEST</t>
  </si>
  <si>
    <t>I190 NB</t>
  </si>
  <si>
    <t>Medway</t>
  </si>
  <si>
    <t>MEDWAY TOWN LINE</t>
  </si>
  <si>
    <t>Westborough</t>
  </si>
  <si>
    <t>RTE.9</t>
  </si>
  <si>
    <t>I495 SB</t>
  </si>
  <si>
    <t>CENTRAL TPK.</t>
  </si>
  <si>
    <t>Uxbridge</t>
  </si>
  <si>
    <t>PROVIDENCE PIKE</t>
  </si>
  <si>
    <t>RTE.146A (Exit 1)</t>
  </si>
  <si>
    <t>RTE.16</t>
  </si>
  <si>
    <t>SR146 SB</t>
  </si>
  <si>
    <t>Weston</t>
  </si>
  <si>
    <t>YANKEE DIVISION HIGHWAY</t>
  </si>
  <si>
    <t>RTE. 20 (REPLACES STA 4063)</t>
  </si>
  <si>
    <t>I95 NB</t>
  </si>
  <si>
    <t>Douglas</t>
  </si>
  <si>
    <t>PURPLE HEART HIGHWAY</t>
  </si>
  <si>
    <t>SUTTON T.L.</t>
  </si>
  <si>
    <t>Phillipston</t>
  </si>
  <si>
    <t>STATE ROAD</t>
  </si>
  <si>
    <t>ATHOL</t>
  </si>
  <si>
    <t>BURNCOAT ST.</t>
  </si>
  <si>
    <t>I395 SB</t>
  </si>
  <si>
    <t>RTE.I-290</t>
  </si>
  <si>
    <t>West Boylston</t>
  </si>
  <si>
    <t>RTE. 12 ( EXIT. 4 )</t>
  </si>
  <si>
    <t>Sterling</t>
  </si>
  <si>
    <t>RTE.140</t>
  </si>
  <si>
    <t>RTE.12 (EXIT 14)</t>
  </si>
  <si>
    <t>I190 SB</t>
  </si>
  <si>
    <t>RTE.117</t>
  </si>
  <si>
    <t>Oxford</t>
  </si>
  <si>
    <t>SUTTON AVE.</t>
  </si>
  <si>
    <t>RTE. 116</t>
  </si>
  <si>
    <t>DEPOT RD.</t>
  </si>
  <si>
    <t>Fitchburg</t>
  </si>
  <si>
    <t>(3) Other Principal Arterial</t>
  </si>
  <si>
    <t>OAK HILL RD.</t>
  </si>
  <si>
    <t>Northborough</t>
  </si>
  <si>
    <t>SOLOMON POND RD.</t>
  </si>
  <si>
    <t>Shrewsbury</t>
  </si>
  <si>
    <t>WORCESTER</t>
  </si>
  <si>
    <t>Milford</t>
  </si>
  <si>
    <t>RAMP-RT 85 TO RT 495 SB</t>
  </si>
  <si>
    <t>BTWN. LINCOLN &amp; PLANTATION STS.</t>
  </si>
  <si>
    <t>I290 WB</t>
  </si>
  <si>
    <t>BELMONT ST.</t>
  </si>
  <si>
    <t>HOPE AVE</t>
  </si>
  <si>
    <t>I-190</t>
  </si>
  <si>
    <t>Lancaster</t>
  </si>
  <si>
    <t>RTE.70</t>
  </si>
  <si>
    <t>Essex</t>
  </si>
  <si>
    <t>Beverly</t>
  </si>
  <si>
    <t>Brimbal Ave.</t>
  </si>
  <si>
    <t>SR128 NB</t>
  </si>
  <si>
    <t>Norwell</t>
  </si>
  <si>
    <t>RIVER ST. (REPLACES STA 7000)</t>
  </si>
  <si>
    <t>RTE.I- 90</t>
  </si>
  <si>
    <t>RTE.122A</t>
  </si>
  <si>
    <t>COLLEGE AVE.</t>
  </si>
  <si>
    <t>Fairhaven</t>
  </si>
  <si>
    <t>INTERSTATE 195</t>
  </si>
  <si>
    <t>ACUSHNET RIVER</t>
  </si>
  <si>
    <t>I195 EB</t>
  </si>
  <si>
    <t>Auburn</t>
  </si>
  <si>
    <t>SWANSON RD.</t>
  </si>
  <si>
    <t>Marlborough</t>
  </si>
  <si>
    <t>Route 20</t>
  </si>
  <si>
    <t>MASHAPAUG RD.</t>
  </si>
  <si>
    <t>ROUTE 146</t>
  </si>
  <si>
    <t>Route I-90</t>
  </si>
  <si>
    <t>Boxborough</t>
  </si>
  <si>
    <t>RAMP-RT 111 TO RT 495 SB</t>
  </si>
  <si>
    <t>Lexington</t>
  </si>
  <si>
    <t>CONCORD HIGHWAY</t>
  </si>
  <si>
    <t>RAMP-RT 95 NB TO RT 2 EB</t>
  </si>
  <si>
    <t>Lincoln</t>
  </si>
  <si>
    <t>CAMBRIDGE TURNPIKE</t>
  </si>
  <si>
    <t>LEXINGTON TOWN LINE</t>
  </si>
  <si>
    <t>Littleton</t>
  </si>
  <si>
    <t>RAMP-RT 119 TO RT 495 NB</t>
  </si>
  <si>
    <t>Tewksbury</t>
  </si>
  <si>
    <t>RTE.38</t>
  </si>
  <si>
    <t>Route 4</t>
  </si>
  <si>
    <t>RTE.40</t>
  </si>
  <si>
    <t>Billerica</t>
  </si>
  <si>
    <t>CHELMSFORD</t>
  </si>
  <si>
    <t>CONCORD RD.</t>
  </si>
  <si>
    <t>TREBLE COVE RD.</t>
  </si>
  <si>
    <t>BOSTON RD.</t>
  </si>
  <si>
    <t>I-290</t>
  </si>
  <si>
    <t>RAMP-RT 495 NB TO RT 2 EB</t>
  </si>
  <si>
    <t>RAMP-RT 2 WB TO RT 495 NB</t>
  </si>
  <si>
    <t>RTE.133</t>
  </si>
  <si>
    <t>Wilmington</t>
  </si>
  <si>
    <t>INTERSTATE 93</t>
  </si>
  <si>
    <t>RAMP-RT 62 TO RT 93 NB</t>
  </si>
  <si>
    <t>I93 NB</t>
  </si>
  <si>
    <t>RTE.129</t>
  </si>
  <si>
    <t>Woburn</t>
  </si>
  <si>
    <t>RTE.I- 95(128)</t>
  </si>
  <si>
    <t>Stoneham</t>
  </si>
  <si>
    <t>MONTVALE AVE.</t>
  </si>
  <si>
    <t>Needham</t>
  </si>
  <si>
    <t>RAMP-GREAT PLAIN AVE TO RT 95 NB</t>
  </si>
  <si>
    <t>RAMP-LOWELL CONN NB TO RT 495 NB</t>
  </si>
  <si>
    <t>Westford</t>
  </si>
  <si>
    <t>Tyngsborough T.L.</t>
  </si>
  <si>
    <t>Arlington</t>
  </si>
  <si>
    <t>RTE.4</t>
  </si>
  <si>
    <t>Newton</t>
  </si>
  <si>
    <t>Tyngsborough</t>
  </si>
  <si>
    <t>NEW HAMPSHIRE STATE LINE</t>
  </si>
  <si>
    <t>RAMP-RT 290 EB TO RT 495 SB</t>
  </si>
  <si>
    <t>RAMP-RT 16 WB TO RT 95 SB</t>
  </si>
  <si>
    <t>BORDER RD. (REPLACES STA 8100)</t>
  </si>
  <si>
    <t>Acton</t>
  </si>
  <si>
    <t>RTE. 27 (REPLACES STA 412)</t>
  </si>
  <si>
    <t>RTE.3</t>
  </si>
  <si>
    <t>CONCORD ST.</t>
  </si>
  <si>
    <t>RAMP-RT 119 TO RT 495 SB</t>
  </si>
  <si>
    <t>Hopkinton</t>
  </si>
  <si>
    <t>RAMP-RT 90 TO RT 495 SB</t>
  </si>
  <si>
    <t>MILFORD TOWN LINE</t>
  </si>
  <si>
    <t>Reading</t>
  </si>
  <si>
    <t>INTERSTATE 95</t>
  </si>
  <si>
    <t>Haverhill</t>
  </si>
  <si>
    <t>MERRIMAC</t>
  </si>
  <si>
    <t>Methuen</t>
  </si>
  <si>
    <t>METHUEN</t>
  </si>
  <si>
    <t>Andover</t>
  </si>
  <si>
    <t>RTE.I-93</t>
  </si>
  <si>
    <t>ALBERT SLACK HIGHWAY</t>
  </si>
  <si>
    <t>RTE.28</t>
  </si>
  <si>
    <t>SR213 EB</t>
  </si>
  <si>
    <t>RTE.125</t>
  </si>
  <si>
    <t>RTE.97</t>
  </si>
  <si>
    <t>LAWRENCE</t>
  </si>
  <si>
    <t>Lawrence</t>
  </si>
  <si>
    <t>RTE.114</t>
  </si>
  <si>
    <t>DANVERS TOWN LINE</t>
  </si>
  <si>
    <t>Gloucester</t>
  </si>
  <si>
    <t>MANCHESTER TOWN LINE</t>
  </si>
  <si>
    <t>RAMP-RT 133 TO RT 128 SB</t>
  </si>
  <si>
    <t>GRANT CIRCLE (Washington St/Rte 127)</t>
  </si>
  <si>
    <t>RTES. 110/113</t>
  </si>
  <si>
    <t>Manchester by the Sea</t>
  </si>
  <si>
    <t>WENHAM TOWN LINE</t>
  </si>
  <si>
    <t>BTWN. RTES.110 &amp; 213 CONNECTOR</t>
  </si>
  <si>
    <t>North Andover</t>
  </si>
  <si>
    <t>MASS. AVE.</t>
  </si>
  <si>
    <t>OVER MERRIMAC RIVER</t>
  </si>
  <si>
    <t>Peabody</t>
  </si>
  <si>
    <t>I- 95</t>
  </si>
  <si>
    <t>DASCOMB RD</t>
  </si>
  <si>
    <t>RTE.125 CONNECTOR</t>
  </si>
  <si>
    <t>RTE. 28</t>
  </si>
  <si>
    <t>RTE. 125</t>
  </si>
  <si>
    <t>Amesbury</t>
  </si>
  <si>
    <t>RTE.150</t>
  </si>
  <si>
    <t>SALISBURY T.L.</t>
  </si>
  <si>
    <t>PELHAM ST.</t>
  </si>
  <si>
    <t>RTE.116</t>
  </si>
  <si>
    <t>Seekonk</t>
  </si>
  <si>
    <t>ANTHONY ST.</t>
  </si>
  <si>
    <t>Dedham</t>
  </si>
  <si>
    <t>RAMP-RT 95 NB TO RT 109 EB</t>
  </si>
  <si>
    <t>Dartmouth</t>
  </si>
  <si>
    <t>HIXVILLE RD.</t>
  </si>
  <si>
    <t>I195 WB</t>
  </si>
  <si>
    <t>Taunton</t>
  </si>
  <si>
    <t>Attleboro</t>
  </si>
  <si>
    <t>RHODE ISLAND STATE LINE</t>
  </si>
  <si>
    <t>BTWN. RTES.1 &amp; 1A</t>
  </si>
  <si>
    <t>RTE.123</t>
  </si>
  <si>
    <t>I95 SB</t>
  </si>
  <si>
    <t>RAMP-RT 140 NB TO RT 95 NB</t>
  </si>
  <si>
    <t>Sharon</t>
  </si>
  <si>
    <t>RTE. 1</t>
  </si>
  <si>
    <t>Norwood</t>
  </si>
  <si>
    <t>NEPONSET ST.</t>
  </si>
  <si>
    <t>Canton</t>
  </si>
  <si>
    <t>RAMP-RT 95 NB TO RT 93 NB</t>
  </si>
  <si>
    <t>RAMP-RT 93 NB TO RT 138 SB</t>
  </si>
  <si>
    <t>Swansea</t>
  </si>
  <si>
    <t>Route 136</t>
  </si>
  <si>
    <t>Somerset</t>
  </si>
  <si>
    <t>BRAGA BRIDGE</t>
  </si>
  <si>
    <t>Westport</t>
  </si>
  <si>
    <t>DARTMOUTH</t>
  </si>
  <si>
    <t>Bellingham</t>
  </si>
  <si>
    <t>FRANKLIN TOWN LINE</t>
  </si>
  <si>
    <t>RAMP-RT 495 NB TO RT 140</t>
  </si>
  <si>
    <t>Wrentham</t>
  </si>
  <si>
    <t>RTE.1A</t>
  </si>
  <si>
    <t>RTE.1</t>
  </si>
  <si>
    <t>NEEDHAM TOWN LINE</t>
  </si>
  <si>
    <t>Randolph</t>
  </si>
  <si>
    <t>ON SO. &amp; NO. RAMPS OF RTE.I-93</t>
  </si>
  <si>
    <t>Fall River</t>
  </si>
  <si>
    <t>ROUTE 79</t>
  </si>
  <si>
    <t>North Main Street</t>
  </si>
  <si>
    <t>SR79 NB</t>
  </si>
  <si>
    <t>ROUTE 24</t>
  </si>
  <si>
    <t>FREETOWN</t>
  </si>
  <si>
    <t>BRAYTON AVE.</t>
  </si>
  <si>
    <t>RAMP-RT 9 EB TO RT 95 SB</t>
  </si>
  <si>
    <t>Freetown</t>
  </si>
  <si>
    <t>ALFRED BESSETTE MEMORIAL HIGHWAY</t>
  </si>
  <si>
    <t>NEW BEDFORD</t>
  </si>
  <si>
    <t>SR140 NB</t>
  </si>
  <si>
    <t>New Bedford</t>
  </si>
  <si>
    <t>HATHAWAY RD.</t>
  </si>
  <si>
    <t>PHILLIPS RD.</t>
  </si>
  <si>
    <t>Braley Rd.</t>
  </si>
  <si>
    <t>RAMP-RT 109 WB TO RT 95 NB</t>
  </si>
  <si>
    <t>RTE.6</t>
  </si>
  <si>
    <t>Westwood</t>
  </si>
  <si>
    <t>MILTON TOWN LINE</t>
  </si>
  <si>
    <t>Milton</t>
  </si>
  <si>
    <t>BETWEEN RTE.24 AND PONKAPOAG RD.</t>
  </si>
  <si>
    <t>RAMP-RT 95 SB TO UNIVERSITY AVE</t>
  </si>
  <si>
    <t>Stoughton</t>
  </si>
  <si>
    <t>RTE.139</t>
  </si>
  <si>
    <t>Avon</t>
  </si>
  <si>
    <t>Harrison Boulevard</t>
  </si>
  <si>
    <t>RAMP-RT 495 SB TO RT 95 SB</t>
  </si>
  <si>
    <t>RAMP-RT 495 NB TO RT 95 NB</t>
  </si>
  <si>
    <t>Weymouth</t>
  </si>
  <si>
    <t>RTE.18</t>
  </si>
  <si>
    <t>RTE.138</t>
  </si>
  <si>
    <t>SR79 SB</t>
  </si>
  <si>
    <t>Mansfield</t>
  </si>
  <si>
    <t>SOUTH MAIN ST. (RTE.140)</t>
  </si>
  <si>
    <t>Norton</t>
  </si>
  <si>
    <t>BAY ST.</t>
  </si>
  <si>
    <t>North Attleborough</t>
  </si>
  <si>
    <t>TONER BLVD.</t>
  </si>
  <si>
    <t>RTE.24</t>
  </si>
  <si>
    <t>Wellesley</t>
  </si>
  <si>
    <t>RAMP-RT 195 EB TO RT 24 NB</t>
  </si>
  <si>
    <t>DEDHAM TOWN LINE</t>
  </si>
  <si>
    <t>CITY CONNECTOR TO WASHBURN ST.</t>
  </si>
  <si>
    <t>PLYMOUTH AVE.</t>
  </si>
  <si>
    <t>RTE.24 N.B.</t>
  </si>
  <si>
    <t>RELOCATED RTE.140</t>
  </si>
  <si>
    <t>ROUTE 140</t>
  </si>
  <si>
    <t>STEVENS ST.</t>
  </si>
  <si>
    <t>RTE.I-295</t>
  </si>
  <si>
    <t>WESTERN X-WAY TO PLYMOUTH AVE.</t>
  </si>
  <si>
    <t>Route 24 NB (exit 14B)</t>
  </si>
  <si>
    <t>Route 24 SB (exit 14A)</t>
  </si>
  <si>
    <t>BETWEEN</t>
  </si>
  <si>
    <t>Route 24 NB (exit 14B) AND Route 24 SB (exit 14A)</t>
  </si>
  <si>
    <t>INTERSTATE 295</t>
  </si>
  <si>
    <t>I295 NB</t>
  </si>
  <si>
    <t>NORTH ATTLEBOROUGH</t>
  </si>
  <si>
    <t>RTE. 18</t>
  </si>
  <si>
    <t>(4) Minor Arterial</t>
  </si>
  <si>
    <t>COGGESHALL STREET</t>
  </si>
  <si>
    <t>ASHLEY BLVD.</t>
  </si>
  <si>
    <t>N5320 EB</t>
  </si>
  <si>
    <t>Route 79</t>
  </si>
  <si>
    <t>Berkley</t>
  </si>
  <si>
    <t>Padelford St.</t>
  </si>
  <si>
    <t>Quincy</t>
  </si>
  <si>
    <t>Mattapoisett</t>
  </si>
  <si>
    <t>RAMP-RT 195 EB TO NORTH ST SB</t>
  </si>
  <si>
    <t>Brockton</t>
  </si>
  <si>
    <t>WEST BRIDGEWATER</t>
  </si>
  <si>
    <t>Middleborough</t>
  </si>
  <si>
    <t>RTE.105</t>
  </si>
  <si>
    <t>West Bridgewater</t>
  </si>
  <si>
    <t>BRIDGEWATER</t>
  </si>
  <si>
    <t>Marshfield</t>
  </si>
  <si>
    <t>MARSHFIELD</t>
  </si>
  <si>
    <t>Duxbury</t>
  </si>
  <si>
    <t>Route 3A</t>
  </si>
  <si>
    <t>Bourne</t>
  </si>
  <si>
    <t>BOURNE BRIDGE</t>
  </si>
  <si>
    <t>SR28 NB</t>
  </si>
  <si>
    <t>Kingston</t>
  </si>
  <si>
    <t>DUXBURY</t>
  </si>
  <si>
    <t>RAMP-SCENIC HWY EB TO RT 6 EB (MID CAPE HWY EB)</t>
  </si>
  <si>
    <t>SAGAMORE BRIDGE (REPLACES STA 7179)</t>
  </si>
  <si>
    <t>US6 EB</t>
  </si>
  <si>
    <t>Plymouth/Kingston T.L.</t>
  </si>
  <si>
    <t>Long Pond Road</t>
  </si>
  <si>
    <t>ROCHESTER</t>
  </si>
  <si>
    <t>CARVER ROAD</t>
  </si>
  <si>
    <t>Charlotte Drive</t>
  </si>
  <si>
    <t>N475 EB</t>
  </si>
  <si>
    <t>BTWN. RTES.44 &amp; 18</t>
  </si>
  <si>
    <t>BTWN. RTES.28 &amp; 105 REPLACES STA 713</t>
  </si>
  <si>
    <t>Wareham</t>
  </si>
  <si>
    <t>RTE.58</t>
  </si>
  <si>
    <t>ROUTE 25</t>
  </si>
  <si>
    <t>under Bourne Bridge</t>
  </si>
  <si>
    <t>SR25 EB</t>
  </si>
  <si>
    <t>Dennis</t>
  </si>
  <si>
    <t>Dennis/Harwich T.L.(Between exits 9 &amp; 10)</t>
  </si>
  <si>
    <t>MARION</t>
  </si>
  <si>
    <t>RAMP-RT 195 EB TO RT 495 NB</t>
  </si>
  <si>
    <t>RTE.25</t>
  </si>
  <si>
    <t>WAREHAM</t>
  </si>
  <si>
    <t>RTE.I-195</t>
  </si>
  <si>
    <t>Sandwich</t>
  </si>
  <si>
    <t>MID-CAPE HIGHWAY</t>
  </si>
  <si>
    <t>Route 149</t>
  </si>
  <si>
    <t>Yarmouth</t>
  </si>
  <si>
    <t>Route 132</t>
  </si>
  <si>
    <t>Chase Road</t>
  </si>
  <si>
    <t>Exit 55</t>
  </si>
  <si>
    <t>Exit 59</t>
  </si>
  <si>
    <t>Exit 55 AND Exit 59</t>
  </si>
  <si>
    <t>Clark Road</t>
  </si>
  <si>
    <t>Route 3A AND Clark Road</t>
  </si>
  <si>
    <t>Plimouth Plantation Highway</t>
  </si>
  <si>
    <t>Smiths Lane</t>
  </si>
  <si>
    <t>Route 53</t>
  </si>
  <si>
    <t>Hingham</t>
  </si>
  <si>
    <t>Route 228</t>
  </si>
  <si>
    <t>ROUTE 28</t>
  </si>
  <si>
    <t>OTIS ROTARY (RTE 28A)</t>
  </si>
  <si>
    <t>Falmouth</t>
  </si>
  <si>
    <t>THOMAS LANDERS ROAD</t>
  </si>
  <si>
    <t>Bridgewater</t>
  </si>
  <si>
    <t>Route I-495</t>
  </si>
  <si>
    <t>Suffolk</t>
  </si>
  <si>
    <t>Boston</t>
  </si>
  <si>
    <t>GENERAL CASIMIR PULASKI SKYWAY</t>
  </si>
  <si>
    <t>N. OF MORRISSEY BLVD.(SAVIN HILL)</t>
  </si>
  <si>
    <t>Revere</t>
  </si>
  <si>
    <t>NORTHEAST EXPRESSWAY</t>
  </si>
  <si>
    <t>SARGENT ST.</t>
  </si>
  <si>
    <t>US1 NB</t>
  </si>
  <si>
    <t>Saugus</t>
  </si>
  <si>
    <t>BENNETT HIGHWAY</t>
  </si>
  <si>
    <t>REVERE CITY LINE</t>
  </si>
  <si>
    <t>Medford</t>
  </si>
  <si>
    <t>RAMP-RT 93 NB TO RT 60</t>
  </si>
  <si>
    <t>RAMP-RT 1 NB TO RT 16 EB</t>
  </si>
  <si>
    <t>SOMERVILLE</t>
  </si>
  <si>
    <t>RAMP-RT 28 TO RT 93 SB</t>
  </si>
  <si>
    <t>RAMP-RT 93 SB TO MYSTIC AVE</t>
  </si>
  <si>
    <t>SOUTHAMPTON ST..(HOJO'S) (REPLACES STA 80</t>
  </si>
  <si>
    <t>BOSTON STREET</t>
  </si>
  <si>
    <t>STONEHAM TOWN LINE</t>
  </si>
  <si>
    <t>Cambridge</t>
  </si>
  <si>
    <t>BELMONT TOWN LINE</t>
  </si>
  <si>
    <t>JOHN F FITZGERALD EXPRESSWAY</t>
  </si>
  <si>
    <t>OVER CHARLES RIVER</t>
  </si>
  <si>
    <t>BRAINTREE SPLIT</t>
  </si>
  <si>
    <t>SERGEANT WILLIAM G WALSH EXPRESSWAY</t>
  </si>
  <si>
    <t>HALLET STREET</t>
  </si>
  <si>
    <t>Wavetronix</t>
  </si>
  <si>
    <t>Bolton</t>
  </si>
  <si>
    <t>RAMP-RT 62 5O RT 495 NB</t>
  </si>
  <si>
    <t>Chelsea</t>
  </si>
  <si>
    <t>MAURICE TOBIN BRIDGE</t>
  </si>
  <si>
    <t>Berkshire</t>
  </si>
  <si>
    <t>West Stockbridge</t>
  </si>
  <si>
    <t>MASSACHUSETTS TURNPIKE</t>
  </si>
  <si>
    <t>Between N.Y. S.L. &amp; Exit 3 (Rtes 41/102)</t>
  </si>
  <si>
    <t>I90 EB</t>
  </si>
  <si>
    <t>Stockbridge</t>
  </si>
  <si>
    <t>Between Exits 3 (Rtes 41 &amp; 102) &amp; 10 (Rte 20)</t>
  </si>
  <si>
    <t>Blandford</t>
  </si>
  <si>
    <t>Between Exits 10 (Rte 20) &amp; 41 (Rtes 10 /202)</t>
  </si>
  <si>
    <t>Between Exits 41 (Rtes 10/202) &amp; 45 (Rtes 5/I-91)</t>
  </si>
  <si>
    <t>Between Exits 45 &amp; 49 (old 4-5)</t>
  </si>
  <si>
    <t>Between Exits 49 &amp; 51 (old 5-6)</t>
  </si>
  <si>
    <t>Ludlow</t>
  </si>
  <si>
    <t>Between Exits 51 &amp; 54 (old 6-7)</t>
  </si>
  <si>
    <t>Wilbraham</t>
  </si>
  <si>
    <t>Between Exits 54 &amp; 63 (old 7-8)</t>
  </si>
  <si>
    <t>RT 90 EB HOV LANE</t>
  </si>
  <si>
    <t>RAMP - RT 90 WB TO RT 93</t>
  </si>
  <si>
    <t>R12096</t>
  </si>
  <si>
    <t>AET15</t>
  </si>
  <si>
    <t>RAMP-RTS 93 NB/1 NB TO RT 1 NB (TOBIN BRG)</t>
  </si>
  <si>
    <t>I-93</t>
  </si>
  <si>
    <t>AET16</t>
  </si>
  <si>
    <t>EAST BOSTON EXPRESSWAY</t>
  </si>
  <si>
    <t>MERIDIAN STREET</t>
  </si>
  <si>
    <t>N476 NB</t>
  </si>
  <si>
    <t>S16-016-248-15</t>
  </si>
  <si>
    <t>REVERE BEACH PARKWAY</t>
  </si>
  <si>
    <t>S16-025-096-07</t>
  </si>
  <si>
    <t>THOMAS LANDERS RD.</t>
  </si>
  <si>
    <t>S18-025-310-03</t>
  </si>
  <si>
    <t>PLYMOUTH</t>
  </si>
  <si>
    <t>BEFORE ON RAMP FROM I-195 NB AT "END I-495" SIGN</t>
  </si>
  <si>
    <t>1-WAY</t>
  </si>
  <si>
    <t>EB</t>
  </si>
  <si>
    <t>S18-028-096-10</t>
  </si>
  <si>
    <t>BARNSTABLE</t>
  </si>
  <si>
    <t>FALMOUTH</t>
  </si>
  <si>
    <t>BRAESIDE RD.</t>
  </si>
  <si>
    <t>S18-028-096-11</t>
  </si>
  <si>
    <t>BRICK KILN ROAD</t>
  </si>
  <si>
    <t>All Stations</t>
  </si>
  <si>
    <t>In MS2</t>
  </si>
  <si>
    <t xml:space="preserve">MS2 Data </t>
  </si>
  <si>
    <t>Route_System</t>
  </si>
  <si>
    <t>Route_Number</t>
  </si>
  <si>
    <t>Station</t>
  </si>
  <si>
    <t>I</t>
  </si>
  <si>
    <t>US</t>
  </si>
  <si>
    <t>MA</t>
  </si>
  <si>
    <t>First  Occurrence</t>
  </si>
  <si>
    <t>Second Occurrence</t>
  </si>
  <si>
    <t>Display Data</t>
  </si>
  <si>
    <t>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</si>
</sst>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6" fillId="0" borderId="10" xfId="0" applyFont="1" applyBorder="1" applyAlignment="1">
      <alignment horizontal="center" vertical="center" wrapText="1"/>
    </xf>
    <xf numFmtId="49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0" fontId="16" fillId="0" borderId="11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s://kittelsonassociates-my.sharepoint.com/cdn/img/refresh.png" TargetMode="External"/><Relationship Id="rId1" Type="http://schemas.openxmlformats.org/officeDocument/2006/relationships/hyperlink" Target="/tcds/tdetail.aspx?xls=1&amp;master=True&amp;refresh=1" TargetMode="Externa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4.emf"/><Relationship Id="rId5" Type="http://schemas.openxmlformats.org/officeDocument/2006/relationships/image" Target="../media/image6.png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464344</xdr:colOff>
          <xdr:row>2</xdr:row>
          <xdr:rowOff>3175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622300</xdr:colOff>
          <xdr:row>0</xdr:row>
          <xdr:rowOff>0</xdr:rowOff>
        </xdr:from>
        <xdr:to>
          <xdr:col>16</xdr:col>
          <xdr:colOff>249237</xdr:colOff>
          <xdr:row>2</xdr:row>
          <xdr:rowOff>3175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794</xdr:colOff>
          <xdr:row>0</xdr:row>
          <xdr:rowOff>0</xdr:rowOff>
        </xdr:from>
        <xdr:to>
          <xdr:col>16</xdr:col>
          <xdr:colOff>623887</xdr:colOff>
          <xdr:row>2</xdr:row>
          <xdr:rowOff>3175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1587</xdr:rowOff>
        </xdr:from>
        <xdr:to>
          <xdr:col>15</xdr:col>
          <xdr:colOff>464344</xdr:colOff>
          <xdr:row>3</xdr:row>
          <xdr:rowOff>4762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9525</xdr:rowOff>
        </xdr:from>
        <xdr:to>
          <xdr:col>15</xdr:col>
          <xdr:colOff>464344</xdr:colOff>
          <xdr:row>4</xdr:row>
          <xdr:rowOff>12700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10</xdr:row>
      <xdr:rowOff>0</xdr:rowOff>
    </xdr:from>
    <xdr:to>
      <xdr:col>0</xdr:col>
      <xdr:colOff>171450</xdr:colOff>
      <xdr:row>10</xdr:row>
      <xdr:rowOff>123825</xdr:rowOff>
    </xdr:to>
    <xdr:pic>
      <xdr:nvPicPr>
        <xdr:cNvPr id="1037" name="Picture 13" descr="Refresh Search Results">
          <a:hlinkClick xmlns:r="http://schemas.openxmlformats.org/officeDocument/2006/relationships" r:id="rId1" tooltip="Refresh Search Results"/>
          <a:extLst>
            <a:ext uri="{FF2B5EF4-FFF2-40B4-BE49-F238E27FC236}">
              <a16:creationId xmlns:a16="http://schemas.microsoft.com/office/drawing/2014/main" id="{947B25E8-6424-60F2-E5BD-E94CF7502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6100"/>
          <a:ext cx="1714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zhagan Avr" id="{348F9A9F-C22A-468A-B3CA-F73C0EEE5A1B}" userId="S::aavr@kittelson.com::0caa9129-1644-4120-94d6-3f93de1d8c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2" dT="2024-08-12T19:39:15.31" personId="{348F9A9F-C22A-468A-B3CA-F73C0EEE5A1B}" id="{54F63580-59A7-4F5B-AB42-2CE6CAE2FC6E}">
    <text xml:space="preserve">Added by Azy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image" Target="../media/image4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0" Type="http://schemas.openxmlformats.org/officeDocument/2006/relationships/image" Target="../media/image3.emf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A1A7-07C4-4FF0-8644-956A0560519B}">
  <sheetPr codeName="Sheet1"/>
  <dimension ref="A4:W324"/>
  <sheetViews>
    <sheetView showGridLines="0" tabSelected="1" topLeftCell="A7" zoomScale="160" zoomScaleNormal="160" workbookViewId="0">
      <selection activeCell="Y12" sqref="Y12"/>
    </sheetView>
  </sheetViews>
  <sheetFormatPr defaultRowHeight="14.5" x14ac:dyDescent="0.35"/>
  <cols>
    <col min="1" max="1" width="14.26953125" bestFit="1" customWidth="1"/>
    <col min="2" max="2" width="12" hidden="1" customWidth="1"/>
    <col min="3" max="3" width="20.7265625" hidden="1" customWidth="1"/>
    <col min="4" max="4" width="24.453125" hidden="1" customWidth="1"/>
    <col min="5" max="5" width="11.453125" hidden="1" customWidth="1"/>
    <col min="6" max="6" width="36.54296875" hidden="1" customWidth="1"/>
    <col min="7" max="7" width="20.1796875" hidden="1" customWidth="1"/>
    <col min="8" max="8" width="19.7265625" hidden="1" customWidth="1"/>
    <col min="9" max="9" width="10.1796875" hidden="1" customWidth="1"/>
    <col min="10" max="10" width="36.54296875" hidden="1" customWidth="1"/>
    <col min="11" max="11" width="6.54296875" hidden="1" customWidth="1"/>
    <col min="12" max="12" width="10.453125" hidden="1" customWidth="1"/>
    <col min="13" max="13" width="10.7265625" hidden="1" customWidth="1"/>
    <col min="14" max="14" width="0" hidden="1" customWidth="1"/>
    <col min="15" max="15" width="10.26953125" hidden="1" customWidth="1"/>
    <col min="16" max="16" width="12" bestFit="1" customWidth="1"/>
    <col min="17" max="17" width="12.7265625" bestFit="1" customWidth="1"/>
    <col min="18" max="18" width="7" hidden="1" customWidth="1"/>
    <col min="19" max="19" width="11.26953125" hidden="1" customWidth="1"/>
    <col min="20" max="21" width="0" hidden="1" customWidth="1"/>
    <col min="23" max="23" width="0" hidden="1" customWidth="1"/>
  </cols>
  <sheetData>
    <row r="4" spans="1:23" x14ac:dyDescent="0.35">
      <c r="A4" t="s">
        <v>0</v>
      </c>
    </row>
    <row r="6" spans="1:23" ht="108" customHeight="1" x14ac:dyDescent="0.35">
      <c r="A6" s="12" t="s">
        <v>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23" x14ac:dyDescent="0.35">
      <c r="A7" s="1" t="s">
        <v>2</v>
      </c>
    </row>
    <row r="8" spans="1:23" x14ac:dyDescent="0.35">
      <c r="A8" s="2"/>
    </row>
    <row r="9" spans="1:23" x14ac:dyDescent="0.35">
      <c r="A9" s="2"/>
    </row>
    <row r="10" spans="1:23" x14ac:dyDescent="0.35">
      <c r="A10" s="2"/>
    </row>
    <row r="11" spans="1:23" x14ac:dyDescent="0.35">
      <c r="A11" s="3"/>
      <c r="B11" s="4"/>
    </row>
    <row r="12" spans="1:23" ht="43.5" x14ac:dyDescent="0.35">
      <c r="A12" s="7" t="s">
        <v>552</v>
      </c>
      <c r="B12" s="5" t="s">
        <v>3</v>
      </c>
      <c r="C12" s="5" t="s">
        <v>4</v>
      </c>
      <c r="D12" s="5" t="s">
        <v>5</v>
      </c>
      <c r="E12" s="5" t="s">
        <v>6</v>
      </c>
      <c r="F12" s="5" t="s">
        <v>7</v>
      </c>
      <c r="G12" s="5" t="s">
        <v>8</v>
      </c>
      <c r="H12" s="5" t="s">
        <v>9</v>
      </c>
      <c r="I12" s="5" t="s">
        <v>10</v>
      </c>
      <c r="J12" s="5" t="s">
        <v>11</v>
      </c>
      <c r="K12" s="5" t="s">
        <v>12</v>
      </c>
      <c r="L12" s="5" t="s">
        <v>13</v>
      </c>
      <c r="M12" s="5" t="s">
        <v>14</v>
      </c>
      <c r="N12" s="5" t="s">
        <v>15</v>
      </c>
      <c r="O12" s="5" t="s">
        <v>16</v>
      </c>
      <c r="P12" s="5" t="s">
        <v>17</v>
      </c>
      <c r="Q12" s="5" t="s">
        <v>18</v>
      </c>
      <c r="R12" s="5" t="s">
        <v>19</v>
      </c>
      <c r="S12" s="10" t="s">
        <v>20</v>
      </c>
      <c r="T12" s="11" t="s">
        <v>556</v>
      </c>
      <c r="U12" s="11" t="s">
        <v>557</v>
      </c>
      <c r="V12" s="11" t="s">
        <v>559</v>
      </c>
      <c r="W12" s="11" t="s">
        <v>558</v>
      </c>
    </row>
    <row r="13" spans="1:23" x14ac:dyDescent="0.35">
      <c r="A13" s="7">
        <v>10</v>
      </c>
      <c r="B13" s="7" t="s">
        <v>21</v>
      </c>
      <c r="C13" s="7" t="s">
        <v>22</v>
      </c>
      <c r="D13" s="7" t="s">
        <v>23</v>
      </c>
      <c r="E13" s="7" t="s">
        <v>24</v>
      </c>
      <c r="F13" s="7" t="s">
        <v>25</v>
      </c>
      <c r="G13" s="7"/>
      <c r="H13" s="7"/>
      <c r="I13" s="7" t="s">
        <v>26</v>
      </c>
      <c r="J13" s="7" t="s">
        <v>27</v>
      </c>
      <c r="K13" s="7" t="s">
        <v>28</v>
      </c>
      <c r="L13" s="7" t="s">
        <v>29</v>
      </c>
      <c r="M13" s="7" t="s">
        <v>30</v>
      </c>
      <c r="N13" s="7" t="s">
        <v>31</v>
      </c>
      <c r="O13" s="7">
        <v>32.903930000000003</v>
      </c>
      <c r="P13" s="7">
        <v>42.026850366627002</v>
      </c>
      <c r="Q13" s="7">
        <v>-71.257109672112406</v>
      </c>
      <c r="R13" s="7">
        <v>99625</v>
      </c>
      <c r="S13" s="8">
        <v>45514</v>
      </c>
      <c r="T13" t="str">
        <f>_xlfn.XLOOKUP(A13,Sheet1!$W$2:$W$354,Sheet1!$X$2:$X$354)</f>
        <v>I495</v>
      </c>
      <c r="U13" t="str">
        <f>_xlfn.XLOOKUP(A13,Sheet1!$W$2:$W$354,Sheet1!$X$2:$X$354,,,-1)</f>
        <v>I495</v>
      </c>
      <c r="V13" t="str">
        <f>IF(T13=U13,T13,T13&amp;","&amp;U13)</f>
        <v>I495</v>
      </c>
      <c r="W13" t="str">
        <f>"Route: "&amp;V13</f>
        <v>Route: I495</v>
      </c>
    </row>
    <row r="14" spans="1:23" x14ac:dyDescent="0.35">
      <c r="A14" s="7">
        <v>15</v>
      </c>
      <c r="B14" s="7" t="s">
        <v>32</v>
      </c>
      <c r="C14" s="7" t="s">
        <v>32</v>
      </c>
      <c r="D14" s="7" t="s">
        <v>33</v>
      </c>
      <c r="E14" s="7" t="s">
        <v>24</v>
      </c>
      <c r="F14" s="7" t="s">
        <v>34</v>
      </c>
      <c r="G14" s="7"/>
      <c r="H14" s="7"/>
      <c r="I14" s="7" t="s">
        <v>35</v>
      </c>
      <c r="J14" s="7" t="s">
        <v>36</v>
      </c>
      <c r="K14" s="7" t="s">
        <v>28</v>
      </c>
      <c r="L14" s="7" t="s">
        <v>37</v>
      </c>
      <c r="M14" s="7" t="s">
        <v>30</v>
      </c>
      <c r="N14" s="7" t="s">
        <v>38</v>
      </c>
      <c r="O14" s="7">
        <v>52.702120000000001</v>
      </c>
      <c r="P14" s="7">
        <v>41.697101909209501</v>
      </c>
      <c r="Q14" s="7">
        <v>-70.385223766882703</v>
      </c>
      <c r="R14" s="7">
        <v>38582</v>
      </c>
      <c r="S14" s="8">
        <v>44927</v>
      </c>
      <c r="T14" t="str">
        <f>_xlfn.XLOOKUP(A14,Sheet1!$W$2:$W$354,Sheet1!$X$2:$X$354)</f>
        <v>US6</v>
      </c>
      <c r="U14" t="str">
        <f>_xlfn.XLOOKUP(A14,Sheet1!$W$2:$W$354,Sheet1!$X$2:$X$354,,,-1)</f>
        <v>US6</v>
      </c>
      <c r="V14" t="str">
        <f t="shared" ref="V14:V77" si="0">IF(T14=U14,T14,T14&amp;","&amp;U14)</f>
        <v>US6</v>
      </c>
      <c r="W14" t="str">
        <f t="shared" ref="W14:W77" si="1">"Route: "&amp;V14</f>
        <v>Route: US6</v>
      </c>
    </row>
    <row r="15" spans="1:23" x14ac:dyDescent="0.35">
      <c r="A15" s="7">
        <v>16</v>
      </c>
      <c r="B15" s="7" t="s">
        <v>39</v>
      </c>
      <c r="C15" s="7" t="s">
        <v>40</v>
      </c>
      <c r="D15" s="7" t="s">
        <v>33</v>
      </c>
      <c r="E15" s="7" t="s">
        <v>24</v>
      </c>
      <c r="F15" s="7" t="s">
        <v>41</v>
      </c>
      <c r="G15" s="7"/>
      <c r="H15" s="7"/>
      <c r="I15" s="7" t="s">
        <v>42</v>
      </c>
      <c r="J15" s="7" t="s">
        <v>43</v>
      </c>
      <c r="K15" s="7" t="s">
        <v>28</v>
      </c>
      <c r="L15" s="7" t="s">
        <v>29</v>
      </c>
      <c r="M15" s="7" t="s">
        <v>30</v>
      </c>
      <c r="N15" s="7" t="s">
        <v>44</v>
      </c>
      <c r="O15" s="7">
        <v>20.826000000000001</v>
      </c>
      <c r="P15" s="7">
        <v>41.9242019556538</v>
      </c>
      <c r="Q15" s="7">
        <v>-71.031524174720602</v>
      </c>
      <c r="R15" s="7">
        <v>76232</v>
      </c>
      <c r="S15" s="8">
        <v>44927</v>
      </c>
      <c r="T15" t="str">
        <f>_xlfn.XLOOKUP(A15,Sheet1!$W$2:$W$354,Sheet1!$X$2:$X$354)</f>
        <v>MA24</v>
      </c>
      <c r="U15" t="str">
        <f>_xlfn.XLOOKUP(A15,Sheet1!$W$2:$W$354,Sheet1!$X$2:$X$354,,,-1)</f>
        <v>MA24</v>
      </c>
      <c r="V15" t="str">
        <f t="shared" si="0"/>
        <v>MA24</v>
      </c>
      <c r="W15" t="str">
        <f t="shared" si="1"/>
        <v>Route: MA24</v>
      </c>
    </row>
    <row r="16" spans="1:23" x14ac:dyDescent="0.35">
      <c r="A16" s="7">
        <v>17</v>
      </c>
      <c r="B16" s="7" t="s">
        <v>45</v>
      </c>
      <c r="C16" s="7" t="s">
        <v>46</v>
      </c>
      <c r="D16" s="7" t="s">
        <v>23</v>
      </c>
      <c r="E16" s="7" t="s">
        <v>47</v>
      </c>
      <c r="F16" s="7" t="s">
        <v>48</v>
      </c>
      <c r="G16" s="7"/>
      <c r="H16" s="7"/>
      <c r="I16" s="7" t="s">
        <v>42</v>
      </c>
      <c r="J16" s="7" t="s">
        <v>49</v>
      </c>
      <c r="K16" s="7" t="s">
        <v>28</v>
      </c>
      <c r="L16" s="7" t="s">
        <v>37</v>
      </c>
      <c r="M16" s="7" t="s">
        <v>30</v>
      </c>
      <c r="N16" s="7" t="s">
        <v>50</v>
      </c>
      <c r="O16" s="7">
        <v>0.50383440000000002</v>
      </c>
      <c r="P16" s="7">
        <v>42.0359237242332</v>
      </c>
      <c r="Q16" s="7">
        <v>-72.130104380473696</v>
      </c>
      <c r="R16" s="7">
        <v>78037</v>
      </c>
      <c r="S16" s="8">
        <v>45514</v>
      </c>
      <c r="T16" t="str">
        <f>_xlfn.XLOOKUP(A16,Sheet1!$W$2:$W$354,Sheet1!$X$2:$X$354)</f>
        <v>I84</v>
      </c>
      <c r="U16" t="str">
        <f>_xlfn.XLOOKUP(A16,Sheet1!$W$2:$W$354,Sheet1!$X$2:$X$354,,,-1)</f>
        <v>I84</v>
      </c>
      <c r="V16" t="str">
        <f t="shared" si="0"/>
        <v>I84</v>
      </c>
      <c r="W16" t="str">
        <f t="shared" si="1"/>
        <v>Route: I84</v>
      </c>
    </row>
    <row r="17" spans="1:23" x14ac:dyDescent="0.35">
      <c r="A17" s="7">
        <v>19</v>
      </c>
      <c r="B17" s="7" t="s">
        <v>51</v>
      </c>
      <c r="C17" s="7" t="s">
        <v>52</v>
      </c>
      <c r="D17" s="7" t="s">
        <v>33</v>
      </c>
      <c r="E17" s="7" t="s">
        <v>24</v>
      </c>
      <c r="F17" s="7" t="s">
        <v>53</v>
      </c>
      <c r="G17" s="7"/>
      <c r="H17" s="7"/>
      <c r="I17" s="7" t="s">
        <v>26</v>
      </c>
      <c r="J17" s="7" t="s">
        <v>54</v>
      </c>
      <c r="K17" s="7" t="s">
        <v>28</v>
      </c>
      <c r="L17" s="7" t="s">
        <v>29</v>
      </c>
      <c r="M17" s="7" t="s">
        <v>30</v>
      </c>
      <c r="N17" s="7" t="s">
        <v>55</v>
      </c>
      <c r="O17" s="7">
        <v>80.44229</v>
      </c>
      <c r="P17" s="7">
        <v>42.598691983787702</v>
      </c>
      <c r="Q17" s="7">
        <v>-71.320528045208505</v>
      </c>
      <c r="R17" s="7">
        <v>132213</v>
      </c>
      <c r="S17" s="8">
        <v>44927</v>
      </c>
      <c r="T17" t="str">
        <f>_xlfn.XLOOKUP(A17,Sheet1!$W$2:$W$354,Sheet1!$X$2:$X$354)</f>
        <v>US3</v>
      </c>
      <c r="U17" t="str">
        <f>_xlfn.XLOOKUP(A17,Sheet1!$W$2:$W$354,Sheet1!$X$2:$X$354,,,-1)</f>
        <v>US3</v>
      </c>
      <c r="V17" t="str">
        <f t="shared" si="0"/>
        <v>US3</v>
      </c>
      <c r="W17" t="str">
        <f t="shared" si="1"/>
        <v>Route: US3</v>
      </c>
    </row>
    <row r="18" spans="1:23" x14ac:dyDescent="0.35">
      <c r="A18" s="7">
        <v>20</v>
      </c>
      <c r="B18" s="7" t="s">
        <v>56</v>
      </c>
      <c r="C18" s="7" t="s">
        <v>56</v>
      </c>
      <c r="D18" s="7" t="s">
        <v>33</v>
      </c>
      <c r="E18" s="7" t="s">
        <v>24</v>
      </c>
      <c r="F18" s="7" t="s">
        <v>57</v>
      </c>
      <c r="G18" s="7"/>
      <c r="H18" s="7"/>
      <c r="I18" s="7" t="s">
        <v>42</v>
      </c>
      <c r="J18" s="7" t="s">
        <v>58</v>
      </c>
      <c r="K18" s="7" t="s">
        <v>28</v>
      </c>
      <c r="L18" s="7" t="s">
        <v>29</v>
      </c>
      <c r="M18" s="7" t="s">
        <v>30</v>
      </c>
      <c r="N18" s="7" t="s">
        <v>59</v>
      </c>
      <c r="O18" s="7">
        <v>1.7895369999999999</v>
      </c>
      <c r="P18" s="7">
        <v>41.808181533115402</v>
      </c>
      <c r="Q18" s="7">
        <v>-70.550402729425301</v>
      </c>
      <c r="R18" s="7">
        <v>47755</v>
      </c>
      <c r="S18" s="8">
        <v>45514</v>
      </c>
      <c r="T18" t="str">
        <f>_xlfn.XLOOKUP(A18,Sheet1!$W$2:$W$354,Sheet1!$X$2:$X$354)</f>
        <v>MA3</v>
      </c>
      <c r="U18" t="str">
        <f>_xlfn.XLOOKUP(A18,Sheet1!$W$2:$W$354,Sheet1!$X$2:$X$354,,,-1)</f>
        <v>MA3</v>
      </c>
      <c r="V18" t="str">
        <f t="shared" si="0"/>
        <v>MA3</v>
      </c>
      <c r="W18" t="str">
        <f t="shared" si="1"/>
        <v>Route: MA3</v>
      </c>
    </row>
    <row r="19" spans="1:23" x14ac:dyDescent="0.35">
      <c r="A19" s="7">
        <v>2009</v>
      </c>
      <c r="B19" s="7" t="s">
        <v>60</v>
      </c>
      <c r="C19" s="7" t="s">
        <v>61</v>
      </c>
      <c r="D19" s="7" t="s">
        <v>23</v>
      </c>
      <c r="E19" s="7" t="s">
        <v>47</v>
      </c>
      <c r="F19" s="7" t="s">
        <v>62</v>
      </c>
      <c r="G19" s="7"/>
      <c r="H19" s="7"/>
      <c r="I19" s="7" t="s">
        <v>63</v>
      </c>
      <c r="J19" s="7" t="s">
        <v>64</v>
      </c>
      <c r="K19" s="7" t="s">
        <v>28</v>
      </c>
      <c r="L19" s="7" t="s">
        <v>29</v>
      </c>
      <c r="M19" s="7" t="s">
        <v>30</v>
      </c>
      <c r="N19" s="7" t="s">
        <v>65</v>
      </c>
      <c r="O19" s="7">
        <v>49.11909</v>
      </c>
      <c r="P19" s="7">
        <v>42.654893143827501</v>
      </c>
      <c r="Q19" s="7">
        <v>-72.553182571582695</v>
      </c>
      <c r="R19" s="7">
        <v>24702</v>
      </c>
      <c r="S19" s="8">
        <v>45514</v>
      </c>
      <c r="T19" t="str">
        <f>_xlfn.XLOOKUP(A19,Sheet1!$W$2:$W$354,Sheet1!$X$2:$X$354)</f>
        <v>I91</v>
      </c>
      <c r="U19" t="str">
        <f>_xlfn.XLOOKUP(A19,Sheet1!$W$2:$W$354,Sheet1!$X$2:$X$354,,,-1)</f>
        <v>I91</v>
      </c>
      <c r="V19" t="str">
        <f t="shared" si="0"/>
        <v>I91</v>
      </c>
      <c r="W19" t="str">
        <f t="shared" si="1"/>
        <v>Route: I91</v>
      </c>
    </row>
    <row r="20" spans="1:23" x14ac:dyDescent="0.35">
      <c r="A20" s="7">
        <v>2010</v>
      </c>
      <c r="B20" s="7" t="s">
        <v>60</v>
      </c>
      <c r="C20" s="7" t="s">
        <v>61</v>
      </c>
      <c r="D20" s="7" t="s">
        <v>23</v>
      </c>
      <c r="E20" s="7" t="s">
        <v>47</v>
      </c>
      <c r="F20" s="7" t="s">
        <v>62</v>
      </c>
      <c r="G20" s="7"/>
      <c r="H20" s="7"/>
      <c r="I20" s="7" t="s">
        <v>42</v>
      </c>
      <c r="J20" s="7" t="s">
        <v>66</v>
      </c>
      <c r="K20" s="7" t="s">
        <v>28</v>
      </c>
      <c r="L20" s="7" t="s">
        <v>29</v>
      </c>
      <c r="M20" s="7" t="s">
        <v>30</v>
      </c>
      <c r="N20" s="7" t="s">
        <v>65</v>
      </c>
      <c r="O20" s="7">
        <v>51.268030000000003</v>
      </c>
      <c r="P20" s="7">
        <v>42.6836438000188</v>
      </c>
      <c r="Q20" s="7">
        <v>-72.541394644862507</v>
      </c>
      <c r="R20" s="7">
        <v>14875</v>
      </c>
      <c r="S20" s="8">
        <v>44927</v>
      </c>
      <c r="T20" t="str">
        <f>_xlfn.XLOOKUP(A20,Sheet1!$W$2:$W$354,Sheet1!$X$2:$X$354)</f>
        <v>I91</v>
      </c>
      <c r="U20" t="str">
        <f>_xlfn.XLOOKUP(A20,Sheet1!$W$2:$W$354,Sheet1!$X$2:$X$354,,,-1)</f>
        <v>I91</v>
      </c>
      <c r="V20" t="str">
        <f t="shared" si="0"/>
        <v>I91</v>
      </c>
      <c r="W20" t="str">
        <f t="shared" si="1"/>
        <v>Route: I91</v>
      </c>
    </row>
    <row r="21" spans="1:23" x14ac:dyDescent="0.35">
      <c r="A21" s="7">
        <v>2032</v>
      </c>
      <c r="B21" s="7" t="s">
        <v>60</v>
      </c>
      <c r="C21" s="7" t="s">
        <v>67</v>
      </c>
      <c r="D21" s="7" t="s">
        <v>23</v>
      </c>
      <c r="E21" s="7" t="s">
        <v>47</v>
      </c>
      <c r="F21" s="7" t="s">
        <v>62</v>
      </c>
      <c r="G21" s="7"/>
      <c r="H21" s="7"/>
      <c r="I21" s="7" t="s">
        <v>63</v>
      </c>
      <c r="J21" s="7" t="s">
        <v>68</v>
      </c>
      <c r="K21" s="7" t="s">
        <v>28</v>
      </c>
      <c r="L21" s="7" t="s">
        <v>29</v>
      </c>
      <c r="M21" s="7" t="s">
        <v>30</v>
      </c>
      <c r="N21" s="7" t="s">
        <v>65</v>
      </c>
      <c r="O21" s="7">
        <v>31.392849999999999</v>
      </c>
      <c r="P21" s="7">
        <v>42.419452972643697</v>
      </c>
      <c r="Q21" s="7">
        <v>-72.624221793408594</v>
      </c>
      <c r="R21" s="7">
        <v>32490</v>
      </c>
      <c r="S21" s="8">
        <v>45292</v>
      </c>
      <c r="T21" t="str">
        <f>_xlfn.XLOOKUP(A21,Sheet1!$W$2:$W$354,Sheet1!$X$2:$X$354)</f>
        <v>I91</v>
      </c>
      <c r="U21" t="str">
        <f>_xlfn.XLOOKUP(A21,Sheet1!$W$2:$W$354,Sheet1!$X$2:$X$354,,,-1)</f>
        <v>I91</v>
      </c>
      <c r="V21" t="str">
        <f t="shared" si="0"/>
        <v>I91</v>
      </c>
      <c r="W21" t="str">
        <f t="shared" si="1"/>
        <v>Route: I91</v>
      </c>
    </row>
    <row r="22" spans="1:23" x14ac:dyDescent="0.35">
      <c r="A22" s="7">
        <v>2084</v>
      </c>
      <c r="B22" s="7" t="s">
        <v>60</v>
      </c>
      <c r="C22" s="7" t="s">
        <v>69</v>
      </c>
      <c r="D22" s="7" t="s">
        <v>23</v>
      </c>
      <c r="E22" s="7" t="s">
        <v>24</v>
      </c>
      <c r="F22" s="7" t="s">
        <v>62</v>
      </c>
      <c r="G22" s="7"/>
      <c r="H22" s="7"/>
      <c r="I22" s="7" t="s">
        <v>63</v>
      </c>
      <c r="J22" s="7" t="s">
        <v>70</v>
      </c>
      <c r="K22" s="7" t="s">
        <v>28</v>
      </c>
      <c r="L22" s="7" t="s">
        <v>29</v>
      </c>
      <c r="M22" s="7" t="s">
        <v>30</v>
      </c>
      <c r="N22" s="7" t="s">
        <v>65</v>
      </c>
      <c r="O22" s="7">
        <v>35.603099999999998</v>
      </c>
      <c r="P22" s="7">
        <v>42.480019678504398</v>
      </c>
      <c r="Q22" s="7">
        <v>-72.616534896047597</v>
      </c>
      <c r="R22" s="7">
        <v>23383</v>
      </c>
      <c r="S22" s="8">
        <v>45292</v>
      </c>
      <c r="T22" t="str">
        <f>_xlfn.XLOOKUP(A22,Sheet1!$W$2:$W$354,Sheet1!$X$2:$X$354)</f>
        <v>I91</v>
      </c>
      <c r="U22" t="str">
        <f>_xlfn.XLOOKUP(A22,Sheet1!$W$2:$W$354,Sheet1!$X$2:$X$354,,,-1)</f>
        <v>I91</v>
      </c>
      <c r="V22" t="str">
        <f t="shared" si="0"/>
        <v>I91</v>
      </c>
      <c r="W22" t="str">
        <f t="shared" si="1"/>
        <v>Route: I91</v>
      </c>
    </row>
    <row r="23" spans="1:23" x14ac:dyDescent="0.35">
      <c r="A23" s="7">
        <v>2157</v>
      </c>
      <c r="B23" s="7" t="s">
        <v>71</v>
      </c>
      <c r="C23" s="7" t="s">
        <v>72</v>
      </c>
      <c r="D23" s="7" t="s">
        <v>23</v>
      </c>
      <c r="E23" s="7" t="s">
        <v>24</v>
      </c>
      <c r="F23" s="7" t="s">
        <v>62</v>
      </c>
      <c r="G23" s="7"/>
      <c r="H23" s="7"/>
      <c r="I23" s="7" t="s">
        <v>42</v>
      </c>
      <c r="J23" s="7" t="s">
        <v>73</v>
      </c>
      <c r="K23" s="7" t="s">
        <v>28</v>
      </c>
      <c r="L23" s="7" t="s">
        <v>29</v>
      </c>
      <c r="M23" s="7"/>
      <c r="N23" s="7" t="s">
        <v>65</v>
      </c>
      <c r="O23" s="7">
        <v>7.1054110000000001</v>
      </c>
      <c r="P23" s="7">
        <v>42.117190359816298</v>
      </c>
      <c r="Q23" s="7">
        <v>-72.609073988760997</v>
      </c>
      <c r="R23" s="7">
        <v>134428</v>
      </c>
      <c r="S23" s="8">
        <v>44927</v>
      </c>
      <c r="T23" t="str">
        <f>_xlfn.XLOOKUP(A23,Sheet1!$W$2:$W$354,Sheet1!$X$2:$X$354)</f>
        <v>I91</v>
      </c>
      <c r="U23" t="str">
        <f>_xlfn.XLOOKUP(A23,Sheet1!$W$2:$W$354,Sheet1!$X$2:$X$354,,,-1)</f>
        <v>I91</v>
      </c>
      <c r="V23" t="str">
        <f t="shared" si="0"/>
        <v>I91</v>
      </c>
      <c r="W23" t="str">
        <f t="shared" si="1"/>
        <v>Route: I91</v>
      </c>
    </row>
    <row r="24" spans="1:23" x14ac:dyDescent="0.35">
      <c r="A24" s="7">
        <v>2163</v>
      </c>
      <c r="B24" s="7" t="s">
        <v>71</v>
      </c>
      <c r="C24" s="7" t="s">
        <v>74</v>
      </c>
      <c r="D24" s="7" t="s">
        <v>23</v>
      </c>
      <c r="E24" s="7" t="s">
        <v>24</v>
      </c>
      <c r="F24" s="7" t="s">
        <v>75</v>
      </c>
      <c r="G24" s="7"/>
      <c r="H24" s="7"/>
      <c r="I24" s="7" t="s">
        <v>63</v>
      </c>
      <c r="J24" s="7" t="s">
        <v>76</v>
      </c>
      <c r="K24" s="7" t="s">
        <v>28</v>
      </c>
      <c r="L24" s="7" t="s">
        <v>29</v>
      </c>
      <c r="M24" s="7" t="s">
        <v>30</v>
      </c>
      <c r="N24" s="7" t="s">
        <v>77</v>
      </c>
      <c r="O24" s="7">
        <v>3.9993820000000002</v>
      </c>
      <c r="P24" s="7">
        <v>42.187152009401103</v>
      </c>
      <c r="Q24" s="7">
        <v>-72.6078559001852</v>
      </c>
      <c r="R24" s="7">
        <v>33980</v>
      </c>
      <c r="S24" s="8">
        <v>45509</v>
      </c>
      <c r="T24" t="str">
        <f>_xlfn.XLOOKUP(A24,Sheet1!$W$2:$W$354,Sheet1!$X$2:$X$354)</f>
        <v>I391</v>
      </c>
      <c r="U24" t="str">
        <f>_xlfn.XLOOKUP(A24,Sheet1!$W$2:$W$354,Sheet1!$X$2:$X$354,,,-1)</f>
        <v>I391</v>
      </c>
      <c r="V24" t="str">
        <f t="shared" si="0"/>
        <v>I391</v>
      </c>
      <c r="W24" t="str">
        <f t="shared" si="1"/>
        <v>Route: I391</v>
      </c>
    </row>
    <row r="25" spans="1:23" x14ac:dyDescent="0.35">
      <c r="A25" s="7">
        <v>22</v>
      </c>
      <c r="B25" s="7" t="s">
        <v>45</v>
      </c>
      <c r="C25" s="7" t="s">
        <v>45</v>
      </c>
      <c r="D25" s="7" t="s">
        <v>23</v>
      </c>
      <c r="E25" s="7" t="s">
        <v>24</v>
      </c>
      <c r="F25" s="7" t="s">
        <v>78</v>
      </c>
      <c r="G25" s="7"/>
      <c r="H25" s="7"/>
      <c r="I25" s="7" t="s">
        <v>63</v>
      </c>
      <c r="J25" s="7" t="s">
        <v>79</v>
      </c>
      <c r="K25" s="7" t="s">
        <v>28</v>
      </c>
      <c r="L25" s="7" t="s">
        <v>37</v>
      </c>
      <c r="M25" s="7" t="s">
        <v>30</v>
      </c>
      <c r="N25" s="7" t="s">
        <v>80</v>
      </c>
      <c r="O25" s="7">
        <v>5.8638979999999998</v>
      </c>
      <c r="P25" s="7">
        <v>42.261817858367998</v>
      </c>
      <c r="Q25" s="7">
        <v>-71.793432527836501</v>
      </c>
      <c r="R25" s="7">
        <v>134571</v>
      </c>
      <c r="S25" s="8">
        <v>45514</v>
      </c>
      <c r="T25" t="str">
        <f>_xlfn.XLOOKUP(A25,Sheet1!$W$2:$W$354,Sheet1!$X$2:$X$354)</f>
        <v>I290</v>
      </c>
      <c r="U25" t="str">
        <f>_xlfn.XLOOKUP(A25,Sheet1!$W$2:$W$354,Sheet1!$X$2:$X$354,,,-1)</f>
        <v>I290</v>
      </c>
      <c r="V25" t="str">
        <f t="shared" si="0"/>
        <v>I290</v>
      </c>
      <c r="W25" t="str">
        <f t="shared" si="1"/>
        <v>Route: I290</v>
      </c>
    </row>
    <row r="26" spans="1:23" x14ac:dyDescent="0.35">
      <c r="A26" s="7">
        <v>2200</v>
      </c>
      <c r="B26" s="7" t="s">
        <v>71</v>
      </c>
      <c r="C26" s="7" t="s">
        <v>81</v>
      </c>
      <c r="D26" s="7" t="s">
        <v>33</v>
      </c>
      <c r="E26" s="7" t="s">
        <v>24</v>
      </c>
      <c r="F26" s="7" t="s">
        <v>82</v>
      </c>
      <c r="G26" s="7"/>
      <c r="H26" s="7"/>
      <c r="I26" s="7" t="s">
        <v>35</v>
      </c>
      <c r="J26" s="7" t="s">
        <v>83</v>
      </c>
      <c r="K26" s="7" t="s">
        <v>28</v>
      </c>
      <c r="L26" s="7" t="s">
        <v>37</v>
      </c>
      <c r="M26" s="7" t="s">
        <v>30</v>
      </c>
      <c r="N26" s="7" t="s">
        <v>84</v>
      </c>
      <c r="O26" s="7">
        <v>43.594769999999997</v>
      </c>
      <c r="P26" s="7">
        <v>42.075640639138498</v>
      </c>
      <c r="Q26" s="7">
        <v>-72.620490737894002</v>
      </c>
      <c r="R26" s="7">
        <v>32193</v>
      </c>
      <c r="S26" s="8">
        <v>44927</v>
      </c>
      <c r="T26" t="str">
        <f>_xlfn.XLOOKUP(A26,Sheet1!$W$2:$W$354,Sheet1!$X$2:$X$354)</f>
        <v>MA57</v>
      </c>
      <c r="U26" t="str">
        <f>_xlfn.XLOOKUP(A26,Sheet1!$W$2:$W$354,Sheet1!$X$2:$X$354,,,-1)</f>
        <v>MA57</v>
      </c>
      <c r="V26" t="str">
        <f t="shared" si="0"/>
        <v>MA57</v>
      </c>
      <c r="W26" t="str">
        <f t="shared" si="1"/>
        <v>Route: MA57</v>
      </c>
    </row>
    <row r="27" spans="1:23" x14ac:dyDescent="0.35">
      <c r="A27" s="7">
        <v>2201</v>
      </c>
      <c r="B27" s="7" t="s">
        <v>71</v>
      </c>
      <c r="C27" s="7" t="s">
        <v>81</v>
      </c>
      <c r="D27" s="7" t="s">
        <v>33</v>
      </c>
      <c r="E27" s="7" t="s">
        <v>24</v>
      </c>
      <c r="F27" s="7" t="s">
        <v>82</v>
      </c>
      <c r="G27" s="7"/>
      <c r="H27" s="7"/>
      <c r="I27" s="7" t="s">
        <v>85</v>
      </c>
      <c r="J27" s="7" t="s">
        <v>86</v>
      </c>
      <c r="K27" s="7" t="s">
        <v>28</v>
      </c>
      <c r="L27" s="7" t="s">
        <v>37</v>
      </c>
      <c r="M27" s="7" t="s">
        <v>30</v>
      </c>
      <c r="N27" s="7" t="s">
        <v>84</v>
      </c>
      <c r="O27" s="7">
        <v>45.081499999999998</v>
      </c>
      <c r="P27" s="7">
        <v>42.078968255936097</v>
      </c>
      <c r="Q27" s="7">
        <v>-72.592168834177599</v>
      </c>
      <c r="R27" s="7">
        <v>37178</v>
      </c>
      <c r="S27" s="8">
        <v>45292</v>
      </c>
      <c r="T27" t="str">
        <f>_xlfn.XLOOKUP(A27,Sheet1!$W$2:$W$354,Sheet1!$X$2:$X$354)</f>
        <v>MA57</v>
      </c>
      <c r="U27" t="str">
        <f>_xlfn.XLOOKUP(A27,Sheet1!$W$2:$W$354,Sheet1!$X$2:$X$354,,,-1)</f>
        <v>MA57</v>
      </c>
      <c r="V27" t="str">
        <f t="shared" si="0"/>
        <v>MA57</v>
      </c>
      <c r="W27" t="str">
        <f t="shared" si="1"/>
        <v>Route: MA57</v>
      </c>
    </row>
    <row r="28" spans="1:23" x14ac:dyDescent="0.35">
      <c r="A28" s="7">
        <v>2213</v>
      </c>
      <c r="B28" s="7" t="s">
        <v>60</v>
      </c>
      <c r="C28" s="7" t="s">
        <v>87</v>
      </c>
      <c r="D28" s="7" t="s">
        <v>23</v>
      </c>
      <c r="E28" s="7" t="s">
        <v>24</v>
      </c>
      <c r="F28" s="7" t="s">
        <v>62</v>
      </c>
      <c r="G28" s="7"/>
      <c r="H28" s="7"/>
      <c r="I28" s="7" t="s">
        <v>26</v>
      </c>
      <c r="J28" s="7" t="s">
        <v>88</v>
      </c>
      <c r="K28" s="7" t="s">
        <v>28</v>
      </c>
      <c r="L28" s="7" t="s">
        <v>29</v>
      </c>
      <c r="M28" s="7" t="s">
        <v>30</v>
      </c>
      <c r="N28" s="7" t="s">
        <v>65</v>
      </c>
      <c r="O28" s="7">
        <v>44.517249999999997</v>
      </c>
      <c r="P28" s="7">
        <v>42.606049749252499</v>
      </c>
      <c r="Q28" s="7">
        <v>-72.612584668671701</v>
      </c>
      <c r="R28" s="7">
        <v>31331</v>
      </c>
      <c r="S28" s="8">
        <v>45514</v>
      </c>
      <c r="T28" t="str">
        <f>_xlfn.XLOOKUP(A28,Sheet1!$W$2:$W$354,Sheet1!$X$2:$X$354)</f>
        <v>I91</v>
      </c>
      <c r="U28" t="str">
        <f>_xlfn.XLOOKUP(A28,Sheet1!$W$2:$W$354,Sheet1!$X$2:$X$354,,,-1)</f>
        <v>I91</v>
      </c>
      <c r="V28" t="str">
        <f t="shared" si="0"/>
        <v>I91</v>
      </c>
      <c r="W28" t="str">
        <f t="shared" si="1"/>
        <v>Route: I91</v>
      </c>
    </row>
    <row r="29" spans="1:23" x14ac:dyDescent="0.35">
      <c r="A29" s="7">
        <v>2248</v>
      </c>
      <c r="B29" s="7" t="s">
        <v>71</v>
      </c>
      <c r="C29" s="7" t="s">
        <v>72</v>
      </c>
      <c r="D29" s="7" t="s">
        <v>23</v>
      </c>
      <c r="E29" s="7" t="s">
        <v>24</v>
      </c>
      <c r="F29" s="7" t="s">
        <v>89</v>
      </c>
      <c r="G29" s="7"/>
      <c r="H29" s="7"/>
      <c r="I29" s="7" t="s">
        <v>85</v>
      </c>
      <c r="J29" s="7" t="s">
        <v>90</v>
      </c>
      <c r="K29" s="7" t="s">
        <v>28</v>
      </c>
      <c r="L29" s="7" t="s">
        <v>37</v>
      </c>
      <c r="M29" s="7" t="s">
        <v>30</v>
      </c>
      <c r="N29" s="7" t="s">
        <v>91</v>
      </c>
      <c r="O29" s="7">
        <v>1.9286669999999999</v>
      </c>
      <c r="P29" s="7">
        <v>42.122290140593698</v>
      </c>
      <c r="Q29" s="7">
        <v>-72.574142215607097</v>
      </c>
      <c r="R29" s="7">
        <v>66253</v>
      </c>
      <c r="S29" s="8">
        <v>45514</v>
      </c>
      <c r="T29" t="str">
        <f>_xlfn.XLOOKUP(A29,Sheet1!$W$2:$W$354,Sheet1!$X$2:$X$354)</f>
        <v>I291</v>
      </c>
      <c r="U29" t="str">
        <f>_xlfn.XLOOKUP(A29,Sheet1!$W$2:$W$354,Sheet1!$X$2:$X$354,,,-1)</f>
        <v>I291</v>
      </c>
      <c r="V29" t="str">
        <f t="shared" si="0"/>
        <v>I291</v>
      </c>
      <c r="W29" t="str">
        <f t="shared" si="1"/>
        <v>Route: I291</v>
      </c>
    </row>
    <row r="30" spans="1:23" x14ac:dyDescent="0.35">
      <c r="A30" s="7">
        <v>2251</v>
      </c>
      <c r="B30" s="7" t="s">
        <v>71</v>
      </c>
      <c r="C30" s="7" t="s">
        <v>72</v>
      </c>
      <c r="D30" s="7" t="s">
        <v>23</v>
      </c>
      <c r="E30" s="7" t="s">
        <v>24</v>
      </c>
      <c r="F30" s="7" t="s">
        <v>89</v>
      </c>
      <c r="G30" s="7"/>
      <c r="H30" s="7"/>
      <c r="I30" s="7" t="s">
        <v>63</v>
      </c>
      <c r="J30" s="7" t="s">
        <v>92</v>
      </c>
      <c r="K30" s="7" t="s">
        <v>28</v>
      </c>
      <c r="L30" s="7" t="s">
        <v>37</v>
      </c>
      <c r="M30" s="7" t="s">
        <v>30</v>
      </c>
      <c r="N30" s="7" t="s">
        <v>91</v>
      </c>
      <c r="O30" s="7">
        <v>4.5922660000000004</v>
      </c>
      <c r="P30" s="7">
        <v>42.153247680843101</v>
      </c>
      <c r="Q30" s="7">
        <v>-72.549086457804705</v>
      </c>
      <c r="R30" s="7">
        <v>49485</v>
      </c>
      <c r="S30" s="8">
        <v>45462</v>
      </c>
      <c r="T30" t="str">
        <f>_xlfn.XLOOKUP(A30,Sheet1!$W$2:$W$354,Sheet1!$X$2:$X$354)</f>
        <v>I291</v>
      </c>
      <c r="U30" t="str">
        <f>_xlfn.XLOOKUP(A30,Sheet1!$W$2:$W$354,Sheet1!$X$2:$X$354,,,-1)</f>
        <v>I291</v>
      </c>
      <c r="V30" t="str">
        <f t="shared" si="0"/>
        <v>I291</v>
      </c>
      <c r="W30" t="str">
        <f t="shared" si="1"/>
        <v>Route: I291</v>
      </c>
    </row>
    <row r="31" spans="1:23" x14ac:dyDescent="0.35">
      <c r="A31" s="7">
        <v>2252</v>
      </c>
      <c r="B31" s="7" t="s">
        <v>71</v>
      </c>
      <c r="C31" s="7" t="s">
        <v>74</v>
      </c>
      <c r="D31" s="7" t="s">
        <v>23</v>
      </c>
      <c r="E31" s="7" t="s">
        <v>24</v>
      </c>
      <c r="F31" s="7" t="s">
        <v>75</v>
      </c>
      <c r="G31" s="7"/>
      <c r="H31" s="7"/>
      <c r="I31" s="7" t="s">
        <v>42</v>
      </c>
      <c r="J31" s="7" t="s">
        <v>93</v>
      </c>
      <c r="K31" s="7" t="s">
        <v>28</v>
      </c>
      <c r="L31" s="7" t="s">
        <v>29</v>
      </c>
      <c r="M31" s="7" t="s">
        <v>30</v>
      </c>
      <c r="N31" s="7" t="s">
        <v>77</v>
      </c>
      <c r="O31" s="7">
        <v>0.35263100000000003</v>
      </c>
      <c r="P31" s="7">
        <v>42.137063504847298</v>
      </c>
      <c r="Q31" s="7">
        <v>-72.609601158797304</v>
      </c>
      <c r="R31" s="7">
        <v>41893</v>
      </c>
      <c r="S31" s="8">
        <v>45462</v>
      </c>
      <c r="T31" t="str">
        <f>_xlfn.XLOOKUP(A31,Sheet1!$W$2:$W$354,Sheet1!$X$2:$X$354)</f>
        <v>I391</v>
      </c>
      <c r="U31" t="str">
        <f>_xlfn.XLOOKUP(A31,Sheet1!$W$2:$W$354,Sheet1!$X$2:$X$354,,,-1)</f>
        <v>I391</v>
      </c>
      <c r="V31" t="str">
        <f t="shared" si="0"/>
        <v>I391</v>
      </c>
      <c r="W31" t="str">
        <f t="shared" si="1"/>
        <v>Route: I391</v>
      </c>
    </row>
    <row r="32" spans="1:23" x14ac:dyDescent="0.35">
      <c r="A32" s="7">
        <v>2253</v>
      </c>
      <c r="B32" s="7" t="s">
        <v>71</v>
      </c>
      <c r="C32" s="7" t="s">
        <v>72</v>
      </c>
      <c r="D32" s="7" t="s">
        <v>23</v>
      </c>
      <c r="E32" s="7" t="s">
        <v>24</v>
      </c>
      <c r="F32" s="7" t="s">
        <v>62</v>
      </c>
      <c r="G32" s="7"/>
      <c r="H32" s="7"/>
      <c r="I32" s="7" t="s">
        <v>42</v>
      </c>
      <c r="J32" s="7" t="s">
        <v>86</v>
      </c>
      <c r="K32" s="7" t="s">
        <v>28</v>
      </c>
      <c r="L32" s="7" t="s">
        <v>29</v>
      </c>
      <c r="M32" s="7" t="s">
        <v>30</v>
      </c>
      <c r="N32" s="7" t="s">
        <v>65</v>
      </c>
      <c r="O32" s="7">
        <v>4.2250180000000004</v>
      </c>
      <c r="P32" s="7">
        <v>42.083482609282299</v>
      </c>
      <c r="Q32" s="7">
        <v>-72.579218932145906</v>
      </c>
      <c r="R32" s="7">
        <v>86537</v>
      </c>
      <c r="S32" s="8">
        <v>44927</v>
      </c>
      <c r="T32" t="str">
        <f>_xlfn.XLOOKUP(A32,Sheet1!$W$2:$W$354,Sheet1!$X$2:$X$354)</f>
        <v>I91</v>
      </c>
      <c r="U32" t="str">
        <f>_xlfn.XLOOKUP(A32,Sheet1!$W$2:$W$354,Sheet1!$X$2:$X$354,,,-1)</f>
        <v>I91</v>
      </c>
      <c r="V32" t="str">
        <f t="shared" si="0"/>
        <v>I91</v>
      </c>
      <c r="W32" t="str">
        <f t="shared" si="1"/>
        <v>Route: I91</v>
      </c>
    </row>
    <row r="33" spans="1:23" x14ac:dyDescent="0.35">
      <c r="A33" s="7">
        <v>2255</v>
      </c>
      <c r="B33" s="7" t="s">
        <v>71</v>
      </c>
      <c r="C33" s="7" t="s">
        <v>72</v>
      </c>
      <c r="D33" s="7" t="s">
        <v>23</v>
      </c>
      <c r="E33" s="7" t="s">
        <v>24</v>
      </c>
      <c r="F33" s="7" t="s">
        <v>62</v>
      </c>
      <c r="G33" s="7"/>
      <c r="H33" s="7"/>
      <c r="I33" s="7" t="s">
        <v>42</v>
      </c>
      <c r="J33" s="7" t="s">
        <v>94</v>
      </c>
      <c r="K33" s="7" t="s">
        <v>28</v>
      </c>
      <c r="L33" s="7" t="s">
        <v>29</v>
      </c>
      <c r="M33" s="7" t="s">
        <v>30</v>
      </c>
      <c r="N33" s="7" t="s">
        <v>65</v>
      </c>
      <c r="O33" s="7">
        <v>6.6533309999999997</v>
      </c>
      <c r="P33" s="7">
        <v>42.111065024116897</v>
      </c>
      <c r="Q33" s="7">
        <v>-72.6060155791548</v>
      </c>
      <c r="R33" s="7">
        <v>73255</v>
      </c>
      <c r="S33" s="8">
        <v>45292</v>
      </c>
      <c r="T33" t="str">
        <f>_xlfn.XLOOKUP(A33,Sheet1!$W$2:$W$354,Sheet1!$X$2:$X$354)</f>
        <v>I91</v>
      </c>
      <c r="U33" t="str">
        <f>_xlfn.XLOOKUP(A33,Sheet1!$W$2:$W$354,Sheet1!$X$2:$X$354,,,-1)</f>
        <v>I91</v>
      </c>
      <c r="V33" t="str">
        <f t="shared" si="0"/>
        <v>I91</v>
      </c>
      <c r="W33" t="str">
        <f t="shared" si="1"/>
        <v>Route: I91</v>
      </c>
    </row>
    <row r="34" spans="1:23" x14ac:dyDescent="0.35">
      <c r="A34" s="7">
        <v>2256</v>
      </c>
      <c r="B34" s="7" t="s">
        <v>60</v>
      </c>
      <c r="C34" s="7" t="s">
        <v>67</v>
      </c>
      <c r="D34" s="7" t="s">
        <v>23</v>
      </c>
      <c r="E34" s="7" t="s">
        <v>47</v>
      </c>
      <c r="F34" s="7" t="s">
        <v>62</v>
      </c>
      <c r="G34" s="7"/>
      <c r="H34" s="7"/>
      <c r="I34" s="7" t="s">
        <v>42</v>
      </c>
      <c r="J34" s="7" t="s">
        <v>95</v>
      </c>
      <c r="K34" s="7" t="s">
        <v>28</v>
      </c>
      <c r="L34" s="7" t="s">
        <v>29</v>
      </c>
      <c r="M34" s="7" t="s">
        <v>30</v>
      </c>
      <c r="N34" s="7" t="s">
        <v>96</v>
      </c>
      <c r="O34" s="7">
        <v>21.273959999999999</v>
      </c>
      <c r="P34" s="7">
        <v>42.451039062517196</v>
      </c>
      <c r="Q34" s="7">
        <v>-72.618888182953</v>
      </c>
      <c r="R34" s="7">
        <v>32891</v>
      </c>
      <c r="S34" s="8">
        <v>45292</v>
      </c>
      <c r="T34" t="str">
        <f>_xlfn.XLOOKUP(A34,Sheet1!$W$2:$W$354,Sheet1!$X$2:$X$354)</f>
        <v>I91</v>
      </c>
      <c r="U34" t="str">
        <f>_xlfn.XLOOKUP(A34,Sheet1!$W$2:$W$354,Sheet1!$X$2:$X$354,,,-1)</f>
        <v>I91</v>
      </c>
      <c r="V34" t="str">
        <f t="shared" si="0"/>
        <v>I91</v>
      </c>
      <c r="W34" t="str">
        <f t="shared" si="1"/>
        <v>Route: I91</v>
      </c>
    </row>
    <row r="35" spans="1:23" x14ac:dyDescent="0.35">
      <c r="A35" s="7">
        <v>2257</v>
      </c>
      <c r="B35" s="7" t="s">
        <v>71</v>
      </c>
      <c r="C35" s="7" t="s">
        <v>74</v>
      </c>
      <c r="D35" s="7" t="s">
        <v>23</v>
      </c>
      <c r="E35" s="7" t="s">
        <v>24</v>
      </c>
      <c r="F35" s="7" t="s">
        <v>62</v>
      </c>
      <c r="G35" s="7"/>
      <c r="H35" s="7"/>
      <c r="I35" s="7" t="s">
        <v>63</v>
      </c>
      <c r="J35" s="7" t="s">
        <v>97</v>
      </c>
      <c r="K35" s="7" t="s">
        <v>28</v>
      </c>
      <c r="L35" s="7" t="s">
        <v>29</v>
      </c>
      <c r="M35" s="7" t="s">
        <v>30</v>
      </c>
      <c r="N35" s="7" t="s">
        <v>65</v>
      </c>
      <c r="O35" s="7">
        <v>7.9571779999999999</v>
      </c>
      <c r="P35" s="7">
        <v>42.129301860782498</v>
      </c>
      <c r="Q35" s="7">
        <v>-72.608296900226193</v>
      </c>
      <c r="R35" s="7">
        <v>127838</v>
      </c>
      <c r="S35" s="8">
        <v>45513</v>
      </c>
      <c r="T35" t="str">
        <f>_xlfn.XLOOKUP(A35,Sheet1!$W$2:$W$354,Sheet1!$X$2:$X$354)</f>
        <v>I391</v>
      </c>
      <c r="U35" t="str">
        <f>_xlfn.XLOOKUP(A35,Sheet1!$W$2:$W$354,Sheet1!$X$2:$X$354,,,-1)</f>
        <v>I391</v>
      </c>
      <c r="V35" t="str">
        <f t="shared" si="0"/>
        <v>I391</v>
      </c>
      <c r="W35" t="str">
        <f t="shared" si="1"/>
        <v>Route: I391</v>
      </c>
    </row>
    <row r="36" spans="1:23" x14ac:dyDescent="0.35">
      <c r="A36" s="7">
        <v>2258</v>
      </c>
      <c r="B36" s="7" t="s">
        <v>71</v>
      </c>
      <c r="C36" s="7" t="s">
        <v>98</v>
      </c>
      <c r="D36" s="7" t="s">
        <v>23</v>
      </c>
      <c r="E36" s="7" t="s">
        <v>24</v>
      </c>
      <c r="F36" s="7" t="s">
        <v>62</v>
      </c>
      <c r="G36" s="7"/>
      <c r="H36" s="7"/>
      <c r="I36" s="7" t="s">
        <v>63</v>
      </c>
      <c r="J36" s="7" t="s">
        <v>99</v>
      </c>
      <c r="K36" s="7" t="s">
        <v>28</v>
      </c>
      <c r="L36" s="7" t="s">
        <v>29</v>
      </c>
      <c r="M36" s="7" t="s">
        <v>30</v>
      </c>
      <c r="N36" s="7" t="s">
        <v>65</v>
      </c>
      <c r="O36" s="7">
        <v>8.7358220000000006</v>
      </c>
      <c r="P36" s="7">
        <v>42.135824455775001</v>
      </c>
      <c r="Q36" s="7">
        <v>-72.617047757717998</v>
      </c>
      <c r="R36" s="7">
        <v>69745</v>
      </c>
      <c r="S36" s="8">
        <v>45292</v>
      </c>
      <c r="T36" t="str">
        <f>_xlfn.XLOOKUP(A36,Sheet1!$W$2:$W$354,Sheet1!$X$2:$X$354)</f>
        <v>I91</v>
      </c>
      <c r="U36" t="str">
        <f>_xlfn.XLOOKUP(A36,Sheet1!$W$2:$W$354,Sheet1!$X$2:$X$354,,,-1)</f>
        <v>I91</v>
      </c>
      <c r="V36" t="str">
        <f t="shared" si="0"/>
        <v>I91</v>
      </c>
      <c r="W36" t="str">
        <f t="shared" si="1"/>
        <v>Route: I91</v>
      </c>
    </row>
    <row r="37" spans="1:23" x14ac:dyDescent="0.35">
      <c r="A37" s="7">
        <v>2396</v>
      </c>
      <c r="B37" s="7" t="s">
        <v>100</v>
      </c>
      <c r="C37" s="7" t="s">
        <v>101</v>
      </c>
      <c r="D37" s="7" t="s">
        <v>23</v>
      </c>
      <c r="E37" s="7" t="s">
        <v>47</v>
      </c>
      <c r="F37" s="7" t="s">
        <v>62</v>
      </c>
      <c r="G37" s="7"/>
      <c r="H37" s="7"/>
      <c r="I37" s="7" t="s">
        <v>42</v>
      </c>
      <c r="J37" s="7" t="s">
        <v>102</v>
      </c>
      <c r="K37" s="7" t="s">
        <v>28</v>
      </c>
      <c r="L37" s="7" t="s">
        <v>29</v>
      </c>
      <c r="M37" s="7" t="s">
        <v>30</v>
      </c>
      <c r="N37" s="7" t="s">
        <v>96</v>
      </c>
      <c r="O37" s="7">
        <v>26.00863</v>
      </c>
      <c r="P37" s="7">
        <v>42.383070507531897</v>
      </c>
      <c r="Q37" s="7">
        <v>-72.631396963671307</v>
      </c>
      <c r="R37" s="7">
        <v>34106</v>
      </c>
      <c r="S37" s="8">
        <v>45514</v>
      </c>
      <c r="T37" t="str">
        <f>_xlfn.XLOOKUP(A37,Sheet1!$W$2:$W$354,Sheet1!$X$2:$X$354)</f>
        <v>I91</v>
      </c>
      <c r="U37" t="str">
        <f>_xlfn.XLOOKUP(A37,Sheet1!$W$2:$W$354,Sheet1!$X$2:$X$354,,,-1)</f>
        <v>I91</v>
      </c>
      <c r="V37" t="str">
        <f t="shared" si="0"/>
        <v>I91</v>
      </c>
      <c r="W37" t="str">
        <f t="shared" si="1"/>
        <v>Route: I91</v>
      </c>
    </row>
    <row r="38" spans="1:23" x14ac:dyDescent="0.35">
      <c r="A38" s="7">
        <v>2405</v>
      </c>
      <c r="B38" s="7" t="s">
        <v>100</v>
      </c>
      <c r="C38" s="7" t="s">
        <v>103</v>
      </c>
      <c r="D38" s="7" t="s">
        <v>23</v>
      </c>
      <c r="E38" s="7" t="s">
        <v>24</v>
      </c>
      <c r="F38" s="7" t="s">
        <v>62</v>
      </c>
      <c r="G38" s="7"/>
      <c r="H38" s="7"/>
      <c r="I38" s="7" t="s">
        <v>42</v>
      </c>
      <c r="J38" s="7" t="s">
        <v>104</v>
      </c>
      <c r="K38" s="7" t="s">
        <v>28</v>
      </c>
      <c r="L38" s="7" t="s">
        <v>29</v>
      </c>
      <c r="M38" s="7" t="s">
        <v>30</v>
      </c>
      <c r="N38" s="7" t="s">
        <v>65</v>
      </c>
      <c r="O38" s="7">
        <v>25.966000000000001</v>
      </c>
      <c r="P38" s="7">
        <v>42.342505047700001</v>
      </c>
      <c r="Q38" s="7">
        <v>-72.640680743112199</v>
      </c>
      <c r="R38" s="7">
        <v>34633</v>
      </c>
      <c r="S38" s="8">
        <v>45514</v>
      </c>
      <c r="T38" t="str">
        <f>_xlfn.XLOOKUP(A38,Sheet1!$W$2:$W$354,Sheet1!$X$2:$X$354)</f>
        <v>I91</v>
      </c>
      <c r="U38" t="str">
        <f>_xlfn.XLOOKUP(A38,Sheet1!$W$2:$W$354,Sheet1!$X$2:$X$354,,,-1)</f>
        <v>I91</v>
      </c>
      <c r="V38" t="str">
        <f t="shared" si="0"/>
        <v>I91</v>
      </c>
      <c r="W38" t="str">
        <f t="shared" si="1"/>
        <v>Route: I91</v>
      </c>
    </row>
    <row r="39" spans="1:23" x14ac:dyDescent="0.35">
      <c r="A39" s="7">
        <v>2425</v>
      </c>
      <c r="B39" s="7" t="s">
        <v>100</v>
      </c>
      <c r="C39" s="7" t="s">
        <v>103</v>
      </c>
      <c r="D39" s="7" t="s">
        <v>23</v>
      </c>
      <c r="E39" s="7" t="s">
        <v>24</v>
      </c>
      <c r="F39" s="7" t="s">
        <v>62</v>
      </c>
      <c r="G39" s="7"/>
      <c r="H39" s="7"/>
      <c r="I39" s="7"/>
      <c r="J39" s="7" t="s">
        <v>105</v>
      </c>
      <c r="K39" s="7" t="s">
        <v>28</v>
      </c>
      <c r="L39" s="7" t="s">
        <v>29</v>
      </c>
      <c r="M39" s="7" t="s">
        <v>30</v>
      </c>
      <c r="N39" s="7" t="s">
        <v>65</v>
      </c>
      <c r="O39" s="7">
        <v>25.337869999999999</v>
      </c>
      <c r="P39" s="7">
        <v>42.3378372283087</v>
      </c>
      <c r="Q39" s="7">
        <v>-72.6304328000802</v>
      </c>
      <c r="R39" s="7">
        <v>24991</v>
      </c>
      <c r="S39" s="8">
        <v>45484</v>
      </c>
      <c r="T39" t="str">
        <f>_xlfn.XLOOKUP(A39,Sheet1!$W$2:$W$354,Sheet1!$X$2:$X$354)</f>
        <v>I91</v>
      </c>
      <c r="U39" t="str">
        <f>_xlfn.XLOOKUP(A39,Sheet1!$W$2:$W$354,Sheet1!$X$2:$X$354,,,-1)</f>
        <v>I91</v>
      </c>
      <c r="V39" t="str">
        <f t="shared" si="0"/>
        <v>I91</v>
      </c>
      <c r="W39" t="str">
        <f t="shared" si="1"/>
        <v>Route: I91</v>
      </c>
    </row>
    <row r="40" spans="1:23" x14ac:dyDescent="0.35">
      <c r="A40" s="7">
        <v>2436</v>
      </c>
      <c r="B40" s="7" t="s">
        <v>100</v>
      </c>
      <c r="C40" s="7" t="s">
        <v>103</v>
      </c>
      <c r="D40" s="7" t="s">
        <v>23</v>
      </c>
      <c r="E40" s="7" t="s">
        <v>24</v>
      </c>
      <c r="F40" s="7" t="s">
        <v>62</v>
      </c>
      <c r="G40" s="7"/>
      <c r="H40" s="7"/>
      <c r="I40" s="7"/>
      <c r="J40" s="7" t="s">
        <v>106</v>
      </c>
      <c r="K40" s="7" t="s">
        <v>28</v>
      </c>
      <c r="L40" s="7" t="s">
        <v>29</v>
      </c>
      <c r="M40" s="7" t="s">
        <v>30</v>
      </c>
      <c r="N40" s="7" t="s">
        <v>65</v>
      </c>
      <c r="O40" s="7">
        <v>24.438310000000001</v>
      </c>
      <c r="P40" s="7">
        <v>42.329382051671402</v>
      </c>
      <c r="Q40" s="7">
        <v>-72.617618286738093</v>
      </c>
      <c r="R40" s="7">
        <v>48949</v>
      </c>
      <c r="S40" s="8">
        <v>45514</v>
      </c>
      <c r="T40" t="str">
        <f>_xlfn.XLOOKUP(A40,Sheet1!$W$2:$W$354,Sheet1!$X$2:$X$354)</f>
        <v>I91</v>
      </c>
      <c r="U40" t="str">
        <f>_xlfn.XLOOKUP(A40,Sheet1!$W$2:$W$354,Sheet1!$X$2:$X$354,,,-1)</f>
        <v>I91</v>
      </c>
      <c r="V40" t="str">
        <f t="shared" si="0"/>
        <v>I91</v>
      </c>
      <c r="W40" t="str">
        <f t="shared" si="1"/>
        <v>Route: I91</v>
      </c>
    </row>
    <row r="41" spans="1:23" x14ac:dyDescent="0.35">
      <c r="A41" s="7">
        <v>2452</v>
      </c>
      <c r="B41" s="7" t="s">
        <v>100</v>
      </c>
      <c r="C41" s="7" t="s">
        <v>107</v>
      </c>
      <c r="D41" s="7" t="s">
        <v>23</v>
      </c>
      <c r="E41" s="7" t="s">
        <v>24</v>
      </c>
      <c r="F41" s="7" t="s">
        <v>62</v>
      </c>
      <c r="G41" s="7"/>
      <c r="H41" s="7"/>
      <c r="I41" s="7" t="s">
        <v>63</v>
      </c>
      <c r="J41" s="7" t="s">
        <v>108</v>
      </c>
      <c r="K41" s="7" t="s">
        <v>28</v>
      </c>
      <c r="L41" s="7" t="s">
        <v>29</v>
      </c>
      <c r="M41" s="7" t="s">
        <v>30</v>
      </c>
      <c r="N41" s="7" t="s">
        <v>65</v>
      </c>
      <c r="O41" s="7">
        <v>21.06832</v>
      </c>
      <c r="P41" s="7">
        <v>42.286487405238198</v>
      </c>
      <c r="Q41" s="7">
        <v>-72.619903300783605</v>
      </c>
      <c r="R41" s="7">
        <v>50128</v>
      </c>
      <c r="S41" s="8">
        <v>45514</v>
      </c>
      <c r="T41" t="str">
        <f>_xlfn.XLOOKUP(A41,Sheet1!$W$2:$W$354,Sheet1!$X$2:$X$354)</f>
        <v>I91</v>
      </c>
      <c r="U41" t="str">
        <f>_xlfn.XLOOKUP(A41,Sheet1!$W$2:$W$354,Sheet1!$X$2:$X$354,,,-1)</f>
        <v>I91</v>
      </c>
      <c r="V41" t="str">
        <f t="shared" si="0"/>
        <v>I91</v>
      </c>
      <c r="W41" t="str">
        <f t="shared" si="1"/>
        <v>Route: I91</v>
      </c>
    </row>
    <row r="42" spans="1:23" x14ac:dyDescent="0.35">
      <c r="A42" s="7">
        <v>258023</v>
      </c>
      <c r="B42" s="7" t="s">
        <v>51</v>
      </c>
      <c r="C42" s="7" t="s">
        <v>109</v>
      </c>
      <c r="D42" s="7" t="s">
        <v>33</v>
      </c>
      <c r="E42" s="7" t="s">
        <v>24</v>
      </c>
      <c r="F42" s="7" t="s">
        <v>110</v>
      </c>
      <c r="G42" s="7"/>
      <c r="H42" s="7"/>
      <c r="I42" s="7"/>
      <c r="J42" s="7" t="s">
        <v>111</v>
      </c>
      <c r="K42" s="7" t="s">
        <v>28</v>
      </c>
      <c r="L42" s="7" t="s">
        <v>37</v>
      </c>
      <c r="M42" s="7"/>
      <c r="N42" s="7" t="s">
        <v>112</v>
      </c>
      <c r="O42" s="7">
        <v>1.3269599999999999</v>
      </c>
      <c r="P42" s="7">
        <v>42.613435144034398</v>
      </c>
      <c r="Q42" s="7">
        <v>-71.320167008702597</v>
      </c>
      <c r="R42" s="7">
        <v>3964</v>
      </c>
      <c r="S42" s="8">
        <v>44927</v>
      </c>
      <c r="T42" t="str">
        <f>_xlfn.XLOOKUP(A42,Sheet1!$W$2:$W$354,Sheet1!$X$2:$X$354)</f>
        <v>MA87</v>
      </c>
      <c r="U42" t="str">
        <f>_xlfn.XLOOKUP(A42,Sheet1!$W$2:$W$354,Sheet1!$X$2:$X$354,,,-1)</f>
        <v>MA87</v>
      </c>
      <c r="V42" t="str">
        <f t="shared" si="0"/>
        <v>MA87</v>
      </c>
      <c r="W42" t="str">
        <f t="shared" si="1"/>
        <v>Route: MA87</v>
      </c>
    </row>
    <row r="43" spans="1:23" x14ac:dyDescent="0.35">
      <c r="A43" s="7">
        <v>26</v>
      </c>
      <c r="B43" s="7" t="s">
        <v>71</v>
      </c>
      <c r="C43" s="7" t="s">
        <v>113</v>
      </c>
      <c r="D43" s="7" t="s">
        <v>23</v>
      </c>
      <c r="E43" s="7" t="s">
        <v>24</v>
      </c>
      <c r="F43" s="7" t="s">
        <v>62</v>
      </c>
      <c r="G43" s="7"/>
      <c r="H43" s="7"/>
      <c r="I43" s="7"/>
      <c r="J43" s="7" t="s">
        <v>114</v>
      </c>
      <c r="K43" s="7" t="s">
        <v>28</v>
      </c>
      <c r="L43" s="7" t="s">
        <v>29</v>
      </c>
      <c r="M43" s="7" t="s">
        <v>30</v>
      </c>
      <c r="N43" s="7" t="s">
        <v>65</v>
      </c>
      <c r="O43" s="7">
        <v>3.1181329999999998</v>
      </c>
      <c r="P43" s="7">
        <v>42.069891566529797</v>
      </c>
      <c r="Q43" s="7">
        <v>-72.587881730485407</v>
      </c>
      <c r="R43" s="7">
        <v>88966</v>
      </c>
      <c r="S43" s="8">
        <v>45514</v>
      </c>
      <c r="T43" t="str">
        <f>_xlfn.XLOOKUP(A43,Sheet1!$W$2:$W$354,Sheet1!$X$2:$X$354)</f>
        <v>I91</v>
      </c>
      <c r="U43" t="str">
        <f>_xlfn.XLOOKUP(A43,Sheet1!$W$2:$W$354,Sheet1!$X$2:$X$354,,,-1)</f>
        <v>I91</v>
      </c>
      <c r="V43" t="str">
        <f t="shared" si="0"/>
        <v>I91</v>
      </c>
      <c r="W43" t="str">
        <f t="shared" si="1"/>
        <v>Route: I91</v>
      </c>
    </row>
    <row r="44" spans="1:23" x14ac:dyDescent="0.35">
      <c r="A44" s="7">
        <v>2710</v>
      </c>
      <c r="B44" s="7" t="s">
        <v>71</v>
      </c>
      <c r="C44" s="7" t="s">
        <v>115</v>
      </c>
      <c r="D44" s="7" t="s">
        <v>23</v>
      </c>
      <c r="E44" s="7" t="s">
        <v>24</v>
      </c>
      <c r="F44" s="7" t="s">
        <v>62</v>
      </c>
      <c r="G44" s="7"/>
      <c r="H44" s="7"/>
      <c r="I44" s="7" t="s">
        <v>42</v>
      </c>
      <c r="J44" s="7" t="s">
        <v>116</v>
      </c>
      <c r="K44" s="7" t="s">
        <v>28</v>
      </c>
      <c r="L44" s="7" t="s">
        <v>29</v>
      </c>
      <c r="M44" s="7" t="s">
        <v>30</v>
      </c>
      <c r="N44" s="7" t="s">
        <v>65</v>
      </c>
      <c r="O44" s="7">
        <v>14.60614</v>
      </c>
      <c r="P44" s="7">
        <v>42.2056850833293</v>
      </c>
      <c r="Q44" s="7">
        <v>-72.638352218267599</v>
      </c>
      <c r="R44" s="7">
        <v>54661</v>
      </c>
      <c r="S44" s="8">
        <v>44927</v>
      </c>
      <c r="T44" t="str">
        <f>_xlfn.XLOOKUP(A44,Sheet1!$W$2:$W$354,Sheet1!$X$2:$X$354)</f>
        <v>I91</v>
      </c>
      <c r="U44" t="str">
        <f>_xlfn.XLOOKUP(A44,Sheet1!$W$2:$W$354,Sheet1!$X$2:$X$354,,,-1)</f>
        <v>I91</v>
      </c>
      <c r="V44" t="str">
        <f t="shared" si="0"/>
        <v>I91</v>
      </c>
      <c r="W44" t="str">
        <f t="shared" si="1"/>
        <v>Route: I91</v>
      </c>
    </row>
    <row r="45" spans="1:23" x14ac:dyDescent="0.35">
      <c r="A45" s="7">
        <v>2740</v>
      </c>
      <c r="B45" s="7" t="s">
        <v>71</v>
      </c>
      <c r="C45" s="7" t="s">
        <v>115</v>
      </c>
      <c r="D45" s="7" t="s">
        <v>23</v>
      </c>
      <c r="E45" s="7" t="s">
        <v>24</v>
      </c>
      <c r="F45" s="7" t="s">
        <v>62</v>
      </c>
      <c r="G45" s="7"/>
      <c r="H45" s="7"/>
      <c r="I45" s="7" t="s">
        <v>26</v>
      </c>
      <c r="J45" s="7" t="s">
        <v>116</v>
      </c>
      <c r="K45" s="7" t="s">
        <v>28</v>
      </c>
      <c r="L45" s="7" t="s">
        <v>29</v>
      </c>
      <c r="M45" s="7" t="s">
        <v>30</v>
      </c>
      <c r="N45" s="7" t="s">
        <v>65</v>
      </c>
      <c r="O45" s="7">
        <v>13.315060000000001</v>
      </c>
      <c r="P45" s="7">
        <v>42.187098565443598</v>
      </c>
      <c r="Q45" s="7">
        <v>-72.638932466160696</v>
      </c>
      <c r="R45" s="7">
        <v>48949</v>
      </c>
      <c r="S45" s="8">
        <v>44927</v>
      </c>
      <c r="T45" t="str">
        <f>_xlfn.XLOOKUP(A45,Sheet1!$W$2:$W$354,Sheet1!$X$2:$X$354)</f>
        <v>I91</v>
      </c>
      <c r="U45" t="str">
        <f>_xlfn.XLOOKUP(A45,Sheet1!$W$2:$W$354,Sheet1!$X$2:$X$354,,,-1)</f>
        <v>I91</v>
      </c>
      <c r="V45" t="str">
        <f t="shared" si="0"/>
        <v>I91</v>
      </c>
      <c r="W45" t="str">
        <f t="shared" si="1"/>
        <v>Route: I91</v>
      </c>
    </row>
    <row r="46" spans="1:23" x14ac:dyDescent="0.35">
      <c r="A46" s="7">
        <v>2774</v>
      </c>
      <c r="B46" s="7" t="s">
        <v>71</v>
      </c>
      <c r="C46" s="7" t="s">
        <v>115</v>
      </c>
      <c r="D46" s="7" t="s">
        <v>23</v>
      </c>
      <c r="E46" s="7" t="s">
        <v>24</v>
      </c>
      <c r="F46" s="7" t="s">
        <v>62</v>
      </c>
      <c r="G46" s="7"/>
      <c r="H46" s="7"/>
      <c r="I46" s="7" t="s">
        <v>26</v>
      </c>
      <c r="J46" s="7" t="s">
        <v>117</v>
      </c>
      <c r="K46" s="7" t="s">
        <v>28</v>
      </c>
      <c r="L46" s="7" t="s">
        <v>29</v>
      </c>
      <c r="M46" s="7" t="s">
        <v>30</v>
      </c>
      <c r="N46" s="7" t="s">
        <v>96</v>
      </c>
      <c r="O46" s="7">
        <v>42.572110000000002</v>
      </c>
      <c r="P46" s="7">
        <v>42.172783042566202</v>
      </c>
      <c r="Q46" s="7">
        <v>-72.644174765562596</v>
      </c>
      <c r="R46" s="7">
        <v>55036</v>
      </c>
      <c r="S46" s="8">
        <v>45292</v>
      </c>
      <c r="T46" t="str">
        <f>_xlfn.XLOOKUP(A46,Sheet1!$W$2:$W$354,Sheet1!$X$2:$X$354)</f>
        <v>I91</v>
      </c>
      <c r="U46" t="str">
        <f>_xlfn.XLOOKUP(A46,Sheet1!$W$2:$W$354,Sheet1!$X$2:$X$354,,,-1)</f>
        <v>I91</v>
      </c>
      <c r="V46" t="str">
        <f t="shared" si="0"/>
        <v>I91</v>
      </c>
      <c r="W46" t="str">
        <f t="shared" si="1"/>
        <v>Route: I91</v>
      </c>
    </row>
    <row r="47" spans="1:23" x14ac:dyDescent="0.35">
      <c r="A47" s="7">
        <v>2797</v>
      </c>
      <c r="B47" s="7" t="s">
        <v>71</v>
      </c>
      <c r="C47" s="7" t="s">
        <v>98</v>
      </c>
      <c r="D47" s="7" t="s">
        <v>23</v>
      </c>
      <c r="E47" s="7" t="s">
        <v>24</v>
      </c>
      <c r="F47" s="7" t="s">
        <v>62</v>
      </c>
      <c r="G47" s="7"/>
      <c r="H47" s="7"/>
      <c r="I47" s="7" t="s">
        <v>42</v>
      </c>
      <c r="J47" s="7" t="s">
        <v>118</v>
      </c>
      <c r="K47" s="7" t="s">
        <v>28</v>
      </c>
      <c r="L47" s="7" t="s">
        <v>29</v>
      </c>
      <c r="M47" s="7" t="s">
        <v>30</v>
      </c>
      <c r="N47" s="7" t="s">
        <v>65</v>
      </c>
      <c r="O47" s="7">
        <v>9.5024359999999994</v>
      </c>
      <c r="P47" s="7">
        <v>42.137182777501799</v>
      </c>
      <c r="Q47" s="7">
        <v>-72.631782246604999</v>
      </c>
      <c r="R47" s="7">
        <v>71686</v>
      </c>
      <c r="S47" s="8">
        <v>45514</v>
      </c>
      <c r="T47" t="str">
        <f>_xlfn.XLOOKUP(A47,Sheet1!$W$2:$W$354,Sheet1!$X$2:$X$354)</f>
        <v>I91</v>
      </c>
      <c r="U47" t="str">
        <f>_xlfn.XLOOKUP(A47,Sheet1!$W$2:$W$354,Sheet1!$X$2:$X$354,,,-1)</f>
        <v>I91</v>
      </c>
      <c r="V47" t="str">
        <f t="shared" si="0"/>
        <v>I91</v>
      </c>
      <c r="W47" t="str">
        <f t="shared" si="1"/>
        <v>Route: I91</v>
      </c>
    </row>
    <row r="48" spans="1:23" x14ac:dyDescent="0.35">
      <c r="A48" s="7">
        <v>2805</v>
      </c>
      <c r="B48" s="7" t="s">
        <v>71</v>
      </c>
      <c r="C48" s="7" t="s">
        <v>81</v>
      </c>
      <c r="D48" s="7" t="s">
        <v>33</v>
      </c>
      <c r="E48" s="7" t="s">
        <v>24</v>
      </c>
      <c r="F48" s="7" t="s">
        <v>82</v>
      </c>
      <c r="G48" s="7"/>
      <c r="H48" s="7"/>
      <c r="I48" s="7" t="s">
        <v>35</v>
      </c>
      <c r="J48" s="7" t="s">
        <v>119</v>
      </c>
      <c r="K48" s="7" t="s">
        <v>28</v>
      </c>
      <c r="L48" s="7" t="s">
        <v>37</v>
      </c>
      <c r="M48" s="7" t="s">
        <v>30</v>
      </c>
      <c r="N48" s="7" t="s">
        <v>84</v>
      </c>
      <c r="O48" s="7">
        <v>41.264620000000001</v>
      </c>
      <c r="P48" s="7">
        <v>42.060703832653502</v>
      </c>
      <c r="Q48" s="7">
        <v>-72.660091581992205</v>
      </c>
      <c r="R48" s="7">
        <v>14732</v>
      </c>
      <c r="S48" s="8">
        <v>44927</v>
      </c>
      <c r="T48" t="str">
        <f>_xlfn.XLOOKUP(A48,Sheet1!$W$2:$W$354,Sheet1!$X$2:$X$354)</f>
        <v>MA57</v>
      </c>
      <c r="U48" t="str">
        <f>_xlfn.XLOOKUP(A48,Sheet1!$W$2:$W$354,Sheet1!$X$2:$X$354,,,-1)</f>
        <v>MA57</v>
      </c>
      <c r="V48" t="str">
        <f t="shared" si="0"/>
        <v>MA57</v>
      </c>
      <c r="W48" t="str">
        <f t="shared" si="1"/>
        <v>Route: MA57</v>
      </c>
    </row>
    <row r="49" spans="1:23" x14ac:dyDescent="0.35">
      <c r="A49" s="7">
        <v>30</v>
      </c>
      <c r="B49" s="7" t="s">
        <v>45</v>
      </c>
      <c r="C49" s="7" t="s">
        <v>120</v>
      </c>
      <c r="D49" s="7" t="s">
        <v>23</v>
      </c>
      <c r="E49" s="7" t="s">
        <v>24</v>
      </c>
      <c r="F49" s="7" t="s">
        <v>121</v>
      </c>
      <c r="G49" s="7"/>
      <c r="H49" s="7"/>
      <c r="I49" s="7" t="s">
        <v>42</v>
      </c>
      <c r="J49" s="7" t="s">
        <v>122</v>
      </c>
      <c r="K49" s="7" t="s">
        <v>28</v>
      </c>
      <c r="L49" s="7" t="s">
        <v>29</v>
      </c>
      <c r="M49" s="7" t="s">
        <v>30</v>
      </c>
      <c r="N49" s="7" t="s">
        <v>123</v>
      </c>
      <c r="O49" s="7">
        <v>2.3049930000000001</v>
      </c>
      <c r="P49" s="7">
        <v>42.0569307171696</v>
      </c>
      <c r="Q49" s="7">
        <v>-71.860463616883195</v>
      </c>
      <c r="R49" s="7">
        <v>30790</v>
      </c>
      <c r="S49" s="8">
        <v>45510</v>
      </c>
      <c r="T49" t="str">
        <f>_xlfn.XLOOKUP(A49,Sheet1!$W$2:$W$354,Sheet1!$X$2:$X$354)</f>
        <v>I395</v>
      </c>
      <c r="U49" t="str">
        <f>_xlfn.XLOOKUP(A49,Sheet1!$W$2:$W$354,Sheet1!$X$2:$X$354,,,-1)</f>
        <v>I395</v>
      </c>
      <c r="V49" t="str">
        <f t="shared" si="0"/>
        <v>I395</v>
      </c>
      <c r="W49" t="str">
        <f t="shared" si="1"/>
        <v>Route: I395</v>
      </c>
    </row>
    <row r="50" spans="1:23" x14ac:dyDescent="0.35">
      <c r="A50" s="7">
        <v>3007</v>
      </c>
      <c r="B50" s="7" t="s">
        <v>45</v>
      </c>
      <c r="C50" s="7" t="s">
        <v>124</v>
      </c>
      <c r="D50" s="7" t="s">
        <v>33</v>
      </c>
      <c r="E50" s="7" t="s">
        <v>24</v>
      </c>
      <c r="F50" s="7" t="s">
        <v>125</v>
      </c>
      <c r="G50" s="7"/>
      <c r="H50" s="7"/>
      <c r="I50" s="7" t="s">
        <v>63</v>
      </c>
      <c r="J50" s="7" t="s">
        <v>126</v>
      </c>
      <c r="K50" s="7" t="s">
        <v>28</v>
      </c>
      <c r="L50" s="7" t="s">
        <v>37</v>
      </c>
      <c r="M50" s="7" t="s">
        <v>30</v>
      </c>
      <c r="N50" s="7" t="s">
        <v>127</v>
      </c>
      <c r="O50" s="7">
        <v>85.332830000000001</v>
      </c>
      <c r="P50" s="7">
        <v>42.5583304050908</v>
      </c>
      <c r="Q50" s="7">
        <v>-72.020585676128903</v>
      </c>
      <c r="R50" s="7">
        <v>23731</v>
      </c>
      <c r="S50" s="8">
        <v>44927</v>
      </c>
      <c r="T50" t="str">
        <f>_xlfn.XLOOKUP(A50,Sheet1!$W$2:$W$354,Sheet1!$X$2:$X$354)</f>
        <v>MA2</v>
      </c>
      <c r="U50" t="str">
        <f>_xlfn.XLOOKUP(A50,Sheet1!$W$2:$W$354,Sheet1!$X$2:$X$354,,,-1)</f>
        <v>MA2</v>
      </c>
      <c r="V50" t="str">
        <f t="shared" si="0"/>
        <v>MA2</v>
      </c>
      <c r="W50" t="str">
        <f t="shared" si="1"/>
        <v>Route: MA2</v>
      </c>
    </row>
    <row r="51" spans="1:23" x14ac:dyDescent="0.35">
      <c r="A51" s="7">
        <v>3008</v>
      </c>
      <c r="B51" s="7" t="s">
        <v>45</v>
      </c>
      <c r="C51" s="7" t="s">
        <v>128</v>
      </c>
      <c r="D51" s="7" t="s">
        <v>33</v>
      </c>
      <c r="E51" s="7" t="s">
        <v>24</v>
      </c>
      <c r="F51" s="7" t="s">
        <v>125</v>
      </c>
      <c r="G51" s="7"/>
      <c r="H51" s="7"/>
      <c r="I51" s="7" t="s">
        <v>35</v>
      </c>
      <c r="J51" s="7" t="s">
        <v>129</v>
      </c>
      <c r="K51" s="7" t="s">
        <v>28</v>
      </c>
      <c r="L51" s="7" t="s">
        <v>37</v>
      </c>
      <c r="M51" s="7" t="s">
        <v>30</v>
      </c>
      <c r="N51" s="7" t="s">
        <v>127</v>
      </c>
      <c r="O51" s="7">
        <v>92.531720000000007</v>
      </c>
      <c r="P51" s="7">
        <v>42.541367102103798</v>
      </c>
      <c r="Q51" s="7">
        <v>-71.892084213374602</v>
      </c>
      <c r="R51" s="7">
        <v>44618</v>
      </c>
      <c r="S51" s="8">
        <v>44927</v>
      </c>
      <c r="T51" t="str">
        <f>_xlfn.XLOOKUP(A51,Sheet1!$W$2:$W$354,Sheet1!$X$2:$X$354)</f>
        <v>MA2</v>
      </c>
      <c r="U51" t="str">
        <f>_xlfn.XLOOKUP(A51,Sheet1!$W$2:$W$354,Sheet1!$X$2:$X$354,,,-1)</f>
        <v>MA2</v>
      </c>
      <c r="V51" t="str">
        <f t="shared" si="0"/>
        <v>MA2</v>
      </c>
      <c r="W51" t="str">
        <f t="shared" si="1"/>
        <v>Route: MA2</v>
      </c>
    </row>
    <row r="52" spans="1:23" x14ac:dyDescent="0.35">
      <c r="A52" s="7">
        <v>3056</v>
      </c>
      <c r="B52" s="7" t="s">
        <v>45</v>
      </c>
      <c r="C52" s="7" t="s">
        <v>130</v>
      </c>
      <c r="D52" s="7" t="s">
        <v>33</v>
      </c>
      <c r="E52" s="7" t="s">
        <v>24</v>
      </c>
      <c r="F52" s="7" t="s">
        <v>131</v>
      </c>
      <c r="G52" s="7"/>
      <c r="H52" s="7"/>
      <c r="I52" s="7" t="s">
        <v>85</v>
      </c>
      <c r="J52" s="7" t="s">
        <v>132</v>
      </c>
      <c r="K52" s="7" t="s">
        <v>28</v>
      </c>
      <c r="L52" s="7" t="s">
        <v>37</v>
      </c>
      <c r="M52" s="7" t="s">
        <v>30</v>
      </c>
      <c r="N52" s="7" t="s">
        <v>127</v>
      </c>
      <c r="O52" s="7">
        <v>102.8524</v>
      </c>
      <c r="P52" s="7">
        <v>42.521468617465302</v>
      </c>
      <c r="Q52" s="7">
        <v>-71.713593202874904</v>
      </c>
      <c r="R52" s="7">
        <v>51467</v>
      </c>
      <c r="S52" s="8">
        <v>44927</v>
      </c>
      <c r="T52" t="str">
        <f>_xlfn.XLOOKUP(A52,Sheet1!$W$2:$W$354,Sheet1!$X$2:$X$354)</f>
        <v>MA2</v>
      </c>
      <c r="U52" t="str">
        <f>_xlfn.XLOOKUP(A52,Sheet1!$W$2:$W$354,Sheet1!$X$2:$X$354,,,-1)</f>
        <v>MA2</v>
      </c>
      <c r="V52" t="str">
        <f t="shared" si="0"/>
        <v>MA2</v>
      </c>
      <c r="W52" t="str">
        <f t="shared" si="1"/>
        <v>Route: MA2</v>
      </c>
    </row>
    <row r="53" spans="1:23" x14ac:dyDescent="0.35">
      <c r="A53" s="7">
        <v>3057</v>
      </c>
      <c r="B53" s="7" t="s">
        <v>45</v>
      </c>
      <c r="C53" s="7" t="s">
        <v>130</v>
      </c>
      <c r="D53" s="7" t="s">
        <v>33</v>
      </c>
      <c r="E53" s="7" t="s">
        <v>24</v>
      </c>
      <c r="F53" s="7" t="s">
        <v>131</v>
      </c>
      <c r="G53" s="7"/>
      <c r="H53" s="7"/>
      <c r="I53" s="7" t="s">
        <v>85</v>
      </c>
      <c r="J53" s="7" t="s">
        <v>133</v>
      </c>
      <c r="K53" s="7" t="s">
        <v>28</v>
      </c>
      <c r="L53" s="7" t="s">
        <v>37</v>
      </c>
      <c r="M53" s="7" t="s">
        <v>30</v>
      </c>
      <c r="N53" s="7" t="s">
        <v>127</v>
      </c>
      <c r="O53" s="7">
        <v>100.8306</v>
      </c>
      <c r="P53" s="7">
        <v>42.537615524955797</v>
      </c>
      <c r="Q53" s="7">
        <v>-71.744247165408197</v>
      </c>
      <c r="R53" s="7">
        <v>58287</v>
      </c>
      <c r="S53" s="8">
        <v>45292</v>
      </c>
      <c r="T53" t="str">
        <f>_xlfn.XLOOKUP(A53,Sheet1!$W$2:$W$354,Sheet1!$X$2:$X$354)</f>
        <v>MA2</v>
      </c>
      <c r="U53" t="str">
        <f>_xlfn.XLOOKUP(A53,Sheet1!$W$2:$W$354,Sheet1!$X$2:$X$354,,,-1)</f>
        <v>MA2</v>
      </c>
      <c r="V53" t="str">
        <f t="shared" si="0"/>
        <v>MA2</v>
      </c>
      <c r="W53" t="str">
        <f t="shared" si="1"/>
        <v>Route: MA2</v>
      </c>
    </row>
    <row r="54" spans="1:23" x14ac:dyDescent="0.35">
      <c r="A54" s="7">
        <v>3072</v>
      </c>
      <c r="B54" s="7" t="s">
        <v>45</v>
      </c>
      <c r="C54" s="7" t="s">
        <v>134</v>
      </c>
      <c r="D54" s="7" t="s">
        <v>33</v>
      </c>
      <c r="E54" s="7" t="s">
        <v>47</v>
      </c>
      <c r="F54" s="7" t="s">
        <v>131</v>
      </c>
      <c r="G54" s="7"/>
      <c r="H54" s="7"/>
      <c r="I54" s="7" t="s">
        <v>63</v>
      </c>
      <c r="J54" s="7" t="s">
        <v>135</v>
      </c>
      <c r="K54" s="7" t="s">
        <v>28</v>
      </c>
      <c r="L54" s="7" t="s">
        <v>37</v>
      </c>
      <c r="M54" s="7" t="s">
        <v>30</v>
      </c>
      <c r="N54" s="7" t="s">
        <v>127</v>
      </c>
      <c r="O54" s="7">
        <v>112.39919999999999</v>
      </c>
      <c r="P54" s="7">
        <v>42.5275223285458</v>
      </c>
      <c r="Q54" s="7">
        <v>-71.533983708998207</v>
      </c>
      <c r="R54" s="7">
        <v>48577</v>
      </c>
      <c r="S54" s="8">
        <v>44927</v>
      </c>
      <c r="T54" t="str">
        <f>_xlfn.XLOOKUP(A54,Sheet1!$W$2:$W$354,Sheet1!$X$2:$X$354)</f>
        <v>MA2</v>
      </c>
      <c r="U54" t="str">
        <f>_xlfn.XLOOKUP(A54,Sheet1!$W$2:$W$354,Sheet1!$X$2:$X$354,,,-1)</f>
        <v>MA2</v>
      </c>
      <c r="V54" t="str">
        <f t="shared" si="0"/>
        <v>MA2</v>
      </c>
      <c r="W54" t="str">
        <f t="shared" si="1"/>
        <v>Route: MA2</v>
      </c>
    </row>
    <row r="55" spans="1:23" x14ac:dyDescent="0.35">
      <c r="A55" s="7">
        <v>31</v>
      </c>
      <c r="B55" s="7" t="s">
        <v>71</v>
      </c>
      <c r="C55" s="7" t="s">
        <v>72</v>
      </c>
      <c r="D55" s="7" t="s">
        <v>23</v>
      </c>
      <c r="E55" s="7" t="s">
        <v>24</v>
      </c>
      <c r="F55" s="7" t="s">
        <v>89</v>
      </c>
      <c r="G55" s="7"/>
      <c r="H55" s="7"/>
      <c r="I55" s="7" t="s">
        <v>26</v>
      </c>
      <c r="J55" s="7" t="s">
        <v>136</v>
      </c>
      <c r="K55" s="7" t="s">
        <v>28</v>
      </c>
      <c r="L55" s="7" t="s">
        <v>37</v>
      </c>
      <c r="M55" s="7" t="s">
        <v>30</v>
      </c>
      <c r="N55" s="7" t="s">
        <v>91</v>
      </c>
      <c r="O55" s="7">
        <v>3.261854</v>
      </c>
      <c r="P55" s="7">
        <v>42.135238508163198</v>
      </c>
      <c r="Q55" s="7">
        <v>-72.555712026200197</v>
      </c>
      <c r="R55" s="7">
        <v>53102</v>
      </c>
      <c r="S55" s="8">
        <v>45514</v>
      </c>
      <c r="T55" t="str">
        <f>_xlfn.XLOOKUP(A55,Sheet1!$W$2:$W$354,Sheet1!$X$2:$X$354)</f>
        <v>I291</v>
      </c>
      <c r="U55" t="str">
        <f>_xlfn.XLOOKUP(A55,Sheet1!$W$2:$W$354,Sheet1!$X$2:$X$354,,,-1)</f>
        <v>I291</v>
      </c>
      <c r="V55" t="str">
        <f t="shared" si="0"/>
        <v>I291</v>
      </c>
      <c r="W55" t="str">
        <f t="shared" si="1"/>
        <v>Route: I291</v>
      </c>
    </row>
    <row r="56" spans="1:23" x14ac:dyDescent="0.35">
      <c r="A56" s="7">
        <v>310</v>
      </c>
      <c r="B56" s="7" t="s">
        <v>45</v>
      </c>
      <c r="C56" s="7" t="s">
        <v>137</v>
      </c>
      <c r="D56" s="7" t="s">
        <v>33</v>
      </c>
      <c r="E56" s="7" t="s">
        <v>24</v>
      </c>
      <c r="F56" s="7" t="s">
        <v>138</v>
      </c>
      <c r="G56" s="7"/>
      <c r="H56" s="7"/>
      <c r="I56" s="7" t="s">
        <v>26</v>
      </c>
      <c r="J56" s="7" t="s">
        <v>139</v>
      </c>
      <c r="K56" s="7" t="s">
        <v>28</v>
      </c>
      <c r="L56" s="7" t="s">
        <v>29</v>
      </c>
      <c r="M56" s="7" t="s">
        <v>30</v>
      </c>
      <c r="N56" s="7" t="s">
        <v>140</v>
      </c>
      <c r="O56" s="7">
        <v>9.7026699999999995</v>
      </c>
      <c r="P56" s="7">
        <v>42.114977809557999</v>
      </c>
      <c r="Q56" s="7">
        <v>-71.705124863743293</v>
      </c>
      <c r="R56" s="7">
        <v>38800</v>
      </c>
      <c r="S56" s="8">
        <v>45514</v>
      </c>
      <c r="T56" t="str">
        <f>_xlfn.XLOOKUP(A56,Sheet1!$W$2:$W$354,Sheet1!$X$2:$X$354)</f>
        <v>MA146</v>
      </c>
      <c r="U56" t="str">
        <f>_xlfn.XLOOKUP(A56,Sheet1!$W$2:$W$354,Sheet1!$X$2:$X$354,,,-1)</f>
        <v>MA146</v>
      </c>
      <c r="V56" t="str">
        <f t="shared" si="0"/>
        <v>MA146</v>
      </c>
      <c r="W56" t="str">
        <f t="shared" si="1"/>
        <v>Route: MA146</v>
      </c>
    </row>
    <row r="57" spans="1:23" x14ac:dyDescent="0.35">
      <c r="A57" s="7">
        <v>3106</v>
      </c>
      <c r="B57" s="7" t="s">
        <v>45</v>
      </c>
      <c r="C57" s="7" t="s">
        <v>130</v>
      </c>
      <c r="D57" s="7" t="s">
        <v>33</v>
      </c>
      <c r="E57" s="7" t="s">
        <v>24</v>
      </c>
      <c r="F57" s="7" t="s">
        <v>131</v>
      </c>
      <c r="G57" s="7"/>
      <c r="H57" s="7"/>
      <c r="I57" s="7" t="s">
        <v>85</v>
      </c>
      <c r="J57" s="7" t="s">
        <v>141</v>
      </c>
      <c r="K57" s="7" t="s">
        <v>28</v>
      </c>
      <c r="L57" s="7" t="s">
        <v>37</v>
      </c>
      <c r="M57" s="7" t="s">
        <v>30</v>
      </c>
      <c r="N57" s="7" t="s">
        <v>127</v>
      </c>
      <c r="O57" s="7">
        <v>99.63091</v>
      </c>
      <c r="P57" s="7">
        <v>42.547394532304097</v>
      </c>
      <c r="Q57" s="7">
        <v>-71.763168402695499</v>
      </c>
      <c r="R57" s="7">
        <v>53473</v>
      </c>
      <c r="S57" s="8">
        <v>44927</v>
      </c>
      <c r="T57" t="str">
        <f>_xlfn.XLOOKUP(A57,Sheet1!$W$2:$W$354,Sheet1!$X$2:$X$354)</f>
        <v>MA2</v>
      </c>
      <c r="U57" t="str">
        <f>_xlfn.XLOOKUP(A57,Sheet1!$W$2:$W$354,Sheet1!$X$2:$X$354,,,-1)</f>
        <v>MA2</v>
      </c>
      <c r="V57" t="str">
        <f t="shared" si="0"/>
        <v>MA2</v>
      </c>
      <c r="W57" t="str">
        <f t="shared" si="1"/>
        <v>Route: MA2</v>
      </c>
    </row>
    <row r="58" spans="1:23" x14ac:dyDescent="0.35">
      <c r="A58" s="7">
        <v>3118</v>
      </c>
      <c r="B58" s="7" t="s">
        <v>45</v>
      </c>
      <c r="C58" s="7" t="s">
        <v>45</v>
      </c>
      <c r="D58" s="7" t="s">
        <v>23</v>
      </c>
      <c r="E58" s="7" t="s">
        <v>24</v>
      </c>
      <c r="F58" s="7" t="s">
        <v>78</v>
      </c>
      <c r="G58" s="7"/>
      <c r="H58" s="7"/>
      <c r="I58" s="7" t="s">
        <v>42</v>
      </c>
      <c r="J58" s="7" t="s">
        <v>142</v>
      </c>
      <c r="K58" s="7" t="s">
        <v>28</v>
      </c>
      <c r="L58" s="7" t="s">
        <v>37</v>
      </c>
      <c r="M58" s="7" t="s">
        <v>30</v>
      </c>
      <c r="N58" s="7" t="s">
        <v>80</v>
      </c>
      <c r="O58" s="7">
        <v>6.7082009999999999</v>
      </c>
      <c r="P58" s="7">
        <v>42.273739829482999</v>
      </c>
      <c r="Q58" s="7">
        <v>-71.795594964964806</v>
      </c>
      <c r="R58" s="7">
        <v>132981</v>
      </c>
      <c r="S58" s="8">
        <v>45514</v>
      </c>
      <c r="T58" t="str">
        <f>_xlfn.XLOOKUP(A58,Sheet1!$W$2:$W$354,Sheet1!$X$2:$X$354)</f>
        <v>I290</v>
      </c>
      <c r="U58" t="str">
        <f>_xlfn.XLOOKUP(A58,Sheet1!$W$2:$W$354,Sheet1!$X$2:$X$354,,,-1)</f>
        <v>I290</v>
      </c>
      <c r="V58" t="str">
        <f t="shared" si="0"/>
        <v>I290</v>
      </c>
      <c r="W58" t="str">
        <f t="shared" si="1"/>
        <v>Route: I290</v>
      </c>
    </row>
    <row r="59" spans="1:23" x14ac:dyDescent="0.35">
      <c r="A59" s="7">
        <v>316</v>
      </c>
      <c r="B59" s="7" t="s">
        <v>45</v>
      </c>
      <c r="C59" s="7" t="s">
        <v>45</v>
      </c>
      <c r="D59" s="7" t="s">
        <v>23</v>
      </c>
      <c r="E59" s="7" t="s">
        <v>24</v>
      </c>
      <c r="F59" s="7" t="s">
        <v>143</v>
      </c>
      <c r="G59" s="7"/>
      <c r="H59" s="7"/>
      <c r="I59" s="7" t="s">
        <v>26</v>
      </c>
      <c r="J59" s="7" t="s">
        <v>144</v>
      </c>
      <c r="K59" s="7" t="s">
        <v>28</v>
      </c>
      <c r="L59" s="7" t="s">
        <v>29</v>
      </c>
      <c r="M59" s="7" t="s">
        <v>30</v>
      </c>
      <c r="N59" s="7" t="s">
        <v>145</v>
      </c>
      <c r="O59" s="7">
        <v>2.831194</v>
      </c>
      <c r="P59" s="7">
        <v>42.320952350897301</v>
      </c>
      <c r="Q59" s="7">
        <v>-71.803157532795495</v>
      </c>
      <c r="R59" s="7">
        <v>39403</v>
      </c>
      <c r="S59" s="8">
        <v>45514</v>
      </c>
      <c r="T59" t="str">
        <f>_xlfn.XLOOKUP(A59,Sheet1!$W$2:$W$354,Sheet1!$X$2:$X$354)</f>
        <v>I190</v>
      </c>
      <c r="U59" t="str">
        <f>_xlfn.XLOOKUP(A59,Sheet1!$W$2:$W$354,Sheet1!$X$2:$X$354,,,-1)</f>
        <v>I190</v>
      </c>
      <c r="V59" t="str">
        <f t="shared" si="0"/>
        <v>I190</v>
      </c>
      <c r="W59" t="str">
        <f t="shared" si="1"/>
        <v>Route: I190</v>
      </c>
    </row>
    <row r="60" spans="1:23" x14ac:dyDescent="0.35">
      <c r="A60" s="7">
        <v>3180</v>
      </c>
      <c r="B60" s="7" t="s">
        <v>21</v>
      </c>
      <c r="C60" s="7" t="s">
        <v>146</v>
      </c>
      <c r="D60" s="7" t="s">
        <v>23</v>
      </c>
      <c r="E60" s="7" t="s">
        <v>24</v>
      </c>
      <c r="F60" s="7" t="s">
        <v>25</v>
      </c>
      <c r="G60" s="7"/>
      <c r="H60" s="7"/>
      <c r="I60" s="7" t="s">
        <v>63</v>
      </c>
      <c r="J60" s="7" t="s">
        <v>147</v>
      </c>
      <c r="K60" s="7" t="s">
        <v>28</v>
      </c>
      <c r="L60" s="7" t="s">
        <v>29</v>
      </c>
      <c r="M60" s="7" t="s">
        <v>30</v>
      </c>
      <c r="N60" s="7" t="s">
        <v>31</v>
      </c>
      <c r="O60" s="7">
        <v>47.312170000000002</v>
      </c>
      <c r="P60" s="7">
        <v>42.133973747827</v>
      </c>
      <c r="Q60" s="7">
        <v>-71.4772485015786</v>
      </c>
      <c r="R60" s="7">
        <v>83590</v>
      </c>
      <c r="S60" s="8">
        <v>45514</v>
      </c>
      <c r="T60" t="str">
        <f>_xlfn.XLOOKUP(A60,Sheet1!$W$2:$W$354,Sheet1!$X$2:$X$354)</f>
        <v>I495</v>
      </c>
      <c r="U60" t="str">
        <f>_xlfn.XLOOKUP(A60,Sheet1!$W$2:$W$354,Sheet1!$X$2:$X$354,,,-1)</f>
        <v>I495</v>
      </c>
      <c r="V60" t="str">
        <f t="shared" si="0"/>
        <v>I495</v>
      </c>
      <c r="W60" t="str">
        <f t="shared" si="1"/>
        <v>Route: I495</v>
      </c>
    </row>
    <row r="61" spans="1:23" x14ac:dyDescent="0.35">
      <c r="A61" s="7">
        <v>3181</v>
      </c>
      <c r="B61" s="7" t="s">
        <v>45</v>
      </c>
      <c r="C61" s="7" t="s">
        <v>148</v>
      </c>
      <c r="D61" s="7" t="s">
        <v>23</v>
      </c>
      <c r="E61" s="7" t="s">
        <v>24</v>
      </c>
      <c r="F61" s="7" t="s">
        <v>25</v>
      </c>
      <c r="G61" s="7"/>
      <c r="H61" s="7"/>
      <c r="I61" s="7" t="s">
        <v>26</v>
      </c>
      <c r="J61" s="7" t="s">
        <v>149</v>
      </c>
      <c r="K61" s="7" t="s">
        <v>28</v>
      </c>
      <c r="L61" s="7" t="s">
        <v>29</v>
      </c>
      <c r="M61" s="7" t="s">
        <v>30</v>
      </c>
      <c r="N61" s="7" t="s">
        <v>150</v>
      </c>
      <c r="O61" s="7">
        <v>61.286470000000001</v>
      </c>
      <c r="P61" s="7">
        <v>42.286179421380098</v>
      </c>
      <c r="Q61" s="7">
        <v>-71.567181987876907</v>
      </c>
      <c r="R61" s="7">
        <v>86846</v>
      </c>
      <c r="S61" s="8">
        <v>44927</v>
      </c>
      <c r="T61" t="str">
        <f>_xlfn.XLOOKUP(A61,Sheet1!$W$2:$W$354,Sheet1!$X$2:$X$354)</f>
        <v>I495</v>
      </c>
      <c r="U61" t="str">
        <f>_xlfn.XLOOKUP(A61,Sheet1!$W$2:$W$354,Sheet1!$X$2:$X$354,,,-1)</f>
        <v>I495</v>
      </c>
      <c r="V61" t="str">
        <f t="shared" si="0"/>
        <v>I495</v>
      </c>
      <c r="W61" t="str">
        <f t="shared" si="1"/>
        <v>Route: I495</v>
      </c>
    </row>
    <row r="62" spans="1:23" x14ac:dyDescent="0.35">
      <c r="A62" s="7">
        <v>3193</v>
      </c>
      <c r="B62" s="7" t="s">
        <v>45</v>
      </c>
      <c r="C62" s="7" t="s">
        <v>137</v>
      </c>
      <c r="D62" s="7" t="s">
        <v>33</v>
      </c>
      <c r="E62" s="7" t="s">
        <v>24</v>
      </c>
      <c r="F62" s="7" t="s">
        <v>138</v>
      </c>
      <c r="G62" s="7"/>
      <c r="H62" s="7"/>
      <c r="I62" s="7" t="s">
        <v>26</v>
      </c>
      <c r="J62" s="7" t="s">
        <v>151</v>
      </c>
      <c r="K62" s="7" t="s">
        <v>28</v>
      </c>
      <c r="L62" s="7" t="s">
        <v>29</v>
      </c>
      <c r="M62" s="7" t="s">
        <v>30</v>
      </c>
      <c r="N62" s="7" t="s">
        <v>140</v>
      </c>
      <c r="O62" s="7">
        <v>12.3264</v>
      </c>
      <c r="P62" s="7">
        <v>42.1465123190263</v>
      </c>
      <c r="Q62" s="7">
        <v>-71.719220902889901</v>
      </c>
      <c r="R62" s="7">
        <v>38082</v>
      </c>
      <c r="S62" s="8">
        <v>44927</v>
      </c>
      <c r="T62" t="str">
        <f>_xlfn.XLOOKUP(A62,Sheet1!$W$2:$W$354,Sheet1!$X$2:$X$354)</f>
        <v>MA146</v>
      </c>
      <c r="U62" t="str">
        <f>_xlfn.XLOOKUP(A62,Sheet1!$W$2:$W$354,Sheet1!$X$2:$X$354,,,-1)</f>
        <v>MA146</v>
      </c>
      <c r="V62" t="str">
        <f t="shared" si="0"/>
        <v>MA146</v>
      </c>
      <c r="W62" t="str">
        <f t="shared" si="1"/>
        <v>Route: MA146</v>
      </c>
    </row>
    <row r="63" spans="1:23" x14ac:dyDescent="0.35">
      <c r="A63" s="7">
        <v>3198</v>
      </c>
      <c r="B63" s="7" t="s">
        <v>45</v>
      </c>
      <c r="C63" s="7" t="s">
        <v>152</v>
      </c>
      <c r="D63" s="7" t="s">
        <v>33</v>
      </c>
      <c r="E63" s="7" t="s">
        <v>24</v>
      </c>
      <c r="F63" s="7" t="s">
        <v>153</v>
      </c>
      <c r="G63" s="7"/>
      <c r="H63" s="7"/>
      <c r="I63" s="7" t="s">
        <v>26</v>
      </c>
      <c r="J63" s="7" t="s">
        <v>154</v>
      </c>
      <c r="K63" s="7" t="s">
        <v>28</v>
      </c>
      <c r="L63" s="7" t="s">
        <v>29</v>
      </c>
      <c r="M63" s="7" t="s">
        <v>30</v>
      </c>
      <c r="N63" s="7" t="s">
        <v>140</v>
      </c>
      <c r="O63" s="7">
        <v>0.64791750000000004</v>
      </c>
      <c r="P63" s="7">
        <v>42.019323790476399</v>
      </c>
      <c r="Q63" s="7">
        <v>-71.5968806370213</v>
      </c>
      <c r="R63" s="7">
        <v>29065</v>
      </c>
      <c r="S63" s="8">
        <v>44927</v>
      </c>
      <c r="T63" t="str">
        <f>_xlfn.XLOOKUP(A63,Sheet1!$W$2:$W$354,Sheet1!$X$2:$X$354)</f>
        <v>MA146</v>
      </c>
      <c r="U63" t="str">
        <f>_xlfn.XLOOKUP(A63,Sheet1!$W$2:$W$354,Sheet1!$X$2:$X$354,,,-1)</f>
        <v>MA146</v>
      </c>
      <c r="V63" t="str">
        <f t="shared" si="0"/>
        <v>MA146</v>
      </c>
      <c r="W63" t="str">
        <f t="shared" si="1"/>
        <v>Route: MA146</v>
      </c>
    </row>
    <row r="64" spans="1:23" x14ac:dyDescent="0.35">
      <c r="A64" s="7">
        <v>3199</v>
      </c>
      <c r="B64" s="7" t="s">
        <v>45</v>
      </c>
      <c r="C64" s="7" t="s">
        <v>152</v>
      </c>
      <c r="D64" s="7" t="s">
        <v>33</v>
      </c>
      <c r="E64" s="7" t="s">
        <v>24</v>
      </c>
      <c r="F64" s="7" t="s">
        <v>153</v>
      </c>
      <c r="G64" s="7"/>
      <c r="H64" s="7"/>
      <c r="I64" s="7" t="s">
        <v>26</v>
      </c>
      <c r="J64" s="7" t="s">
        <v>155</v>
      </c>
      <c r="K64" s="7" t="s">
        <v>28</v>
      </c>
      <c r="L64" s="7" t="s">
        <v>29</v>
      </c>
      <c r="M64" s="7" t="s">
        <v>30</v>
      </c>
      <c r="N64" s="7" t="s">
        <v>156</v>
      </c>
      <c r="O64" s="7">
        <v>15.46677</v>
      </c>
      <c r="P64" s="7">
        <v>42.0667744628335</v>
      </c>
      <c r="Q64" s="7">
        <v>-71.666126044497304</v>
      </c>
      <c r="R64" s="7">
        <v>34770</v>
      </c>
      <c r="S64" s="8">
        <v>45514</v>
      </c>
      <c r="T64" t="str">
        <f>_xlfn.XLOOKUP(A64,Sheet1!$W$2:$W$354,Sheet1!$X$2:$X$354)</f>
        <v>MA146</v>
      </c>
      <c r="U64" t="str">
        <f>_xlfn.XLOOKUP(A64,Sheet1!$W$2:$W$354,Sheet1!$X$2:$X$354,,,-1)</f>
        <v>MA146</v>
      </c>
      <c r="V64" t="str">
        <f t="shared" si="0"/>
        <v>MA146</v>
      </c>
      <c r="W64" t="str">
        <f t="shared" si="1"/>
        <v>Route: MA146</v>
      </c>
    </row>
    <row r="65" spans="1:23" x14ac:dyDescent="0.35">
      <c r="A65" s="7">
        <v>32</v>
      </c>
      <c r="B65" s="7" t="s">
        <v>51</v>
      </c>
      <c r="C65" s="7" t="s">
        <v>157</v>
      </c>
      <c r="D65" s="7" t="s">
        <v>23</v>
      </c>
      <c r="E65" s="7" t="s">
        <v>24</v>
      </c>
      <c r="F65" s="7" t="s">
        <v>158</v>
      </c>
      <c r="G65" s="7"/>
      <c r="H65" s="7"/>
      <c r="I65" s="7" t="s">
        <v>26</v>
      </c>
      <c r="J65" s="7" t="s">
        <v>159</v>
      </c>
      <c r="K65" s="7" t="s">
        <v>28</v>
      </c>
      <c r="L65" s="7" t="s">
        <v>29</v>
      </c>
      <c r="M65" s="7" t="s">
        <v>30</v>
      </c>
      <c r="N65" s="7" t="s">
        <v>160</v>
      </c>
      <c r="O65" s="7">
        <v>39.84469</v>
      </c>
      <c r="P65" s="7">
        <v>42.352539696171299</v>
      </c>
      <c r="Q65" s="7">
        <v>-71.265114575778895</v>
      </c>
      <c r="R65" s="7">
        <v>161127</v>
      </c>
      <c r="S65" s="8">
        <v>45514</v>
      </c>
      <c r="T65" t="str">
        <f>_xlfn.XLOOKUP(A65,Sheet1!$W$2:$W$354,Sheet1!$X$2:$X$354)</f>
        <v>I95</v>
      </c>
      <c r="U65" t="str">
        <f>_xlfn.XLOOKUP(A65,Sheet1!$W$2:$W$354,Sheet1!$X$2:$X$354,,,-1)</f>
        <v>I95</v>
      </c>
      <c r="V65" t="str">
        <f t="shared" si="0"/>
        <v>I95</v>
      </c>
      <c r="W65" t="str">
        <f t="shared" si="1"/>
        <v>Route: I95</v>
      </c>
    </row>
    <row r="66" spans="1:23" x14ac:dyDescent="0.35">
      <c r="A66" s="7">
        <v>3203</v>
      </c>
      <c r="B66" s="7" t="s">
        <v>45</v>
      </c>
      <c r="C66" s="7" t="s">
        <v>161</v>
      </c>
      <c r="D66" s="7" t="s">
        <v>33</v>
      </c>
      <c r="E66" s="7" t="s">
        <v>24</v>
      </c>
      <c r="F66" s="7" t="s">
        <v>162</v>
      </c>
      <c r="G66" s="7"/>
      <c r="H66" s="7"/>
      <c r="I66" s="7" t="s">
        <v>63</v>
      </c>
      <c r="J66" s="7" t="s">
        <v>163</v>
      </c>
      <c r="K66" s="7" t="s">
        <v>28</v>
      </c>
      <c r="L66" s="7" t="s">
        <v>29</v>
      </c>
      <c r="M66" s="7" t="s">
        <v>30</v>
      </c>
      <c r="N66" s="7" t="s">
        <v>140</v>
      </c>
      <c r="O66" s="7">
        <v>8.194941</v>
      </c>
      <c r="P66" s="7">
        <v>42.094206399171902</v>
      </c>
      <c r="Q66" s="7">
        <v>-71.698812230663506</v>
      </c>
      <c r="R66" s="7">
        <v>34683</v>
      </c>
      <c r="S66" s="8">
        <v>44927</v>
      </c>
      <c r="T66" t="str">
        <f>_xlfn.XLOOKUP(A66,Sheet1!$W$2:$W$354,Sheet1!$X$2:$X$354)</f>
        <v>MA146</v>
      </c>
      <c r="U66" t="str">
        <f>_xlfn.XLOOKUP(A66,Sheet1!$W$2:$W$354,Sheet1!$X$2:$X$354,,,-1)</f>
        <v>MA146</v>
      </c>
      <c r="V66" t="str">
        <f t="shared" si="0"/>
        <v>MA146</v>
      </c>
      <c r="W66" t="str">
        <f t="shared" si="1"/>
        <v>Route: MA146</v>
      </c>
    </row>
    <row r="67" spans="1:23" x14ac:dyDescent="0.35">
      <c r="A67" s="7">
        <v>3210</v>
      </c>
      <c r="B67" s="7" t="s">
        <v>45</v>
      </c>
      <c r="C67" s="7" t="s">
        <v>120</v>
      </c>
      <c r="D67" s="7" t="s">
        <v>23</v>
      </c>
      <c r="E67" s="7" t="s">
        <v>24</v>
      </c>
      <c r="F67" s="7" t="s">
        <v>121</v>
      </c>
      <c r="G67" s="7"/>
      <c r="H67" s="7"/>
      <c r="I67" s="7" t="s">
        <v>42</v>
      </c>
      <c r="J67" s="7" t="s">
        <v>155</v>
      </c>
      <c r="K67" s="7" t="s">
        <v>28</v>
      </c>
      <c r="L67" s="7" t="s">
        <v>29</v>
      </c>
      <c r="M67" s="7" t="s">
        <v>30</v>
      </c>
      <c r="N67" s="7" t="s">
        <v>123</v>
      </c>
      <c r="O67" s="7">
        <v>3.154477</v>
      </c>
      <c r="P67" s="7">
        <v>42.068836952329299</v>
      </c>
      <c r="Q67" s="7">
        <v>-71.861357330996398</v>
      </c>
      <c r="R67" s="7">
        <v>37171</v>
      </c>
      <c r="S67" s="8">
        <v>45514</v>
      </c>
      <c r="T67" t="str">
        <f>_xlfn.XLOOKUP(A67,Sheet1!$W$2:$W$354,Sheet1!$X$2:$X$354)</f>
        <v>I395</v>
      </c>
      <c r="U67" t="str">
        <f>_xlfn.XLOOKUP(A67,Sheet1!$W$2:$W$354,Sheet1!$X$2:$X$354,,,-1)</f>
        <v>I395</v>
      </c>
      <c r="V67" t="str">
        <f t="shared" si="0"/>
        <v>I395</v>
      </c>
      <c r="W67" t="str">
        <f t="shared" si="1"/>
        <v>Route: I395</v>
      </c>
    </row>
    <row r="68" spans="1:23" x14ac:dyDescent="0.35">
      <c r="A68" s="7">
        <v>3225</v>
      </c>
      <c r="B68" s="7" t="s">
        <v>45</v>
      </c>
      <c r="C68" s="7" t="s">
        <v>164</v>
      </c>
      <c r="D68" s="7" t="s">
        <v>33</v>
      </c>
      <c r="E68" s="7" t="s">
        <v>47</v>
      </c>
      <c r="F68" s="7" t="s">
        <v>165</v>
      </c>
      <c r="G68" s="7"/>
      <c r="H68" s="7"/>
      <c r="I68" s="7" t="s">
        <v>85</v>
      </c>
      <c r="J68" s="7" t="s">
        <v>166</v>
      </c>
      <c r="K68" s="7" t="s">
        <v>28</v>
      </c>
      <c r="L68" s="7" t="s">
        <v>37</v>
      </c>
      <c r="M68" s="7" t="s">
        <v>30</v>
      </c>
      <c r="N68" s="7" t="s">
        <v>127</v>
      </c>
      <c r="O68" s="7">
        <v>76.829030000000003</v>
      </c>
      <c r="P68" s="7">
        <v>42.576940371610199</v>
      </c>
      <c r="Q68" s="7">
        <v>-72.1768990124189</v>
      </c>
      <c r="R68" s="7">
        <v>15587</v>
      </c>
      <c r="S68" s="8">
        <v>45292</v>
      </c>
      <c r="T68" t="str">
        <f>_xlfn.XLOOKUP(A68,Sheet1!$W$2:$W$354,Sheet1!$X$2:$X$354)</f>
        <v>MA2</v>
      </c>
      <c r="U68" t="str">
        <f>_xlfn.XLOOKUP(A68,Sheet1!$W$2:$W$354,Sheet1!$X$2:$X$354,,,-1)</f>
        <v>MA2</v>
      </c>
      <c r="V68" t="str">
        <f t="shared" si="0"/>
        <v>MA2</v>
      </c>
      <c r="W68" t="str">
        <f t="shared" si="1"/>
        <v>Route: MA2</v>
      </c>
    </row>
    <row r="69" spans="1:23" x14ac:dyDescent="0.35">
      <c r="A69" s="7">
        <v>3272</v>
      </c>
      <c r="B69" s="7" t="s">
        <v>45</v>
      </c>
      <c r="C69" s="7" t="s">
        <v>45</v>
      </c>
      <c r="D69" s="7" t="s">
        <v>23</v>
      </c>
      <c r="E69" s="7" t="s">
        <v>24</v>
      </c>
      <c r="F69" s="7" t="s">
        <v>78</v>
      </c>
      <c r="G69" s="7"/>
      <c r="H69" s="7"/>
      <c r="I69" s="7" t="s">
        <v>35</v>
      </c>
      <c r="J69" s="7" t="s">
        <v>167</v>
      </c>
      <c r="K69" s="7" t="s">
        <v>28</v>
      </c>
      <c r="L69" s="7" t="s">
        <v>37</v>
      </c>
      <c r="M69" s="7" t="s">
        <v>30</v>
      </c>
      <c r="N69" s="7" t="s">
        <v>80</v>
      </c>
      <c r="O69" s="7">
        <v>8.2082049999999995</v>
      </c>
      <c r="P69" s="7">
        <v>42.290466648474798</v>
      </c>
      <c r="Q69" s="7">
        <v>-71.788282113511798</v>
      </c>
      <c r="R69" s="7">
        <v>95858</v>
      </c>
      <c r="S69" s="8">
        <v>45514</v>
      </c>
      <c r="T69" t="str">
        <f>_xlfn.XLOOKUP(A69,Sheet1!$W$2:$W$354,Sheet1!$X$2:$X$354)</f>
        <v>I290</v>
      </c>
      <c r="U69" t="str">
        <f>_xlfn.XLOOKUP(A69,Sheet1!$W$2:$W$354,Sheet1!$X$2:$X$354,,,-1)</f>
        <v>I290</v>
      </c>
      <c r="V69" t="str">
        <f t="shared" si="0"/>
        <v>I290</v>
      </c>
      <c r="W69" t="str">
        <f t="shared" si="1"/>
        <v>Route: I290</v>
      </c>
    </row>
    <row r="70" spans="1:23" x14ac:dyDescent="0.35">
      <c r="A70" s="7">
        <v>3289</v>
      </c>
      <c r="B70" s="7" t="s">
        <v>45</v>
      </c>
      <c r="C70" s="7" t="s">
        <v>120</v>
      </c>
      <c r="D70" s="7" t="s">
        <v>23</v>
      </c>
      <c r="E70" s="7" t="s">
        <v>24</v>
      </c>
      <c r="F70" s="7" t="s">
        <v>121</v>
      </c>
      <c r="G70" s="7"/>
      <c r="H70" s="7"/>
      <c r="I70" s="7" t="s">
        <v>63</v>
      </c>
      <c r="J70" s="7" t="s">
        <v>49</v>
      </c>
      <c r="K70" s="7" t="s">
        <v>28</v>
      </c>
      <c r="L70" s="7" t="s">
        <v>29</v>
      </c>
      <c r="M70" s="7" t="s">
        <v>30</v>
      </c>
      <c r="N70" s="7" t="s">
        <v>168</v>
      </c>
      <c r="O70" s="7">
        <v>11.56682</v>
      </c>
      <c r="P70" s="7">
        <v>42.029836871800697</v>
      </c>
      <c r="Q70" s="7">
        <v>-71.860871176239399</v>
      </c>
      <c r="R70" s="7">
        <v>26480</v>
      </c>
      <c r="S70" s="8">
        <v>45514</v>
      </c>
      <c r="T70" t="str">
        <f>_xlfn.XLOOKUP(A70,Sheet1!$W$2:$W$354,Sheet1!$X$2:$X$354)</f>
        <v>I395</v>
      </c>
      <c r="U70" t="str">
        <f>_xlfn.XLOOKUP(A70,Sheet1!$W$2:$W$354,Sheet1!$X$2:$X$354,,,-1)</f>
        <v>I395</v>
      </c>
      <c r="V70" t="str">
        <f t="shared" si="0"/>
        <v>I395</v>
      </c>
      <c r="W70" t="str">
        <f t="shared" si="1"/>
        <v>Route: I395</v>
      </c>
    </row>
    <row r="71" spans="1:23" x14ac:dyDescent="0.35">
      <c r="A71" s="7">
        <v>3290</v>
      </c>
      <c r="B71" s="7" t="s">
        <v>45</v>
      </c>
      <c r="C71" s="7" t="s">
        <v>46</v>
      </c>
      <c r="D71" s="7" t="s">
        <v>23</v>
      </c>
      <c r="E71" s="7" t="s">
        <v>24</v>
      </c>
      <c r="F71" s="7" t="s">
        <v>48</v>
      </c>
      <c r="G71" s="7"/>
      <c r="H71" s="7"/>
      <c r="I71" s="7" t="s">
        <v>42</v>
      </c>
      <c r="J71" s="7" t="s">
        <v>73</v>
      </c>
      <c r="K71" s="7" t="s">
        <v>28</v>
      </c>
      <c r="L71" s="7" t="s">
        <v>29</v>
      </c>
      <c r="M71" s="7" t="s">
        <v>30</v>
      </c>
      <c r="N71" s="7" t="s">
        <v>50</v>
      </c>
      <c r="O71" s="7">
        <v>7.4323889999999997</v>
      </c>
      <c r="P71" s="7">
        <v>42.123592709769802</v>
      </c>
      <c r="Q71" s="7">
        <v>-72.068999321049404</v>
      </c>
      <c r="R71" s="7">
        <v>57113</v>
      </c>
      <c r="S71" s="8">
        <v>44927</v>
      </c>
      <c r="T71" t="str">
        <f>_xlfn.XLOOKUP(A71,Sheet1!$W$2:$W$354,Sheet1!$X$2:$X$354)</f>
        <v>I84</v>
      </c>
      <c r="U71" t="str">
        <f>_xlfn.XLOOKUP(A71,Sheet1!$W$2:$W$354,Sheet1!$X$2:$X$354,,,-1)</f>
        <v>I84</v>
      </c>
      <c r="V71" t="str">
        <f t="shared" si="0"/>
        <v>I84</v>
      </c>
      <c r="W71" t="str">
        <f t="shared" si="1"/>
        <v>Route: I84</v>
      </c>
    </row>
    <row r="72" spans="1:23" x14ac:dyDescent="0.35">
      <c r="A72" s="7">
        <v>3291</v>
      </c>
      <c r="B72" s="7" t="s">
        <v>45</v>
      </c>
      <c r="C72" s="7" t="s">
        <v>45</v>
      </c>
      <c r="D72" s="7" t="s">
        <v>23</v>
      </c>
      <c r="E72" s="7" t="s">
        <v>24</v>
      </c>
      <c r="F72" s="7" t="s">
        <v>143</v>
      </c>
      <c r="G72" s="7"/>
      <c r="H72" s="7"/>
      <c r="I72" s="7" t="s">
        <v>42</v>
      </c>
      <c r="J72" s="7" t="s">
        <v>169</v>
      </c>
      <c r="K72" s="7" t="s">
        <v>28</v>
      </c>
      <c r="L72" s="7" t="s">
        <v>29</v>
      </c>
      <c r="M72" s="7" t="s">
        <v>30</v>
      </c>
      <c r="N72" s="7" t="s">
        <v>145</v>
      </c>
      <c r="O72" s="7">
        <v>0.40031660000000002</v>
      </c>
      <c r="P72" s="7">
        <v>42.288762479393199</v>
      </c>
      <c r="Q72" s="7">
        <v>-71.798036270598402</v>
      </c>
      <c r="R72" s="7">
        <v>75446</v>
      </c>
      <c r="S72" s="8">
        <v>44927</v>
      </c>
      <c r="T72" t="str">
        <f>_xlfn.XLOOKUP(A72,Sheet1!$W$2:$W$354,Sheet1!$X$2:$X$354)</f>
        <v>I190</v>
      </c>
      <c r="U72" t="str">
        <f>_xlfn.XLOOKUP(A72,Sheet1!$W$2:$W$354,Sheet1!$X$2:$X$354,,,-1)</f>
        <v>I190</v>
      </c>
      <c r="V72" t="str">
        <f t="shared" si="0"/>
        <v>I190</v>
      </c>
      <c r="W72" t="str">
        <f t="shared" si="1"/>
        <v>Route: I190</v>
      </c>
    </row>
    <row r="73" spans="1:23" x14ac:dyDescent="0.35">
      <c r="A73" s="7">
        <v>3292</v>
      </c>
      <c r="B73" s="7" t="s">
        <v>45</v>
      </c>
      <c r="C73" s="7" t="s">
        <v>45</v>
      </c>
      <c r="D73" s="7" t="s">
        <v>23</v>
      </c>
      <c r="E73" s="7" t="s">
        <v>24</v>
      </c>
      <c r="F73" s="7" t="s">
        <v>143</v>
      </c>
      <c r="G73" s="7"/>
      <c r="H73" s="7"/>
      <c r="I73" s="7" t="s">
        <v>42</v>
      </c>
      <c r="J73" s="7" t="s">
        <v>141</v>
      </c>
      <c r="K73" s="7" t="s">
        <v>28</v>
      </c>
      <c r="L73" s="7" t="s">
        <v>29</v>
      </c>
      <c r="M73" s="7" t="s">
        <v>30</v>
      </c>
      <c r="N73" s="7" t="s">
        <v>145</v>
      </c>
      <c r="O73" s="7">
        <v>1.611618</v>
      </c>
      <c r="P73" s="7">
        <v>42.304140013113802</v>
      </c>
      <c r="Q73" s="7">
        <v>-71.807591676326695</v>
      </c>
      <c r="R73" s="7">
        <v>52434</v>
      </c>
      <c r="S73" s="8">
        <v>45514</v>
      </c>
      <c r="T73" t="str">
        <f>_xlfn.XLOOKUP(A73,Sheet1!$W$2:$W$354,Sheet1!$X$2:$X$354)</f>
        <v>I190</v>
      </c>
      <c r="U73" t="str">
        <f>_xlfn.XLOOKUP(A73,Sheet1!$W$2:$W$354,Sheet1!$X$2:$X$354,,,-1)</f>
        <v>I190</v>
      </c>
      <c r="V73" t="str">
        <f t="shared" si="0"/>
        <v>I190</v>
      </c>
      <c r="W73" t="str">
        <f t="shared" si="1"/>
        <v>Route: I190</v>
      </c>
    </row>
    <row r="74" spans="1:23" x14ac:dyDescent="0.35">
      <c r="A74" s="7">
        <v>3293</v>
      </c>
      <c r="B74" s="7" t="s">
        <v>45</v>
      </c>
      <c r="C74" s="7" t="s">
        <v>170</v>
      </c>
      <c r="D74" s="7" t="s">
        <v>23</v>
      </c>
      <c r="E74" s="7" t="s">
        <v>24</v>
      </c>
      <c r="F74" s="7" t="s">
        <v>143</v>
      </c>
      <c r="G74" s="7"/>
      <c r="H74" s="7"/>
      <c r="I74" s="7" t="s">
        <v>42</v>
      </c>
      <c r="J74" s="7" t="s">
        <v>171</v>
      </c>
      <c r="K74" s="7" t="s">
        <v>28</v>
      </c>
      <c r="L74" s="7" t="s">
        <v>29</v>
      </c>
      <c r="M74" s="7" t="s">
        <v>30</v>
      </c>
      <c r="N74" s="7" t="s">
        <v>145</v>
      </c>
      <c r="O74" s="7">
        <v>4.552657</v>
      </c>
      <c r="P74" s="7">
        <v>42.343415858992103</v>
      </c>
      <c r="Q74" s="7">
        <v>-71.8023832434111</v>
      </c>
      <c r="R74" s="7">
        <v>32639</v>
      </c>
      <c r="S74" s="8">
        <v>45514</v>
      </c>
      <c r="T74" t="str">
        <f>_xlfn.XLOOKUP(A74,Sheet1!$W$2:$W$354,Sheet1!$X$2:$X$354)</f>
        <v>I190</v>
      </c>
      <c r="U74" t="str">
        <f>_xlfn.XLOOKUP(A74,Sheet1!$W$2:$W$354,Sheet1!$X$2:$X$354,,,-1)</f>
        <v>I190</v>
      </c>
      <c r="V74" t="str">
        <f t="shared" si="0"/>
        <v>I190</v>
      </c>
      <c r="W74" t="str">
        <f t="shared" si="1"/>
        <v>Route: I190</v>
      </c>
    </row>
    <row r="75" spans="1:23" x14ac:dyDescent="0.35">
      <c r="A75" s="7">
        <v>3294</v>
      </c>
      <c r="B75" s="7" t="s">
        <v>45</v>
      </c>
      <c r="C75" s="7" t="s">
        <v>172</v>
      </c>
      <c r="D75" s="7" t="s">
        <v>23</v>
      </c>
      <c r="E75" s="7" t="s">
        <v>24</v>
      </c>
      <c r="F75" s="7" t="s">
        <v>143</v>
      </c>
      <c r="G75" s="7"/>
      <c r="H75" s="7"/>
      <c r="I75" s="7" t="s">
        <v>42</v>
      </c>
      <c r="J75" s="7" t="s">
        <v>173</v>
      </c>
      <c r="K75" s="7" t="s">
        <v>28</v>
      </c>
      <c r="L75" s="7" t="s">
        <v>29</v>
      </c>
      <c r="M75" s="7" t="s">
        <v>30</v>
      </c>
      <c r="N75" s="7" t="s">
        <v>145</v>
      </c>
      <c r="O75" s="7">
        <v>10.785259999999999</v>
      </c>
      <c r="P75" s="7">
        <v>42.421476650384903</v>
      </c>
      <c r="Q75" s="7">
        <v>-71.785329913518297</v>
      </c>
      <c r="R75" s="7">
        <v>32897</v>
      </c>
      <c r="S75" s="8">
        <v>45514</v>
      </c>
      <c r="T75" t="str">
        <f>_xlfn.XLOOKUP(A75,Sheet1!$W$2:$W$354,Sheet1!$X$2:$X$354)</f>
        <v>I190</v>
      </c>
      <c r="U75" t="str">
        <f>_xlfn.XLOOKUP(A75,Sheet1!$W$2:$W$354,Sheet1!$X$2:$X$354,,,-1)</f>
        <v>I190</v>
      </c>
      <c r="V75" t="str">
        <f t="shared" si="0"/>
        <v>I190</v>
      </c>
      <c r="W75" t="str">
        <f t="shared" si="1"/>
        <v>Route: I190</v>
      </c>
    </row>
    <row r="76" spans="1:23" x14ac:dyDescent="0.35">
      <c r="A76" s="7">
        <v>3295</v>
      </c>
      <c r="B76" s="7" t="s">
        <v>45</v>
      </c>
      <c r="C76" s="7" t="s">
        <v>172</v>
      </c>
      <c r="D76" s="7" t="s">
        <v>23</v>
      </c>
      <c r="E76" s="7" t="s">
        <v>24</v>
      </c>
      <c r="F76" s="7" t="s">
        <v>143</v>
      </c>
      <c r="G76" s="7"/>
      <c r="H76" s="7"/>
      <c r="I76" s="7" t="s">
        <v>42</v>
      </c>
      <c r="J76" s="7" t="s">
        <v>174</v>
      </c>
      <c r="K76" s="7" t="s">
        <v>28</v>
      </c>
      <c r="L76" s="7" t="s">
        <v>29</v>
      </c>
      <c r="M76" s="7" t="s">
        <v>30</v>
      </c>
      <c r="N76" s="7" t="s">
        <v>175</v>
      </c>
      <c r="O76" s="7">
        <v>4.8007499999999999</v>
      </c>
      <c r="P76" s="7">
        <v>42.4669461427549</v>
      </c>
      <c r="Q76" s="7">
        <v>-71.731252811142895</v>
      </c>
      <c r="R76" s="7">
        <v>38252</v>
      </c>
      <c r="S76" s="8">
        <v>45514</v>
      </c>
      <c r="T76" t="str">
        <f>_xlfn.XLOOKUP(A76,Sheet1!$W$2:$W$354,Sheet1!$X$2:$X$354)</f>
        <v>I190</v>
      </c>
      <c r="U76" t="str">
        <f>_xlfn.XLOOKUP(A76,Sheet1!$W$2:$W$354,Sheet1!$X$2:$X$354,,,-1)</f>
        <v>I190</v>
      </c>
      <c r="V76" t="str">
        <f t="shared" si="0"/>
        <v>I190</v>
      </c>
      <c r="W76" t="str">
        <f t="shared" si="1"/>
        <v>Route: I190</v>
      </c>
    </row>
    <row r="77" spans="1:23" x14ac:dyDescent="0.35">
      <c r="A77" s="7">
        <v>3296</v>
      </c>
      <c r="B77" s="7" t="s">
        <v>45</v>
      </c>
      <c r="C77" s="7" t="s">
        <v>130</v>
      </c>
      <c r="D77" s="7" t="s">
        <v>23</v>
      </c>
      <c r="E77" s="7" t="s">
        <v>24</v>
      </c>
      <c r="F77" s="7" t="s">
        <v>143</v>
      </c>
      <c r="G77" s="7"/>
      <c r="H77" s="7"/>
      <c r="I77" s="7" t="s">
        <v>42</v>
      </c>
      <c r="J77" s="7" t="s">
        <v>176</v>
      </c>
      <c r="K77" s="7" t="s">
        <v>28</v>
      </c>
      <c r="L77" s="7" t="s">
        <v>29</v>
      </c>
      <c r="M77" s="7" t="s">
        <v>30</v>
      </c>
      <c r="N77" s="7" t="s">
        <v>175</v>
      </c>
      <c r="O77" s="7">
        <v>1.630752</v>
      </c>
      <c r="P77" s="7">
        <v>42.510703298755203</v>
      </c>
      <c r="Q77" s="7">
        <v>-71.722381983644794</v>
      </c>
      <c r="R77" s="7">
        <v>59307</v>
      </c>
      <c r="S77" s="8">
        <v>45513</v>
      </c>
      <c r="T77" t="str">
        <f>_xlfn.XLOOKUP(A77,Sheet1!$W$2:$W$354,Sheet1!$X$2:$X$354)</f>
        <v>I190</v>
      </c>
      <c r="U77" t="str">
        <f>_xlfn.XLOOKUP(A77,Sheet1!$W$2:$W$354,Sheet1!$X$2:$X$354,,,-1)</f>
        <v>I190</v>
      </c>
      <c r="V77" t="str">
        <f t="shared" si="0"/>
        <v>I190</v>
      </c>
      <c r="W77" t="str">
        <f t="shared" si="1"/>
        <v>Route: I190</v>
      </c>
    </row>
    <row r="78" spans="1:23" x14ac:dyDescent="0.35">
      <c r="A78" s="7">
        <v>3299</v>
      </c>
      <c r="B78" s="7" t="s">
        <v>45</v>
      </c>
      <c r="C78" s="7" t="s">
        <v>177</v>
      </c>
      <c r="D78" s="7" t="s">
        <v>23</v>
      </c>
      <c r="E78" s="7" t="s">
        <v>24</v>
      </c>
      <c r="F78" s="7" t="s">
        <v>121</v>
      </c>
      <c r="G78" s="7"/>
      <c r="H78" s="7"/>
      <c r="I78" s="7" t="s">
        <v>26</v>
      </c>
      <c r="J78" s="7" t="s">
        <v>178</v>
      </c>
      <c r="K78" s="7" t="s">
        <v>28</v>
      </c>
      <c r="L78" s="7" t="s">
        <v>29</v>
      </c>
      <c r="M78" s="7" t="s">
        <v>30</v>
      </c>
      <c r="N78" s="7" t="s">
        <v>168</v>
      </c>
      <c r="O78" s="7">
        <v>5.5820270000000001</v>
      </c>
      <c r="P78" s="7">
        <v>42.113222349377097</v>
      </c>
      <c r="Q78" s="7">
        <v>-71.855154338195504</v>
      </c>
      <c r="R78" s="7">
        <v>35991</v>
      </c>
      <c r="S78" s="8">
        <v>45357</v>
      </c>
      <c r="T78" t="str">
        <f>_xlfn.XLOOKUP(A78,Sheet1!$W$2:$W$354,Sheet1!$X$2:$X$354)</f>
        <v>I395</v>
      </c>
      <c r="U78" t="str">
        <f>_xlfn.XLOOKUP(A78,Sheet1!$W$2:$W$354,Sheet1!$X$2:$X$354,,,-1)</f>
        <v>I395</v>
      </c>
      <c r="V78" t="str">
        <f t="shared" ref="V78:V141" si="2">IF(T78=U78,T78,T78&amp;","&amp;U78)</f>
        <v>I395</v>
      </c>
      <c r="W78" t="str">
        <f t="shared" ref="W78:W141" si="3">"Route: "&amp;V78</f>
        <v>Route: I395</v>
      </c>
    </row>
    <row r="79" spans="1:23" x14ac:dyDescent="0.35">
      <c r="A79" s="7">
        <v>33</v>
      </c>
      <c r="B79" s="7" t="s">
        <v>71</v>
      </c>
      <c r="C79" s="7" t="s">
        <v>74</v>
      </c>
      <c r="D79" s="7" t="s">
        <v>23</v>
      </c>
      <c r="E79" s="7" t="s">
        <v>24</v>
      </c>
      <c r="F79" s="7" t="s">
        <v>75</v>
      </c>
      <c r="G79" s="7"/>
      <c r="H79" s="7"/>
      <c r="I79" s="7" t="s">
        <v>63</v>
      </c>
      <c r="J79" s="7" t="s">
        <v>179</v>
      </c>
      <c r="K79" s="7" t="s">
        <v>28</v>
      </c>
      <c r="L79" s="7" t="s">
        <v>29</v>
      </c>
      <c r="M79" s="7" t="s">
        <v>30</v>
      </c>
      <c r="N79" s="7" t="s">
        <v>77</v>
      </c>
      <c r="O79" s="7">
        <v>1.4765489999999999</v>
      </c>
      <c r="P79" s="7">
        <v>42.152166304332198</v>
      </c>
      <c r="Q79" s="7">
        <v>-72.611734663885301</v>
      </c>
      <c r="R79" s="7">
        <v>39765</v>
      </c>
      <c r="S79" s="8">
        <v>45514</v>
      </c>
      <c r="T79" t="str">
        <f>_xlfn.XLOOKUP(A79,Sheet1!$W$2:$W$354,Sheet1!$X$2:$X$354)</f>
        <v>I391</v>
      </c>
      <c r="U79" t="str">
        <f>_xlfn.XLOOKUP(A79,Sheet1!$W$2:$W$354,Sheet1!$X$2:$X$354,,,-1)</f>
        <v>I391</v>
      </c>
      <c r="V79" t="str">
        <f t="shared" si="2"/>
        <v>I391</v>
      </c>
      <c r="W79" t="str">
        <f t="shared" si="3"/>
        <v>Route: I391</v>
      </c>
    </row>
    <row r="80" spans="1:23" x14ac:dyDescent="0.35">
      <c r="A80" s="7">
        <v>3300</v>
      </c>
      <c r="B80" s="7" t="s">
        <v>45</v>
      </c>
      <c r="C80" s="7" t="s">
        <v>177</v>
      </c>
      <c r="D80" s="7" t="s">
        <v>23</v>
      </c>
      <c r="E80" s="7" t="s">
        <v>24</v>
      </c>
      <c r="F80" s="7" t="s">
        <v>121</v>
      </c>
      <c r="G80" s="7"/>
      <c r="H80" s="7"/>
      <c r="I80" s="7" t="s">
        <v>26</v>
      </c>
      <c r="J80" s="7" t="s">
        <v>180</v>
      </c>
      <c r="K80" s="7" t="s">
        <v>28</v>
      </c>
      <c r="L80" s="7" t="s">
        <v>29</v>
      </c>
      <c r="M80" s="7" t="s">
        <v>30</v>
      </c>
      <c r="N80" s="7" t="s">
        <v>123</v>
      </c>
      <c r="O80" s="7">
        <v>7.9764949999999999</v>
      </c>
      <c r="P80" s="7">
        <v>42.136269208960499</v>
      </c>
      <c r="Q80" s="7">
        <v>-71.856074172622201</v>
      </c>
      <c r="R80" s="7">
        <v>47131</v>
      </c>
      <c r="S80" s="8">
        <v>45421</v>
      </c>
      <c r="T80" t="str">
        <f>_xlfn.XLOOKUP(A80,Sheet1!$W$2:$W$354,Sheet1!$X$2:$X$354)</f>
        <v>I395</v>
      </c>
      <c r="U80" t="str">
        <f>_xlfn.XLOOKUP(A80,Sheet1!$W$2:$W$354,Sheet1!$X$2:$X$354,,,-1)</f>
        <v>I395</v>
      </c>
      <c r="V80" t="str">
        <f t="shared" si="2"/>
        <v>I395</v>
      </c>
      <c r="W80" t="str">
        <f t="shared" si="3"/>
        <v>Route: I395</v>
      </c>
    </row>
    <row r="81" spans="1:23" x14ac:dyDescent="0.35">
      <c r="A81" s="7">
        <v>3317</v>
      </c>
      <c r="B81" s="7" t="s">
        <v>45</v>
      </c>
      <c r="C81" s="7" t="s">
        <v>181</v>
      </c>
      <c r="D81" s="7" t="s">
        <v>182</v>
      </c>
      <c r="E81" s="7" t="s">
        <v>24</v>
      </c>
      <c r="F81" s="7" t="s">
        <v>125</v>
      </c>
      <c r="G81" s="7"/>
      <c r="H81" s="7"/>
      <c r="I81" s="7" t="s">
        <v>35</v>
      </c>
      <c r="J81" s="7" t="s">
        <v>183</v>
      </c>
      <c r="K81" s="7" t="s">
        <v>28</v>
      </c>
      <c r="L81" s="7" t="s">
        <v>37</v>
      </c>
      <c r="M81" s="7" t="s">
        <v>30</v>
      </c>
      <c r="N81" s="7" t="s">
        <v>127</v>
      </c>
      <c r="O81" s="7">
        <v>95.770589999999999</v>
      </c>
      <c r="P81" s="7">
        <v>42.549256453919099</v>
      </c>
      <c r="Q81" s="7">
        <v>-71.831550408809207</v>
      </c>
      <c r="R81" s="7">
        <v>54602</v>
      </c>
      <c r="S81" s="8">
        <v>45292</v>
      </c>
      <c r="T81" t="str">
        <f>_xlfn.XLOOKUP(A81,Sheet1!$W$2:$W$354,Sheet1!$X$2:$X$354)</f>
        <v>MA2</v>
      </c>
      <c r="U81" t="str">
        <f>_xlfn.XLOOKUP(A81,Sheet1!$W$2:$W$354,Sheet1!$X$2:$X$354,,,-1)</f>
        <v>MA2</v>
      </c>
      <c r="V81" t="str">
        <f t="shared" si="2"/>
        <v>MA2</v>
      </c>
      <c r="W81" t="str">
        <f t="shared" si="3"/>
        <v>Route: MA2</v>
      </c>
    </row>
    <row r="82" spans="1:23" x14ac:dyDescent="0.35">
      <c r="A82" s="7">
        <v>3318</v>
      </c>
      <c r="B82" s="7" t="s">
        <v>45</v>
      </c>
      <c r="C82" s="7" t="s">
        <v>184</v>
      </c>
      <c r="D82" s="7" t="s">
        <v>23</v>
      </c>
      <c r="E82" s="7" t="s">
        <v>24</v>
      </c>
      <c r="F82" s="7" t="s">
        <v>78</v>
      </c>
      <c r="G82" s="7"/>
      <c r="H82" s="7"/>
      <c r="I82" s="7" t="s">
        <v>85</v>
      </c>
      <c r="J82" s="7" t="s">
        <v>185</v>
      </c>
      <c r="K82" s="7" t="s">
        <v>28</v>
      </c>
      <c r="L82" s="7" t="s">
        <v>37</v>
      </c>
      <c r="M82" s="7" t="s">
        <v>30</v>
      </c>
      <c r="N82" s="7" t="s">
        <v>80</v>
      </c>
      <c r="O82" s="7">
        <v>16.979299999999999</v>
      </c>
      <c r="P82" s="7">
        <v>42.342142576366903</v>
      </c>
      <c r="Q82" s="7">
        <v>-71.641276777039394</v>
      </c>
      <c r="R82" s="7">
        <v>89386</v>
      </c>
      <c r="S82" s="8">
        <v>45514</v>
      </c>
      <c r="T82" t="str">
        <f>_xlfn.XLOOKUP(A82,Sheet1!$W$2:$W$354,Sheet1!$X$2:$X$354)</f>
        <v>I290</v>
      </c>
      <c r="U82" t="str">
        <f>_xlfn.XLOOKUP(A82,Sheet1!$W$2:$W$354,Sheet1!$X$2:$X$354,,,-1)</f>
        <v>I290</v>
      </c>
      <c r="V82" t="str">
        <f t="shared" si="2"/>
        <v>I290</v>
      </c>
      <c r="W82" t="str">
        <f t="shared" si="3"/>
        <v>Route: I290</v>
      </c>
    </row>
    <row r="83" spans="1:23" x14ac:dyDescent="0.35">
      <c r="A83" s="7">
        <v>3319</v>
      </c>
      <c r="B83" s="7" t="s">
        <v>45</v>
      </c>
      <c r="C83" s="7" t="s">
        <v>186</v>
      </c>
      <c r="D83" s="7" t="s">
        <v>23</v>
      </c>
      <c r="E83" s="7" t="s">
        <v>24</v>
      </c>
      <c r="F83" s="7" t="s">
        <v>78</v>
      </c>
      <c r="G83" s="7"/>
      <c r="H83" s="7"/>
      <c r="I83" s="7" t="s">
        <v>35</v>
      </c>
      <c r="J83" s="7" t="s">
        <v>173</v>
      </c>
      <c r="K83" s="7" t="s">
        <v>28</v>
      </c>
      <c r="L83" s="7" t="s">
        <v>37</v>
      </c>
      <c r="M83" s="7" t="s">
        <v>30</v>
      </c>
      <c r="N83" s="7" t="s">
        <v>80</v>
      </c>
      <c r="O83" s="7">
        <v>13.408799999999999</v>
      </c>
      <c r="P83" s="7">
        <v>42.325196307319402</v>
      </c>
      <c r="Q83" s="7">
        <v>-71.705878672437507</v>
      </c>
      <c r="R83" s="7">
        <v>90501</v>
      </c>
      <c r="S83" s="8">
        <v>45514</v>
      </c>
      <c r="T83" t="str">
        <f>_xlfn.XLOOKUP(A83,Sheet1!$W$2:$W$354,Sheet1!$X$2:$X$354)</f>
        <v>I290</v>
      </c>
      <c r="U83" t="str">
        <f>_xlfn.XLOOKUP(A83,Sheet1!$W$2:$W$354,Sheet1!$X$2:$X$354,,,-1)</f>
        <v>I290</v>
      </c>
      <c r="V83" t="str">
        <f t="shared" si="2"/>
        <v>I290</v>
      </c>
      <c r="W83" t="str">
        <f t="shared" si="3"/>
        <v>Route: I290</v>
      </c>
    </row>
    <row r="84" spans="1:23" x14ac:dyDescent="0.35">
      <c r="A84" s="7">
        <v>3320</v>
      </c>
      <c r="B84" s="7" t="s">
        <v>45</v>
      </c>
      <c r="C84" s="7" t="s">
        <v>186</v>
      </c>
      <c r="D84" s="7" t="s">
        <v>23</v>
      </c>
      <c r="E84" s="7" t="s">
        <v>24</v>
      </c>
      <c r="F84" s="7" t="s">
        <v>78</v>
      </c>
      <c r="G84" s="7"/>
      <c r="H84" s="7"/>
      <c r="I84" s="7" t="s">
        <v>63</v>
      </c>
      <c r="J84" s="7" t="s">
        <v>187</v>
      </c>
      <c r="K84" s="7" t="s">
        <v>28</v>
      </c>
      <c r="L84" s="7" t="s">
        <v>37</v>
      </c>
      <c r="M84" s="7"/>
      <c r="N84" s="7" t="s">
        <v>80</v>
      </c>
      <c r="O84" s="7">
        <v>9.8924160000000008</v>
      </c>
      <c r="P84" s="7">
        <v>42.293891742224702</v>
      </c>
      <c r="Q84" s="7">
        <v>-71.755953349929101</v>
      </c>
      <c r="R84" s="7">
        <v>87314</v>
      </c>
      <c r="S84" s="8">
        <v>45514</v>
      </c>
      <c r="T84" t="str">
        <f>_xlfn.XLOOKUP(A84,Sheet1!$W$2:$W$354,Sheet1!$X$2:$X$354)</f>
        <v>I290</v>
      </c>
      <c r="U84" t="str">
        <f>_xlfn.XLOOKUP(A84,Sheet1!$W$2:$W$354,Sheet1!$X$2:$X$354,,,-1)</f>
        <v>I290</v>
      </c>
      <c r="V84" t="str">
        <f t="shared" si="2"/>
        <v>I290</v>
      </c>
      <c r="W84" t="str">
        <f t="shared" si="3"/>
        <v>Route: I290</v>
      </c>
    </row>
    <row r="85" spans="1:23" x14ac:dyDescent="0.35">
      <c r="A85" s="7">
        <v>3321</v>
      </c>
      <c r="B85" s="7" t="s">
        <v>45</v>
      </c>
      <c r="C85" s="7" t="s">
        <v>188</v>
      </c>
      <c r="D85" s="7" t="s">
        <v>23</v>
      </c>
      <c r="E85" s="7" t="s">
        <v>24</v>
      </c>
      <c r="F85" s="7" t="s">
        <v>25</v>
      </c>
      <c r="G85" s="7"/>
      <c r="H85" s="7"/>
      <c r="I85" s="7" t="s">
        <v>26</v>
      </c>
      <c r="J85" s="7" t="s">
        <v>189</v>
      </c>
      <c r="K85" s="7" t="s">
        <v>28</v>
      </c>
      <c r="L85" s="7" t="s">
        <v>29</v>
      </c>
      <c r="M85" s="7" t="s">
        <v>30</v>
      </c>
      <c r="N85" s="7" t="s">
        <v>31</v>
      </c>
      <c r="O85" s="7">
        <v>49.272089999999999</v>
      </c>
      <c r="P85" s="7">
        <v>42.159654001094601</v>
      </c>
      <c r="Q85" s="7">
        <v>-71.492478192155801</v>
      </c>
      <c r="R85" s="7">
        <v>81280</v>
      </c>
      <c r="S85" s="8">
        <v>45514</v>
      </c>
      <c r="T85" t="str">
        <f>_xlfn.XLOOKUP(A85,Sheet1!$W$2:$W$354,Sheet1!$X$2:$X$354)</f>
        <v>I495</v>
      </c>
      <c r="U85" t="str">
        <f>_xlfn.XLOOKUP(A85,Sheet1!$W$2:$W$354,Sheet1!$X$2:$X$354,,,-1)</f>
        <v>I495</v>
      </c>
      <c r="V85" t="str">
        <f t="shared" si="2"/>
        <v>I495</v>
      </c>
      <c r="W85" t="str">
        <f t="shared" si="3"/>
        <v>Route: I495</v>
      </c>
    </row>
    <row r="86" spans="1:23" x14ac:dyDescent="0.35">
      <c r="A86" s="7">
        <v>3322</v>
      </c>
      <c r="B86" s="7" t="s">
        <v>45</v>
      </c>
      <c r="C86" s="7" t="s">
        <v>45</v>
      </c>
      <c r="D86" s="7" t="s">
        <v>23</v>
      </c>
      <c r="E86" s="7" t="s">
        <v>24</v>
      </c>
      <c r="F86" s="7" t="s">
        <v>78</v>
      </c>
      <c r="G86" s="7"/>
      <c r="H86" s="7"/>
      <c r="I86" s="7"/>
      <c r="J86" s="7" t="s">
        <v>190</v>
      </c>
      <c r="K86" s="7" t="s">
        <v>28</v>
      </c>
      <c r="L86" s="7" t="s">
        <v>37</v>
      </c>
      <c r="M86" s="7" t="s">
        <v>30</v>
      </c>
      <c r="N86" s="7" t="s">
        <v>80</v>
      </c>
      <c r="O86" s="7">
        <v>8.9140080000000008</v>
      </c>
      <c r="P86" s="7">
        <v>42.290845935512699</v>
      </c>
      <c r="Q86" s="7">
        <v>-71.774614964217804</v>
      </c>
      <c r="R86" s="7">
        <v>102802</v>
      </c>
      <c r="S86" s="8">
        <v>45514</v>
      </c>
      <c r="T86" t="str">
        <f>_xlfn.XLOOKUP(A86,Sheet1!$W$2:$W$354,Sheet1!$X$2:$X$354)</f>
        <v>I290</v>
      </c>
      <c r="U86" t="str">
        <f>_xlfn.XLOOKUP(A86,Sheet1!$W$2:$W$354,Sheet1!$X$2:$X$354,,,-1)</f>
        <v>I290</v>
      </c>
      <c r="V86" t="str">
        <f t="shared" si="2"/>
        <v>I290</v>
      </c>
      <c r="W86" t="str">
        <f t="shared" si="3"/>
        <v>Route: I290</v>
      </c>
    </row>
    <row r="87" spans="1:23" x14ac:dyDescent="0.35">
      <c r="A87" s="7">
        <v>3323</v>
      </c>
      <c r="B87" s="7" t="s">
        <v>45</v>
      </c>
      <c r="C87" s="7" t="s">
        <v>186</v>
      </c>
      <c r="D87" s="7" t="s">
        <v>23</v>
      </c>
      <c r="E87" s="7" t="s">
        <v>24</v>
      </c>
      <c r="F87" s="7" t="s">
        <v>78</v>
      </c>
      <c r="G87" s="7"/>
      <c r="H87" s="7"/>
      <c r="I87" s="7" t="s">
        <v>85</v>
      </c>
      <c r="J87" s="7" t="s">
        <v>173</v>
      </c>
      <c r="K87" s="7" t="s">
        <v>28</v>
      </c>
      <c r="L87" s="7" t="s">
        <v>37</v>
      </c>
      <c r="M87" s="7" t="s">
        <v>30</v>
      </c>
      <c r="N87" s="7" t="s">
        <v>191</v>
      </c>
      <c r="O87" s="7">
        <v>7.4983680000000001</v>
      </c>
      <c r="P87" s="7">
        <v>42.320215044516701</v>
      </c>
      <c r="Q87" s="7">
        <v>-71.721864829824</v>
      </c>
      <c r="R87" s="7">
        <v>87170</v>
      </c>
      <c r="S87" s="8">
        <v>45514</v>
      </c>
      <c r="T87" t="str">
        <f>_xlfn.XLOOKUP(A87,Sheet1!$W$2:$W$354,Sheet1!$X$2:$X$354)</f>
        <v>I290</v>
      </c>
      <c r="U87" t="str">
        <f>_xlfn.XLOOKUP(A87,Sheet1!$W$2:$W$354,Sheet1!$X$2:$X$354,,,-1)</f>
        <v>I290</v>
      </c>
      <c r="V87" t="str">
        <f t="shared" si="2"/>
        <v>I290</v>
      </c>
      <c r="W87" t="str">
        <f t="shared" si="3"/>
        <v>Route: I290</v>
      </c>
    </row>
    <row r="88" spans="1:23" x14ac:dyDescent="0.35">
      <c r="A88" s="7">
        <v>3324</v>
      </c>
      <c r="B88" s="7" t="s">
        <v>45</v>
      </c>
      <c r="C88" s="7" t="s">
        <v>45</v>
      </c>
      <c r="D88" s="7" t="s">
        <v>23</v>
      </c>
      <c r="E88" s="7" t="s">
        <v>24</v>
      </c>
      <c r="F88" s="7" t="s">
        <v>78</v>
      </c>
      <c r="G88" s="7"/>
      <c r="H88" s="7"/>
      <c r="I88" s="7" t="s">
        <v>26</v>
      </c>
      <c r="J88" s="7" t="s">
        <v>192</v>
      </c>
      <c r="K88" s="7" t="s">
        <v>28</v>
      </c>
      <c r="L88" s="7" t="s">
        <v>37</v>
      </c>
      <c r="M88" s="7" t="s">
        <v>30</v>
      </c>
      <c r="N88" s="7" t="s">
        <v>80</v>
      </c>
      <c r="O88" s="7">
        <v>6.442018</v>
      </c>
      <c r="P88" s="7">
        <v>42.270132312696198</v>
      </c>
      <c r="Q88" s="7">
        <v>-71.793748655764702</v>
      </c>
      <c r="R88" s="7">
        <v>92237</v>
      </c>
      <c r="S88" s="8">
        <v>44927</v>
      </c>
      <c r="T88" t="str">
        <f>_xlfn.XLOOKUP(A88,Sheet1!$W$2:$W$354,Sheet1!$X$2:$X$354)</f>
        <v>I290</v>
      </c>
      <c r="U88" t="str">
        <f>_xlfn.XLOOKUP(A88,Sheet1!$W$2:$W$354,Sheet1!$X$2:$X$354,,,-1)</f>
        <v>I290</v>
      </c>
      <c r="V88" t="str">
        <f t="shared" si="2"/>
        <v>I290</v>
      </c>
      <c r="W88" t="str">
        <f t="shared" si="3"/>
        <v>Route: I290</v>
      </c>
    </row>
    <row r="89" spans="1:23" x14ac:dyDescent="0.35">
      <c r="A89" s="7">
        <v>3326</v>
      </c>
      <c r="B89" s="7" t="s">
        <v>45</v>
      </c>
      <c r="C89" s="7" t="s">
        <v>45</v>
      </c>
      <c r="D89" s="7" t="s">
        <v>23</v>
      </c>
      <c r="E89" s="7" t="s">
        <v>24</v>
      </c>
      <c r="F89" s="7" t="s">
        <v>78</v>
      </c>
      <c r="G89" s="7"/>
      <c r="H89" s="7"/>
      <c r="I89" s="7" t="s">
        <v>42</v>
      </c>
      <c r="J89" s="7" t="s">
        <v>193</v>
      </c>
      <c r="K89" s="7" t="s">
        <v>28</v>
      </c>
      <c r="L89" s="7" t="s">
        <v>37</v>
      </c>
      <c r="M89" s="7" t="s">
        <v>30</v>
      </c>
      <c r="N89" s="7" t="s">
        <v>80</v>
      </c>
      <c r="O89" s="7">
        <v>3.3387989999999999</v>
      </c>
      <c r="P89" s="7">
        <v>42.234512324570403</v>
      </c>
      <c r="Q89" s="7">
        <v>-71.821230023835994</v>
      </c>
      <c r="R89" s="7">
        <v>100883</v>
      </c>
      <c r="S89" s="8">
        <v>45514</v>
      </c>
      <c r="T89" t="str">
        <f>_xlfn.XLOOKUP(A89,Sheet1!$W$2:$W$354,Sheet1!$X$2:$X$354)</f>
        <v>I290</v>
      </c>
      <c r="U89" t="str">
        <f>_xlfn.XLOOKUP(A89,Sheet1!$W$2:$W$354,Sheet1!$X$2:$X$354,,,-1)</f>
        <v>I290</v>
      </c>
      <c r="V89" t="str">
        <f t="shared" si="2"/>
        <v>I290</v>
      </c>
      <c r="W89" t="str">
        <f t="shared" si="3"/>
        <v>Route: I290</v>
      </c>
    </row>
    <row r="90" spans="1:23" x14ac:dyDescent="0.35">
      <c r="A90" s="7">
        <v>3327</v>
      </c>
      <c r="B90" s="7" t="s">
        <v>45</v>
      </c>
      <c r="C90" s="7" t="s">
        <v>177</v>
      </c>
      <c r="D90" s="7" t="s">
        <v>23</v>
      </c>
      <c r="E90" s="7" t="s">
        <v>24</v>
      </c>
      <c r="F90" s="7" t="s">
        <v>121</v>
      </c>
      <c r="G90" s="7"/>
      <c r="H90" s="7"/>
      <c r="I90" s="7" t="s">
        <v>42</v>
      </c>
      <c r="J90" s="7" t="s">
        <v>180</v>
      </c>
      <c r="K90" s="7" t="s">
        <v>28</v>
      </c>
      <c r="L90" s="7" t="s">
        <v>29</v>
      </c>
      <c r="M90" s="7" t="s">
        <v>30</v>
      </c>
      <c r="N90" s="7" t="s">
        <v>168</v>
      </c>
      <c r="O90" s="7">
        <v>2.3891830000000001</v>
      </c>
      <c r="P90" s="7">
        <v>42.158075805758799</v>
      </c>
      <c r="Q90" s="7">
        <v>-71.851989937267206</v>
      </c>
      <c r="R90" s="7">
        <v>48626</v>
      </c>
      <c r="S90" s="8">
        <v>44927</v>
      </c>
      <c r="T90" t="str">
        <f>_xlfn.XLOOKUP(A90,Sheet1!$W$2:$W$354,Sheet1!$X$2:$X$354)</f>
        <v>I395</v>
      </c>
      <c r="U90" t="str">
        <f>_xlfn.XLOOKUP(A90,Sheet1!$W$2:$W$354,Sheet1!$X$2:$X$354,,,-1)</f>
        <v>I395</v>
      </c>
      <c r="V90" t="str">
        <f t="shared" si="2"/>
        <v>I395</v>
      </c>
      <c r="W90" t="str">
        <f t="shared" si="3"/>
        <v>Route: I395</v>
      </c>
    </row>
    <row r="91" spans="1:23" x14ac:dyDescent="0.35">
      <c r="A91" s="7">
        <v>3334</v>
      </c>
      <c r="B91" s="7" t="s">
        <v>45</v>
      </c>
      <c r="C91" s="7" t="s">
        <v>45</v>
      </c>
      <c r="D91" s="7" t="s">
        <v>23</v>
      </c>
      <c r="E91" s="7" t="s">
        <v>24</v>
      </c>
      <c r="F91" s="7" t="s">
        <v>78</v>
      </c>
      <c r="G91" s="7"/>
      <c r="H91" s="7"/>
      <c r="I91" s="7" t="s">
        <v>35</v>
      </c>
      <c r="J91" s="7" t="s">
        <v>194</v>
      </c>
      <c r="K91" s="7" t="s">
        <v>28</v>
      </c>
      <c r="L91" s="7" t="s">
        <v>37</v>
      </c>
      <c r="M91" s="7" t="s">
        <v>30</v>
      </c>
      <c r="N91" s="7" t="s">
        <v>80</v>
      </c>
      <c r="O91" s="7">
        <v>7.8339879999999997</v>
      </c>
      <c r="P91" s="7">
        <v>42.289235897582103</v>
      </c>
      <c r="Q91" s="7">
        <v>-71.795337222140105</v>
      </c>
      <c r="R91" s="7">
        <v>72221</v>
      </c>
      <c r="S91" s="8">
        <v>44927</v>
      </c>
      <c r="T91" t="str">
        <f>_xlfn.XLOOKUP(A91,Sheet1!$W$2:$W$354,Sheet1!$X$2:$X$354)</f>
        <v>I290</v>
      </c>
      <c r="U91" t="str">
        <f>_xlfn.XLOOKUP(A91,Sheet1!$W$2:$W$354,Sheet1!$X$2:$X$354,,,-1)</f>
        <v>I290</v>
      </c>
      <c r="V91" t="str">
        <f t="shared" si="2"/>
        <v>I290</v>
      </c>
      <c r="W91" t="str">
        <f t="shared" si="3"/>
        <v>Route: I290</v>
      </c>
    </row>
    <row r="92" spans="1:23" x14ac:dyDescent="0.35">
      <c r="A92" s="7">
        <v>34</v>
      </c>
      <c r="B92" s="7" t="s">
        <v>45</v>
      </c>
      <c r="C92" s="7" t="s">
        <v>195</v>
      </c>
      <c r="D92" s="7" t="s">
        <v>33</v>
      </c>
      <c r="E92" s="7" t="s">
        <v>24</v>
      </c>
      <c r="F92" s="7" t="s">
        <v>125</v>
      </c>
      <c r="G92" s="7"/>
      <c r="H92" s="7"/>
      <c r="I92" s="7" t="s">
        <v>85</v>
      </c>
      <c r="J92" s="7" t="s">
        <v>196</v>
      </c>
      <c r="K92" s="7" t="s">
        <v>28</v>
      </c>
      <c r="L92" s="7" t="s">
        <v>37</v>
      </c>
      <c r="M92" s="7" t="s">
        <v>30</v>
      </c>
      <c r="N92" s="7" t="s">
        <v>127</v>
      </c>
      <c r="O92" s="7">
        <v>103.3999</v>
      </c>
      <c r="P92" s="7">
        <v>42.521057620652002</v>
      </c>
      <c r="Q92" s="7">
        <v>-71.702973351925394</v>
      </c>
      <c r="R92" s="7">
        <v>58569</v>
      </c>
      <c r="S92" s="8">
        <v>45514</v>
      </c>
      <c r="T92" t="str">
        <f>_xlfn.XLOOKUP(A92,Sheet1!$W$2:$W$354,Sheet1!$X$2:$X$354)</f>
        <v>MA2</v>
      </c>
      <c r="U92" t="str">
        <f>_xlfn.XLOOKUP(A92,Sheet1!$W$2:$W$354,Sheet1!$X$2:$X$354,,,-1)</f>
        <v>MA2</v>
      </c>
      <c r="V92" t="str">
        <f t="shared" si="2"/>
        <v>MA2</v>
      </c>
      <c r="W92" t="str">
        <f t="shared" si="3"/>
        <v>Route: MA2</v>
      </c>
    </row>
    <row r="93" spans="1:23" x14ac:dyDescent="0.35">
      <c r="A93" s="7">
        <v>35</v>
      </c>
      <c r="B93" s="7" t="s">
        <v>197</v>
      </c>
      <c r="C93" s="7" t="s">
        <v>198</v>
      </c>
      <c r="D93" s="7" t="s">
        <v>33</v>
      </c>
      <c r="E93" s="7" t="s">
        <v>24</v>
      </c>
      <c r="F93" s="7" t="s">
        <v>158</v>
      </c>
      <c r="G93" s="7"/>
      <c r="H93" s="7"/>
      <c r="I93" s="7" t="s">
        <v>42</v>
      </c>
      <c r="J93" s="7" t="s">
        <v>199</v>
      </c>
      <c r="K93" s="7" t="s">
        <v>28</v>
      </c>
      <c r="L93" s="7" t="s">
        <v>29</v>
      </c>
      <c r="M93" s="7" t="s">
        <v>30</v>
      </c>
      <c r="N93" s="7" t="s">
        <v>200</v>
      </c>
      <c r="O93" s="7">
        <v>45.307630000000003</v>
      </c>
      <c r="P93" s="7">
        <v>42.573230793805301</v>
      </c>
      <c r="Q93" s="7">
        <v>-70.855038511158895</v>
      </c>
      <c r="R93" s="7">
        <v>52199</v>
      </c>
      <c r="S93" s="8">
        <v>45514</v>
      </c>
      <c r="T93" t="str">
        <f>_xlfn.XLOOKUP(A93,Sheet1!$W$2:$W$354,Sheet1!$X$2:$X$354)</f>
        <v>MA128</v>
      </c>
      <c r="U93" t="str">
        <f>_xlfn.XLOOKUP(A93,Sheet1!$W$2:$W$354,Sheet1!$X$2:$X$354,,,-1)</f>
        <v>MA128</v>
      </c>
      <c r="V93" t="str">
        <f t="shared" si="2"/>
        <v>MA128</v>
      </c>
      <c r="W93" t="str">
        <f t="shared" si="3"/>
        <v>Route: MA128</v>
      </c>
    </row>
    <row r="94" spans="1:23" x14ac:dyDescent="0.35">
      <c r="A94" s="7">
        <v>36</v>
      </c>
      <c r="B94" s="7" t="s">
        <v>56</v>
      </c>
      <c r="C94" s="7" t="s">
        <v>201</v>
      </c>
      <c r="D94" s="7" t="s">
        <v>33</v>
      </c>
      <c r="E94" s="7" t="s">
        <v>24</v>
      </c>
      <c r="F94" s="7" t="s">
        <v>57</v>
      </c>
      <c r="G94" s="7"/>
      <c r="H94" s="7"/>
      <c r="I94" s="7" t="s">
        <v>26</v>
      </c>
      <c r="J94" s="7" t="s">
        <v>202</v>
      </c>
      <c r="K94" s="7" t="s">
        <v>28</v>
      </c>
      <c r="L94" s="7" t="s">
        <v>29</v>
      </c>
      <c r="M94" s="7" t="s">
        <v>30</v>
      </c>
      <c r="N94" s="7" t="s">
        <v>59</v>
      </c>
      <c r="O94" s="7">
        <v>28.59093</v>
      </c>
      <c r="P94" s="7">
        <v>42.125787897733602</v>
      </c>
      <c r="Q94" s="7">
        <v>-70.798122741468902</v>
      </c>
      <c r="R94" s="7">
        <v>62377</v>
      </c>
      <c r="S94" s="8">
        <v>45514</v>
      </c>
      <c r="T94" t="str">
        <f>_xlfn.XLOOKUP(A94,Sheet1!$W$2:$W$354,Sheet1!$X$2:$X$354)</f>
        <v>MA3</v>
      </c>
      <c r="U94" t="str">
        <f>_xlfn.XLOOKUP(A94,Sheet1!$W$2:$W$354,Sheet1!$X$2:$X$354,,,-1)</f>
        <v>MA3</v>
      </c>
      <c r="V94" t="str">
        <f t="shared" si="2"/>
        <v>MA3</v>
      </c>
      <c r="W94" t="str">
        <f t="shared" si="3"/>
        <v>Route: MA3</v>
      </c>
    </row>
    <row r="95" spans="1:23" x14ac:dyDescent="0.35">
      <c r="A95" s="7">
        <v>37</v>
      </c>
      <c r="B95" s="7" t="s">
        <v>71</v>
      </c>
      <c r="C95" s="7" t="s">
        <v>74</v>
      </c>
      <c r="D95" s="7" t="s">
        <v>23</v>
      </c>
      <c r="E95" s="7" t="s">
        <v>24</v>
      </c>
      <c r="F95" s="7" t="s">
        <v>75</v>
      </c>
      <c r="G95" s="7"/>
      <c r="H95" s="7"/>
      <c r="I95" s="7" t="s">
        <v>42</v>
      </c>
      <c r="J95" s="7" t="s">
        <v>203</v>
      </c>
      <c r="K95" s="7" t="s">
        <v>28</v>
      </c>
      <c r="L95" s="7" t="s">
        <v>29</v>
      </c>
      <c r="M95" s="7" t="s">
        <v>30</v>
      </c>
      <c r="N95" s="7" t="s">
        <v>77</v>
      </c>
      <c r="O95" s="7">
        <v>2.506993</v>
      </c>
      <c r="P95" s="7">
        <v>42.166740747506502</v>
      </c>
      <c r="Q95" s="7">
        <v>-72.610720236859095</v>
      </c>
      <c r="R95" s="7">
        <v>29322</v>
      </c>
      <c r="S95" s="8">
        <v>45514</v>
      </c>
      <c r="T95" t="str">
        <f>_xlfn.XLOOKUP(A95,Sheet1!$W$2:$W$354,Sheet1!$X$2:$X$354)</f>
        <v>I391</v>
      </c>
      <c r="U95" t="str">
        <f>_xlfn.XLOOKUP(A95,Sheet1!$W$2:$W$354,Sheet1!$X$2:$X$354,,,-1)</f>
        <v>I391</v>
      </c>
      <c r="V95" t="str">
        <f t="shared" si="2"/>
        <v>I391</v>
      </c>
      <c r="W95" t="str">
        <f t="shared" si="3"/>
        <v>Route: I391</v>
      </c>
    </row>
    <row r="96" spans="1:23" x14ac:dyDescent="0.35">
      <c r="A96" s="7">
        <v>3732</v>
      </c>
      <c r="B96" s="7" t="s">
        <v>45</v>
      </c>
      <c r="C96" s="7" t="s">
        <v>45</v>
      </c>
      <c r="D96" s="7" t="s">
        <v>23</v>
      </c>
      <c r="E96" s="7" t="s">
        <v>24</v>
      </c>
      <c r="F96" s="7" t="s">
        <v>78</v>
      </c>
      <c r="G96" s="7"/>
      <c r="H96" s="7"/>
      <c r="I96" s="7" t="s">
        <v>26</v>
      </c>
      <c r="J96" s="7" t="s">
        <v>204</v>
      </c>
      <c r="K96" s="7" t="s">
        <v>28</v>
      </c>
      <c r="L96" s="7" t="s">
        <v>37</v>
      </c>
      <c r="M96" s="7" t="s">
        <v>30</v>
      </c>
      <c r="N96" s="7" t="s">
        <v>80</v>
      </c>
      <c r="O96" s="7">
        <v>5.0079440000000002</v>
      </c>
      <c r="P96" s="7">
        <v>42.250682752858602</v>
      </c>
      <c r="Q96" s="7">
        <v>-71.799430878127495</v>
      </c>
      <c r="R96" s="7">
        <v>60796</v>
      </c>
      <c r="S96" s="8">
        <v>44927</v>
      </c>
      <c r="T96" t="str">
        <f>_xlfn.XLOOKUP(A96,Sheet1!$W$2:$W$354,Sheet1!$X$2:$X$354)</f>
        <v>I290</v>
      </c>
      <c r="U96" t="str">
        <f>_xlfn.XLOOKUP(A96,Sheet1!$W$2:$W$354,Sheet1!$X$2:$X$354,,,-1)</f>
        <v>I290</v>
      </c>
      <c r="V96" t="str">
        <f t="shared" si="2"/>
        <v>I290</v>
      </c>
      <c r="W96" t="str">
        <f t="shared" si="3"/>
        <v>Route: I290</v>
      </c>
    </row>
    <row r="97" spans="1:23" x14ac:dyDescent="0.35">
      <c r="A97" s="7">
        <v>3737</v>
      </c>
      <c r="B97" s="7" t="s">
        <v>45</v>
      </c>
      <c r="C97" s="7" t="s">
        <v>45</v>
      </c>
      <c r="D97" s="7" t="s">
        <v>23</v>
      </c>
      <c r="E97" s="7" t="s">
        <v>24</v>
      </c>
      <c r="F97" s="7" t="s">
        <v>78</v>
      </c>
      <c r="G97" s="7"/>
      <c r="H97" s="7"/>
      <c r="I97" s="7" t="s">
        <v>42</v>
      </c>
      <c r="J97" s="7" t="s">
        <v>205</v>
      </c>
      <c r="K97" s="7" t="s">
        <v>28</v>
      </c>
      <c r="L97" s="7" t="s">
        <v>37</v>
      </c>
      <c r="M97" s="7" t="s">
        <v>30</v>
      </c>
      <c r="N97" s="7" t="s">
        <v>80</v>
      </c>
      <c r="O97" s="7">
        <v>3.962656</v>
      </c>
      <c r="P97" s="7">
        <v>42.240903949501202</v>
      </c>
      <c r="Q97" s="7">
        <v>-71.812650195692797</v>
      </c>
      <c r="R97" s="7">
        <v>104449</v>
      </c>
      <c r="S97" s="8">
        <v>45447</v>
      </c>
      <c r="T97" t="str">
        <f>_xlfn.XLOOKUP(A97,Sheet1!$W$2:$W$354,Sheet1!$X$2:$X$354)</f>
        <v>I290</v>
      </c>
      <c r="U97" t="str">
        <f>_xlfn.XLOOKUP(A97,Sheet1!$W$2:$W$354,Sheet1!$X$2:$X$354,,,-1)</f>
        <v>I290</v>
      </c>
      <c r="V97" t="str">
        <f t="shared" si="2"/>
        <v>I290</v>
      </c>
      <c r="W97" t="str">
        <f t="shared" si="3"/>
        <v>Route: I290</v>
      </c>
    </row>
    <row r="98" spans="1:23" x14ac:dyDescent="0.35">
      <c r="A98" s="7">
        <v>38</v>
      </c>
      <c r="B98" s="7" t="s">
        <v>39</v>
      </c>
      <c r="C98" s="7" t="s">
        <v>206</v>
      </c>
      <c r="D98" s="7" t="s">
        <v>23</v>
      </c>
      <c r="E98" s="7" t="s">
        <v>24</v>
      </c>
      <c r="F98" s="7" t="s">
        <v>207</v>
      </c>
      <c r="G98" s="7"/>
      <c r="H98" s="7"/>
      <c r="I98" s="7" t="s">
        <v>35</v>
      </c>
      <c r="J98" s="7" t="s">
        <v>208</v>
      </c>
      <c r="K98" s="7" t="s">
        <v>28</v>
      </c>
      <c r="L98" s="7" t="s">
        <v>37</v>
      </c>
      <c r="M98" s="7" t="s">
        <v>30</v>
      </c>
      <c r="N98" s="7" t="s">
        <v>209</v>
      </c>
      <c r="O98" s="7">
        <v>25.74699</v>
      </c>
      <c r="P98" s="7">
        <v>41.654443552491998</v>
      </c>
      <c r="Q98" s="7">
        <v>-70.915645926373699</v>
      </c>
      <c r="R98" s="7">
        <v>57006</v>
      </c>
      <c r="S98" s="8">
        <v>45514</v>
      </c>
      <c r="T98" t="str">
        <f>_xlfn.XLOOKUP(A98,Sheet1!$W$2:$W$354,Sheet1!$X$2:$X$354)</f>
        <v>I195</v>
      </c>
      <c r="U98" t="str">
        <f>_xlfn.XLOOKUP(A98,Sheet1!$W$2:$W$354,Sheet1!$X$2:$X$354,,,-1)</f>
        <v>I195</v>
      </c>
      <c r="V98" t="str">
        <f t="shared" si="2"/>
        <v>I195</v>
      </c>
      <c r="W98" t="str">
        <f t="shared" si="3"/>
        <v>Route: I195</v>
      </c>
    </row>
    <row r="99" spans="1:23" x14ac:dyDescent="0.35">
      <c r="A99" s="7">
        <v>3894</v>
      </c>
      <c r="B99" s="7" t="s">
        <v>45</v>
      </c>
      <c r="C99" s="7" t="s">
        <v>210</v>
      </c>
      <c r="D99" s="7" t="s">
        <v>23</v>
      </c>
      <c r="E99" s="7" t="s">
        <v>24</v>
      </c>
      <c r="F99" s="7" t="s">
        <v>78</v>
      </c>
      <c r="G99" s="7"/>
      <c r="H99" s="7"/>
      <c r="I99" s="7" t="s">
        <v>63</v>
      </c>
      <c r="J99" s="7" t="s">
        <v>187</v>
      </c>
      <c r="K99" s="7" t="s">
        <v>28</v>
      </c>
      <c r="L99" s="7" t="s">
        <v>37</v>
      </c>
      <c r="M99" s="7" t="s">
        <v>30</v>
      </c>
      <c r="N99" s="7" t="s">
        <v>80</v>
      </c>
      <c r="O99" s="7">
        <v>2.286972</v>
      </c>
      <c r="P99" s="7">
        <v>42.220371474601002</v>
      </c>
      <c r="Q99" s="7">
        <v>-71.828030903849097</v>
      </c>
      <c r="R99" s="7">
        <v>83969</v>
      </c>
      <c r="S99" s="8">
        <v>45486</v>
      </c>
      <c r="T99" t="str">
        <f>_xlfn.XLOOKUP(A99,Sheet1!$W$2:$W$354,Sheet1!$X$2:$X$354)</f>
        <v>I290</v>
      </c>
      <c r="U99" t="str">
        <f>_xlfn.XLOOKUP(A99,Sheet1!$W$2:$W$354,Sheet1!$X$2:$X$354,,,-1)</f>
        <v>I290</v>
      </c>
      <c r="V99" t="str">
        <f t="shared" si="2"/>
        <v>I290</v>
      </c>
      <c r="W99" t="str">
        <f t="shared" si="3"/>
        <v>Route: I290</v>
      </c>
    </row>
    <row r="100" spans="1:23" x14ac:dyDescent="0.35">
      <c r="A100" s="7">
        <v>3895</v>
      </c>
      <c r="B100" s="7" t="s">
        <v>45</v>
      </c>
      <c r="C100" s="7" t="s">
        <v>210</v>
      </c>
      <c r="D100" s="7" t="s">
        <v>23</v>
      </c>
      <c r="E100" s="7" t="s">
        <v>24</v>
      </c>
      <c r="F100" s="7" t="s">
        <v>78</v>
      </c>
      <c r="G100" s="7"/>
      <c r="H100" s="7"/>
      <c r="I100" s="7" t="s">
        <v>26</v>
      </c>
      <c r="J100" s="7" t="s">
        <v>211</v>
      </c>
      <c r="K100" s="7" t="s">
        <v>28</v>
      </c>
      <c r="L100" s="7" t="s">
        <v>37</v>
      </c>
      <c r="M100" s="7" t="s">
        <v>30</v>
      </c>
      <c r="N100" s="7" t="s">
        <v>80</v>
      </c>
      <c r="O100" s="7">
        <v>0.60966710000000002</v>
      </c>
      <c r="P100" s="7">
        <v>42.199055066628603</v>
      </c>
      <c r="Q100" s="7">
        <v>-71.843206481710297</v>
      </c>
      <c r="R100" s="7">
        <v>74967</v>
      </c>
      <c r="S100" s="8">
        <v>44927</v>
      </c>
      <c r="T100" t="str">
        <f>_xlfn.XLOOKUP(A100,Sheet1!$W$2:$W$354,Sheet1!$X$2:$X$354)</f>
        <v>I290</v>
      </c>
      <c r="U100" t="str">
        <f>_xlfn.XLOOKUP(A100,Sheet1!$W$2:$W$354,Sheet1!$X$2:$X$354,,,-1)</f>
        <v>I290</v>
      </c>
      <c r="V100" t="str">
        <f t="shared" si="2"/>
        <v>I290</v>
      </c>
      <c r="W100" t="str">
        <f t="shared" si="3"/>
        <v>Route: I290</v>
      </c>
    </row>
    <row r="101" spans="1:23" x14ac:dyDescent="0.35">
      <c r="A101" s="7">
        <v>390</v>
      </c>
      <c r="B101" s="7" t="s">
        <v>51</v>
      </c>
      <c r="C101" s="7" t="s">
        <v>212</v>
      </c>
      <c r="D101" s="7" t="s">
        <v>23</v>
      </c>
      <c r="E101" s="7" t="s">
        <v>24</v>
      </c>
      <c r="F101" s="7" t="s">
        <v>25</v>
      </c>
      <c r="G101" s="7"/>
      <c r="H101" s="7"/>
      <c r="I101" s="7" t="s">
        <v>26</v>
      </c>
      <c r="J101" s="7" t="s">
        <v>213</v>
      </c>
      <c r="K101" s="7" t="s">
        <v>28</v>
      </c>
      <c r="L101" s="7" t="s">
        <v>29</v>
      </c>
      <c r="M101" s="7" t="s">
        <v>30</v>
      </c>
      <c r="N101" s="7" t="s">
        <v>31</v>
      </c>
      <c r="O101" s="7">
        <v>62.353569999999998</v>
      </c>
      <c r="P101" s="7">
        <v>42.330356328005898</v>
      </c>
      <c r="Q101" s="7">
        <v>-71.574280928901203</v>
      </c>
      <c r="R101" s="7">
        <v>116188</v>
      </c>
      <c r="S101" s="8">
        <v>44927</v>
      </c>
      <c r="T101" t="str">
        <f>_xlfn.XLOOKUP(A101,Sheet1!$W$2:$W$354,Sheet1!$X$2:$X$354)</f>
        <v>I495</v>
      </c>
      <c r="U101" t="str">
        <f>_xlfn.XLOOKUP(A101,Sheet1!$W$2:$W$354,Sheet1!$X$2:$X$354,,,-1)</f>
        <v>I495</v>
      </c>
      <c r="V101" t="str">
        <f t="shared" si="2"/>
        <v>I495</v>
      </c>
      <c r="W101" t="str">
        <f t="shared" si="3"/>
        <v>Route: I495</v>
      </c>
    </row>
    <row r="102" spans="1:23" x14ac:dyDescent="0.35">
      <c r="A102" s="7">
        <v>3921</v>
      </c>
      <c r="B102" s="7" t="s">
        <v>45</v>
      </c>
      <c r="C102" s="7" t="s">
        <v>46</v>
      </c>
      <c r="D102" s="7" t="s">
        <v>23</v>
      </c>
      <c r="E102" s="7" t="s">
        <v>24</v>
      </c>
      <c r="F102" s="7" t="s">
        <v>48</v>
      </c>
      <c r="G102" s="7"/>
      <c r="H102" s="7"/>
      <c r="I102" s="7" t="s">
        <v>42</v>
      </c>
      <c r="J102" s="7" t="s">
        <v>214</v>
      </c>
      <c r="K102" s="7" t="s">
        <v>28</v>
      </c>
      <c r="L102" s="7" t="s">
        <v>37</v>
      </c>
      <c r="M102" s="7" t="s">
        <v>30</v>
      </c>
      <c r="N102" s="7" t="s">
        <v>50</v>
      </c>
      <c r="O102" s="7">
        <v>3.5279449999999999</v>
      </c>
      <c r="P102" s="7">
        <v>42.072777662472397</v>
      </c>
      <c r="Q102" s="7">
        <v>-72.0987312734363</v>
      </c>
      <c r="R102" s="7">
        <v>76857</v>
      </c>
      <c r="S102" s="8">
        <v>45514</v>
      </c>
      <c r="T102" t="str">
        <f>_xlfn.XLOOKUP(A102,Sheet1!$W$2:$W$354,Sheet1!$X$2:$X$354)</f>
        <v>I84</v>
      </c>
      <c r="U102" t="str">
        <f>_xlfn.XLOOKUP(A102,Sheet1!$W$2:$W$354,Sheet1!$X$2:$X$354,,,-1)</f>
        <v>I84</v>
      </c>
      <c r="V102" t="str">
        <f t="shared" si="2"/>
        <v>I84</v>
      </c>
      <c r="W102" t="str">
        <f t="shared" si="3"/>
        <v>Route: I84</v>
      </c>
    </row>
    <row r="103" spans="1:23" x14ac:dyDescent="0.35">
      <c r="A103" s="7">
        <v>3929</v>
      </c>
      <c r="B103" s="7" t="s">
        <v>45</v>
      </c>
      <c r="C103" s="7" t="s">
        <v>46</v>
      </c>
      <c r="D103" s="7" t="s">
        <v>23</v>
      </c>
      <c r="E103" s="7" t="s">
        <v>24</v>
      </c>
      <c r="F103" s="7" t="s">
        <v>48</v>
      </c>
      <c r="G103" s="7"/>
      <c r="H103" s="7"/>
      <c r="I103" s="7" t="s">
        <v>26</v>
      </c>
      <c r="J103" s="7" t="s">
        <v>73</v>
      </c>
      <c r="K103" s="7" t="s">
        <v>28</v>
      </c>
      <c r="L103" s="7" t="s">
        <v>37</v>
      </c>
      <c r="M103" s="7" t="s">
        <v>30</v>
      </c>
      <c r="N103" s="7" t="s">
        <v>50</v>
      </c>
      <c r="O103" s="7">
        <v>6.328017</v>
      </c>
      <c r="P103" s="7">
        <v>42.111168960299999</v>
      </c>
      <c r="Q103" s="7">
        <v>-72.081696133529704</v>
      </c>
      <c r="R103" s="7">
        <v>75278</v>
      </c>
      <c r="S103" s="8">
        <v>45514</v>
      </c>
      <c r="T103" t="str">
        <f>_xlfn.XLOOKUP(A103,Sheet1!$W$2:$W$354,Sheet1!$X$2:$X$354)</f>
        <v>I84</v>
      </c>
      <c r="U103" t="str">
        <f>_xlfn.XLOOKUP(A103,Sheet1!$W$2:$W$354,Sheet1!$X$2:$X$354,,,-1)</f>
        <v>I84</v>
      </c>
      <c r="V103" t="str">
        <f t="shared" si="2"/>
        <v>I84</v>
      </c>
      <c r="W103" t="str">
        <f t="shared" si="3"/>
        <v>Route: I84</v>
      </c>
    </row>
    <row r="104" spans="1:23" x14ac:dyDescent="0.35">
      <c r="A104" s="7">
        <v>3991</v>
      </c>
      <c r="B104" s="7" t="s">
        <v>187</v>
      </c>
      <c r="C104" s="7" t="s">
        <v>45</v>
      </c>
      <c r="D104" s="7" t="s">
        <v>182</v>
      </c>
      <c r="E104" s="7" t="s">
        <v>24</v>
      </c>
      <c r="F104" s="7" t="s">
        <v>215</v>
      </c>
      <c r="G104" s="7"/>
      <c r="H104" s="7"/>
      <c r="I104" s="7" t="s">
        <v>42</v>
      </c>
      <c r="J104" s="7" t="s">
        <v>216</v>
      </c>
      <c r="K104" s="7" t="s">
        <v>28</v>
      </c>
      <c r="L104" s="7" t="s">
        <v>29</v>
      </c>
      <c r="M104" s="7"/>
      <c r="N104" s="7"/>
      <c r="O104" s="7"/>
      <c r="P104" s="7">
        <v>42.218668999999998</v>
      </c>
      <c r="Q104" s="7">
        <v>-71.786282999999997</v>
      </c>
      <c r="R104" s="7">
        <v>53083</v>
      </c>
      <c r="S104" s="8">
        <v>45514</v>
      </c>
      <c r="T104" t="str">
        <f>_xlfn.XLOOKUP(A104,Sheet1!$W$2:$W$354,Sheet1!$X$2:$X$354)</f>
        <v>MA146</v>
      </c>
      <c r="U104" t="str">
        <f>_xlfn.XLOOKUP(A104,Sheet1!$W$2:$W$354,Sheet1!$X$2:$X$354,,,-1)</f>
        <v>MA146</v>
      </c>
      <c r="V104" t="str">
        <f t="shared" si="2"/>
        <v>MA146</v>
      </c>
      <c r="W104" t="str">
        <f t="shared" si="3"/>
        <v>Route: MA146</v>
      </c>
    </row>
    <row r="105" spans="1:23" x14ac:dyDescent="0.35">
      <c r="A105" s="7">
        <v>4010</v>
      </c>
      <c r="B105" s="7" t="s">
        <v>51</v>
      </c>
      <c r="C105" s="7" t="s">
        <v>217</v>
      </c>
      <c r="D105" s="7" t="s">
        <v>23</v>
      </c>
      <c r="E105" s="7" t="s">
        <v>24</v>
      </c>
      <c r="F105" s="7" t="s">
        <v>25</v>
      </c>
      <c r="G105" s="7"/>
      <c r="H105" s="7"/>
      <c r="I105" s="7" t="s">
        <v>26</v>
      </c>
      <c r="J105" s="7" t="s">
        <v>218</v>
      </c>
      <c r="K105" s="7" t="s">
        <v>28</v>
      </c>
      <c r="L105" s="7" t="s">
        <v>29</v>
      </c>
      <c r="M105" s="7" t="s">
        <v>30</v>
      </c>
      <c r="N105" s="7" t="s">
        <v>31</v>
      </c>
      <c r="O105" s="7">
        <v>74.060770000000005</v>
      </c>
      <c r="P105" s="7">
        <v>42.480489730063198</v>
      </c>
      <c r="Q105" s="7">
        <v>-71.549110510136003</v>
      </c>
      <c r="R105" s="7">
        <v>105777</v>
      </c>
      <c r="S105" s="8">
        <v>45434</v>
      </c>
      <c r="T105" t="str">
        <f>_xlfn.XLOOKUP(A105,Sheet1!$W$2:$W$354,Sheet1!$X$2:$X$354)</f>
        <v>I495</v>
      </c>
      <c r="U105" t="str">
        <f>_xlfn.XLOOKUP(A105,Sheet1!$W$2:$W$354,Sheet1!$X$2:$X$354,,,-1)</f>
        <v>I495</v>
      </c>
      <c r="V105" t="str">
        <f t="shared" si="2"/>
        <v>I495</v>
      </c>
      <c r="W105" t="str">
        <f t="shared" si="3"/>
        <v>Route: I495</v>
      </c>
    </row>
    <row r="106" spans="1:23" x14ac:dyDescent="0.35">
      <c r="A106" s="7">
        <v>4011</v>
      </c>
      <c r="B106" s="7" t="s">
        <v>51</v>
      </c>
      <c r="C106" s="7" t="s">
        <v>219</v>
      </c>
      <c r="D106" s="7" t="s">
        <v>33</v>
      </c>
      <c r="E106" s="7" t="s">
        <v>24</v>
      </c>
      <c r="F106" s="7" t="s">
        <v>220</v>
      </c>
      <c r="G106" s="7"/>
      <c r="H106" s="7"/>
      <c r="I106" s="7" t="s">
        <v>35</v>
      </c>
      <c r="J106" s="7" t="s">
        <v>221</v>
      </c>
      <c r="K106" s="7" t="s">
        <v>28</v>
      </c>
      <c r="L106" s="7" t="s">
        <v>37</v>
      </c>
      <c r="M106" s="7" t="s">
        <v>30</v>
      </c>
      <c r="N106" s="7" t="s">
        <v>127</v>
      </c>
      <c r="O106" s="7">
        <v>129.29949999999999</v>
      </c>
      <c r="P106" s="7">
        <v>42.425615056485299</v>
      </c>
      <c r="Q106" s="7">
        <v>-71.254394912119807</v>
      </c>
      <c r="R106" s="7">
        <v>85443</v>
      </c>
      <c r="S106" s="8">
        <v>44927</v>
      </c>
      <c r="T106" t="str">
        <f>_xlfn.XLOOKUP(A106,Sheet1!$W$2:$W$354,Sheet1!$X$2:$X$354)</f>
        <v>MA2</v>
      </c>
      <c r="U106" t="str">
        <f>_xlfn.XLOOKUP(A106,Sheet1!$W$2:$W$354,Sheet1!$X$2:$X$354,,,-1)</f>
        <v>MA2</v>
      </c>
      <c r="V106" t="str">
        <f t="shared" si="2"/>
        <v>MA2</v>
      </c>
      <c r="W106" t="str">
        <f t="shared" si="3"/>
        <v>Route: MA2</v>
      </c>
    </row>
    <row r="107" spans="1:23" x14ac:dyDescent="0.35">
      <c r="A107" s="7">
        <v>4013</v>
      </c>
      <c r="B107" s="7" t="s">
        <v>51</v>
      </c>
      <c r="C107" s="7" t="s">
        <v>222</v>
      </c>
      <c r="D107" s="7" t="s">
        <v>182</v>
      </c>
      <c r="E107" s="7" t="s">
        <v>24</v>
      </c>
      <c r="F107" s="7" t="s">
        <v>223</v>
      </c>
      <c r="G107" s="7"/>
      <c r="H107" s="7"/>
      <c r="I107" s="7" t="s">
        <v>63</v>
      </c>
      <c r="J107" s="7" t="s">
        <v>224</v>
      </c>
      <c r="K107" s="7" t="s">
        <v>28</v>
      </c>
      <c r="L107" s="7" t="s">
        <v>37</v>
      </c>
      <c r="M107" s="7" t="s">
        <v>30</v>
      </c>
      <c r="N107" s="7" t="s">
        <v>127</v>
      </c>
      <c r="O107" s="7">
        <v>128.42679999999999</v>
      </c>
      <c r="P107" s="7">
        <v>42.433163050986302</v>
      </c>
      <c r="Q107" s="7">
        <v>-71.2690154919338</v>
      </c>
      <c r="R107" s="7">
        <v>47766</v>
      </c>
      <c r="S107" s="8">
        <v>45514</v>
      </c>
      <c r="T107" t="str">
        <f>_xlfn.XLOOKUP(A107,Sheet1!$W$2:$W$354,Sheet1!$X$2:$X$354)</f>
        <v>MA2</v>
      </c>
      <c r="U107" t="str">
        <f>_xlfn.XLOOKUP(A107,Sheet1!$W$2:$W$354,Sheet1!$X$2:$X$354,,,-1)</f>
        <v>MA2</v>
      </c>
      <c r="V107" t="str">
        <f t="shared" si="2"/>
        <v>MA2</v>
      </c>
      <c r="W107" t="str">
        <f t="shared" si="3"/>
        <v>Route: MA2</v>
      </c>
    </row>
    <row r="108" spans="1:23" x14ac:dyDescent="0.35">
      <c r="A108" s="7">
        <v>4020</v>
      </c>
      <c r="B108" s="7" t="s">
        <v>51</v>
      </c>
      <c r="C108" s="7" t="s">
        <v>225</v>
      </c>
      <c r="D108" s="7" t="s">
        <v>23</v>
      </c>
      <c r="E108" s="7" t="s">
        <v>24</v>
      </c>
      <c r="F108" s="7" t="s">
        <v>25</v>
      </c>
      <c r="G108" s="7"/>
      <c r="H108" s="7"/>
      <c r="I108" s="7" t="s">
        <v>42</v>
      </c>
      <c r="J108" s="7" t="s">
        <v>226</v>
      </c>
      <c r="K108" s="7" t="s">
        <v>28</v>
      </c>
      <c r="L108" s="7" t="s">
        <v>29</v>
      </c>
      <c r="M108" s="7" t="s">
        <v>30</v>
      </c>
      <c r="N108" s="7" t="s">
        <v>31</v>
      </c>
      <c r="O108" s="7">
        <v>80.543480000000002</v>
      </c>
      <c r="P108" s="7">
        <v>42.551161929022101</v>
      </c>
      <c r="Q108" s="7">
        <v>-71.469680214174502</v>
      </c>
      <c r="R108" s="7">
        <v>128937</v>
      </c>
      <c r="S108" s="8">
        <v>45514</v>
      </c>
      <c r="T108" t="str">
        <f>_xlfn.XLOOKUP(A108,Sheet1!$W$2:$W$354,Sheet1!$X$2:$X$354)</f>
        <v>I495</v>
      </c>
      <c r="U108" t="str">
        <f>_xlfn.XLOOKUP(A108,Sheet1!$W$2:$W$354,Sheet1!$X$2:$X$354,,,-1)</f>
        <v>I495</v>
      </c>
      <c r="V108" t="str">
        <f t="shared" si="2"/>
        <v>I495</v>
      </c>
      <c r="W108" t="str">
        <f t="shared" si="3"/>
        <v>Route: I495</v>
      </c>
    </row>
    <row r="109" spans="1:23" x14ac:dyDescent="0.35">
      <c r="A109" s="7">
        <v>4033</v>
      </c>
      <c r="B109" s="7" t="s">
        <v>51</v>
      </c>
      <c r="C109" s="7" t="s">
        <v>227</v>
      </c>
      <c r="D109" s="7" t="s">
        <v>23</v>
      </c>
      <c r="E109" s="7" t="s">
        <v>24</v>
      </c>
      <c r="F109" s="7" t="s">
        <v>25</v>
      </c>
      <c r="G109" s="7"/>
      <c r="H109" s="7"/>
      <c r="I109" s="7" t="s">
        <v>63</v>
      </c>
      <c r="J109" s="7" t="s">
        <v>228</v>
      </c>
      <c r="K109" s="7" t="s">
        <v>28</v>
      </c>
      <c r="L109" s="7" t="s">
        <v>29</v>
      </c>
      <c r="M109" s="7" t="s">
        <v>30</v>
      </c>
      <c r="N109" s="7" t="s">
        <v>31</v>
      </c>
      <c r="O109" s="7">
        <v>92.031189999999995</v>
      </c>
      <c r="P109" s="7">
        <v>42.626612629847102</v>
      </c>
      <c r="Q109" s="7">
        <v>-71.273835127706306</v>
      </c>
      <c r="R109" s="7">
        <v>118374</v>
      </c>
      <c r="S109" s="8">
        <v>44927</v>
      </c>
      <c r="T109" t="str">
        <f>_xlfn.XLOOKUP(A109,Sheet1!$W$2:$W$354,Sheet1!$X$2:$X$354)</f>
        <v>I495</v>
      </c>
      <c r="U109" t="str">
        <f>_xlfn.XLOOKUP(A109,Sheet1!$W$2:$W$354,Sheet1!$X$2:$X$354,,,-1)</f>
        <v>I495</v>
      </c>
      <c r="V109" t="str">
        <f t="shared" si="2"/>
        <v>I495</v>
      </c>
      <c r="W109" t="str">
        <f t="shared" si="3"/>
        <v>Route: I495</v>
      </c>
    </row>
    <row r="110" spans="1:23" x14ac:dyDescent="0.35">
      <c r="A110" s="7">
        <v>4048</v>
      </c>
      <c r="B110" s="7" t="s">
        <v>51</v>
      </c>
      <c r="C110" s="7" t="s">
        <v>52</v>
      </c>
      <c r="D110" s="7" t="s">
        <v>33</v>
      </c>
      <c r="E110" s="7" t="s">
        <v>24</v>
      </c>
      <c r="F110" s="7" t="s">
        <v>53</v>
      </c>
      <c r="G110" s="7"/>
      <c r="H110" s="7"/>
      <c r="I110" s="7" t="s">
        <v>26</v>
      </c>
      <c r="J110" s="7" t="s">
        <v>229</v>
      </c>
      <c r="K110" s="7" t="s">
        <v>28</v>
      </c>
      <c r="L110" s="7" t="s">
        <v>29</v>
      </c>
      <c r="M110" s="7" t="s">
        <v>30</v>
      </c>
      <c r="N110" s="7" t="s">
        <v>55</v>
      </c>
      <c r="O110" s="7">
        <v>82.781829999999999</v>
      </c>
      <c r="P110" s="7">
        <v>42.620640882362203</v>
      </c>
      <c r="Q110" s="7">
        <v>-71.348963826556798</v>
      </c>
      <c r="R110" s="7">
        <v>109867</v>
      </c>
      <c r="S110" s="8">
        <v>45292</v>
      </c>
      <c r="T110" t="str">
        <f>_xlfn.XLOOKUP(A110,Sheet1!$W$2:$W$354,Sheet1!$X$2:$X$354)</f>
        <v>US3</v>
      </c>
      <c r="U110" t="str">
        <f>_xlfn.XLOOKUP(A110,Sheet1!$W$2:$W$354,Sheet1!$X$2:$X$354,,,-1)</f>
        <v>US3</v>
      </c>
      <c r="V110" t="str">
        <f t="shared" si="2"/>
        <v>US3</v>
      </c>
      <c r="W110" t="str">
        <f t="shared" si="3"/>
        <v>Route: US3</v>
      </c>
    </row>
    <row r="111" spans="1:23" x14ac:dyDescent="0.35">
      <c r="A111" s="7">
        <v>4050</v>
      </c>
      <c r="B111" s="7" t="s">
        <v>51</v>
      </c>
      <c r="C111" s="7" t="s">
        <v>52</v>
      </c>
      <c r="D111" s="7" t="s">
        <v>33</v>
      </c>
      <c r="E111" s="7" t="s">
        <v>24</v>
      </c>
      <c r="F111" s="7" t="s">
        <v>53</v>
      </c>
      <c r="G111" s="7"/>
      <c r="H111" s="7"/>
      <c r="I111" s="7" t="s">
        <v>26</v>
      </c>
      <c r="J111" s="7" t="s">
        <v>230</v>
      </c>
      <c r="K111" s="7" t="s">
        <v>28</v>
      </c>
      <c r="L111" s="7" t="s">
        <v>29</v>
      </c>
      <c r="M111" s="7" t="s">
        <v>30</v>
      </c>
      <c r="N111" s="7" t="s">
        <v>55</v>
      </c>
      <c r="O111" s="7">
        <v>85.39658</v>
      </c>
      <c r="P111" s="7">
        <v>42.628742344175002</v>
      </c>
      <c r="Q111" s="7">
        <v>-71.398728499935402</v>
      </c>
      <c r="R111" s="7">
        <v>62572</v>
      </c>
      <c r="S111" s="8">
        <v>45292</v>
      </c>
      <c r="T111" t="str">
        <f>_xlfn.XLOOKUP(A111,Sheet1!$W$2:$W$354,Sheet1!$X$2:$X$354)</f>
        <v>US3</v>
      </c>
      <c r="U111" t="str">
        <f>_xlfn.XLOOKUP(A111,Sheet1!$W$2:$W$354,Sheet1!$X$2:$X$354,,,-1)</f>
        <v>US3</v>
      </c>
      <c r="V111" t="str">
        <f t="shared" si="2"/>
        <v>US3</v>
      </c>
      <c r="W111" t="str">
        <f t="shared" si="3"/>
        <v>Route: US3</v>
      </c>
    </row>
    <row r="112" spans="1:23" x14ac:dyDescent="0.35">
      <c r="A112" s="7">
        <v>4052</v>
      </c>
      <c r="B112" s="7" t="s">
        <v>51</v>
      </c>
      <c r="C112" s="7" t="s">
        <v>52</v>
      </c>
      <c r="D112" s="7" t="s">
        <v>33</v>
      </c>
      <c r="E112" s="7" t="s">
        <v>24</v>
      </c>
      <c r="F112" s="7" t="s">
        <v>53</v>
      </c>
      <c r="G112" s="7"/>
      <c r="H112" s="7"/>
      <c r="I112" s="7" t="s">
        <v>42</v>
      </c>
      <c r="J112" s="7" t="s">
        <v>54</v>
      </c>
      <c r="K112" s="7" t="s">
        <v>28</v>
      </c>
      <c r="L112" s="7" t="s">
        <v>29</v>
      </c>
      <c r="M112" s="7" t="s">
        <v>30</v>
      </c>
      <c r="N112" s="7" t="s">
        <v>55</v>
      </c>
      <c r="O112" s="7">
        <v>81.330799999999996</v>
      </c>
      <c r="P112" s="7">
        <v>42.610603450039598</v>
      </c>
      <c r="Q112" s="7">
        <v>-71.3269500005634</v>
      </c>
      <c r="R112" s="7">
        <v>115853</v>
      </c>
      <c r="S112" s="8">
        <v>44927</v>
      </c>
      <c r="T112" t="str">
        <f>_xlfn.XLOOKUP(A112,Sheet1!$W$2:$W$354,Sheet1!$X$2:$X$354)</f>
        <v>US3</v>
      </c>
      <c r="U112" t="str">
        <f>_xlfn.XLOOKUP(A112,Sheet1!$W$2:$W$354,Sheet1!$X$2:$X$354,,,-1)</f>
        <v>US3</v>
      </c>
      <c r="V112" t="str">
        <f t="shared" si="2"/>
        <v>US3</v>
      </c>
      <c r="W112" t="str">
        <f t="shared" si="3"/>
        <v>Route: US3</v>
      </c>
    </row>
    <row r="113" spans="1:23" x14ac:dyDescent="0.35">
      <c r="A113" s="7">
        <v>4071</v>
      </c>
      <c r="B113" s="7" t="s">
        <v>51</v>
      </c>
      <c r="C113" s="7" t="s">
        <v>231</v>
      </c>
      <c r="D113" s="7" t="s">
        <v>33</v>
      </c>
      <c r="E113" s="7" t="s">
        <v>24</v>
      </c>
      <c r="F113" s="7" t="s">
        <v>53</v>
      </c>
      <c r="G113" s="7"/>
      <c r="H113" s="7"/>
      <c r="I113" s="7" t="s">
        <v>63</v>
      </c>
      <c r="J113" s="7" t="s">
        <v>232</v>
      </c>
      <c r="K113" s="7" t="s">
        <v>28</v>
      </c>
      <c r="L113" s="7" t="s">
        <v>29</v>
      </c>
      <c r="M113" s="7" t="s">
        <v>30</v>
      </c>
      <c r="N113" s="7" t="s">
        <v>55</v>
      </c>
      <c r="O113" s="7">
        <v>78.824079999999995</v>
      </c>
      <c r="P113" s="7">
        <v>42.578924000000001</v>
      </c>
      <c r="Q113" s="7">
        <v>-71.306742999999997</v>
      </c>
      <c r="R113" s="7">
        <v>123286</v>
      </c>
      <c r="S113" s="8">
        <v>45509</v>
      </c>
      <c r="T113" t="str">
        <f>_xlfn.XLOOKUP(A113,Sheet1!$W$2:$W$354,Sheet1!$X$2:$X$354)</f>
        <v>US3</v>
      </c>
      <c r="U113" t="str">
        <f>_xlfn.XLOOKUP(A113,Sheet1!$W$2:$W$354,Sheet1!$X$2:$X$354,,,-1)</f>
        <v>US3</v>
      </c>
      <c r="V113" t="str">
        <f t="shared" si="2"/>
        <v>US3</v>
      </c>
      <c r="W113" t="str">
        <f t="shared" si="3"/>
        <v>Route: US3</v>
      </c>
    </row>
    <row r="114" spans="1:23" x14ac:dyDescent="0.35">
      <c r="A114" s="7">
        <v>4072</v>
      </c>
      <c r="B114" s="7" t="s">
        <v>51</v>
      </c>
      <c r="C114" s="7" t="s">
        <v>231</v>
      </c>
      <c r="D114" s="7" t="s">
        <v>33</v>
      </c>
      <c r="E114" s="7" t="s">
        <v>24</v>
      </c>
      <c r="F114" s="7" t="s">
        <v>53</v>
      </c>
      <c r="G114" s="7"/>
      <c r="H114" s="7"/>
      <c r="I114" s="7" t="s">
        <v>26</v>
      </c>
      <c r="J114" s="7" t="s">
        <v>233</v>
      </c>
      <c r="K114" s="7" t="s">
        <v>28</v>
      </c>
      <c r="L114" s="7" t="s">
        <v>29</v>
      </c>
      <c r="M114" s="7" t="s">
        <v>30</v>
      </c>
      <c r="N114" s="7" t="s">
        <v>55</v>
      </c>
      <c r="O114" s="7">
        <v>75.753879999999995</v>
      </c>
      <c r="P114" s="7">
        <v>42.537991832944897</v>
      </c>
      <c r="Q114" s="7">
        <v>-71.280118325689102</v>
      </c>
      <c r="R114" s="7">
        <v>98050</v>
      </c>
      <c r="S114" s="8">
        <v>45292</v>
      </c>
      <c r="T114" t="str">
        <f>_xlfn.XLOOKUP(A114,Sheet1!$W$2:$W$354,Sheet1!$X$2:$X$354)</f>
        <v>US3</v>
      </c>
      <c r="U114" t="str">
        <f>_xlfn.XLOOKUP(A114,Sheet1!$W$2:$W$354,Sheet1!$X$2:$X$354,,,-1)</f>
        <v>US3</v>
      </c>
      <c r="V114" t="str">
        <f t="shared" si="2"/>
        <v>US3</v>
      </c>
      <c r="W114" t="str">
        <f t="shared" si="3"/>
        <v>Route: US3</v>
      </c>
    </row>
    <row r="115" spans="1:23" x14ac:dyDescent="0.35">
      <c r="A115" s="7">
        <v>4073</v>
      </c>
      <c r="B115" s="7" t="s">
        <v>51</v>
      </c>
      <c r="C115" s="7" t="s">
        <v>231</v>
      </c>
      <c r="D115" s="7" t="s">
        <v>33</v>
      </c>
      <c r="E115" s="7" t="s">
        <v>24</v>
      </c>
      <c r="F115" s="7" t="s">
        <v>53</v>
      </c>
      <c r="G115" s="7"/>
      <c r="H115" s="7"/>
      <c r="I115" s="7" t="s">
        <v>26</v>
      </c>
      <c r="J115" s="7" t="s">
        <v>234</v>
      </c>
      <c r="K115" s="7" t="s">
        <v>28</v>
      </c>
      <c r="L115" s="7" t="s">
        <v>29</v>
      </c>
      <c r="M115" s="7" t="s">
        <v>30</v>
      </c>
      <c r="N115" s="7" t="s">
        <v>55</v>
      </c>
      <c r="O115" s="7">
        <v>76.810929999999999</v>
      </c>
      <c r="P115" s="7">
        <v>42.551432166921103</v>
      </c>
      <c r="Q115" s="7">
        <v>-71.290024091446199</v>
      </c>
      <c r="R115" s="7">
        <v>99543</v>
      </c>
      <c r="S115" s="8">
        <v>44927</v>
      </c>
      <c r="T115" t="str">
        <f>_xlfn.XLOOKUP(A115,Sheet1!$W$2:$W$354,Sheet1!$X$2:$X$354)</f>
        <v>US3</v>
      </c>
      <c r="U115" t="str">
        <f>_xlfn.XLOOKUP(A115,Sheet1!$W$2:$W$354,Sheet1!$X$2:$X$354,,,-1)</f>
        <v>US3</v>
      </c>
      <c r="V115" t="str">
        <f t="shared" si="2"/>
        <v>US3</v>
      </c>
      <c r="W115" t="str">
        <f t="shared" si="3"/>
        <v>Route: US3</v>
      </c>
    </row>
    <row r="116" spans="1:23" x14ac:dyDescent="0.35">
      <c r="A116" s="7">
        <v>4079</v>
      </c>
      <c r="B116" s="7" t="s">
        <v>51</v>
      </c>
      <c r="C116" s="7" t="s">
        <v>109</v>
      </c>
      <c r="D116" s="7" t="s">
        <v>33</v>
      </c>
      <c r="E116" s="7" t="s">
        <v>24</v>
      </c>
      <c r="F116" s="7" t="s">
        <v>110</v>
      </c>
      <c r="G116" s="7"/>
      <c r="H116" s="7"/>
      <c r="I116" s="7" t="s">
        <v>42</v>
      </c>
      <c r="J116" s="7" t="s">
        <v>235</v>
      </c>
      <c r="K116" s="7" t="s">
        <v>28</v>
      </c>
      <c r="L116" s="7" t="s">
        <v>29</v>
      </c>
      <c r="M116" s="7" t="s">
        <v>30</v>
      </c>
      <c r="N116" s="7" t="s">
        <v>112</v>
      </c>
      <c r="O116" s="7">
        <v>2.2102010000000001</v>
      </c>
      <c r="P116" s="7">
        <v>42.625166361326499</v>
      </c>
      <c r="Q116" s="7">
        <v>-71.319949726896596</v>
      </c>
      <c r="R116" s="7">
        <v>36556</v>
      </c>
      <c r="S116" s="8">
        <v>45514</v>
      </c>
      <c r="T116" t="str">
        <f>_xlfn.XLOOKUP(A116,Sheet1!$W$2:$W$354,Sheet1!$X$2:$X$354)</f>
        <v>MA482</v>
      </c>
      <c r="U116" t="str">
        <f>_xlfn.XLOOKUP(A116,Sheet1!$W$2:$W$354,Sheet1!$X$2:$X$354,,,-1)</f>
        <v>MA482</v>
      </c>
      <c r="V116" t="str">
        <f t="shared" si="2"/>
        <v>MA482</v>
      </c>
      <c r="W116" t="str">
        <f t="shared" si="3"/>
        <v>Route: MA482</v>
      </c>
    </row>
    <row r="117" spans="1:23" x14ac:dyDescent="0.35">
      <c r="A117" s="7">
        <v>4080</v>
      </c>
      <c r="B117" s="7" t="s">
        <v>51</v>
      </c>
      <c r="C117" s="7" t="s">
        <v>109</v>
      </c>
      <c r="D117" s="7" t="s">
        <v>33</v>
      </c>
      <c r="E117" s="7" t="s">
        <v>24</v>
      </c>
      <c r="F117" s="7" t="s">
        <v>110</v>
      </c>
      <c r="G117" s="7"/>
      <c r="H117" s="7"/>
      <c r="I117" s="7"/>
      <c r="J117" s="7" t="s">
        <v>235</v>
      </c>
      <c r="K117" s="7" t="s">
        <v>28</v>
      </c>
      <c r="L117" s="7" t="s">
        <v>29</v>
      </c>
      <c r="M117" s="7" t="s">
        <v>30</v>
      </c>
      <c r="N117" s="7" t="s">
        <v>112</v>
      </c>
      <c r="O117" s="7">
        <v>2.2102010000000001</v>
      </c>
      <c r="P117" s="7">
        <v>42.625166361326499</v>
      </c>
      <c r="Q117" s="7">
        <v>-71.319949726896596</v>
      </c>
      <c r="R117" s="7">
        <v>49035</v>
      </c>
      <c r="S117" s="8">
        <v>45514</v>
      </c>
      <c r="T117" t="str">
        <f>_xlfn.XLOOKUP(A117,Sheet1!$W$2:$W$354,Sheet1!$X$2:$X$354)</f>
        <v>MA87</v>
      </c>
      <c r="U117" t="str">
        <f>_xlfn.XLOOKUP(A117,Sheet1!$W$2:$W$354,Sheet1!$X$2:$X$354,,,-1)</f>
        <v>MA482</v>
      </c>
      <c r="V117" t="str">
        <f t="shared" si="2"/>
        <v>MA87,MA482</v>
      </c>
      <c r="W117" t="str">
        <f t="shared" si="3"/>
        <v>Route: MA87,MA482</v>
      </c>
    </row>
    <row r="118" spans="1:23" x14ac:dyDescent="0.35">
      <c r="A118" s="7">
        <v>4089</v>
      </c>
      <c r="B118" s="7" t="s">
        <v>51</v>
      </c>
      <c r="C118" s="7" t="s">
        <v>212</v>
      </c>
      <c r="D118" s="7" t="s">
        <v>23</v>
      </c>
      <c r="E118" s="7" t="s">
        <v>24</v>
      </c>
      <c r="F118" s="7" t="s">
        <v>25</v>
      </c>
      <c r="G118" s="7"/>
      <c r="H118" s="7"/>
      <c r="I118" s="7" t="s">
        <v>42</v>
      </c>
      <c r="J118" s="7" t="s">
        <v>236</v>
      </c>
      <c r="K118" s="7" t="s">
        <v>28</v>
      </c>
      <c r="L118" s="7" t="s">
        <v>29</v>
      </c>
      <c r="M118" s="7" t="s">
        <v>30</v>
      </c>
      <c r="N118" s="7" t="s">
        <v>31</v>
      </c>
      <c r="O118" s="7">
        <v>65.241259999999997</v>
      </c>
      <c r="P118" s="7">
        <v>42.367646819495498</v>
      </c>
      <c r="Q118" s="7">
        <v>-71.593947435497697</v>
      </c>
      <c r="R118" s="7">
        <v>97287</v>
      </c>
      <c r="S118" s="8">
        <v>44927</v>
      </c>
      <c r="T118" t="str">
        <f>_xlfn.XLOOKUP(A118,Sheet1!$W$2:$W$354,Sheet1!$X$2:$X$354)</f>
        <v>I495</v>
      </c>
      <c r="U118" t="str">
        <f>_xlfn.XLOOKUP(A118,Sheet1!$W$2:$W$354,Sheet1!$X$2:$X$354,,,-1)</f>
        <v>I495</v>
      </c>
      <c r="V118" t="str">
        <f t="shared" si="2"/>
        <v>I495</v>
      </c>
      <c r="W118" t="str">
        <f t="shared" si="3"/>
        <v>Route: I495</v>
      </c>
    </row>
    <row r="119" spans="1:23" x14ac:dyDescent="0.35">
      <c r="A119" s="7">
        <v>4090</v>
      </c>
      <c r="B119" s="7" t="s">
        <v>51</v>
      </c>
      <c r="C119" s="7" t="s">
        <v>225</v>
      </c>
      <c r="D119" s="7" t="s">
        <v>23</v>
      </c>
      <c r="E119" s="7" t="s">
        <v>24</v>
      </c>
      <c r="F119" s="7" t="s">
        <v>25</v>
      </c>
      <c r="G119" s="7"/>
      <c r="H119" s="7"/>
      <c r="I119" s="7" t="s">
        <v>26</v>
      </c>
      <c r="J119" s="7" t="s">
        <v>237</v>
      </c>
      <c r="K119" s="7" t="s">
        <v>28</v>
      </c>
      <c r="L119" s="7" t="s">
        <v>29</v>
      </c>
      <c r="M119" s="7" t="s">
        <v>30</v>
      </c>
      <c r="N119" s="7" t="s">
        <v>31</v>
      </c>
      <c r="O119" s="7">
        <v>77.064109999999999</v>
      </c>
      <c r="P119" s="7">
        <v>42.515215580196802</v>
      </c>
      <c r="Q119" s="7">
        <v>-71.514162868242593</v>
      </c>
      <c r="R119" s="7">
        <v>82608</v>
      </c>
      <c r="S119" s="8">
        <v>44927</v>
      </c>
      <c r="T119" t="str">
        <f>_xlfn.XLOOKUP(A119,Sheet1!$W$2:$W$354,Sheet1!$X$2:$X$354)</f>
        <v>I495</v>
      </c>
      <c r="U119" t="str">
        <f>_xlfn.XLOOKUP(A119,Sheet1!$W$2:$W$354,Sheet1!$X$2:$X$354,,,-1)</f>
        <v>I495</v>
      </c>
      <c r="V119" t="str">
        <f t="shared" si="2"/>
        <v>I495</v>
      </c>
      <c r="W119" t="str">
        <f t="shared" si="3"/>
        <v>Route: I495</v>
      </c>
    </row>
    <row r="120" spans="1:23" x14ac:dyDescent="0.35">
      <c r="A120" s="7">
        <v>4091</v>
      </c>
      <c r="B120" s="7" t="s">
        <v>51</v>
      </c>
      <c r="C120" s="7" t="s">
        <v>225</v>
      </c>
      <c r="D120" s="7" t="s">
        <v>23</v>
      </c>
      <c r="E120" s="7" t="s">
        <v>24</v>
      </c>
      <c r="F120" s="7" t="s">
        <v>25</v>
      </c>
      <c r="G120" s="7"/>
      <c r="H120" s="7"/>
      <c r="I120" s="7" t="s">
        <v>42</v>
      </c>
      <c r="J120" s="7" t="s">
        <v>238</v>
      </c>
      <c r="K120" s="7" t="s">
        <v>28</v>
      </c>
      <c r="L120" s="7" t="s">
        <v>29</v>
      </c>
      <c r="M120" s="7" t="s">
        <v>30</v>
      </c>
      <c r="N120" s="7" t="s">
        <v>31</v>
      </c>
      <c r="O120" s="7">
        <v>78.363640000000004</v>
      </c>
      <c r="P120" s="7">
        <v>42.523848345400999</v>
      </c>
      <c r="Q120" s="7">
        <v>-71.505399027399903</v>
      </c>
      <c r="R120" s="7">
        <v>125531</v>
      </c>
      <c r="S120" s="8">
        <v>45514</v>
      </c>
      <c r="T120" t="str">
        <f>_xlfn.XLOOKUP(A120,Sheet1!$W$2:$W$354,Sheet1!$X$2:$X$354)</f>
        <v>I495</v>
      </c>
      <c r="U120" t="str">
        <f>_xlfn.XLOOKUP(A120,Sheet1!$W$2:$W$354,Sheet1!$X$2:$X$354,,,-1)</f>
        <v>I495</v>
      </c>
      <c r="V120" t="str">
        <f t="shared" si="2"/>
        <v>I495</v>
      </c>
      <c r="W120" t="str">
        <f t="shared" si="3"/>
        <v>Route: I495</v>
      </c>
    </row>
    <row r="121" spans="1:23" x14ac:dyDescent="0.35">
      <c r="A121" s="7">
        <v>4094</v>
      </c>
      <c r="B121" s="7" t="s">
        <v>51</v>
      </c>
      <c r="C121" s="7" t="s">
        <v>227</v>
      </c>
      <c r="D121" s="7" t="s">
        <v>23</v>
      </c>
      <c r="E121" s="7" t="s">
        <v>24</v>
      </c>
      <c r="F121" s="7" t="s">
        <v>25</v>
      </c>
      <c r="G121" s="7"/>
      <c r="H121" s="7"/>
      <c r="I121" s="7" t="s">
        <v>26</v>
      </c>
      <c r="J121" s="7" t="s">
        <v>239</v>
      </c>
      <c r="K121" s="7" t="s">
        <v>28</v>
      </c>
      <c r="L121" s="7" t="s">
        <v>29</v>
      </c>
      <c r="M121" s="7" t="s">
        <v>30</v>
      </c>
      <c r="N121" s="7" t="s">
        <v>150</v>
      </c>
      <c r="O121" s="7">
        <v>27.053730000000002</v>
      </c>
      <c r="P121" s="7">
        <v>42.634721581471602</v>
      </c>
      <c r="Q121" s="7">
        <v>-71.249590532435803</v>
      </c>
      <c r="R121" s="7">
        <v>125559</v>
      </c>
      <c r="S121" s="8">
        <v>45514</v>
      </c>
      <c r="T121" t="str">
        <f>_xlfn.XLOOKUP(A121,Sheet1!$W$2:$W$354,Sheet1!$X$2:$X$354)</f>
        <v>I495</v>
      </c>
      <c r="U121" t="str">
        <f>_xlfn.XLOOKUP(A121,Sheet1!$W$2:$W$354,Sheet1!$X$2:$X$354,,,-1)</f>
        <v>I495</v>
      </c>
      <c r="V121" t="str">
        <f t="shared" si="2"/>
        <v>I495</v>
      </c>
      <c r="W121" t="str">
        <f t="shared" si="3"/>
        <v>Route: I495</v>
      </c>
    </row>
    <row r="122" spans="1:23" x14ac:dyDescent="0.35">
      <c r="A122" s="7">
        <v>4095</v>
      </c>
      <c r="B122" s="7" t="s">
        <v>51</v>
      </c>
      <c r="C122" s="7" t="s">
        <v>240</v>
      </c>
      <c r="D122" s="7" t="s">
        <v>23</v>
      </c>
      <c r="E122" s="7" t="s">
        <v>24</v>
      </c>
      <c r="F122" s="7" t="s">
        <v>241</v>
      </c>
      <c r="G122" s="7"/>
      <c r="H122" s="7"/>
      <c r="I122" s="7" t="s">
        <v>42</v>
      </c>
      <c r="J122" s="7" t="s">
        <v>242</v>
      </c>
      <c r="K122" s="7" t="s">
        <v>28</v>
      </c>
      <c r="L122" s="7" t="s">
        <v>29</v>
      </c>
      <c r="M122" s="7" t="s">
        <v>30</v>
      </c>
      <c r="N122" s="7" t="s">
        <v>243</v>
      </c>
      <c r="O122" s="7">
        <v>34.112119999999997</v>
      </c>
      <c r="P122" s="7">
        <v>42.579015194506802</v>
      </c>
      <c r="Q122" s="7">
        <v>-71.153289886218303</v>
      </c>
      <c r="R122" s="7">
        <v>142900</v>
      </c>
      <c r="S122" s="8">
        <v>45514</v>
      </c>
      <c r="T122" t="str">
        <f>_xlfn.XLOOKUP(A122,Sheet1!$W$2:$W$354,Sheet1!$X$2:$X$354)</f>
        <v>I93</v>
      </c>
      <c r="U122" t="str">
        <f>_xlfn.XLOOKUP(A122,Sheet1!$W$2:$W$354,Sheet1!$X$2:$X$354,,,-1)</f>
        <v>I93</v>
      </c>
      <c r="V122" t="str">
        <f t="shared" si="2"/>
        <v>I93</v>
      </c>
      <c r="W122" t="str">
        <f t="shared" si="3"/>
        <v>Route: I93</v>
      </c>
    </row>
    <row r="123" spans="1:23" x14ac:dyDescent="0.35">
      <c r="A123" s="7">
        <v>4096</v>
      </c>
      <c r="B123" s="7" t="s">
        <v>51</v>
      </c>
      <c r="C123" s="7" t="s">
        <v>240</v>
      </c>
      <c r="D123" s="7" t="s">
        <v>23</v>
      </c>
      <c r="E123" s="7" t="s">
        <v>24</v>
      </c>
      <c r="F123" s="7" t="s">
        <v>241</v>
      </c>
      <c r="G123" s="7"/>
      <c r="H123" s="7"/>
      <c r="I123" s="7" t="s">
        <v>42</v>
      </c>
      <c r="J123" s="7" t="s">
        <v>244</v>
      </c>
      <c r="K123" s="7" t="s">
        <v>28</v>
      </c>
      <c r="L123" s="7" t="s">
        <v>29</v>
      </c>
      <c r="M123" s="7" t="s">
        <v>30</v>
      </c>
      <c r="N123" s="7" t="s">
        <v>243</v>
      </c>
      <c r="O123" s="7">
        <v>31.551439999999999</v>
      </c>
      <c r="P123" s="7">
        <v>42.5445729710219</v>
      </c>
      <c r="Q123" s="7">
        <v>-71.135297067658598</v>
      </c>
      <c r="R123" s="7">
        <v>154946</v>
      </c>
      <c r="S123" s="8">
        <v>45514</v>
      </c>
      <c r="T123" t="str">
        <f>_xlfn.XLOOKUP(A123,Sheet1!$W$2:$W$354,Sheet1!$X$2:$X$354)</f>
        <v>I93</v>
      </c>
      <c r="U123" t="str">
        <f>_xlfn.XLOOKUP(A123,Sheet1!$W$2:$W$354,Sheet1!$X$2:$X$354,,,-1)</f>
        <v>I93</v>
      </c>
      <c r="V123" t="str">
        <f t="shared" si="2"/>
        <v>I93</v>
      </c>
      <c r="W123" t="str">
        <f t="shared" si="3"/>
        <v>Route: I93</v>
      </c>
    </row>
    <row r="124" spans="1:23" x14ac:dyDescent="0.35">
      <c r="A124" s="7">
        <v>4097</v>
      </c>
      <c r="B124" s="7" t="s">
        <v>51</v>
      </c>
      <c r="C124" s="7" t="s">
        <v>245</v>
      </c>
      <c r="D124" s="7" t="s">
        <v>23</v>
      </c>
      <c r="E124" s="7" t="s">
        <v>24</v>
      </c>
      <c r="F124" s="7" t="s">
        <v>241</v>
      </c>
      <c r="G124" s="7"/>
      <c r="H124" s="7"/>
      <c r="I124" s="7" t="s">
        <v>42</v>
      </c>
      <c r="J124" s="7" t="s">
        <v>246</v>
      </c>
      <c r="K124" s="7" t="s">
        <v>28</v>
      </c>
      <c r="L124" s="7" t="s">
        <v>29</v>
      </c>
      <c r="M124" s="7" t="s">
        <v>30</v>
      </c>
      <c r="N124" s="7" t="s">
        <v>243</v>
      </c>
      <c r="O124" s="7">
        <v>29.68731</v>
      </c>
      <c r="P124" s="7">
        <v>42.518235345325998</v>
      </c>
      <c r="Q124" s="7">
        <v>-71.131624567029206</v>
      </c>
      <c r="R124" s="7">
        <v>137793</v>
      </c>
      <c r="S124" s="8">
        <v>45514</v>
      </c>
      <c r="T124" t="str">
        <f>_xlfn.XLOOKUP(A124,Sheet1!$W$2:$W$354,Sheet1!$X$2:$X$354)</f>
        <v>I93</v>
      </c>
      <c r="U124" t="str">
        <f>_xlfn.XLOOKUP(A124,Sheet1!$W$2:$W$354,Sheet1!$X$2:$X$354,,,-1)</f>
        <v>I93</v>
      </c>
      <c r="V124" t="str">
        <f t="shared" si="2"/>
        <v>I93</v>
      </c>
      <c r="W124" t="str">
        <f t="shared" si="3"/>
        <v>Route: I93</v>
      </c>
    </row>
    <row r="125" spans="1:23" x14ac:dyDescent="0.35">
      <c r="A125" s="7">
        <v>4098</v>
      </c>
      <c r="B125" s="7" t="s">
        <v>51</v>
      </c>
      <c r="C125" s="7" t="s">
        <v>245</v>
      </c>
      <c r="D125" s="7" t="s">
        <v>23</v>
      </c>
      <c r="E125" s="7" t="s">
        <v>24</v>
      </c>
      <c r="F125" s="7" t="s">
        <v>241</v>
      </c>
      <c r="G125" s="7"/>
      <c r="H125" s="7"/>
      <c r="I125" s="7" t="s">
        <v>26</v>
      </c>
      <c r="J125" s="7" t="s">
        <v>246</v>
      </c>
      <c r="K125" s="7" t="s">
        <v>28</v>
      </c>
      <c r="L125" s="7" t="s">
        <v>29</v>
      </c>
      <c r="M125" s="7" t="s">
        <v>30</v>
      </c>
      <c r="N125" s="7" t="s">
        <v>243</v>
      </c>
      <c r="O125" s="7">
        <v>27.477589999999999</v>
      </c>
      <c r="P125" s="7">
        <v>42.488992595834397</v>
      </c>
      <c r="Q125" s="7">
        <v>-71.117550228484902</v>
      </c>
      <c r="R125" s="7">
        <v>205763</v>
      </c>
      <c r="S125" s="8">
        <v>45432</v>
      </c>
      <c r="T125" t="str">
        <f>_xlfn.XLOOKUP(A125,Sheet1!$W$2:$W$354,Sheet1!$X$2:$X$354)</f>
        <v>I93</v>
      </c>
      <c r="U125" t="str">
        <f>_xlfn.XLOOKUP(A125,Sheet1!$W$2:$W$354,Sheet1!$X$2:$X$354,,,-1)</f>
        <v>I93</v>
      </c>
      <c r="V125" t="str">
        <f t="shared" si="2"/>
        <v>I93</v>
      </c>
      <c r="W125" t="str">
        <f t="shared" si="3"/>
        <v>Route: I93</v>
      </c>
    </row>
    <row r="126" spans="1:23" x14ac:dyDescent="0.35">
      <c r="A126" s="7">
        <v>4099</v>
      </c>
      <c r="B126" s="7" t="s">
        <v>51</v>
      </c>
      <c r="C126" s="7" t="s">
        <v>247</v>
      </c>
      <c r="D126" s="7" t="s">
        <v>23</v>
      </c>
      <c r="E126" s="7" t="s">
        <v>24</v>
      </c>
      <c r="F126" s="7" t="s">
        <v>241</v>
      </c>
      <c r="G126" s="7"/>
      <c r="H126" s="7"/>
      <c r="I126" s="7" t="s">
        <v>26</v>
      </c>
      <c r="J126" s="7" t="s">
        <v>248</v>
      </c>
      <c r="K126" s="7" t="s">
        <v>28</v>
      </c>
      <c r="L126" s="7" t="s">
        <v>29</v>
      </c>
      <c r="M126" s="7" t="s">
        <v>30</v>
      </c>
      <c r="N126" s="7" t="s">
        <v>243</v>
      </c>
      <c r="O126" s="7">
        <v>26.473269999999999</v>
      </c>
      <c r="P126" s="7">
        <v>42.475381888861001</v>
      </c>
      <c r="Q126" s="7">
        <v>-71.111483027717298</v>
      </c>
      <c r="R126" s="7">
        <v>189878</v>
      </c>
      <c r="S126" s="8">
        <v>44927</v>
      </c>
      <c r="T126" t="str">
        <f>_xlfn.XLOOKUP(A126,Sheet1!$W$2:$W$354,Sheet1!$X$2:$X$354)</f>
        <v>I93</v>
      </c>
      <c r="U126" t="str">
        <f>_xlfn.XLOOKUP(A126,Sheet1!$W$2:$W$354,Sheet1!$X$2:$X$354,,,-1)</f>
        <v>I93</v>
      </c>
      <c r="V126" t="str">
        <f t="shared" si="2"/>
        <v>I93</v>
      </c>
      <c r="W126" t="str">
        <f t="shared" si="3"/>
        <v>Route: I93</v>
      </c>
    </row>
    <row r="127" spans="1:23" x14ac:dyDescent="0.35">
      <c r="A127" s="7">
        <v>41</v>
      </c>
      <c r="B127" s="7" t="s">
        <v>21</v>
      </c>
      <c r="C127" s="7" t="s">
        <v>249</v>
      </c>
      <c r="D127" s="7" t="s">
        <v>23</v>
      </c>
      <c r="E127" s="7" t="s">
        <v>24</v>
      </c>
      <c r="F127" s="7" t="s">
        <v>158</v>
      </c>
      <c r="G127" s="7"/>
      <c r="H127" s="7"/>
      <c r="I127" s="7" t="s">
        <v>42</v>
      </c>
      <c r="J127" s="7" t="s">
        <v>250</v>
      </c>
      <c r="K127" s="7" t="s">
        <v>28</v>
      </c>
      <c r="L127" s="7" t="s">
        <v>29</v>
      </c>
      <c r="M127" s="7" t="s">
        <v>30</v>
      </c>
      <c r="N127" s="7" t="s">
        <v>160</v>
      </c>
      <c r="O127" s="7">
        <v>33.478409999999997</v>
      </c>
      <c r="P127" s="7">
        <v>42.279448908051002</v>
      </c>
      <c r="Q127" s="7">
        <v>-71.200183933817698</v>
      </c>
      <c r="R127" s="7">
        <v>156914</v>
      </c>
      <c r="S127" s="8">
        <v>44927</v>
      </c>
      <c r="T127" t="str">
        <f>_xlfn.XLOOKUP(A127,Sheet1!$W$2:$W$354,Sheet1!$X$2:$X$354)</f>
        <v>I95</v>
      </c>
      <c r="U127" t="str">
        <f>_xlfn.XLOOKUP(A127,Sheet1!$W$2:$W$354,Sheet1!$X$2:$X$354,,,-1)</f>
        <v>I95</v>
      </c>
      <c r="V127" t="str">
        <f t="shared" si="2"/>
        <v>I95</v>
      </c>
      <c r="W127" t="str">
        <f t="shared" si="3"/>
        <v>Route: I95</v>
      </c>
    </row>
    <row r="128" spans="1:23" x14ac:dyDescent="0.35">
      <c r="A128" s="7">
        <v>4114</v>
      </c>
      <c r="B128" s="7" t="s">
        <v>51</v>
      </c>
      <c r="C128" s="7" t="s">
        <v>52</v>
      </c>
      <c r="D128" s="7" t="s">
        <v>33</v>
      </c>
      <c r="E128" s="7" t="s">
        <v>24</v>
      </c>
      <c r="F128" s="7" t="s">
        <v>110</v>
      </c>
      <c r="G128" s="7"/>
      <c r="H128" s="7"/>
      <c r="I128" s="7" t="s">
        <v>26</v>
      </c>
      <c r="J128" s="7" t="s">
        <v>251</v>
      </c>
      <c r="K128" s="7" t="s">
        <v>28</v>
      </c>
      <c r="L128" s="7" t="s">
        <v>29</v>
      </c>
      <c r="M128" s="7" t="s">
        <v>30</v>
      </c>
      <c r="N128" s="7" t="s">
        <v>112</v>
      </c>
      <c r="O128" s="7">
        <v>0.75656849999999998</v>
      </c>
      <c r="P128" s="7">
        <v>42.605857917933101</v>
      </c>
      <c r="Q128" s="7">
        <v>-71.320280389566193</v>
      </c>
      <c r="R128" s="7">
        <v>32273</v>
      </c>
      <c r="S128" s="8">
        <v>45514</v>
      </c>
      <c r="T128" t="str">
        <f>_xlfn.XLOOKUP(A128,Sheet1!$W$2:$W$354,Sheet1!$X$2:$X$354)</f>
        <v>MA87</v>
      </c>
      <c r="U128" t="str">
        <f>_xlfn.XLOOKUP(A128,Sheet1!$W$2:$W$354,Sheet1!$X$2:$X$354,,,-1)</f>
        <v>MA482</v>
      </c>
      <c r="V128" t="str">
        <f t="shared" si="2"/>
        <v>MA87,MA482</v>
      </c>
      <c r="W128" t="str">
        <f t="shared" si="3"/>
        <v>Route: MA87,MA482</v>
      </c>
    </row>
    <row r="129" spans="1:23" x14ac:dyDescent="0.35">
      <c r="A129" s="7">
        <v>4129</v>
      </c>
      <c r="B129" s="7" t="s">
        <v>51</v>
      </c>
      <c r="C129" s="7" t="s">
        <v>252</v>
      </c>
      <c r="D129" s="7" t="s">
        <v>33</v>
      </c>
      <c r="E129" s="7" t="s">
        <v>24</v>
      </c>
      <c r="F129" s="7" t="s">
        <v>53</v>
      </c>
      <c r="G129" s="7"/>
      <c r="H129" s="7"/>
      <c r="I129" s="7" t="s">
        <v>63</v>
      </c>
      <c r="J129" s="7" t="s">
        <v>253</v>
      </c>
      <c r="K129" s="7" t="s">
        <v>28</v>
      </c>
      <c r="L129" s="7" t="s">
        <v>29</v>
      </c>
      <c r="M129" s="7" t="s">
        <v>30</v>
      </c>
      <c r="N129" s="7" t="s">
        <v>55</v>
      </c>
      <c r="O129" s="7">
        <v>87.165260000000004</v>
      </c>
      <c r="P129" s="7">
        <v>42.648610752321403</v>
      </c>
      <c r="Q129" s="7">
        <v>-71.419621744985605</v>
      </c>
      <c r="R129" s="7">
        <v>86330</v>
      </c>
      <c r="S129" s="8">
        <v>44927</v>
      </c>
      <c r="T129" t="str">
        <f>_xlfn.XLOOKUP(A129,Sheet1!$W$2:$W$354,Sheet1!$X$2:$X$354)</f>
        <v>US3</v>
      </c>
      <c r="U129" t="str">
        <f>_xlfn.XLOOKUP(A129,Sheet1!$W$2:$W$354,Sheet1!$X$2:$X$354,,,-1)</f>
        <v>US3</v>
      </c>
      <c r="V129" t="str">
        <f t="shared" si="2"/>
        <v>US3</v>
      </c>
      <c r="W129" t="str">
        <f t="shared" si="3"/>
        <v>Route: US3</v>
      </c>
    </row>
    <row r="130" spans="1:23" x14ac:dyDescent="0.35">
      <c r="A130" s="7">
        <v>4130</v>
      </c>
      <c r="B130" s="7" t="s">
        <v>51</v>
      </c>
      <c r="C130" s="7" t="s">
        <v>254</v>
      </c>
      <c r="D130" s="7" t="s">
        <v>33</v>
      </c>
      <c r="E130" s="7" t="s">
        <v>24</v>
      </c>
      <c r="F130" s="7" t="s">
        <v>131</v>
      </c>
      <c r="G130" s="7"/>
      <c r="H130" s="7"/>
      <c r="I130" s="7" t="s">
        <v>63</v>
      </c>
      <c r="J130" s="7" t="s">
        <v>224</v>
      </c>
      <c r="K130" s="7" t="s">
        <v>28</v>
      </c>
      <c r="L130" s="7" t="s">
        <v>37</v>
      </c>
      <c r="M130" s="7" t="s">
        <v>30</v>
      </c>
      <c r="N130" s="7" t="s">
        <v>127</v>
      </c>
      <c r="O130" s="7">
        <v>132.23769999999999</v>
      </c>
      <c r="P130" s="7">
        <v>42.415964985500501</v>
      </c>
      <c r="Q130" s="7">
        <v>-71.196890808800802</v>
      </c>
      <c r="R130" s="7">
        <v>85177</v>
      </c>
      <c r="S130" s="8">
        <v>44927</v>
      </c>
      <c r="T130" t="str">
        <f>_xlfn.XLOOKUP(A130,Sheet1!$W$2:$W$354,Sheet1!$X$2:$X$354)</f>
        <v>MA2</v>
      </c>
      <c r="U130" t="str">
        <f>_xlfn.XLOOKUP(A130,Sheet1!$W$2:$W$354,Sheet1!$X$2:$X$354,,,-1)</f>
        <v>MA2</v>
      </c>
      <c r="V130" t="str">
        <f t="shared" si="2"/>
        <v>MA2</v>
      </c>
      <c r="W130" t="str">
        <f t="shared" si="3"/>
        <v>Route: MA2</v>
      </c>
    </row>
    <row r="131" spans="1:23" x14ac:dyDescent="0.35">
      <c r="A131" s="7">
        <v>4139</v>
      </c>
      <c r="B131" s="7" t="s">
        <v>51</v>
      </c>
      <c r="C131" s="7" t="s">
        <v>52</v>
      </c>
      <c r="D131" s="7" t="s">
        <v>23</v>
      </c>
      <c r="E131" s="7" t="s">
        <v>24</v>
      </c>
      <c r="F131" s="7" t="s">
        <v>25</v>
      </c>
      <c r="G131" s="7"/>
      <c r="H131" s="7"/>
      <c r="I131" s="7" t="s">
        <v>63</v>
      </c>
      <c r="J131" s="7" t="s">
        <v>110</v>
      </c>
      <c r="K131" s="7" t="s">
        <v>28</v>
      </c>
      <c r="L131" s="7" t="s">
        <v>29</v>
      </c>
      <c r="M131" s="7" t="s">
        <v>30</v>
      </c>
      <c r="N131" s="7" t="s">
        <v>31</v>
      </c>
      <c r="O131" s="7">
        <v>90.417879999999997</v>
      </c>
      <c r="P131" s="7">
        <v>42.614393233346597</v>
      </c>
      <c r="Q131" s="7">
        <v>-71.300531275692805</v>
      </c>
      <c r="R131" s="7">
        <v>120904</v>
      </c>
      <c r="S131" s="8">
        <v>44927</v>
      </c>
      <c r="T131" t="str">
        <f>_xlfn.XLOOKUP(A131,Sheet1!$W$2:$W$354,Sheet1!$X$2:$X$354)</f>
        <v>I495</v>
      </c>
      <c r="U131" t="str">
        <f>_xlfn.XLOOKUP(A131,Sheet1!$W$2:$W$354,Sheet1!$X$2:$X$354,,,-1)</f>
        <v>I495</v>
      </c>
      <c r="V131" t="str">
        <f t="shared" si="2"/>
        <v>I495</v>
      </c>
      <c r="W131" t="str">
        <f t="shared" si="3"/>
        <v>Route: I495</v>
      </c>
    </row>
    <row r="132" spans="1:23" x14ac:dyDescent="0.35">
      <c r="A132" s="7">
        <v>414</v>
      </c>
      <c r="B132" s="7" t="s">
        <v>51</v>
      </c>
      <c r="C132" s="7" t="s">
        <v>52</v>
      </c>
      <c r="D132" s="7" t="s">
        <v>23</v>
      </c>
      <c r="E132" s="7" t="s">
        <v>24</v>
      </c>
      <c r="F132" s="7" t="s">
        <v>25</v>
      </c>
      <c r="G132" s="7"/>
      <c r="H132" s="7"/>
      <c r="I132" s="7" t="s">
        <v>26</v>
      </c>
      <c r="J132" s="7" t="s">
        <v>255</v>
      </c>
      <c r="K132" s="7" t="s">
        <v>28</v>
      </c>
      <c r="L132" s="7" t="s">
        <v>29</v>
      </c>
      <c r="M132" s="7" t="s">
        <v>30</v>
      </c>
      <c r="N132" s="7" t="s">
        <v>150</v>
      </c>
      <c r="O132" s="7">
        <v>33.403700000000001</v>
      </c>
      <c r="P132" s="7">
        <v>42.599787845877401</v>
      </c>
      <c r="Q132" s="7">
        <v>-71.362752789199902</v>
      </c>
      <c r="R132" s="7">
        <v>127365</v>
      </c>
      <c r="S132" s="8">
        <v>45467</v>
      </c>
      <c r="T132" t="str">
        <f>_xlfn.XLOOKUP(A132,Sheet1!$W$2:$W$354,Sheet1!$X$2:$X$354)</f>
        <v>I495</v>
      </c>
      <c r="U132" t="str">
        <f>_xlfn.XLOOKUP(A132,Sheet1!$W$2:$W$354,Sheet1!$X$2:$X$354,,,-1)</f>
        <v>I495</v>
      </c>
      <c r="V132" t="str">
        <f t="shared" si="2"/>
        <v>I495</v>
      </c>
      <c r="W132" t="str">
        <f t="shared" si="3"/>
        <v>Route: I495</v>
      </c>
    </row>
    <row r="133" spans="1:23" x14ac:dyDescent="0.35">
      <c r="A133" s="7">
        <v>415</v>
      </c>
      <c r="B133" s="7" t="s">
        <v>51</v>
      </c>
      <c r="C133" s="7" t="s">
        <v>256</v>
      </c>
      <c r="D133" s="7" t="s">
        <v>23</v>
      </c>
      <c r="E133" s="7" t="s">
        <v>24</v>
      </c>
      <c r="F133" s="7" t="s">
        <v>158</v>
      </c>
      <c r="G133" s="7"/>
      <c r="H133" s="7"/>
      <c r="I133" s="7" t="s">
        <v>63</v>
      </c>
      <c r="J133" s="7"/>
      <c r="K133" s="7" t="s">
        <v>28</v>
      </c>
      <c r="L133" s="7" t="s">
        <v>29</v>
      </c>
      <c r="M133" s="7" t="s">
        <v>30</v>
      </c>
      <c r="N133" s="7" t="s">
        <v>160</v>
      </c>
      <c r="O133" s="7">
        <v>38.500410000000002</v>
      </c>
      <c r="P133" s="7">
        <v>42.334885411601199</v>
      </c>
      <c r="Q133" s="7">
        <v>-71.256848596538006</v>
      </c>
      <c r="R133" s="7">
        <v>169456</v>
      </c>
      <c r="S133" s="8">
        <v>44927</v>
      </c>
      <c r="T133" t="str">
        <f>_xlfn.XLOOKUP(A133,Sheet1!$W$2:$W$354,Sheet1!$X$2:$X$354)</f>
        <v>I95</v>
      </c>
      <c r="U133" t="str">
        <f>_xlfn.XLOOKUP(A133,Sheet1!$W$2:$W$354,Sheet1!$X$2:$X$354,,,-1)</f>
        <v>I95</v>
      </c>
      <c r="V133" t="str">
        <f t="shared" si="2"/>
        <v>I95</v>
      </c>
      <c r="W133" t="str">
        <f t="shared" si="3"/>
        <v>Route: I95</v>
      </c>
    </row>
    <row r="134" spans="1:23" x14ac:dyDescent="0.35">
      <c r="A134" s="7">
        <v>4162</v>
      </c>
      <c r="B134" s="7" t="s">
        <v>51</v>
      </c>
      <c r="C134" s="7" t="s">
        <v>257</v>
      </c>
      <c r="D134" s="7" t="s">
        <v>33</v>
      </c>
      <c r="E134" s="7" t="s">
        <v>24</v>
      </c>
      <c r="F134" s="7" t="s">
        <v>53</v>
      </c>
      <c r="G134" s="7"/>
      <c r="H134" s="7"/>
      <c r="I134" s="7" t="s">
        <v>63</v>
      </c>
      <c r="J134" s="7" t="s">
        <v>258</v>
      </c>
      <c r="K134" s="7" t="s">
        <v>28</v>
      </c>
      <c r="L134" s="7" t="s">
        <v>29</v>
      </c>
      <c r="M134" s="7" t="s">
        <v>30</v>
      </c>
      <c r="N134" s="7" t="s">
        <v>55</v>
      </c>
      <c r="O134" s="7">
        <v>90.892009999999999</v>
      </c>
      <c r="P134" s="7">
        <v>42.697811804062503</v>
      </c>
      <c r="Q134" s="7">
        <v>-71.447814965935805</v>
      </c>
      <c r="R134" s="7">
        <v>76122</v>
      </c>
      <c r="S134" s="8">
        <v>44927</v>
      </c>
      <c r="T134" t="str">
        <f>_xlfn.XLOOKUP(A134,Sheet1!$W$2:$W$354,Sheet1!$X$2:$X$354)</f>
        <v>US3</v>
      </c>
      <c r="U134" t="str">
        <f>_xlfn.XLOOKUP(A134,Sheet1!$W$2:$W$354,Sheet1!$X$2:$X$354,,,-1)</f>
        <v>US3</v>
      </c>
      <c r="V134" t="str">
        <f t="shared" si="2"/>
        <v>US3</v>
      </c>
      <c r="W134" t="str">
        <f t="shared" si="3"/>
        <v>Route: US3</v>
      </c>
    </row>
    <row r="135" spans="1:23" x14ac:dyDescent="0.35">
      <c r="A135" s="7">
        <v>4164</v>
      </c>
      <c r="B135" s="7" t="s">
        <v>51</v>
      </c>
      <c r="C135" s="7" t="s">
        <v>212</v>
      </c>
      <c r="D135" s="7" t="s">
        <v>23</v>
      </c>
      <c r="E135" s="7" t="s">
        <v>24</v>
      </c>
      <c r="F135" s="7" t="s">
        <v>25</v>
      </c>
      <c r="G135" s="7"/>
      <c r="H135" s="7"/>
      <c r="I135" s="7" t="s">
        <v>26</v>
      </c>
      <c r="J135" s="7" t="s">
        <v>259</v>
      </c>
      <c r="K135" s="7" t="s">
        <v>28</v>
      </c>
      <c r="L135" s="7" t="s">
        <v>29</v>
      </c>
      <c r="M135" s="7" t="s">
        <v>30</v>
      </c>
      <c r="N135" s="7" t="s">
        <v>150</v>
      </c>
      <c r="O135" s="7">
        <v>56.545259999999999</v>
      </c>
      <c r="P135" s="7">
        <v>42.352655704210001</v>
      </c>
      <c r="Q135" s="7">
        <v>-71.579870109156801</v>
      </c>
      <c r="R135" s="7">
        <v>85530</v>
      </c>
      <c r="S135" s="8">
        <v>44927</v>
      </c>
      <c r="T135" t="str">
        <f>_xlfn.XLOOKUP(A135,Sheet1!$W$2:$W$354,Sheet1!$X$2:$X$354)</f>
        <v>I495</v>
      </c>
      <c r="U135" t="str">
        <f>_xlfn.XLOOKUP(A135,Sheet1!$W$2:$W$354,Sheet1!$X$2:$X$354,,,-1)</f>
        <v>I495</v>
      </c>
      <c r="V135" t="str">
        <f t="shared" si="2"/>
        <v>I495</v>
      </c>
      <c r="W135" t="str">
        <f t="shared" si="3"/>
        <v>Route: I495</v>
      </c>
    </row>
    <row r="136" spans="1:23" x14ac:dyDescent="0.35">
      <c r="A136" s="7">
        <v>4165</v>
      </c>
      <c r="B136" s="7" t="s">
        <v>51</v>
      </c>
      <c r="C136" s="7" t="s">
        <v>256</v>
      </c>
      <c r="D136" s="7" t="s">
        <v>23</v>
      </c>
      <c r="E136" s="7" t="s">
        <v>24</v>
      </c>
      <c r="F136" s="7" t="s">
        <v>158</v>
      </c>
      <c r="G136" s="7"/>
      <c r="H136" s="7"/>
      <c r="I136" s="7" t="s">
        <v>42</v>
      </c>
      <c r="J136" s="7" t="s">
        <v>260</v>
      </c>
      <c r="K136" s="7" t="s">
        <v>28</v>
      </c>
      <c r="L136" s="7" t="s">
        <v>29</v>
      </c>
      <c r="M136" s="7" t="s">
        <v>30</v>
      </c>
      <c r="N136" s="7" t="s">
        <v>160</v>
      </c>
      <c r="O136" s="7">
        <v>38.084000000000003</v>
      </c>
      <c r="P136" s="7">
        <v>42.329598796800198</v>
      </c>
      <c r="Q136" s="7">
        <v>-71.252936208896799</v>
      </c>
      <c r="R136" s="7">
        <v>143832</v>
      </c>
      <c r="S136" s="8">
        <v>45514</v>
      </c>
      <c r="T136" t="str">
        <f>_xlfn.XLOOKUP(A136,Sheet1!$W$2:$W$354,Sheet1!$X$2:$X$354)</f>
        <v>I95</v>
      </c>
      <c r="U136" t="str">
        <f>_xlfn.XLOOKUP(A136,Sheet1!$W$2:$W$354,Sheet1!$X$2:$X$354,,,-1)</f>
        <v>I95</v>
      </c>
      <c r="V136" t="str">
        <f t="shared" si="2"/>
        <v>I95</v>
      </c>
      <c r="W136" t="str">
        <f t="shared" si="3"/>
        <v>Route: I95</v>
      </c>
    </row>
    <row r="137" spans="1:23" x14ac:dyDescent="0.35">
      <c r="A137" s="7">
        <v>4169</v>
      </c>
      <c r="B137" s="7" t="s">
        <v>51</v>
      </c>
      <c r="C137" s="7" t="s">
        <v>247</v>
      </c>
      <c r="D137" s="7" t="s">
        <v>23</v>
      </c>
      <c r="E137" s="7" t="s">
        <v>24</v>
      </c>
      <c r="F137" s="7" t="s">
        <v>241</v>
      </c>
      <c r="G137" s="7"/>
      <c r="H137" s="7"/>
      <c r="I137" s="7" t="s">
        <v>26</v>
      </c>
      <c r="J137" s="7" t="s">
        <v>261</v>
      </c>
      <c r="K137" s="7" t="s">
        <v>28</v>
      </c>
      <c r="L137" s="7" t="s">
        <v>29</v>
      </c>
      <c r="M137" s="7" t="s">
        <v>30</v>
      </c>
      <c r="N137" s="7" t="s">
        <v>243</v>
      </c>
      <c r="O137" s="7">
        <v>25.847110000000001</v>
      </c>
      <c r="P137" s="7">
        <v>42.467348473304</v>
      </c>
      <c r="Q137" s="7">
        <v>-71.105790135165506</v>
      </c>
      <c r="R137" s="7">
        <v>176618</v>
      </c>
      <c r="S137" s="8">
        <v>44927</v>
      </c>
      <c r="T137" t="str">
        <f>_xlfn.XLOOKUP(A137,Sheet1!$W$2:$W$354,Sheet1!$X$2:$X$354)</f>
        <v>I93</v>
      </c>
      <c r="U137" t="str">
        <f>_xlfn.XLOOKUP(A137,Sheet1!$W$2:$W$354,Sheet1!$X$2:$X$354,,,-1)</f>
        <v>I93</v>
      </c>
      <c r="V137" t="str">
        <f t="shared" si="2"/>
        <v>I93</v>
      </c>
      <c r="W137" t="str">
        <f t="shared" si="3"/>
        <v>Route: I93</v>
      </c>
    </row>
    <row r="138" spans="1:23" x14ac:dyDescent="0.35">
      <c r="A138" s="7">
        <v>4170</v>
      </c>
      <c r="B138" s="7" t="s">
        <v>51</v>
      </c>
      <c r="C138" s="7" t="s">
        <v>52</v>
      </c>
      <c r="D138" s="7" t="s">
        <v>23</v>
      </c>
      <c r="E138" s="7" t="s">
        <v>24</v>
      </c>
      <c r="F138" s="7" t="s">
        <v>25</v>
      </c>
      <c r="G138" s="7"/>
      <c r="H138" s="7"/>
      <c r="I138" s="7" t="s">
        <v>42</v>
      </c>
      <c r="J138" s="7" t="s">
        <v>255</v>
      </c>
      <c r="K138" s="7" t="s">
        <v>28</v>
      </c>
      <c r="L138" s="7" t="s">
        <v>29</v>
      </c>
      <c r="M138" s="7" t="s">
        <v>30</v>
      </c>
      <c r="N138" s="7" t="s">
        <v>31</v>
      </c>
      <c r="O138" s="7">
        <v>87.597849999999994</v>
      </c>
      <c r="P138" s="7">
        <v>42.603156136057798</v>
      </c>
      <c r="Q138" s="7">
        <v>-71.353075249423895</v>
      </c>
      <c r="R138" s="7">
        <v>122614</v>
      </c>
      <c r="S138" s="8">
        <v>45514</v>
      </c>
      <c r="T138" t="str">
        <f>_xlfn.XLOOKUP(A138,Sheet1!$W$2:$W$354,Sheet1!$X$2:$X$354)</f>
        <v>I495</v>
      </c>
      <c r="U138" t="str">
        <f>_xlfn.XLOOKUP(A138,Sheet1!$W$2:$W$354,Sheet1!$X$2:$X$354,,,-1)</f>
        <v>I495</v>
      </c>
      <c r="V138" t="str">
        <f t="shared" si="2"/>
        <v>I495</v>
      </c>
      <c r="W138" t="str">
        <f t="shared" si="3"/>
        <v>Route: I495</v>
      </c>
    </row>
    <row r="139" spans="1:23" x14ac:dyDescent="0.35">
      <c r="A139" s="7">
        <v>4172</v>
      </c>
      <c r="B139" s="7" t="s">
        <v>51</v>
      </c>
      <c r="C139" s="7" t="s">
        <v>262</v>
      </c>
      <c r="D139" s="7" t="s">
        <v>33</v>
      </c>
      <c r="E139" s="7" t="s">
        <v>24</v>
      </c>
      <c r="F139" s="7" t="s">
        <v>125</v>
      </c>
      <c r="G139" s="7"/>
      <c r="H139" s="7"/>
      <c r="I139" s="7" t="s">
        <v>85</v>
      </c>
      <c r="J139" s="7" t="s">
        <v>263</v>
      </c>
      <c r="K139" s="7" t="s">
        <v>28</v>
      </c>
      <c r="L139" s="7" t="s">
        <v>37</v>
      </c>
      <c r="M139" s="7" t="s">
        <v>30</v>
      </c>
      <c r="N139" s="7" t="s">
        <v>127</v>
      </c>
      <c r="O139" s="7">
        <v>117.0926</v>
      </c>
      <c r="P139" s="7">
        <v>42.491248804685704</v>
      </c>
      <c r="Q139" s="7">
        <v>-71.460264354539007</v>
      </c>
      <c r="R139" s="7">
        <v>37426</v>
      </c>
      <c r="S139" s="8">
        <v>45514</v>
      </c>
      <c r="T139" t="str">
        <f>_xlfn.XLOOKUP(A139,Sheet1!$W$2:$W$354,Sheet1!$X$2:$X$354)</f>
        <v>MA2</v>
      </c>
      <c r="U139" t="str">
        <f>_xlfn.XLOOKUP(A139,Sheet1!$W$2:$W$354,Sheet1!$X$2:$X$354,,,-1)</f>
        <v>MA2</v>
      </c>
      <c r="V139" t="str">
        <f t="shared" si="2"/>
        <v>MA2</v>
      </c>
      <c r="W139" t="str">
        <f t="shared" si="3"/>
        <v>Route: MA2</v>
      </c>
    </row>
    <row r="140" spans="1:23" x14ac:dyDescent="0.35">
      <c r="A140" s="7">
        <v>4285</v>
      </c>
      <c r="B140" s="7" t="s">
        <v>51</v>
      </c>
      <c r="C140" s="7" t="s">
        <v>52</v>
      </c>
      <c r="D140" s="7" t="s">
        <v>23</v>
      </c>
      <c r="E140" s="7" t="s">
        <v>24</v>
      </c>
      <c r="F140" s="7" t="s">
        <v>25</v>
      </c>
      <c r="G140" s="7"/>
      <c r="H140" s="7"/>
      <c r="I140" s="7" t="s">
        <v>26</v>
      </c>
      <c r="J140" s="7" t="s">
        <v>264</v>
      </c>
      <c r="K140" s="7" t="s">
        <v>28</v>
      </c>
      <c r="L140" s="7" t="s">
        <v>29</v>
      </c>
      <c r="M140" s="7" t="s">
        <v>30</v>
      </c>
      <c r="N140" s="7" t="s">
        <v>31</v>
      </c>
      <c r="O140" s="7">
        <v>88.731859999999998</v>
      </c>
      <c r="P140" s="7">
        <v>42.6069966414872</v>
      </c>
      <c r="Q140" s="7">
        <v>-71.331553111809697</v>
      </c>
      <c r="R140" s="7">
        <v>127640</v>
      </c>
      <c r="S140" s="8">
        <v>45514</v>
      </c>
      <c r="T140" t="str">
        <f>_xlfn.XLOOKUP(A140,Sheet1!$W$2:$W$354,Sheet1!$X$2:$X$354)</f>
        <v>I495</v>
      </c>
      <c r="U140" t="str">
        <f>_xlfn.XLOOKUP(A140,Sheet1!$W$2:$W$354,Sheet1!$X$2:$X$354,,,-1)</f>
        <v>I495</v>
      </c>
      <c r="V140" t="str">
        <f t="shared" si="2"/>
        <v>I495</v>
      </c>
      <c r="W140" t="str">
        <f t="shared" si="3"/>
        <v>Route: I495</v>
      </c>
    </row>
    <row r="141" spans="1:23" x14ac:dyDescent="0.35">
      <c r="A141" s="7">
        <v>4391</v>
      </c>
      <c r="B141" s="7" t="s">
        <v>51</v>
      </c>
      <c r="C141" s="7" t="s">
        <v>240</v>
      </c>
      <c r="D141" s="7" t="s">
        <v>23</v>
      </c>
      <c r="E141" s="7" t="s">
        <v>24</v>
      </c>
      <c r="F141" s="7" t="s">
        <v>241</v>
      </c>
      <c r="G141" s="7"/>
      <c r="H141" s="7"/>
      <c r="I141" s="7" t="s">
        <v>42</v>
      </c>
      <c r="J141" s="7" t="s">
        <v>265</v>
      </c>
      <c r="K141" s="7" t="s">
        <v>28</v>
      </c>
      <c r="L141" s="7" t="s">
        <v>29</v>
      </c>
      <c r="M141" s="7" t="s">
        <v>30</v>
      </c>
      <c r="N141" s="7" t="s">
        <v>243</v>
      </c>
      <c r="O141" s="7">
        <v>33.131210000000003</v>
      </c>
      <c r="P141" s="7">
        <v>42.5662328642929</v>
      </c>
      <c r="Q141" s="7">
        <v>-71.144912996480898</v>
      </c>
      <c r="R141" s="7">
        <v>149601</v>
      </c>
      <c r="S141" s="8">
        <v>45514</v>
      </c>
      <c r="T141" t="str">
        <f>_xlfn.XLOOKUP(A141,Sheet1!$W$2:$W$354,Sheet1!$X$2:$X$354)</f>
        <v>I93</v>
      </c>
      <c r="U141" t="str">
        <f>_xlfn.XLOOKUP(A141,Sheet1!$W$2:$W$354,Sheet1!$X$2:$X$354,,,-1)</f>
        <v>I93</v>
      </c>
      <c r="V141" t="str">
        <f t="shared" si="2"/>
        <v>I93</v>
      </c>
      <c r="W141" t="str">
        <f t="shared" si="3"/>
        <v>Route: I93</v>
      </c>
    </row>
    <row r="142" spans="1:23" x14ac:dyDescent="0.35">
      <c r="A142" s="7">
        <v>4427</v>
      </c>
      <c r="B142" s="7" t="s">
        <v>51</v>
      </c>
      <c r="C142" s="7" t="s">
        <v>225</v>
      </c>
      <c r="D142" s="7" t="s">
        <v>23</v>
      </c>
      <c r="E142" s="7" t="s">
        <v>24</v>
      </c>
      <c r="F142" s="7" t="s">
        <v>25</v>
      </c>
      <c r="G142" s="7"/>
      <c r="H142" s="7"/>
      <c r="I142" s="7" t="s">
        <v>26</v>
      </c>
      <c r="J142" s="7" t="s">
        <v>266</v>
      </c>
      <c r="K142" s="7" t="s">
        <v>28</v>
      </c>
      <c r="L142" s="7" t="s">
        <v>29</v>
      </c>
      <c r="M142" s="7" t="s">
        <v>30</v>
      </c>
      <c r="N142" s="7" t="s">
        <v>31</v>
      </c>
      <c r="O142" s="7">
        <v>79.621600000000001</v>
      </c>
      <c r="P142" s="7">
        <v>42.545681916300197</v>
      </c>
      <c r="Q142" s="7">
        <v>-71.485978344781003</v>
      </c>
      <c r="R142" s="7">
        <v>123118</v>
      </c>
      <c r="S142" s="8">
        <v>45514</v>
      </c>
      <c r="T142" t="str">
        <f>_xlfn.XLOOKUP(A142,Sheet1!$W$2:$W$354,Sheet1!$X$2:$X$354)</f>
        <v>I495</v>
      </c>
      <c r="U142" t="str">
        <f>_xlfn.XLOOKUP(A142,Sheet1!$W$2:$W$354,Sheet1!$X$2:$X$354,,,-1)</f>
        <v>I495</v>
      </c>
      <c r="V142" t="str">
        <f t="shared" ref="V142:V205" si="4">IF(T142=U142,T142,T142&amp;","&amp;U142)</f>
        <v>I495</v>
      </c>
      <c r="W142" t="str">
        <f t="shared" ref="W142:W205" si="5">"Route: "&amp;V142</f>
        <v>Route: I495</v>
      </c>
    </row>
    <row r="143" spans="1:23" x14ac:dyDescent="0.35">
      <c r="A143" s="7">
        <v>4796</v>
      </c>
      <c r="B143" s="7" t="s">
        <v>51</v>
      </c>
      <c r="C143" s="7" t="s">
        <v>267</v>
      </c>
      <c r="D143" s="7" t="s">
        <v>23</v>
      </c>
      <c r="E143" s="7" t="s">
        <v>24</v>
      </c>
      <c r="F143" s="7" t="s">
        <v>25</v>
      </c>
      <c r="G143" s="7"/>
      <c r="H143" s="7"/>
      <c r="I143" s="7" t="s">
        <v>26</v>
      </c>
      <c r="J143" s="7" t="s">
        <v>268</v>
      </c>
      <c r="K143" s="7" t="s">
        <v>28</v>
      </c>
      <c r="L143" s="7" t="s">
        <v>29</v>
      </c>
      <c r="M143" s="7" t="s">
        <v>30</v>
      </c>
      <c r="N143" s="7" t="s">
        <v>150</v>
      </c>
      <c r="O143" s="7">
        <v>64.594070000000002</v>
      </c>
      <c r="P143" s="7">
        <v>42.239563552086203</v>
      </c>
      <c r="Q143" s="7">
        <v>-71.553877183035993</v>
      </c>
      <c r="R143" s="7">
        <v>93116</v>
      </c>
      <c r="S143" s="8">
        <v>44927</v>
      </c>
      <c r="T143" t="str">
        <f>_xlfn.XLOOKUP(A143,Sheet1!$W$2:$W$354,Sheet1!$X$2:$X$354)</f>
        <v>I495</v>
      </c>
      <c r="U143" t="str">
        <f>_xlfn.XLOOKUP(A143,Sheet1!$W$2:$W$354,Sheet1!$X$2:$X$354,,,-1)</f>
        <v>I495</v>
      </c>
      <c r="V143" t="str">
        <f t="shared" si="4"/>
        <v>I495</v>
      </c>
      <c r="W143" t="str">
        <f t="shared" si="5"/>
        <v>Route: I495</v>
      </c>
    </row>
    <row r="144" spans="1:23" x14ac:dyDescent="0.35">
      <c r="A144" s="7">
        <v>4797</v>
      </c>
      <c r="B144" s="7" t="s">
        <v>51</v>
      </c>
      <c r="C144" s="7" t="s">
        <v>267</v>
      </c>
      <c r="D144" s="7" t="s">
        <v>23</v>
      </c>
      <c r="E144" s="7" t="s">
        <v>24</v>
      </c>
      <c r="F144" s="7" t="s">
        <v>25</v>
      </c>
      <c r="G144" s="7"/>
      <c r="H144" s="7"/>
      <c r="I144" s="7" t="s">
        <v>63</v>
      </c>
      <c r="J144" s="7" t="s">
        <v>269</v>
      </c>
      <c r="K144" s="7" t="s">
        <v>28</v>
      </c>
      <c r="L144" s="7" t="s">
        <v>29</v>
      </c>
      <c r="M144" s="7" t="s">
        <v>30</v>
      </c>
      <c r="N144" s="7" t="s">
        <v>150</v>
      </c>
      <c r="O144" s="7">
        <v>67.523250000000004</v>
      </c>
      <c r="P144" s="7">
        <v>42.198846184189598</v>
      </c>
      <c r="Q144" s="7">
        <v>-71.539359254607803</v>
      </c>
      <c r="R144" s="7">
        <v>76086</v>
      </c>
      <c r="S144" s="8">
        <v>44927</v>
      </c>
      <c r="T144" t="str">
        <f>_xlfn.XLOOKUP(A144,Sheet1!$W$2:$W$354,Sheet1!$X$2:$X$354)</f>
        <v>I495</v>
      </c>
      <c r="U144" t="str">
        <f>_xlfn.XLOOKUP(A144,Sheet1!$W$2:$W$354,Sheet1!$X$2:$X$354,,,-1)</f>
        <v>I495</v>
      </c>
      <c r="V144" t="str">
        <f t="shared" si="4"/>
        <v>I495</v>
      </c>
      <c r="W144" t="str">
        <f t="shared" si="5"/>
        <v>Route: I495</v>
      </c>
    </row>
    <row r="145" spans="1:23" x14ac:dyDescent="0.35">
      <c r="A145" s="7">
        <v>4803</v>
      </c>
      <c r="B145" s="7" t="s">
        <v>51</v>
      </c>
      <c r="C145" s="7" t="s">
        <v>270</v>
      </c>
      <c r="D145" s="7" t="s">
        <v>23</v>
      </c>
      <c r="E145" s="7" t="s">
        <v>24</v>
      </c>
      <c r="F145" s="7" t="s">
        <v>241</v>
      </c>
      <c r="G145" s="7"/>
      <c r="H145" s="7"/>
      <c r="I145" s="7" t="s">
        <v>42</v>
      </c>
      <c r="J145" s="7" t="s">
        <v>271</v>
      </c>
      <c r="K145" s="7" t="s">
        <v>28</v>
      </c>
      <c r="L145" s="7" t="s">
        <v>29</v>
      </c>
      <c r="M145" s="7" t="s">
        <v>30</v>
      </c>
      <c r="N145" s="7" t="s">
        <v>243</v>
      </c>
      <c r="O145" s="7">
        <v>28.94275</v>
      </c>
      <c r="P145" s="7">
        <v>42.509247342744402</v>
      </c>
      <c r="Q145" s="7">
        <v>-71.123562164896398</v>
      </c>
      <c r="R145" s="7">
        <v>135642</v>
      </c>
      <c r="S145" s="8">
        <v>45508</v>
      </c>
      <c r="T145" t="str">
        <f>_xlfn.XLOOKUP(A145,Sheet1!$W$2:$W$354,Sheet1!$X$2:$X$354)</f>
        <v>I93</v>
      </c>
      <c r="U145" t="str">
        <f>_xlfn.XLOOKUP(A145,Sheet1!$W$2:$W$354,Sheet1!$X$2:$X$354,,,-1)</f>
        <v>I93</v>
      </c>
      <c r="V145" t="str">
        <f t="shared" si="4"/>
        <v>I93</v>
      </c>
      <c r="W145" t="str">
        <f t="shared" si="5"/>
        <v>Route: I93</v>
      </c>
    </row>
    <row r="146" spans="1:23" x14ac:dyDescent="0.35">
      <c r="A146" s="7">
        <v>500</v>
      </c>
      <c r="B146" s="7" t="s">
        <v>197</v>
      </c>
      <c r="C146" s="7" t="s">
        <v>272</v>
      </c>
      <c r="D146" s="7" t="s">
        <v>23</v>
      </c>
      <c r="E146" s="7" t="s">
        <v>24</v>
      </c>
      <c r="F146" s="7" t="s">
        <v>25</v>
      </c>
      <c r="G146" s="7"/>
      <c r="H146" s="7"/>
      <c r="I146" s="7" t="s">
        <v>63</v>
      </c>
      <c r="J146" s="7" t="s">
        <v>273</v>
      </c>
      <c r="K146" s="7" t="s">
        <v>28</v>
      </c>
      <c r="L146" s="7" t="s">
        <v>29</v>
      </c>
      <c r="M146" s="7" t="s">
        <v>30</v>
      </c>
      <c r="N146" s="7" t="s">
        <v>31</v>
      </c>
      <c r="O146" s="7">
        <v>112.4674</v>
      </c>
      <c r="P146" s="7">
        <v>42.810433749787201</v>
      </c>
      <c r="Q146" s="7">
        <v>-71.0279435789313</v>
      </c>
      <c r="R146" s="7">
        <v>92238</v>
      </c>
      <c r="S146" s="8">
        <v>45514</v>
      </c>
      <c r="T146" t="str">
        <f>_xlfn.XLOOKUP(A146,Sheet1!$W$2:$W$354,Sheet1!$X$2:$X$354)</f>
        <v>I495</v>
      </c>
      <c r="U146" t="str">
        <f>_xlfn.XLOOKUP(A146,Sheet1!$W$2:$W$354,Sheet1!$X$2:$X$354,,,-1)</f>
        <v>I495</v>
      </c>
      <c r="V146" t="str">
        <f t="shared" si="4"/>
        <v>I495</v>
      </c>
      <c r="W146" t="str">
        <f t="shared" si="5"/>
        <v>Route: I495</v>
      </c>
    </row>
    <row r="147" spans="1:23" x14ac:dyDescent="0.35">
      <c r="A147" s="7">
        <v>5004</v>
      </c>
      <c r="B147" s="7" t="s">
        <v>197</v>
      </c>
      <c r="C147" s="7" t="s">
        <v>274</v>
      </c>
      <c r="D147" s="7" t="s">
        <v>23</v>
      </c>
      <c r="E147" s="7" t="s">
        <v>24</v>
      </c>
      <c r="F147" s="7" t="s">
        <v>25</v>
      </c>
      <c r="G147" s="7"/>
      <c r="H147" s="7"/>
      <c r="I147" s="7" t="s">
        <v>63</v>
      </c>
      <c r="J147" s="7" t="s">
        <v>275</v>
      </c>
      <c r="K147" s="7" t="s">
        <v>28</v>
      </c>
      <c r="L147" s="7" t="s">
        <v>29</v>
      </c>
      <c r="M147" s="7" t="s">
        <v>30</v>
      </c>
      <c r="N147" s="7" t="s">
        <v>150</v>
      </c>
      <c r="O147" s="7">
        <v>15.967510000000001</v>
      </c>
      <c r="P147" s="7">
        <v>42.748355137623399</v>
      </c>
      <c r="Q147" s="7">
        <v>-71.135431565219506</v>
      </c>
      <c r="R147" s="7">
        <v>123568</v>
      </c>
      <c r="S147" s="8">
        <v>44927</v>
      </c>
      <c r="T147" t="str">
        <f>_xlfn.XLOOKUP(A147,Sheet1!$W$2:$W$354,Sheet1!$X$2:$X$354)</f>
        <v>I495</v>
      </c>
      <c r="U147" t="str">
        <f>_xlfn.XLOOKUP(A147,Sheet1!$W$2:$W$354,Sheet1!$X$2:$X$354,,,-1)</f>
        <v>I495</v>
      </c>
      <c r="V147" t="str">
        <f t="shared" si="4"/>
        <v>I495</v>
      </c>
      <c r="W147" t="str">
        <f t="shared" si="5"/>
        <v>Route: I495</v>
      </c>
    </row>
    <row r="148" spans="1:23" x14ac:dyDescent="0.35">
      <c r="A148" s="7">
        <v>5016</v>
      </c>
      <c r="B148" s="7" t="s">
        <v>197</v>
      </c>
      <c r="C148" s="7" t="s">
        <v>276</v>
      </c>
      <c r="D148" s="7" t="s">
        <v>23</v>
      </c>
      <c r="E148" s="7" t="s">
        <v>24</v>
      </c>
      <c r="F148" s="7" t="s">
        <v>25</v>
      </c>
      <c r="G148" s="7"/>
      <c r="H148" s="7"/>
      <c r="I148" s="7"/>
      <c r="J148" s="7" t="s">
        <v>277</v>
      </c>
      <c r="K148" s="7" t="s">
        <v>28</v>
      </c>
      <c r="L148" s="7" t="s">
        <v>29</v>
      </c>
      <c r="M148" s="7" t="s">
        <v>30</v>
      </c>
      <c r="N148" s="7" t="s">
        <v>150</v>
      </c>
      <c r="O148" s="7">
        <v>24.82854</v>
      </c>
      <c r="P148" s="7">
        <v>42.651390038619901</v>
      </c>
      <c r="Q148" s="7">
        <v>-71.212277139512395</v>
      </c>
      <c r="R148" s="7">
        <v>124833</v>
      </c>
      <c r="S148" s="8">
        <v>45514</v>
      </c>
      <c r="T148" t="str">
        <f>_xlfn.XLOOKUP(A148,Sheet1!$W$2:$W$354,Sheet1!$X$2:$X$354)</f>
        <v>I495</v>
      </c>
      <c r="U148" t="str">
        <f>_xlfn.XLOOKUP(A148,Sheet1!$W$2:$W$354,Sheet1!$X$2:$X$354,,,-1)</f>
        <v>I495</v>
      </c>
      <c r="V148" t="str">
        <f t="shared" si="4"/>
        <v>I495</v>
      </c>
      <c r="W148" t="str">
        <f t="shared" si="5"/>
        <v>Route: I495</v>
      </c>
    </row>
    <row r="149" spans="1:23" x14ac:dyDescent="0.35">
      <c r="A149" s="7">
        <v>5021</v>
      </c>
      <c r="B149" s="7" t="s">
        <v>197</v>
      </c>
      <c r="C149" s="7" t="s">
        <v>274</v>
      </c>
      <c r="D149" s="7" t="s">
        <v>33</v>
      </c>
      <c r="E149" s="7" t="s">
        <v>24</v>
      </c>
      <c r="F149" s="7" t="s">
        <v>278</v>
      </c>
      <c r="G149" s="7"/>
      <c r="H149" s="7"/>
      <c r="I149" s="7" t="s">
        <v>85</v>
      </c>
      <c r="J149" s="7" t="s">
        <v>279</v>
      </c>
      <c r="K149" s="7" t="s">
        <v>28</v>
      </c>
      <c r="L149" s="7" t="s">
        <v>37</v>
      </c>
      <c r="M149" s="7" t="s">
        <v>30</v>
      </c>
      <c r="N149" s="7" t="s">
        <v>280</v>
      </c>
      <c r="O149" s="7">
        <v>0.55787620000000004</v>
      </c>
      <c r="P149" s="7">
        <v>42.731827990172903</v>
      </c>
      <c r="Q149" s="7">
        <v>-71.195852873761893</v>
      </c>
      <c r="R149" s="7">
        <v>58596</v>
      </c>
      <c r="S149" s="8">
        <v>45292</v>
      </c>
      <c r="T149" t="str">
        <f>_xlfn.XLOOKUP(A149,Sheet1!$W$2:$W$354,Sheet1!$X$2:$X$354)</f>
        <v>MA213</v>
      </c>
      <c r="U149" t="str">
        <f>_xlfn.XLOOKUP(A149,Sheet1!$W$2:$W$354,Sheet1!$X$2:$X$354,,,-1)</f>
        <v>MA213</v>
      </c>
      <c r="V149" t="str">
        <f t="shared" si="4"/>
        <v>MA213</v>
      </c>
      <c r="W149" t="str">
        <f t="shared" si="5"/>
        <v>Route: MA213</v>
      </c>
    </row>
    <row r="150" spans="1:23" x14ac:dyDescent="0.35">
      <c r="A150" s="7">
        <v>5022</v>
      </c>
      <c r="B150" s="7" t="s">
        <v>197</v>
      </c>
      <c r="C150" s="7" t="s">
        <v>276</v>
      </c>
      <c r="D150" s="7" t="s">
        <v>23</v>
      </c>
      <c r="E150" s="7" t="s">
        <v>24</v>
      </c>
      <c r="F150" s="7" t="s">
        <v>241</v>
      </c>
      <c r="G150" s="7"/>
      <c r="H150" s="7"/>
      <c r="I150" s="7" t="s">
        <v>42</v>
      </c>
      <c r="J150" s="7" t="s">
        <v>281</v>
      </c>
      <c r="K150" s="7" t="s">
        <v>28</v>
      </c>
      <c r="L150" s="7" t="s">
        <v>29</v>
      </c>
      <c r="M150" s="7" t="s">
        <v>30</v>
      </c>
      <c r="N150" s="7" t="s">
        <v>243</v>
      </c>
      <c r="O150" s="7">
        <v>36.390860000000004</v>
      </c>
      <c r="P150" s="7">
        <v>42.608264788160099</v>
      </c>
      <c r="Q150" s="7">
        <v>-71.172812110803704</v>
      </c>
      <c r="R150" s="7">
        <v>145580</v>
      </c>
      <c r="S150" s="8">
        <v>44927</v>
      </c>
      <c r="T150" t="str">
        <f>_xlfn.XLOOKUP(A150,Sheet1!$W$2:$W$354,Sheet1!$X$2:$X$354)</f>
        <v>I93</v>
      </c>
      <c r="U150" t="str">
        <f>_xlfn.XLOOKUP(A150,Sheet1!$W$2:$W$354,Sheet1!$X$2:$X$354,,,-1)</f>
        <v>I93</v>
      </c>
      <c r="V150" t="str">
        <f t="shared" si="4"/>
        <v>I93</v>
      </c>
      <c r="W150" t="str">
        <f t="shared" si="5"/>
        <v>Route: I93</v>
      </c>
    </row>
    <row r="151" spans="1:23" x14ac:dyDescent="0.35">
      <c r="A151" s="7">
        <v>5023</v>
      </c>
      <c r="B151" s="7" t="s">
        <v>197</v>
      </c>
      <c r="C151" s="7" t="s">
        <v>274</v>
      </c>
      <c r="D151" s="7" t="s">
        <v>33</v>
      </c>
      <c r="E151" s="7" t="s">
        <v>24</v>
      </c>
      <c r="F151" s="7" t="s">
        <v>278</v>
      </c>
      <c r="G151" s="7"/>
      <c r="H151" s="7"/>
      <c r="I151" s="7" t="s">
        <v>85</v>
      </c>
      <c r="J151" s="7" t="s">
        <v>54</v>
      </c>
      <c r="K151" s="7" t="s">
        <v>28</v>
      </c>
      <c r="L151" s="7" t="s">
        <v>37</v>
      </c>
      <c r="M151" s="7" t="s">
        <v>30</v>
      </c>
      <c r="N151" s="7" t="s">
        <v>280</v>
      </c>
      <c r="O151" s="7">
        <v>3.5192299999999999</v>
      </c>
      <c r="P151" s="7">
        <v>42.743444503973201</v>
      </c>
      <c r="Q151" s="7">
        <v>-71.144005411481302</v>
      </c>
      <c r="R151" s="7">
        <v>55460</v>
      </c>
      <c r="S151" s="8">
        <v>44927</v>
      </c>
      <c r="T151" t="str">
        <f>_xlfn.XLOOKUP(A151,Sheet1!$W$2:$W$354,Sheet1!$X$2:$X$354)</f>
        <v>MA213</v>
      </c>
      <c r="U151" t="str">
        <f>_xlfn.XLOOKUP(A151,Sheet1!$W$2:$W$354,Sheet1!$X$2:$X$354,,,-1)</f>
        <v>MA213</v>
      </c>
      <c r="V151" t="str">
        <f t="shared" si="4"/>
        <v>MA213</v>
      </c>
      <c r="W151" t="str">
        <f t="shared" si="5"/>
        <v>Route: MA213</v>
      </c>
    </row>
    <row r="152" spans="1:23" x14ac:dyDescent="0.35">
      <c r="A152" s="7">
        <v>5028</v>
      </c>
      <c r="B152" s="7" t="s">
        <v>197</v>
      </c>
      <c r="C152" s="7" t="s">
        <v>276</v>
      </c>
      <c r="D152" s="7" t="s">
        <v>23</v>
      </c>
      <c r="E152" s="7" t="s">
        <v>24</v>
      </c>
      <c r="F152" s="7" t="s">
        <v>25</v>
      </c>
      <c r="G152" s="7"/>
      <c r="H152" s="7"/>
      <c r="I152" s="7" t="s">
        <v>42</v>
      </c>
      <c r="J152" s="7" t="s">
        <v>279</v>
      </c>
      <c r="K152" s="7" t="s">
        <v>28</v>
      </c>
      <c r="L152" s="7" t="s">
        <v>29</v>
      </c>
      <c r="M152" s="7" t="s">
        <v>30</v>
      </c>
      <c r="N152" s="7" t="s">
        <v>31</v>
      </c>
      <c r="O152" s="7">
        <v>99.424350000000004</v>
      </c>
      <c r="P152" s="7">
        <v>42.679751182006797</v>
      </c>
      <c r="Q152" s="7">
        <v>-71.150321747416598</v>
      </c>
      <c r="R152" s="7">
        <v>111069</v>
      </c>
      <c r="S152" s="8">
        <v>45292</v>
      </c>
      <c r="T152" t="str">
        <f>_xlfn.XLOOKUP(A152,Sheet1!$W$2:$W$354,Sheet1!$X$2:$X$354)</f>
        <v>I495</v>
      </c>
      <c r="U152" t="str">
        <f>_xlfn.XLOOKUP(A152,Sheet1!$W$2:$W$354,Sheet1!$X$2:$X$354,,,-1)</f>
        <v>I495</v>
      </c>
      <c r="V152" t="str">
        <f t="shared" si="4"/>
        <v>I495</v>
      </c>
      <c r="W152" t="str">
        <f t="shared" si="5"/>
        <v>Route: I495</v>
      </c>
    </row>
    <row r="153" spans="1:23" x14ac:dyDescent="0.35">
      <c r="A153" s="7">
        <v>5070</v>
      </c>
      <c r="B153" s="7" t="s">
        <v>197</v>
      </c>
      <c r="C153" s="7" t="s">
        <v>272</v>
      </c>
      <c r="D153" s="7" t="s">
        <v>23</v>
      </c>
      <c r="E153" s="7" t="s">
        <v>24</v>
      </c>
      <c r="F153" s="7" t="s">
        <v>25</v>
      </c>
      <c r="G153" s="7"/>
      <c r="H153" s="7"/>
      <c r="I153" s="7" t="s">
        <v>42</v>
      </c>
      <c r="J153" s="7" t="s">
        <v>282</v>
      </c>
      <c r="K153" s="7" t="s">
        <v>28</v>
      </c>
      <c r="L153" s="7" t="s">
        <v>29</v>
      </c>
      <c r="M153" s="7" t="s">
        <v>30</v>
      </c>
      <c r="N153" s="7" t="s">
        <v>31</v>
      </c>
      <c r="O153" s="7">
        <v>107.8734</v>
      </c>
      <c r="P153" s="7">
        <v>42.791514010371301</v>
      </c>
      <c r="Q153" s="7">
        <v>-71.107488621195699</v>
      </c>
      <c r="R153" s="7">
        <v>109934</v>
      </c>
      <c r="S153" s="8">
        <v>45514</v>
      </c>
      <c r="T153" t="str">
        <f>_xlfn.XLOOKUP(A153,Sheet1!$W$2:$W$354,Sheet1!$X$2:$X$354)</f>
        <v>I495</v>
      </c>
      <c r="U153" t="str">
        <f>_xlfn.XLOOKUP(A153,Sheet1!$W$2:$W$354,Sheet1!$X$2:$X$354,,,-1)</f>
        <v>I495</v>
      </c>
      <c r="V153" t="str">
        <f t="shared" si="4"/>
        <v>I495</v>
      </c>
      <c r="W153" t="str">
        <f t="shared" si="5"/>
        <v>Route: I495</v>
      </c>
    </row>
    <row r="154" spans="1:23" x14ac:dyDescent="0.35">
      <c r="A154" s="7">
        <v>5071</v>
      </c>
      <c r="B154" s="7" t="s">
        <v>197</v>
      </c>
      <c r="C154" s="7" t="s">
        <v>274</v>
      </c>
      <c r="D154" s="7" t="s">
        <v>23</v>
      </c>
      <c r="E154" s="7" t="s">
        <v>24</v>
      </c>
      <c r="F154" s="7" t="s">
        <v>25</v>
      </c>
      <c r="G154" s="7"/>
      <c r="H154" s="7"/>
      <c r="I154" s="7" t="s">
        <v>63</v>
      </c>
      <c r="J154" s="7" t="s">
        <v>283</v>
      </c>
      <c r="K154" s="7" t="s">
        <v>28</v>
      </c>
      <c r="L154" s="7" t="s">
        <v>29</v>
      </c>
      <c r="M154" s="7" t="s">
        <v>30</v>
      </c>
      <c r="N154" s="7" t="s">
        <v>150</v>
      </c>
      <c r="O154" s="7">
        <v>17.906549999999999</v>
      </c>
      <c r="P154" s="7">
        <v>42.722278190799003</v>
      </c>
      <c r="Q154" s="7">
        <v>-71.137370895865601</v>
      </c>
      <c r="R154" s="7">
        <v>122174</v>
      </c>
      <c r="S154" s="8">
        <v>44927</v>
      </c>
      <c r="T154" t="str">
        <f>_xlfn.XLOOKUP(A154,Sheet1!$W$2:$W$354,Sheet1!$X$2:$X$354)</f>
        <v>I495</v>
      </c>
      <c r="U154" t="str">
        <f>_xlfn.XLOOKUP(A154,Sheet1!$W$2:$W$354,Sheet1!$X$2:$X$354,,,-1)</f>
        <v>I495</v>
      </c>
      <c r="V154" t="str">
        <f t="shared" si="4"/>
        <v>I495</v>
      </c>
      <c r="W154" t="str">
        <f t="shared" si="5"/>
        <v>Route: I495</v>
      </c>
    </row>
    <row r="155" spans="1:23" x14ac:dyDescent="0.35">
      <c r="A155" s="7">
        <v>5073</v>
      </c>
      <c r="B155" s="7" t="s">
        <v>197</v>
      </c>
      <c r="C155" s="7" t="s">
        <v>276</v>
      </c>
      <c r="D155" s="7" t="s">
        <v>23</v>
      </c>
      <c r="E155" s="7" t="s">
        <v>24</v>
      </c>
      <c r="F155" s="7" t="s">
        <v>241</v>
      </c>
      <c r="G155" s="7"/>
      <c r="H155" s="7"/>
      <c r="I155" s="7" t="s">
        <v>42</v>
      </c>
      <c r="J155" s="7" t="s">
        <v>239</v>
      </c>
      <c r="K155" s="7" t="s">
        <v>28</v>
      </c>
      <c r="L155" s="7" t="s">
        <v>29</v>
      </c>
      <c r="M155" s="7" t="s">
        <v>30</v>
      </c>
      <c r="N155" s="7" t="s">
        <v>243</v>
      </c>
      <c r="O155" s="7">
        <v>39.747920000000001</v>
      </c>
      <c r="P155" s="7">
        <v>42.655139220352901</v>
      </c>
      <c r="Q155" s="7">
        <v>-71.190031111594493</v>
      </c>
      <c r="R155" s="7">
        <v>144608</v>
      </c>
      <c r="S155" s="8">
        <v>44927</v>
      </c>
      <c r="T155" t="str">
        <f>_xlfn.XLOOKUP(A155,Sheet1!$W$2:$W$354,Sheet1!$X$2:$X$354)</f>
        <v>I93</v>
      </c>
      <c r="U155" t="str">
        <f>_xlfn.XLOOKUP(A155,Sheet1!$W$2:$W$354,Sheet1!$X$2:$X$354,,,-1)</f>
        <v>I93</v>
      </c>
      <c r="V155" t="str">
        <f t="shared" si="4"/>
        <v>I93</v>
      </c>
      <c r="W155" t="str">
        <f t="shared" si="5"/>
        <v>Route: I93</v>
      </c>
    </row>
    <row r="156" spans="1:23" x14ac:dyDescent="0.35">
      <c r="A156" s="7">
        <v>5074</v>
      </c>
      <c r="B156" s="7" t="s">
        <v>197</v>
      </c>
      <c r="C156" s="7" t="s">
        <v>284</v>
      </c>
      <c r="D156" s="7" t="s">
        <v>23</v>
      </c>
      <c r="E156" s="7" t="s">
        <v>24</v>
      </c>
      <c r="F156" s="7" t="s">
        <v>25</v>
      </c>
      <c r="G156" s="7"/>
      <c r="H156" s="7"/>
      <c r="I156" s="7" t="s">
        <v>42</v>
      </c>
      <c r="J156" s="7" t="s">
        <v>285</v>
      </c>
      <c r="K156" s="7" t="s">
        <v>28</v>
      </c>
      <c r="L156" s="7" t="s">
        <v>29</v>
      </c>
      <c r="M156" s="7" t="s">
        <v>30</v>
      </c>
      <c r="N156" s="7" t="s">
        <v>150</v>
      </c>
      <c r="O156" s="7">
        <v>20.229040000000001</v>
      </c>
      <c r="P156" s="7">
        <v>42.689123004512602</v>
      </c>
      <c r="Q156" s="7">
        <v>-71.142110324659598</v>
      </c>
      <c r="R156" s="7">
        <v>110687</v>
      </c>
      <c r="S156" s="8">
        <v>44927</v>
      </c>
      <c r="T156" t="str">
        <f>_xlfn.XLOOKUP(A156,Sheet1!$W$2:$W$354,Sheet1!$X$2:$X$354)</f>
        <v>I495</v>
      </c>
      <c r="U156" t="str">
        <f>_xlfn.XLOOKUP(A156,Sheet1!$W$2:$W$354,Sheet1!$X$2:$X$354,,,-1)</f>
        <v>I495</v>
      </c>
      <c r="V156" t="str">
        <f t="shared" si="4"/>
        <v>I495</v>
      </c>
      <c r="W156" t="str">
        <f t="shared" si="5"/>
        <v>Route: I495</v>
      </c>
    </row>
    <row r="157" spans="1:23" x14ac:dyDescent="0.35">
      <c r="A157" s="7">
        <v>5075</v>
      </c>
      <c r="B157" s="7" t="s">
        <v>197</v>
      </c>
      <c r="C157" s="7" t="s">
        <v>276</v>
      </c>
      <c r="D157" s="7" t="s">
        <v>23</v>
      </c>
      <c r="E157" s="7" t="s">
        <v>24</v>
      </c>
      <c r="F157" s="7" t="s">
        <v>25</v>
      </c>
      <c r="G157" s="7"/>
      <c r="H157" s="7"/>
      <c r="I157" s="7" t="s">
        <v>42</v>
      </c>
      <c r="J157" s="7" t="s">
        <v>277</v>
      </c>
      <c r="K157" s="7" t="s">
        <v>28</v>
      </c>
      <c r="L157" s="7" t="s">
        <v>29</v>
      </c>
      <c r="M157" s="7" t="s">
        <v>30</v>
      </c>
      <c r="N157" s="7" t="s">
        <v>31</v>
      </c>
      <c r="O157" s="7">
        <v>98.503150000000005</v>
      </c>
      <c r="P157" s="7">
        <v>42.675713017500598</v>
      </c>
      <c r="Q157" s="7">
        <v>-71.167497147576796</v>
      </c>
      <c r="R157" s="7">
        <v>127470</v>
      </c>
      <c r="S157" s="8">
        <v>45514</v>
      </c>
      <c r="T157" t="str">
        <f>_xlfn.XLOOKUP(A157,Sheet1!$W$2:$W$354,Sheet1!$X$2:$X$354)</f>
        <v>I495</v>
      </c>
      <c r="U157" t="str">
        <f>_xlfn.XLOOKUP(A157,Sheet1!$W$2:$W$354,Sheet1!$X$2:$X$354,,,-1)</f>
        <v>I495</v>
      </c>
      <c r="V157" t="str">
        <f t="shared" si="4"/>
        <v>I495</v>
      </c>
      <c r="W157" t="str">
        <f t="shared" si="5"/>
        <v>Route: I495</v>
      </c>
    </row>
    <row r="158" spans="1:23" x14ac:dyDescent="0.35">
      <c r="A158" s="7">
        <v>5077</v>
      </c>
      <c r="B158" s="7" t="s">
        <v>197</v>
      </c>
      <c r="C158" s="7" t="s">
        <v>198</v>
      </c>
      <c r="D158" s="7" t="s">
        <v>33</v>
      </c>
      <c r="E158" s="7" t="s">
        <v>24</v>
      </c>
      <c r="F158" s="7" t="s">
        <v>158</v>
      </c>
      <c r="G158" s="7"/>
      <c r="H158" s="7"/>
      <c r="I158" s="7" t="s">
        <v>63</v>
      </c>
      <c r="J158" s="7" t="s">
        <v>286</v>
      </c>
      <c r="K158" s="7" t="s">
        <v>28</v>
      </c>
      <c r="L158" s="7" t="s">
        <v>29</v>
      </c>
      <c r="M158" s="7" t="s">
        <v>30</v>
      </c>
      <c r="N158" s="7" t="s">
        <v>200</v>
      </c>
      <c r="O158" s="7">
        <v>43.412889999999997</v>
      </c>
      <c r="P158" s="7">
        <v>42.574695191203801</v>
      </c>
      <c r="Q158" s="7">
        <v>-70.891966347162395</v>
      </c>
      <c r="R158" s="7">
        <v>68680</v>
      </c>
      <c r="S158" s="8">
        <v>44927</v>
      </c>
      <c r="T158" t="str">
        <f>_xlfn.XLOOKUP(A158,Sheet1!$W$2:$W$354,Sheet1!$X$2:$X$354)</f>
        <v>MA128</v>
      </c>
      <c r="U158" t="str">
        <f>_xlfn.XLOOKUP(A158,Sheet1!$W$2:$W$354,Sheet1!$X$2:$X$354,,,-1)</f>
        <v>MA128</v>
      </c>
      <c r="V158" t="str">
        <f t="shared" si="4"/>
        <v>MA128</v>
      </c>
      <c r="W158" t="str">
        <f t="shared" si="5"/>
        <v>Route: MA128</v>
      </c>
    </row>
    <row r="159" spans="1:23" x14ac:dyDescent="0.35">
      <c r="A159" s="7">
        <v>5083</v>
      </c>
      <c r="B159" s="7" t="s">
        <v>197</v>
      </c>
      <c r="C159" s="7" t="s">
        <v>287</v>
      </c>
      <c r="D159" s="7" t="s">
        <v>33</v>
      </c>
      <c r="E159" s="7" t="s">
        <v>24</v>
      </c>
      <c r="F159" s="7" t="s">
        <v>158</v>
      </c>
      <c r="G159" s="7"/>
      <c r="H159" s="7"/>
      <c r="I159" s="7" t="s">
        <v>63</v>
      </c>
      <c r="J159" s="7" t="s">
        <v>288</v>
      </c>
      <c r="K159" s="7" t="s">
        <v>28</v>
      </c>
      <c r="L159" s="7" t="s">
        <v>29</v>
      </c>
      <c r="M159" s="7" t="s">
        <v>30</v>
      </c>
      <c r="N159" s="7" t="s">
        <v>200</v>
      </c>
      <c r="O159" s="7">
        <v>51.664230000000003</v>
      </c>
      <c r="P159" s="7">
        <v>42.601828644688602</v>
      </c>
      <c r="Q159" s="7">
        <v>-70.745881088560196</v>
      </c>
      <c r="R159" s="7">
        <v>34944</v>
      </c>
      <c r="S159" s="8">
        <v>44927</v>
      </c>
      <c r="T159" t="str">
        <f>_xlfn.XLOOKUP(A159,Sheet1!$W$2:$W$354,Sheet1!$X$2:$X$354)</f>
        <v>MA128</v>
      </c>
      <c r="U159" t="str">
        <f>_xlfn.XLOOKUP(A159,Sheet1!$W$2:$W$354,Sheet1!$X$2:$X$354,,,-1)</f>
        <v>MA128</v>
      </c>
      <c r="V159" t="str">
        <f t="shared" si="4"/>
        <v>MA128</v>
      </c>
      <c r="W159" t="str">
        <f t="shared" si="5"/>
        <v>Route: MA128</v>
      </c>
    </row>
    <row r="160" spans="1:23" x14ac:dyDescent="0.35">
      <c r="A160" s="7">
        <v>5086</v>
      </c>
      <c r="B160" s="7" t="s">
        <v>197</v>
      </c>
      <c r="C160" s="7" t="s">
        <v>287</v>
      </c>
      <c r="D160" s="7" t="s">
        <v>33</v>
      </c>
      <c r="E160" s="7" t="s">
        <v>24</v>
      </c>
      <c r="F160" s="7" t="s">
        <v>158</v>
      </c>
      <c r="G160" s="7"/>
      <c r="H160" s="7"/>
      <c r="I160" s="7" t="s">
        <v>35</v>
      </c>
      <c r="J160" s="7" t="s">
        <v>289</v>
      </c>
      <c r="K160" s="7" t="s">
        <v>28</v>
      </c>
      <c r="L160" s="7" t="s">
        <v>29</v>
      </c>
      <c r="M160" s="7" t="s">
        <v>30</v>
      </c>
      <c r="N160" s="7" t="s">
        <v>200</v>
      </c>
      <c r="O160" s="7">
        <v>54.329259999999998</v>
      </c>
      <c r="P160" s="7">
        <v>42.625581951853</v>
      </c>
      <c r="Q160" s="7">
        <v>-70.705881058302495</v>
      </c>
      <c r="R160" s="7">
        <v>40961</v>
      </c>
      <c r="S160" s="8">
        <v>45514</v>
      </c>
      <c r="T160" t="str">
        <f>_xlfn.XLOOKUP(A160,Sheet1!$W$2:$W$354,Sheet1!$X$2:$X$354)</f>
        <v>MA128</v>
      </c>
      <c r="U160" t="str">
        <f>_xlfn.XLOOKUP(A160,Sheet1!$W$2:$W$354,Sheet1!$X$2:$X$354,,,-1)</f>
        <v>MA128</v>
      </c>
      <c r="V160" t="str">
        <f t="shared" si="4"/>
        <v>MA128</v>
      </c>
      <c r="W160" t="str">
        <f t="shared" si="5"/>
        <v>Route: MA128</v>
      </c>
    </row>
    <row r="161" spans="1:23" x14ac:dyDescent="0.35">
      <c r="A161" s="7">
        <v>5089</v>
      </c>
      <c r="B161" s="7" t="s">
        <v>197</v>
      </c>
      <c r="C161" s="7" t="s">
        <v>287</v>
      </c>
      <c r="D161" s="7" t="s">
        <v>182</v>
      </c>
      <c r="E161" s="7" t="s">
        <v>24</v>
      </c>
      <c r="F161" s="7" t="s">
        <v>158</v>
      </c>
      <c r="G161" s="7"/>
      <c r="H161" s="7"/>
      <c r="I161" s="7" t="s">
        <v>42</v>
      </c>
      <c r="J161" s="7" t="s">
        <v>290</v>
      </c>
      <c r="K161" s="7" t="s">
        <v>28</v>
      </c>
      <c r="L161" s="7" t="s">
        <v>29</v>
      </c>
      <c r="M161" s="7" t="s">
        <v>30</v>
      </c>
      <c r="N161" s="7" t="s">
        <v>200</v>
      </c>
      <c r="O161" s="7">
        <v>56.683430000000001</v>
      </c>
      <c r="P161" s="7">
        <v>42.624406051076903</v>
      </c>
      <c r="Q161" s="7">
        <v>-70.662084091883997</v>
      </c>
      <c r="R161" s="7">
        <v>27441</v>
      </c>
      <c r="S161" s="8">
        <v>44927</v>
      </c>
      <c r="T161" t="str">
        <f>_xlfn.XLOOKUP(A161,Sheet1!$W$2:$W$354,Sheet1!$X$2:$X$354)</f>
        <v>MA128</v>
      </c>
      <c r="U161" t="str">
        <f>_xlfn.XLOOKUP(A161,Sheet1!$W$2:$W$354,Sheet1!$X$2:$X$354,,,-1)</f>
        <v>MA128</v>
      </c>
      <c r="V161" t="str">
        <f t="shared" si="4"/>
        <v>MA128</v>
      </c>
      <c r="W161" t="str">
        <f t="shared" si="5"/>
        <v>Route: MA128</v>
      </c>
    </row>
    <row r="162" spans="1:23" x14ac:dyDescent="0.35">
      <c r="A162" s="7">
        <v>5093</v>
      </c>
      <c r="B162" s="7" t="s">
        <v>197</v>
      </c>
      <c r="C162" s="7" t="s">
        <v>274</v>
      </c>
      <c r="D162" s="7" t="s">
        <v>23</v>
      </c>
      <c r="E162" s="7" t="s">
        <v>24</v>
      </c>
      <c r="F162" s="7" t="s">
        <v>241</v>
      </c>
      <c r="G162" s="7"/>
      <c r="H162" s="7"/>
      <c r="I162" s="7" t="s">
        <v>42</v>
      </c>
      <c r="J162" s="7" t="s">
        <v>291</v>
      </c>
      <c r="K162" s="7" t="s">
        <v>28</v>
      </c>
      <c r="L162" s="7" t="s">
        <v>29</v>
      </c>
      <c r="M162" s="7" t="s">
        <v>30</v>
      </c>
      <c r="N162" s="7" t="s">
        <v>243</v>
      </c>
      <c r="O162" s="7">
        <v>44.456009999999999</v>
      </c>
      <c r="P162" s="7">
        <v>42.720813773125101</v>
      </c>
      <c r="Q162" s="7">
        <v>-71.208875639943003</v>
      </c>
      <c r="R162" s="7">
        <v>145813</v>
      </c>
      <c r="S162" s="8">
        <v>45513</v>
      </c>
      <c r="T162" t="str">
        <f>_xlfn.XLOOKUP(A162,Sheet1!$W$2:$W$354,Sheet1!$X$2:$X$354)</f>
        <v>I93</v>
      </c>
      <c r="U162" t="str">
        <f>_xlfn.XLOOKUP(A162,Sheet1!$W$2:$W$354,Sheet1!$X$2:$X$354,,,-1)</f>
        <v>I93</v>
      </c>
      <c r="V162" t="str">
        <f t="shared" si="4"/>
        <v>I93</v>
      </c>
      <c r="W162" t="str">
        <f t="shared" si="5"/>
        <v>Route: I93</v>
      </c>
    </row>
    <row r="163" spans="1:23" x14ac:dyDescent="0.35">
      <c r="A163" s="7">
        <v>5094</v>
      </c>
      <c r="B163" s="7" t="s">
        <v>197</v>
      </c>
      <c r="C163" s="7" t="s">
        <v>292</v>
      </c>
      <c r="D163" s="7" t="s">
        <v>33</v>
      </c>
      <c r="E163" s="7" t="s">
        <v>24</v>
      </c>
      <c r="F163" s="7" t="s">
        <v>158</v>
      </c>
      <c r="G163" s="7"/>
      <c r="H163" s="7"/>
      <c r="I163" s="7" t="s">
        <v>63</v>
      </c>
      <c r="J163" s="7" t="s">
        <v>293</v>
      </c>
      <c r="K163" s="7" t="s">
        <v>28</v>
      </c>
      <c r="L163" s="7" t="s">
        <v>29</v>
      </c>
      <c r="M163" s="7" t="s">
        <v>30</v>
      </c>
      <c r="N163" s="7" t="s">
        <v>200</v>
      </c>
      <c r="O163" s="7">
        <v>48.818570000000001</v>
      </c>
      <c r="P163" s="7">
        <v>42.5902851833917</v>
      </c>
      <c r="Q163" s="7">
        <v>-70.794374913509699</v>
      </c>
      <c r="R163" s="7">
        <v>36876</v>
      </c>
      <c r="S163" s="8">
        <v>44927</v>
      </c>
      <c r="T163" t="str">
        <f>_xlfn.XLOOKUP(A163,Sheet1!$W$2:$W$354,Sheet1!$X$2:$X$354)</f>
        <v>MA128</v>
      </c>
      <c r="U163" t="str">
        <f>_xlfn.XLOOKUP(A163,Sheet1!$W$2:$W$354,Sheet1!$X$2:$X$354,,,-1)</f>
        <v>MA128</v>
      </c>
      <c r="V163" t="str">
        <f t="shared" si="4"/>
        <v>MA128</v>
      </c>
      <c r="W163" t="str">
        <f t="shared" si="5"/>
        <v>Route: MA128</v>
      </c>
    </row>
    <row r="164" spans="1:23" x14ac:dyDescent="0.35">
      <c r="A164" s="7">
        <v>5096</v>
      </c>
      <c r="B164" s="7" t="s">
        <v>197</v>
      </c>
      <c r="C164" s="7" t="s">
        <v>274</v>
      </c>
      <c r="D164" s="7" t="s">
        <v>23</v>
      </c>
      <c r="E164" s="7" t="s">
        <v>24</v>
      </c>
      <c r="F164" s="7" t="s">
        <v>241</v>
      </c>
      <c r="G164" s="7"/>
      <c r="H164" s="7"/>
      <c r="I164" s="7" t="s">
        <v>63</v>
      </c>
      <c r="J164" s="7" t="s">
        <v>258</v>
      </c>
      <c r="K164" s="7" t="s">
        <v>28</v>
      </c>
      <c r="L164" s="7" t="s">
        <v>29</v>
      </c>
      <c r="M164" s="7" t="s">
        <v>30</v>
      </c>
      <c r="N164" s="7" t="s">
        <v>243</v>
      </c>
      <c r="O164" s="7">
        <v>45.959350000000001</v>
      </c>
      <c r="P164" s="7">
        <v>42.741133935846499</v>
      </c>
      <c r="Q164" s="7">
        <v>-71.2073929022946</v>
      </c>
      <c r="R164" s="7">
        <v>124414</v>
      </c>
      <c r="S164" s="8">
        <v>45514</v>
      </c>
      <c r="T164" t="str">
        <f>_xlfn.XLOOKUP(A164,Sheet1!$W$2:$W$354,Sheet1!$X$2:$X$354)</f>
        <v>I93</v>
      </c>
      <c r="U164" t="str">
        <f>_xlfn.XLOOKUP(A164,Sheet1!$W$2:$W$354,Sheet1!$X$2:$X$354,,,-1)</f>
        <v>I93</v>
      </c>
      <c r="V164" t="str">
        <f t="shared" si="4"/>
        <v>I93</v>
      </c>
      <c r="W164" t="str">
        <f t="shared" si="5"/>
        <v>Route: I93</v>
      </c>
    </row>
    <row r="165" spans="1:23" x14ac:dyDescent="0.35">
      <c r="A165" s="7">
        <v>511</v>
      </c>
      <c r="B165" s="7" t="s">
        <v>197</v>
      </c>
      <c r="C165" s="7" t="s">
        <v>276</v>
      </c>
      <c r="D165" s="7" t="s">
        <v>23</v>
      </c>
      <c r="E165" s="7" t="s">
        <v>24</v>
      </c>
      <c r="F165" s="7" t="s">
        <v>241</v>
      </c>
      <c r="G165" s="7"/>
      <c r="H165" s="7"/>
      <c r="I165" s="7" t="s">
        <v>42</v>
      </c>
      <c r="J165" s="7" t="s">
        <v>54</v>
      </c>
      <c r="K165" s="7" t="s">
        <v>28</v>
      </c>
      <c r="L165" s="7" t="s">
        <v>29</v>
      </c>
      <c r="M165" s="7" t="s">
        <v>30</v>
      </c>
      <c r="N165" s="7" t="s">
        <v>243</v>
      </c>
      <c r="O165" s="7">
        <v>42.468870000000003</v>
      </c>
      <c r="P165" s="7">
        <v>42.6924847009263</v>
      </c>
      <c r="Q165" s="7">
        <v>-71.207128923365204</v>
      </c>
      <c r="R165" s="7">
        <v>125903</v>
      </c>
      <c r="S165" s="8">
        <v>45514</v>
      </c>
      <c r="T165" t="str">
        <f>_xlfn.XLOOKUP(A165,Sheet1!$W$2:$W$354,Sheet1!$X$2:$X$354)</f>
        <v>I93</v>
      </c>
      <c r="U165" t="str">
        <f>_xlfn.XLOOKUP(A165,Sheet1!$W$2:$W$354,Sheet1!$X$2:$X$354,,,-1)</f>
        <v>I93</v>
      </c>
      <c r="V165" t="str">
        <f t="shared" si="4"/>
        <v>I93</v>
      </c>
      <c r="W165" t="str">
        <f t="shared" si="5"/>
        <v>Route: I93</v>
      </c>
    </row>
    <row r="166" spans="1:23" x14ac:dyDescent="0.35">
      <c r="A166" s="7">
        <v>5110</v>
      </c>
      <c r="B166" s="7" t="s">
        <v>197</v>
      </c>
      <c r="C166" s="7" t="s">
        <v>274</v>
      </c>
      <c r="D166" s="7" t="s">
        <v>23</v>
      </c>
      <c r="E166" s="7" t="s">
        <v>24</v>
      </c>
      <c r="F166" s="7" t="s">
        <v>25</v>
      </c>
      <c r="G166" s="7"/>
      <c r="H166" s="7"/>
      <c r="I166" s="7"/>
      <c r="J166" s="7" t="s">
        <v>294</v>
      </c>
      <c r="K166" s="7" t="s">
        <v>28</v>
      </c>
      <c r="L166" s="7" t="s">
        <v>29</v>
      </c>
      <c r="M166" s="7" t="s">
        <v>30</v>
      </c>
      <c r="N166" s="7" t="s">
        <v>150</v>
      </c>
      <c r="O166" s="7">
        <v>17.01557</v>
      </c>
      <c r="P166" s="7">
        <v>42.734684373492101</v>
      </c>
      <c r="Q166" s="7">
        <v>-71.142031979888799</v>
      </c>
      <c r="R166" s="7">
        <v>102845</v>
      </c>
      <c r="S166" s="8">
        <v>45434</v>
      </c>
      <c r="T166" t="str">
        <f>_xlfn.XLOOKUP(A166,Sheet1!$W$2:$W$354,Sheet1!$X$2:$X$354)</f>
        <v>I495</v>
      </c>
      <c r="U166" t="str">
        <f>_xlfn.XLOOKUP(A166,Sheet1!$W$2:$W$354,Sheet1!$X$2:$X$354,,,-1)</f>
        <v>I495</v>
      </c>
      <c r="V166" t="str">
        <f t="shared" si="4"/>
        <v>I495</v>
      </c>
      <c r="W166" t="str">
        <f t="shared" si="5"/>
        <v>Route: I495</v>
      </c>
    </row>
    <row r="167" spans="1:23" x14ac:dyDescent="0.35">
      <c r="A167" s="7">
        <v>5118</v>
      </c>
      <c r="B167" s="7" t="s">
        <v>197</v>
      </c>
      <c r="C167" s="7" t="s">
        <v>295</v>
      </c>
      <c r="D167" s="7" t="s">
        <v>23</v>
      </c>
      <c r="E167" s="7" t="s">
        <v>24</v>
      </c>
      <c r="F167" s="7" t="s">
        <v>25</v>
      </c>
      <c r="G167" s="7"/>
      <c r="H167" s="7"/>
      <c r="I167" s="7" t="s">
        <v>42</v>
      </c>
      <c r="J167" s="7" t="s">
        <v>296</v>
      </c>
      <c r="K167" s="7" t="s">
        <v>28</v>
      </c>
      <c r="L167" s="7" t="s">
        <v>29</v>
      </c>
      <c r="M167" s="7" t="s">
        <v>30</v>
      </c>
      <c r="N167" s="7" t="s">
        <v>31</v>
      </c>
      <c r="O167" s="7">
        <v>101.04219999999999</v>
      </c>
      <c r="P167" s="7">
        <v>42.700616516094001</v>
      </c>
      <c r="Q167" s="7">
        <v>-71.140876805722201</v>
      </c>
      <c r="R167" s="7">
        <v>93854</v>
      </c>
      <c r="S167" s="8">
        <v>45477</v>
      </c>
      <c r="T167" t="str">
        <f>_xlfn.XLOOKUP(A167,Sheet1!$W$2:$W$354,Sheet1!$X$2:$X$354)</f>
        <v>I495</v>
      </c>
      <c r="U167" t="str">
        <f>_xlfn.XLOOKUP(A167,Sheet1!$W$2:$W$354,Sheet1!$X$2:$X$354,,,-1)</f>
        <v>I495</v>
      </c>
      <c r="V167" t="str">
        <f t="shared" si="4"/>
        <v>I495</v>
      </c>
      <c r="W167" t="str">
        <f t="shared" si="5"/>
        <v>Route: I495</v>
      </c>
    </row>
    <row r="168" spans="1:23" x14ac:dyDescent="0.35">
      <c r="A168" s="7">
        <v>5121</v>
      </c>
      <c r="B168" s="7" t="s">
        <v>197</v>
      </c>
      <c r="C168" s="7" t="s">
        <v>284</v>
      </c>
      <c r="D168" s="7" t="s">
        <v>23</v>
      </c>
      <c r="E168" s="7" t="s">
        <v>24</v>
      </c>
      <c r="F168" s="7" t="s">
        <v>25</v>
      </c>
      <c r="G168" s="7"/>
      <c r="H168" s="7"/>
      <c r="I168" s="7"/>
      <c r="J168" s="7" t="s">
        <v>297</v>
      </c>
      <c r="K168" s="7" t="s">
        <v>28</v>
      </c>
      <c r="L168" s="7" t="s">
        <v>29</v>
      </c>
      <c r="M168" s="7" t="s">
        <v>30</v>
      </c>
      <c r="N168" s="7" t="s">
        <v>31</v>
      </c>
      <c r="O168" s="7">
        <v>101.4772</v>
      </c>
      <c r="P168" s="7">
        <v>42.706691838544401</v>
      </c>
      <c r="Q168" s="7">
        <v>-71.138606023685696</v>
      </c>
      <c r="R168" s="7">
        <v>73359</v>
      </c>
      <c r="S168" s="8">
        <v>45292</v>
      </c>
      <c r="T168" t="str">
        <f>_xlfn.XLOOKUP(A168,Sheet1!$W$2:$W$354,Sheet1!$X$2:$X$354)</f>
        <v>I495</v>
      </c>
      <c r="U168" t="str">
        <f>_xlfn.XLOOKUP(A168,Sheet1!$W$2:$W$354,Sheet1!$X$2:$X$354,,,-1)</f>
        <v>I495</v>
      </c>
      <c r="V168" t="str">
        <f t="shared" si="4"/>
        <v>I495</v>
      </c>
      <c r="W168" t="str">
        <f t="shared" si="5"/>
        <v>Route: I495</v>
      </c>
    </row>
    <row r="169" spans="1:23" x14ac:dyDescent="0.35">
      <c r="A169" s="7">
        <v>5122</v>
      </c>
      <c r="B169" s="7" t="s">
        <v>197</v>
      </c>
      <c r="C169" s="7" t="s">
        <v>272</v>
      </c>
      <c r="D169" s="7" t="s">
        <v>23</v>
      </c>
      <c r="E169" s="7" t="s">
        <v>24</v>
      </c>
      <c r="F169" s="7" t="s">
        <v>25</v>
      </c>
      <c r="G169" s="7"/>
      <c r="H169" s="7"/>
      <c r="I169" s="7" t="s">
        <v>26</v>
      </c>
      <c r="J169" s="7" t="s">
        <v>282</v>
      </c>
      <c r="K169" s="7" t="s">
        <v>28</v>
      </c>
      <c r="L169" s="7" t="s">
        <v>29</v>
      </c>
      <c r="M169" s="7" t="s">
        <v>30</v>
      </c>
      <c r="N169" s="7" t="s">
        <v>31</v>
      </c>
      <c r="O169" s="7">
        <v>106.8449</v>
      </c>
      <c r="P169" s="7">
        <v>42.778464104721998</v>
      </c>
      <c r="Q169" s="7">
        <v>-71.116569738911906</v>
      </c>
      <c r="R169" s="7">
        <v>123707</v>
      </c>
      <c r="S169" s="8">
        <v>45514</v>
      </c>
      <c r="T169" t="str">
        <f>_xlfn.XLOOKUP(A169,Sheet1!$W$2:$W$354,Sheet1!$X$2:$X$354)</f>
        <v>I495</v>
      </c>
      <c r="U169" t="str">
        <f>_xlfn.XLOOKUP(A169,Sheet1!$W$2:$W$354,Sheet1!$X$2:$X$354,,,-1)</f>
        <v>I495</v>
      </c>
      <c r="V169" t="str">
        <f t="shared" si="4"/>
        <v>I495</v>
      </c>
      <c r="W169" t="str">
        <f t="shared" si="5"/>
        <v>Route: I495</v>
      </c>
    </row>
    <row r="170" spans="1:23" x14ac:dyDescent="0.35">
      <c r="A170" s="7">
        <v>5124</v>
      </c>
      <c r="B170" s="7" t="s">
        <v>197</v>
      </c>
      <c r="C170" s="7" t="s">
        <v>276</v>
      </c>
      <c r="D170" s="7" t="s">
        <v>23</v>
      </c>
      <c r="E170" s="7" t="s">
        <v>24</v>
      </c>
      <c r="F170" s="7" t="s">
        <v>241</v>
      </c>
      <c r="G170" s="7"/>
      <c r="H170" s="7"/>
      <c r="I170" s="7" t="s">
        <v>26</v>
      </c>
      <c r="J170" s="7" t="s">
        <v>275</v>
      </c>
      <c r="K170" s="7" t="s">
        <v>28</v>
      </c>
      <c r="L170" s="7" t="s">
        <v>29</v>
      </c>
      <c r="M170" s="7" t="s">
        <v>30</v>
      </c>
      <c r="N170" s="7" t="s">
        <v>243</v>
      </c>
      <c r="O170" s="7">
        <v>42.846989999999998</v>
      </c>
      <c r="P170" s="7">
        <v>42.697726895938104</v>
      </c>
      <c r="Q170" s="7">
        <v>-71.209259590675202</v>
      </c>
      <c r="R170" s="7">
        <v>135375</v>
      </c>
      <c r="S170" s="8">
        <v>45514</v>
      </c>
      <c r="T170" t="str">
        <f>_xlfn.XLOOKUP(A170,Sheet1!$W$2:$W$354,Sheet1!$X$2:$X$354)</f>
        <v>I93</v>
      </c>
      <c r="U170" t="str">
        <f>_xlfn.XLOOKUP(A170,Sheet1!$W$2:$W$354,Sheet1!$X$2:$X$354,,,-1)</f>
        <v>I93</v>
      </c>
      <c r="V170" t="str">
        <f t="shared" si="4"/>
        <v>I93</v>
      </c>
      <c r="W170" t="str">
        <f t="shared" si="5"/>
        <v>Route: I93</v>
      </c>
    </row>
    <row r="171" spans="1:23" x14ac:dyDescent="0.35">
      <c r="A171" s="7">
        <v>5126</v>
      </c>
      <c r="B171" s="7" t="s">
        <v>197</v>
      </c>
      <c r="C171" s="7" t="s">
        <v>298</v>
      </c>
      <c r="D171" s="7" t="s">
        <v>33</v>
      </c>
      <c r="E171" s="7" t="s">
        <v>24</v>
      </c>
      <c r="F171" s="7" t="s">
        <v>158</v>
      </c>
      <c r="G171" s="7"/>
      <c r="H171" s="7"/>
      <c r="I171" s="7" t="s">
        <v>42</v>
      </c>
      <c r="J171" s="7" t="s">
        <v>299</v>
      </c>
      <c r="K171" s="7" t="s">
        <v>28</v>
      </c>
      <c r="L171" s="7" t="s">
        <v>29</v>
      </c>
      <c r="M171" s="7" t="s">
        <v>30</v>
      </c>
      <c r="N171" s="7" t="s">
        <v>200</v>
      </c>
      <c r="O171" s="7">
        <v>38.362949999999998</v>
      </c>
      <c r="P171" s="7">
        <v>42.527444000761498</v>
      </c>
      <c r="Q171" s="7">
        <v>-70.9557165372632</v>
      </c>
      <c r="R171" s="7">
        <v>105593</v>
      </c>
      <c r="S171" s="8">
        <v>44927</v>
      </c>
      <c r="T171" t="str">
        <f>_xlfn.XLOOKUP(A171,Sheet1!$W$2:$W$354,Sheet1!$X$2:$X$354)</f>
        <v>MA128</v>
      </c>
      <c r="U171" t="str">
        <f>_xlfn.XLOOKUP(A171,Sheet1!$W$2:$W$354,Sheet1!$X$2:$X$354,,,-1)</f>
        <v>MA128</v>
      </c>
      <c r="V171" t="str">
        <f t="shared" si="4"/>
        <v>MA128</v>
      </c>
      <c r="W171" t="str">
        <f t="shared" si="5"/>
        <v>Route: MA128</v>
      </c>
    </row>
    <row r="172" spans="1:23" x14ac:dyDescent="0.35">
      <c r="A172" s="7">
        <v>5155</v>
      </c>
      <c r="B172" s="7" t="s">
        <v>197</v>
      </c>
      <c r="C172" s="7" t="s">
        <v>276</v>
      </c>
      <c r="D172" s="7" t="s">
        <v>23</v>
      </c>
      <c r="E172" s="7" t="s">
        <v>24</v>
      </c>
      <c r="F172" s="7" t="s">
        <v>241</v>
      </c>
      <c r="G172" s="7"/>
      <c r="H172" s="7"/>
      <c r="I172" s="7" t="s">
        <v>42</v>
      </c>
      <c r="J172" s="7" t="s">
        <v>300</v>
      </c>
      <c r="K172" s="7" t="s">
        <v>28</v>
      </c>
      <c r="L172" s="7" t="s">
        <v>29</v>
      </c>
      <c r="M172" s="7" t="s">
        <v>30</v>
      </c>
      <c r="N172" s="7" t="s">
        <v>243</v>
      </c>
      <c r="O172" s="7">
        <v>38.21434</v>
      </c>
      <c r="P172" s="7">
        <v>42.634057862779301</v>
      </c>
      <c r="Q172" s="7">
        <v>-71.180538560986605</v>
      </c>
      <c r="R172" s="7">
        <v>142572</v>
      </c>
      <c r="S172" s="8">
        <v>45514</v>
      </c>
      <c r="T172" t="str">
        <f>_xlfn.XLOOKUP(A172,Sheet1!$W$2:$W$354,Sheet1!$X$2:$X$354)</f>
        <v>I93</v>
      </c>
      <c r="U172" t="str">
        <f>_xlfn.XLOOKUP(A172,Sheet1!$W$2:$W$354,Sheet1!$X$2:$X$354,,,-1)</f>
        <v>I93</v>
      </c>
      <c r="V172" t="str">
        <f t="shared" si="4"/>
        <v>I93</v>
      </c>
      <c r="W172" t="str">
        <f t="shared" si="5"/>
        <v>Route: I93</v>
      </c>
    </row>
    <row r="173" spans="1:23" x14ac:dyDescent="0.35">
      <c r="A173" s="7">
        <v>5211</v>
      </c>
      <c r="B173" s="7" t="s">
        <v>197</v>
      </c>
      <c r="C173" s="7" t="s">
        <v>272</v>
      </c>
      <c r="D173" s="7" t="s">
        <v>23</v>
      </c>
      <c r="E173" s="7" t="s">
        <v>24</v>
      </c>
      <c r="F173" s="7" t="s">
        <v>25</v>
      </c>
      <c r="G173" s="7"/>
      <c r="H173" s="7"/>
      <c r="I173" s="7" t="s">
        <v>42</v>
      </c>
      <c r="J173" s="7" t="s">
        <v>301</v>
      </c>
      <c r="K173" s="7" t="s">
        <v>28</v>
      </c>
      <c r="L173" s="7" t="s">
        <v>29</v>
      </c>
      <c r="M173" s="7" t="s">
        <v>30</v>
      </c>
      <c r="N173" s="7" t="s">
        <v>31</v>
      </c>
      <c r="O173" s="7">
        <v>106.05629999999999</v>
      </c>
      <c r="P173" s="7">
        <v>42.767432061454997</v>
      </c>
      <c r="Q173" s="7">
        <v>-71.120508271121096</v>
      </c>
      <c r="R173" s="7">
        <v>137146</v>
      </c>
      <c r="S173" s="8">
        <v>45514</v>
      </c>
      <c r="T173" t="str">
        <f>_xlfn.XLOOKUP(A173,Sheet1!$W$2:$W$354,Sheet1!$X$2:$X$354)</f>
        <v>I495</v>
      </c>
      <c r="U173" t="str">
        <f>_xlfn.XLOOKUP(A173,Sheet1!$W$2:$W$354,Sheet1!$X$2:$X$354,,,-1)</f>
        <v>I495</v>
      </c>
      <c r="V173" t="str">
        <f t="shared" si="4"/>
        <v>I495</v>
      </c>
      <c r="W173" t="str">
        <f t="shared" si="5"/>
        <v>Route: I495</v>
      </c>
    </row>
    <row r="174" spans="1:23" x14ac:dyDescent="0.35">
      <c r="A174" s="7">
        <v>5212</v>
      </c>
      <c r="B174" s="7" t="s">
        <v>197</v>
      </c>
      <c r="C174" s="7" t="s">
        <v>274</v>
      </c>
      <c r="D174" s="7" t="s">
        <v>33</v>
      </c>
      <c r="E174" s="7" t="s">
        <v>24</v>
      </c>
      <c r="F174" s="7" t="s">
        <v>278</v>
      </c>
      <c r="G174" s="7"/>
      <c r="H174" s="7"/>
      <c r="I174" s="7" t="s">
        <v>35</v>
      </c>
      <c r="J174" s="7" t="s">
        <v>302</v>
      </c>
      <c r="K174" s="7" t="s">
        <v>28</v>
      </c>
      <c r="L174" s="7" t="s">
        <v>37</v>
      </c>
      <c r="M174" s="7" t="s">
        <v>30</v>
      </c>
      <c r="N174" s="7" t="s">
        <v>280</v>
      </c>
      <c r="O174" s="7">
        <v>1.4447300000000001</v>
      </c>
      <c r="P174" s="7">
        <v>42.737055864936998</v>
      </c>
      <c r="Q174" s="7">
        <v>-71.180140996286198</v>
      </c>
      <c r="R174" s="7">
        <v>58259</v>
      </c>
      <c r="S174" s="8">
        <v>44927</v>
      </c>
      <c r="T174" t="str">
        <f>_xlfn.XLOOKUP(A174,Sheet1!$W$2:$W$354,Sheet1!$X$2:$X$354)</f>
        <v>MA213</v>
      </c>
      <c r="U174" t="str">
        <f>_xlfn.XLOOKUP(A174,Sheet1!$W$2:$W$354,Sheet1!$X$2:$X$354,,,-1)</f>
        <v>MA213</v>
      </c>
      <c r="V174" t="str">
        <f t="shared" si="4"/>
        <v>MA213</v>
      </c>
      <c r="W174" t="str">
        <f t="shared" si="5"/>
        <v>Route: MA213</v>
      </c>
    </row>
    <row r="175" spans="1:23" x14ac:dyDescent="0.35">
      <c r="A175" s="7">
        <v>5215</v>
      </c>
      <c r="B175" s="7" t="s">
        <v>197</v>
      </c>
      <c r="C175" s="7" t="s">
        <v>272</v>
      </c>
      <c r="D175" s="7" t="s">
        <v>23</v>
      </c>
      <c r="E175" s="7" t="s">
        <v>24</v>
      </c>
      <c r="F175" s="7" t="s">
        <v>25</v>
      </c>
      <c r="G175" s="7"/>
      <c r="H175" s="7"/>
      <c r="I175" s="7" t="s">
        <v>42</v>
      </c>
      <c r="J175" s="7" t="s">
        <v>303</v>
      </c>
      <c r="K175" s="7" t="s">
        <v>28</v>
      </c>
      <c r="L175" s="7" t="s">
        <v>29</v>
      </c>
      <c r="M175" s="7" t="s">
        <v>30</v>
      </c>
      <c r="N175" s="7" t="s">
        <v>31</v>
      </c>
      <c r="O175" s="7">
        <v>109.0346</v>
      </c>
      <c r="P175" s="7">
        <v>42.8017867168195</v>
      </c>
      <c r="Q175" s="7">
        <v>-71.089599384676504</v>
      </c>
      <c r="R175" s="7">
        <v>97879</v>
      </c>
      <c r="S175" s="8">
        <v>45514</v>
      </c>
      <c r="T175" t="str">
        <f>_xlfn.XLOOKUP(A175,Sheet1!$W$2:$W$354,Sheet1!$X$2:$X$354)</f>
        <v>I495</v>
      </c>
      <c r="U175" t="str">
        <f>_xlfn.XLOOKUP(A175,Sheet1!$W$2:$W$354,Sheet1!$X$2:$X$354,,,-1)</f>
        <v>I495</v>
      </c>
      <c r="V175" t="str">
        <f t="shared" si="4"/>
        <v>I495</v>
      </c>
      <c r="W175" t="str">
        <f t="shared" si="5"/>
        <v>Route: I495</v>
      </c>
    </row>
    <row r="176" spans="1:23" x14ac:dyDescent="0.35">
      <c r="A176" s="7">
        <v>5234</v>
      </c>
      <c r="B176" s="7" t="s">
        <v>197</v>
      </c>
      <c r="C176" s="7" t="s">
        <v>304</v>
      </c>
      <c r="D176" s="7" t="s">
        <v>23</v>
      </c>
      <c r="E176" s="7" t="s">
        <v>24</v>
      </c>
      <c r="F176" s="7" t="s">
        <v>25</v>
      </c>
      <c r="G176" s="7"/>
      <c r="H176" s="7"/>
      <c r="I176" s="7" t="s">
        <v>63</v>
      </c>
      <c r="J176" s="7" t="s">
        <v>273</v>
      </c>
      <c r="K176" s="7" t="s">
        <v>28</v>
      </c>
      <c r="L176" s="7" t="s">
        <v>29</v>
      </c>
      <c r="M176" s="7" t="s">
        <v>30</v>
      </c>
      <c r="N176" s="7" t="s">
        <v>31</v>
      </c>
      <c r="O176" s="7">
        <v>116.7007</v>
      </c>
      <c r="P176" s="7">
        <v>42.835770153319402</v>
      </c>
      <c r="Q176" s="7">
        <v>-70.955607120664993</v>
      </c>
      <c r="R176" s="7">
        <v>87860</v>
      </c>
      <c r="S176" s="8">
        <v>45514</v>
      </c>
      <c r="T176" t="str">
        <f>_xlfn.XLOOKUP(A176,Sheet1!$W$2:$W$354,Sheet1!$X$2:$X$354)</f>
        <v>I495</v>
      </c>
      <c r="U176" t="str">
        <f>_xlfn.XLOOKUP(A176,Sheet1!$W$2:$W$354,Sheet1!$X$2:$X$354,,,-1)</f>
        <v>I495</v>
      </c>
      <c r="V176" t="str">
        <f t="shared" si="4"/>
        <v>I495</v>
      </c>
      <c r="W176" t="str">
        <f t="shared" si="5"/>
        <v>Route: I495</v>
      </c>
    </row>
    <row r="177" spans="1:23" x14ac:dyDescent="0.35">
      <c r="A177" s="7">
        <v>5238</v>
      </c>
      <c r="B177" s="7" t="s">
        <v>197</v>
      </c>
      <c r="C177" s="7" t="s">
        <v>304</v>
      </c>
      <c r="D177" s="7" t="s">
        <v>23</v>
      </c>
      <c r="E177" s="7" t="s">
        <v>24</v>
      </c>
      <c r="F177" s="7" t="s">
        <v>25</v>
      </c>
      <c r="G177" s="7"/>
      <c r="H177" s="7"/>
      <c r="I177" s="7" t="s">
        <v>42</v>
      </c>
      <c r="J177" s="7" t="s">
        <v>305</v>
      </c>
      <c r="K177" s="7" t="s">
        <v>28</v>
      </c>
      <c r="L177" s="7" t="s">
        <v>29</v>
      </c>
      <c r="M177" s="7" t="s">
        <v>30</v>
      </c>
      <c r="N177" s="7" t="s">
        <v>150</v>
      </c>
      <c r="O177" s="7">
        <v>2.129893</v>
      </c>
      <c r="P177" s="7">
        <v>42.843150046362297</v>
      </c>
      <c r="Q177" s="7">
        <v>-70.926099894422805</v>
      </c>
      <c r="R177" s="7">
        <v>91468</v>
      </c>
      <c r="S177" s="8">
        <v>45514</v>
      </c>
      <c r="T177" t="str">
        <f>_xlfn.XLOOKUP(A177,Sheet1!$W$2:$W$354,Sheet1!$X$2:$X$354)</f>
        <v>I495</v>
      </c>
      <c r="U177" t="str">
        <f>_xlfn.XLOOKUP(A177,Sheet1!$W$2:$W$354,Sheet1!$X$2:$X$354,,,-1)</f>
        <v>I495</v>
      </c>
      <c r="V177" t="str">
        <f t="shared" si="4"/>
        <v>I495</v>
      </c>
      <c r="W177" t="str">
        <f t="shared" si="5"/>
        <v>Route: I495</v>
      </c>
    </row>
    <row r="178" spans="1:23" x14ac:dyDescent="0.35">
      <c r="A178" s="7">
        <v>5241</v>
      </c>
      <c r="B178" s="7" t="s">
        <v>197</v>
      </c>
      <c r="C178" s="7" t="s">
        <v>304</v>
      </c>
      <c r="D178" s="7" t="s">
        <v>23</v>
      </c>
      <c r="E178" s="7" t="s">
        <v>24</v>
      </c>
      <c r="F178" s="7" t="s">
        <v>25</v>
      </c>
      <c r="G178" s="7"/>
      <c r="H178" s="7"/>
      <c r="I178" s="7" t="s">
        <v>63</v>
      </c>
      <c r="J178" s="7" t="s">
        <v>306</v>
      </c>
      <c r="K178" s="7" t="s">
        <v>28</v>
      </c>
      <c r="L178" s="7" t="s">
        <v>29</v>
      </c>
      <c r="M178" s="7" t="s">
        <v>30</v>
      </c>
      <c r="N178" s="7" t="s">
        <v>31</v>
      </c>
      <c r="O178" s="7">
        <v>119.6619</v>
      </c>
      <c r="P178" s="7">
        <v>42.853974325558397</v>
      </c>
      <c r="Q178" s="7">
        <v>-70.9037280790089</v>
      </c>
      <c r="R178" s="7">
        <v>73223</v>
      </c>
      <c r="S178" s="8">
        <v>45514</v>
      </c>
      <c r="T178" t="str">
        <f>_xlfn.XLOOKUP(A178,Sheet1!$W$2:$W$354,Sheet1!$X$2:$X$354)</f>
        <v>I495</v>
      </c>
      <c r="U178" t="str">
        <f>_xlfn.XLOOKUP(A178,Sheet1!$W$2:$W$354,Sheet1!$X$2:$X$354,,,-1)</f>
        <v>I495</v>
      </c>
      <c r="V178" t="str">
        <f t="shared" si="4"/>
        <v>I495</v>
      </c>
      <c r="W178" t="str">
        <f t="shared" si="5"/>
        <v>Route: I495</v>
      </c>
    </row>
    <row r="179" spans="1:23" x14ac:dyDescent="0.35">
      <c r="A179" s="7">
        <v>5555</v>
      </c>
      <c r="B179" s="7" t="s">
        <v>197</v>
      </c>
      <c r="C179" s="7" t="s">
        <v>274</v>
      </c>
      <c r="D179" s="7" t="s">
        <v>23</v>
      </c>
      <c r="E179" s="7" t="s">
        <v>24</v>
      </c>
      <c r="F179" s="7" t="s">
        <v>241</v>
      </c>
      <c r="G179" s="7"/>
      <c r="H179" s="7"/>
      <c r="I179" s="7" t="s">
        <v>42</v>
      </c>
      <c r="J179" s="7" t="s">
        <v>307</v>
      </c>
      <c r="K179" s="7" t="s">
        <v>28</v>
      </c>
      <c r="L179" s="7" t="s">
        <v>29</v>
      </c>
      <c r="M179" s="7" t="s">
        <v>30</v>
      </c>
      <c r="N179" s="7" t="s">
        <v>243</v>
      </c>
      <c r="O179" s="7">
        <v>45.112850000000002</v>
      </c>
      <c r="P179" s="7">
        <v>42.729686175919198</v>
      </c>
      <c r="Q179" s="7">
        <v>-71.204218064739393</v>
      </c>
      <c r="R179" s="7">
        <v>72473</v>
      </c>
      <c r="S179" s="8">
        <v>44927</v>
      </c>
      <c r="T179" t="str">
        <f>_xlfn.XLOOKUP(A179,Sheet1!$W$2:$W$354,Sheet1!$X$2:$X$354)</f>
        <v>I93</v>
      </c>
      <c r="U179" t="str">
        <f>_xlfn.XLOOKUP(A179,Sheet1!$W$2:$W$354,Sheet1!$X$2:$X$354,,,-1)</f>
        <v>I93</v>
      </c>
      <c r="V179" t="str">
        <f t="shared" si="4"/>
        <v>I93</v>
      </c>
      <c r="W179" t="str">
        <f t="shared" si="5"/>
        <v>Route: I93</v>
      </c>
    </row>
    <row r="180" spans="1:23" x14ac:dyDescent="0.35">
      <c r="A180" s="7">
        <v>5556</v>
      </c>
      <c r="B180" s="7" t="s">
        <v>197</v>
      </c>
      <c r="C180" s="7" t="s">
        <v>298</v>
      </c>
      <c r="D180" s="7" t="s">
        <v>23</v>
      </c>
      <c r="E180" s="7" t="s">
        <v>24</v>
      </c>
      <c r="F180" s="7" t="s">
        <v>271</v>
      </c>
      <c r="G180" s="7"/>
      <c r="H180" s="7"/>
      <c r="I180" s="7" t="s">
        <v>26</v>
      </c>
      <c r="J180" s="7" t="s">
        <v>285</v>
      </c>
      <c r="K180" s="7" t="s">
        <v>28</v>
      </c>
      <c r="L180" s="7" t="s">
        <v>29</v>
      </c>
      <c r="M180" s="7" t="s">
        <v>30</v>
      </c>
      <c r="N180" s="7" t="s">
        <v>160</v>
      </c>
      <c r="O180" s="7">
        <v>66.731759999999994</v>
      </c>
      <c r="P180" s="7">
        <v>42.554567913704297</v>
      </c>
      <c r="Q180" s="7">
        <v>-70.977014003529902</v>
      </c>
      <c r="R180" s="7">
        <v>82131</v>
      </c>
      <c r="S180" s="8">
        <v>44927</v>
      </c>
      <c r="T180" t="str">
        <f>_xlfn.XLOOKUP(A180,Sheet1!$W$2:$W$354,Sheet1!$X$2:$X$354)</f>
        <v>I95</v>
      </c>
      <c r="U180" t="str">
        <f>_xlfn.XLOOKUP(A180,Sheet1!$W$2:$W$354,Sheet1!$X$2:$X$354,,,-1)</f>
        <v>I95</v>
      </c>
      <c r="V180" t="str">
        <f t="shared" si="4"/>
        <v>I95</v>
      </c>
      <c r="W180" t="str">
        <f t="shared" si="5"/>
        <v>Route: I95</v>
      </c>
    </row>
    <row r="181" spans="1:23" x14ac:dyDescent="0.35">
      <c r="A181" s="7">
        <v>6</v>
      </c>
      <c r="B181" s="7" t="s">
        <v>60</v>
      </c>
      <c r="C181" s="7" t="s">
        <v>69</v>
      </c>
      <c r="D181" s="7" t="s">
        <v>23</v>
      </c>
      <c r="E181" s="7" t="s">
        <v>47</v>
      </c>
      <c r="F181" s="7" t="s">
        <v>62</v>
      </c>
      <c r="G181" s="7"/>
      <c r="H181" s="7"/>
      <c r="I181" s="7" t="s">
        <v>42</v>
      </c>
      <c r="J181" s="7" t="s">
        <v>308</v>
      </c>
      <c r="K181" s="7" t="s">
        <v>28</v>
      </c>
      <c r="L181" s="7" t="s">
        <v>29</v>
      </c>
      <c r="M181" s="7" t="s">
        <v>30</v>
      </c>
      <c r="N181" s="7" t="s">
        <v>65</v>
      </c>
      <c r="O181" s="7">
        <v>39.767910000000001</v>
      </c>
      <c r="P181" s="7">
        <v>42.539242552011899</v>
      </c>
      <c r="Q181" s="7">
        <v>-72.626488478229007</v>
      </c>
      <c r="R181" s="7">
        <v>31660</v>
      </c>
      <c r="S181" s="8">
        <v>45514</v>
      </c>
      <c r="T181" t="str">
        <f>_xlfn.XLOOKUP(A181,Sheet1!$W$2:$W$354,Sheet1!$X$2:$X$354)</f>
        <v>I91</v>
      </c>
      <c r="U181" t="str">
        <f>_xlfn.XLOOKUP(A181,Sheet1!$W$2:$W$354,Sheet1!$X$2:$X$354,,,-1)</f>
        <v>I91</v>
      </c>
      <c r="V181" t="str">
        <f t="shared" si="4"/>
        <v>I91</v>
      </c>
      <c r="W181" t="str">
        <f t="shared" si="5"/>
        <v>Route: I91</v>
      </c>
    </row>
    <row r="182" spans="1:23" x14ac:dyDescent="0.35">
      <c r="A182" s="7">
        <v>60</v>
      </c>
      <c r="B182" s="7" t="s">
        <v>39</v>
      </c>
      <c r="C182" s="7" t="s">
        <v>309</v>
      </c>
      <c r="D182" s="7" t="s">
        <v>23</v>
      </c>
      <c r="E182" s="7" t="s">
        <v>24</v>
      </c>
      <c r="F182" s="7" t="s">
        <v>207</v>
      </c>
      <c r="G182" s="7"/>
      <c r="H182" s="7"/>
      <c r="I182" s="7" t="s">
        <v>63</v>
      </c>
      <c r="J182" s="7" t="s">
        <v>310</v>
      </c>
      <c r="K182" s="7" t="s">
        <v>28</v>
      </c>
      <c r="L182" s="7" t="s">
        <v>37</v>
      </c>
      <c r="M182" s="7" t="s">
        <v>30</v>
      </c>
      <c r="N182" s="7" t="s">
        <v>209</v>
      </c>
      <c r="O182" s="7">
        <v>1.4252990000000001</v>
      </c>
      <c r="P182" s="7">
        <v>41.795262442936099</v>
      </c>
      <c r="Q182" s="7">
        <v>-71.316435047686198</v>
      </c>
      <c r="R182" s="7">
        <v>92952</v>
      </c>
      <c r="S182" s="8">
        <v>45514</v>
      </c>
      <c r="T182" t="str">
        <f>_xlfn.XLOOKUP(A182,Sheet1!$W$2:$W$354,Sheet1!$X$2:$X$354)</f>
        <v>I195</v>
      </c>
      <c r="U182" t="str">
        <f>_xlfn.XLOOKUP(A182,Sheet1!$W$2:$W$354,Sheet1!$X$2:$X$354,,,-1)</f>
        <v>I195</v>
      </c>
      <c r="V182" t="str">
        <f t="shared" si="4"/>
        <v>I195</v>
      </c>
      <c r="W182" t="str">
        <f t="shared" si="5"/>
        <v>Route: I195</v>
      </c>
    </row>
    <row r="183" spans="1:23" x14ac:dyDescent="0.35">
      <c r="A183" s="7">
        <v>6004</v>
      </c>
      <c r="B183" s="7" t="s">
        <v>21</v>
      </c>
      <c r="C183" s="7" t="s">
        <v>311</v>
      </c>
      <c r="D183" s="7" t="s">
        <v>23</v>
      </c>
      <c r="E183" s="7" t="s">
        <v>24</v>
      </c>
      <c r="F183" s="7" t="s">
        <v>158</v>
      </c>
      <c r="G183" s="7"/>
      <c r="H183" s="7"/>
      <c r="I183" s="7" t="s">
        <v>26</v>
      </c>
      <c r="J183" s="7" t="s">
        <v>312</v>
      </c>
      <c r="K183" s="7" t="s">
        <v>28</v>
      </c>
      <c r="L183" s="7" t="s">
        <v>29</v>
      </c>
      <c r="M183" s="7" t="s">
        <v>30</v>
      </c>
      <c r="N183" s="7" t="s">
        <v>160</v>
      </c>
      <c r="O183" s="7">
        <v>30.409790000000001</v>
      </c>
      <c r="P183" s="7">
        <v>42.240130899623402</v>
      </c>
      <c r="Q183" s="7">
        <v>-71.196267583707794</v>
      </c>
      <c r="R183" s="7">
        <v>160218</v>
      </c>
      <c r="S183" s="8">
        <v>44927</v>
      </c>
      <c r="T183" t="str">
        <f>_xlfn.XLOOKUP(A183,Sheet1!$W$2:$W$354,Sheet1!$X$2:$X$354)</f>
        <v>I95</v>
      </c>
      <c r="U183" t="str">
        <f>_xlfn.XLOOKUP(A183,Sheet1!$W$2:$W$354,Sheet1!$X$2:$X$354,,,-1)</f>
        <v>I95</v>
      </c>
      <c r="V183" t="str">
        <f t="shared" si="4"/>
        <v>I95</v>
      </c>
      <c r="W183" t="str">
        <f t="shared" si="5"/>
        <v>Route: I95</v>
      </c>
    </row>
    <row r="184" spans="1:23" x14ac:dyDescent="0.35">
      <c r="A184" s="7">
        <v>601</v>
      </c>
      <c r="B184" s="7" t="s">
        <v>39</v>
      </c>
      <c r="C184" s="7" t="s">
        <v>313</v>
      </c>
      <c r="D184" s="7" t="s">
        <v>23</v>
      </c>
      <c r="E184" s="7" t="s">
        <v>24</v>
      </c>
      <c r="F184" s="7" t="s">
        <v>207</v>
      </c>
      <c r="G184" s="7"/>
      <c r="H184" s="7"/>
      <c r="I184" s="7" t="s">
        <v>85</v>
      </c>
      <c r="J184" s="7" t="s">
        <v>314</v>
      </c>
      <c r="K184" s="7" t="s">
        <v>28</v>
      </c>
      <c r="L184" s="7" t="s">
        <v>37</v>
      </c>
      <c r="M184" s="7" t="s">
        <v>30</v>
      </c>
      <c r="N184" s="7" t="s">
        <v>315</v>
      </c>
      <c r="O184" s="7">
        <v>20.254000000000001</v>
      </c>
      <c r="P184" s="7">
        <v>41.6570300474636</v>
      </c>
      <c r="Q184" s="7">
        <v>-71.030636111908805</v>
      </c>
      <c r="R184" s="7">
        <v>76688</v>
      </c>
      <c r="S184" s="8">
        <v>45514</v>
      </c>
      <c r="T184" t="str">
        <f>_xlfn.XLOOKUP(A184,Sheet1!$W$2:$W$354,Sheet1!$X$2:$X$354)</f>
        <v>I195</v>
      </c>
      <c r="U184" t="str">
        <f>_xlfn.XLOOKUP(A184,Sheet1!$W$2:$W$354,Sheet1!$X$2:$X$354,,,-1)</f>
        <v>I195</v>
      </c>
      <c r="V184" t="str">
        <f t="shared" si="4"/>
        <v>I195</v>
      </c>
      <c r="W184" t="str">
        <f t="shared" si="5"/>
        <v>Route: I195</v>
      </c>
    </row>
    <row r="185" spans="1:23" x14ac:dyDescent="0.35">
      <c r="A185" s="7">
        <v>6072</v>
      </c>
      <c r="B185" s="7" t="s">
        <v>39</v>
      </c>
      <c r="C185" s="7" t="s">
        <v>316</v>
      </c>
      <c r="D185" s="7" t="s">
        <v>33</v>
      </c>
      <c r="E185" s="7" t="s">
        <v>24</v>
      </c>
      <c r="F185" s="7" t="s">
        <v>41</v>
      </c>
      <c r="G185" s="7"/>
      <c r="H185" s="7"/>
      <c r="I185" s="7" t="s">
        <v>42</v>
      </c>
      <c r="J185" s="7" t="s">
        <v>173</v>
      </c>
      <c r="K185" s="7" t="s">
        <v>28</v>
      </c>
      <c r="L185" s="7" t="s">
        <v>29</v>
      </c>
      <c r="M185" s="7" t="s">
        <v>30</v>
      </c>
      <c r="N185" s="7" t="s">
        <v>44</v>
      </c>
      <c r="O185" s="7">
        <v>18.14312</v>
      </c>
      <c r="P185" s="7">
        <v>41.888239967494599</v>
      </c>
      <c r="Q185" s="7">
        <v>-71.050830834180601</v>
      </c>
      <c r="R185" s="7">
        <v>70230</v>
      </c>
      <c r="S185" s="8">
        <v>44927</v>
      </c>
      <c r="T185" t="str">
        <f>_xlfn.XLOOKUP(A185,Sheet1!$W$2:$W$354,Sheet1!$X$2:$X$354)</f>
        <v>MA24</v>
      </c>
      <c r="U185" t="str">
        <f>_xlfn.XLOOKUP(A185,Sheet1!$W$2:$W$354,Sheet1!$X$2:$X$354,,,-1)</f>
        <v>MA24</v>
      </c>
      <c r="V185" t="str">
        <f t="shared" si="4"/>
        <v>MA24</v>
      </c>
      <c r="W185" t="str">
        <f t="shared" si="5"/>
        <v>Route: MA24</v>
      </c>
    </row>
    <row r="186" spans="1:23" x14ac:dyDescent="0.35">
      <c r="A186" s="7">
        <v>6084</v>
      </c>
      <c r="B186" s="7" t="s">
        <v>39</v>
      </c>
      <c r="C186" s="7" t="s">
        <v>317</v>
      </c>
      <c r="D186" s="7" t="s">
        <v>23</v>
      </c>
      <c r="E186" s="7" t="s">
        <v>24</v>
      </c>
      <c r="F186" s="7" t="s">
        <v>271</v>
      </c>
      <c r="G186" s="7"/>
      <c r="H186" s="7"/>
      <c r="I186" s="7" t="s">
        <v>63</v>
      </c>
      <c r="J186" s="7" t="s">
        <v>318</v>
      </c>
      <c r="K186" s="7" t="s">
        <v>28</v>
      </c>
      <c r="L186" s="7" t="s">
        <v>29</v>
      </c>
      <c r="M186" s="7" t="s">
        <v>30</v>
      </c>
      <c r="N186" s="7" t="s">
        <v>160</v>
      </c>
      <c r="O186" s="7">
        <v>4.2929000000000002E-2</v>
      </c>
      <c r="P186" s="7">
        <v>41.894708536712102</v>
      </c>
      <c r="Q186" s="7">
        <v>-71.375621344291204</v>
      </c>
      <c r="R186" s="7">
        <v>90845</v>
      </c>
      <c r="S186" s="8">
        <v>44927</v>
      </c>
      <c r="T186" t="str">
        <f>_xlfn.XLOOKUP(A186,Sheet1!$W$2:$W$354,Sheet1!$X$2:$X$354)</f>
        <v>I95</v>
      </c>
      <c r="U186" t="str">
        <f>_xlfn.XLOOKUP(A186,Sheet1!$W$2:$W$354,Sheet1!$X$2:$X$354,,,-1)</f>
        <v>I95</v>
      </c>
      <c r="V186" t="str">
        <f t="shared" si="4"/>
        <v>I95</v>
      </c>
      <c r="W186" t="str">
        <f t="shared" si="5"/>
        <v>Route: I95</v>
      </c>
    </row>
    <row r="187" spans="1:23" x14ac:dyDescent="0.35">
      <c r="A187" s="7">
        <v>6089</v>
      </c>
      <c r="B187" s="7" t="s">
        <v>39</v>
      </c>
      <c r="C187" s="7" t="s">
        <v>317</v>
      </c>
      <c r="D187" s="7" t="s">
        <v>23</v>
      </c>
      <c r="E187" s="7" t="s">
        <v>24</v>
      </c>
      <c r="F187" s="7" t="s">
        <v>271</v>
      </c>
      <c r="G187" s="7"/>
      <c r="H187" s="7"/>
      <c r="I187" s="7"/>
      <c r="J187" s="7" t="s">
        <v>319</v>
      </c>
      <c r="K187" s="7" t="s">
        <v>28</v>
      </c>
      <c r="L187" s="7" t="s">
        <v>29</v>
      </c>
      <c r="M187" s="7" t="s">
        <v>30</v>
      </c>
      <c r="N187" s="7" t="s">
        <v>160</v>
      </c>
      <c r="O187" s="7">
        <v>0.75240110000000004</v>
      </c>
      <c r="P187" s="7">
        <v>41.899926421745</v>
      </c>
      <c r="Q187" s="7">
        <v>-71.364130346704997</v>
      </c>
      <c r="R187" s="7">
        <v>92489</v>
      </c>
      <c r="S187" s="8">
        <v>44927</v>
      </c>
      <c r="T187" t="str">
        <f>_xlfn.XLOOKUP(A187,Sheet1!$W$2:$W$354,Sheet1!$X$2:$X$354)</f>
        <v>I95</v>
      </c>
      <c r="U187" t="str">
        <f>_xlfn.XLOOKUP(A187,Sheet1!$W$2:$W$354,Sheet1!$X$2:$X$354,,,-1)</f>
        <v>I95</v>
      </c>
      <c r="V187" t="str">
        <f t="shared" si="4"/>
        <v>I95</v>
      </c>
      <c r="W187" t="str">
        <f t="shared" si="5"/>
        <v>Route: I95</v>
      </c>
    </row>
    <row r="188" spans="1:23" x14ac:dyDescent="0.35">
      <c r="A188" s="7">
        <v>6090</v>
      </c>
      <c r="B188" s="7" t="s">
        <v>39</v>
      </c>
      <c r="C188" s="7" t="s">
        <v>317</v>
      </c>
      <c r="D188" s="7" t="s">
        <v>23</v>
      </c>
      <c r="E188" s="7" t="s">
        <v>24</v>
      </c>
      <c r="F188" s="7" t="s">
        <v>271</v>
      </c>
      <c r="G188" s="7"/>
      <c r="H188" s="7"/>
      <c r="I188" s="7" t="s">
        <v>26</v>
      </c>
      <c r="J188" s="7" t="s">
        <v>320</v>
      </c>
      <c r="K188" s="7" t="s">
        <v>28</v>
      </c>
      <c r="L188" s="7" t="s">
        <v>29</v>
      </c>
      <c r="M188" s="7" t="s">
        <v>30</v>
      </c>
      <c r="N188" s="7" t="s">
        <v>321</v>
      </c>
      <c r="O188" s="7">
        <v>86.239670000000004</v>
      </c>
      <c r="P188" s="7">
        <v>41.9271675665332</v>
      </c>
      <c r="Q188" s="7">
        <v>-71.3255452995637</v>
      </c>
      <c r="R188" s="7">
        <v>86849</v>
      </c>
      <c r="S188" s="8">
        <v>44927</v>
      </c>
      <c r="T188" t="str">
        <f>_xlfn.XLOOKUP(A188,Sheet1!$W$2:$W$354,Sheet1!$X$2:$X$354)</f>
        <v>I95</v>
      </c>
      <c r="U188" t="str">
        <f>_xlfn.XLOOKUP(A188,Sheet1!$W$2:$W$354,Sheet1!$X$2:$X$354,,,-1)</f>
        <v>I95</v>
      </c>
      <c r="V188" t="str">
        <f t="shared" si="4"/>
        <v>I95</v>
      </c>
      <c r="W188" t="str">
        <f t="shared" si="5"/>
        <v>Route: I95</v>
      </c>
    </row>
    <row r="189" spans="1:23" x14ac:dyDescent="0.35">
      <c r="A189" s="7">
        <v>6091</v>
      </c>
      <c r="B189" s="7" t="s">
        <v>39</v>
      </c>
      <c r="C189" s="7" t="s">
        <v>317</v>
      </c>
      <c r="D189" s="7" t="s">
        <v>23</v>
      </c>
      <c r="E189" s="7" t="s">
        <v>24</v>
      </c>
      <c r="F189" s="7" t="s">
        <v>271</v>
      </c>
      <c r="G189" s="7"/>
      <c r="H189" s="7"/>
      <c r="I189" s="7" t="s">
        <v>42</v>
      </c>
      <c r="J189" s="7" t="s">
        <v>320</v>
      </c>
      <c r="K189" s="7" t="s">
        <v>28</v>
      </c>
      <c r="L189" s="7" t="s">
        <v>29</v>
      </c>
      <c r="M189" s="7" t="s">
        <v>30</v>
      </c>
      <c r="N189" s="7" t="s">
        <v>160</v>
      </c>
      <c r="O189" s="7">
        <v>5.2442890000000002</v>
      </c>
      <c r="P189" s="7">
        <v>41.947345534230699</v>
      </c>
      <c r="Q189" s="7">
        <v>-71.309243175047499</v>
      </c>
      <c r="R189" s="7">
        <v>78768</v>
      </c>
      <c r="S189" s="8">
        <v>45385</v>
      </c>
      <c r="T189" t="str">
        <f>_xlfn.XLOOKUP(A189,Sheet1!$W$2:$W$354,Sheet1!$X$2:$X$354)</f>
        <v>I95</v>
      </c>
      <c r="U189" t="str">
        <f>_xlfn.XLOOKUP(A189,Sheet1!$W$2:$W$354,Sheet1!$X$2:$X$354,,,-1)</f>
        <v>I95</v>
      </c>
      <c r="V189" t="str">
        <f t="shared" si="4"/>
        <v>I95</v>
      </c>
      <c r="W189" t="str">
        <f t="shared" si="5"/>
        <v>Route: I95</v>
      </c>
    </row>
    <row r="190" spans="1:23" x14ac:dyDescent="0.35">
      <c r="A190" s="7">
        <v>6093</v>
      </c>
      <c r="B190" s="7" t="s">
        <v>21</v>
      </c>
      <c r="C190" s="7" t="s">
        <v>22</v>
      </c>
      <c r="D190" s="7" t="s">
        <v>23</v>
      </c>
      <c r="E190" s="7" t="s">
        <v>24</v>
      </c>
      <c r="F190" s="7" t="s">
        <v>271</v>
      </c>
      <c r="G190" s="7"/>
      <c r="H190" s="7"/>
      <c r="I190" s="7" t="s">
        <v>42</v>
      </c>
      <c r="J190" s="7" t="s">
        <v>322</v>
      </c>
      <c r="K190" s="7" t="s">
        <v>28</v>
      </c>
      <c r="L190" s="7" t="s">
        <v>29</v>
      </c>
      <c r="M190" s="7" t="s">
        <v>30</v>
      </c>
      <c r="N190" s="7" t="s">
        <v>160</v>
      </c>
      <c r="O190" s="7">
        <v>14.7967</v>
      </c>
      <c r="P190" s="7">
        <v>42.067430457377498</v>
      </c>
      <c r="Q190" s="7">
        <v>-71.228020732009199</v>
      </c>
      <c r="R190" s="7">
        <v>116856</v>
      </c>
      <c r="S190" s="8">
        <v>45514</v>
      </c>
      <c r="T190" t="str">
        <f>_xlfn.XLOOKUP(A190,Sheet1!$W$2:$W$354,Sheet1!$X$2:$X$354)</f>
        <v>I95</v>
      </c>
      <c r="U190" t="str">
        <f>_xlfn.XLOOKUP(A190,Sheet1!$W$2:$W$354,Sheet1!$X$2:$X$354,,,-1)</f>
        <v>I95</v>
      </c>
      <c r="V190" t="str">
        <f t="shared" si="4"/>
        <v>I95</v>
      </c>
      <c r="W190" t="str">
        <f t="shared" si="5"/>
        <v>Route: I95</v>
      </c>
    </row>
    <row r="191" spans="1:23" x14ac:dyDescent="0.35">
      <c r="A191" s="7">
        <v>6094</v>
      </c>
      <c r="B191" s="7" t="s">
        <v>21</v>
      </c>
      <c r="C191" s="7" t="s">
        <v>323</v>
      </c>
      <c r="D191" s="7" t="s">
        <v>23</v>
      </c>
      <c r="E191" s="7" t="s">
        <v>24</v>
      </c>
      <c r="F191" s="7" t="s">
        <v>271</v>
      </c>
      <c r="G191" s="7"/>
      <c r="H191" s="7"/>
      <c r="I191" s="7" t="s">
        <v>26</v>
      </c>
      <c r="J191" s="7" t="s">
        <v>324</v>
      </c>
      <c r="K191" s="7" t="s">
        <v>28</v>
      </c>
      <c r="L191" s="7" t="s">
        <v>29</v>
      </c>
      <c r="M191" s="7" t="s">
        <v>30</v>
      </c>
      <c r="N191" s="7" t="s">
        <v>321</v>
      </c>
      <c r="O191" s="7">
        <v>71.903459999999995</v>
      </c>
      <c r="P191" s="7">
        <v>42.111453869613399</v>
      </c>
      <c r="Q191" s="7">
        <v>-71.231900184717105</v>
      </c>
      <c r="R191" s="7">
        <v>117292</v>
      </c>
      <c r="S191" s="8">
        <v>45514</v>
      </c>
      <c r="T191" t="str">
        <f>_xlfn.XLOOKUP(A191,Sheet1!$W$2:$W$354,Sheet1!$X$2:$X$354)</f>
        <v>I95</v>
      </c>
      <c r="U191" t="str">
        <f>_xlfn.XLOOKUP(A191,Sheet1!$W$2:$W$354,Sheet1!$X$2:$X$354,,,-1)</f>
        <v>I95</v>
      </c>
      <c r="V191" t="str">
        <f t="shared" si="4"/>
        <v>I95</v>
      </c>
      <c r="W191" t="str">
        <f t="shared" si="5"/>
        <v>Route: I95</v>
      </c>
    </row>
    <row r="192" spans="1:23" x14ac:dyDescent="0.35">
      <c r="A192" s="7">
        <v>6095</v>
      </c>
      <c r="B192" s="7" t="s">
        <v>21</v>
      </c>
      <c r="C192" s="7" t="s">
        <v>325</v>
      </c>
      <c r="D192" s="7" t="s">
        <v>23</v>
      </c>
      <c r="E192" s="7" t="s">
        <v>24</v>
      </c>
      <c r="F192" s="7" t="s">
        <v>271</v>
      </c>
      <c r="G192" s="7"/>
      <c r="H192" s="7"/>
      <c r="I192" s="7" t="s">
        <v>26</v>
      </c>
      <c r="J192" s="7" t="s">
        <v>326</v>
      </c>
      <c r="K192" s="7" t="s">
        <v>28</v>
      </c>
      <c r="L192" s="7" t="s">
        <v>29</v>
      </c>
      <c r="M192" s="7" t="s">
        <v>30</v>
      </c>
      <c r="N192" s="7" t="s">
        <v>321</v>
      </c>
      <c r="O192" s="7">
        <v>66.853170000000006</v>
      </c>
      <c r="P192" s="7">
        <v>42.167506371820799</v>
      </c>
      <c r="Q192" s="7">
        <v>-71.174685020017606</v>
      </c>
      <c r="R192" s="7">
        <v>107491</v>
      </c>
      <c r="S192" s="8">
        <v>44927</v>
      </c>
      <c r="T192" t="str">
        <f>_xlfn.XLOOKUP(A192,Sheet1!$W$2:$W$354,Sheet1!$X$2:$X$354)</f>
        <v>I95</v>
      </c>
      <c r="U192" t="str">
        <f>_xlfn.XLOOKUP(A192,Sheet1!$W$2:$W$354,Sheet1!$X$2:$X$354,,,-1)</f>
        <v>I95</v>
      </c>
      <c r="V192" t="str">
        <f t="shared" si="4"/>
        <v>I95</v>
      </c>
      <c r="W192" t="str">
        <f t="shared" si="5"/>
        <v>Route: I95</v>
      </c>
    </row>
    <row r="193" spans="1:23" x14ac:dyDescent="0.35">
      <c r="A193" s="7">
        <v>6096</v>
      </c>
      <c r="B193" s="7" t="s">
        <v>21</v>
      </c>
      <c r="C193" s="7" t="s">
        <v>327</v>
      </c>
      <c r="D193" s="7" t="s">
        <v>23</v>
      </c>
      <c r="E193" s="7" t="s">
        <v>24</v>
      </c>
      <c r="F193" s="7" t="s">
        <v>271</v>
      </c>
      <c r="G193" s="7"/>
      <c r="H193" s="7"/>
      <c r="I193" s="7" t="s">
        <v>26</v>
      </c>
      <c r="J193" s="7" t="s">
        <v>328</v>
      </c>
      <c r="K193" s="7" t="s">
        <v>28</v>
      </c>
      <c r="L193" s="7" t="s">
        <v>29</v>
      </c>
      <c r="M193" s="7" t="s">
        <v>30</v>
      </c>
      <c r="N193" s="7" t="s">
        <v>160</v>
      </c>
      <c r="O193" s="7">
        <v>25.705169999999999</v>
      </c>
      <c r="P193" s="7">
        <v>42.200133795655901</v>
      </c>
      <c r="Q193" s="7">
        <v>-71.1444845252432</v>
      </c>
      <c r="R193" s="7">
        <v>132327</v>
      </c>
      <c r="S193" s="8">
        <v>45514</v>
      </c>
      <c r="T193" t="str">
        <f>_xlfn.XLOOKUP(A193,Sheet1!$W$2:$W$354,Sheet1!$X$2:$X$354)</f>
        <v>I95</v>
      </c>
      <c r="U193" t="str">
        <f>_xlfn.XLOOKUP(A193,Sheet1!$W$2:$W$354,Sheet1!$X$2:$X$354,,,-1)</f>
        <v>I95</v>
      </c>
      <c r="V193" t="str">
        <f t="shared" si="4"/>
        <v>I95</v>
      </c>
      <c r="W193" t="str">
        <f t="shared" si="5"/>
        <v>Route: I95</v>
      </c>
    </row>
    <row r="194" spans="1:23" x14ac:dyDescent="0.35">
      <c r="A194" s="7">
        <v>6097</v>
      </c>
      <c r="B194" s="7" t="s">
        <v>21</v>
      </c>
      <c r="C194" s="7" t="s">
        <v>327</v>
      </c>
      <c r="D194" s="7" t="s">
        <v>23</v>
      </c>
      <c r="E194" s="7" t="s">
        <v>24</v>
      </c>
      <c r="F194" s="7" t="s">
        <v>158</v>
      </c>
      <c r="G194" s="7"/>
      <c r="H194" s="7"/>
      <c r="I194" s="7"/>
      <c r="J194" s="7" t="s">
        <v>329</v>
      </c>
      <c r="K194" s="7" t="s">
        <v>28</v>
      </c>
      <c r="L194" s="7" t="s">
        <v>29</v>
      </c>
      <c r="M194" s="7" t="s">
        <v>30</v>
      </c>
      <c r="N194" s="7" t="s">
        <v>243</v>
      </c>
      <c r="O194" s="7">
        <v>0.95571079999999997</v>
      </c>
      <c r="P194" s="7">
        <v>42.203017324158601</v>
      </c>
      <c r="Q194" s="7">
        <v>-71.127544816064102</v>
      </c>
      <c r="R194" s="7">
        <v>174609</v>
      </c>
      <c r="S194" s="8">
        <v>45514</v>
      </c>
      <c r="T194" t="str">
        <f>_xlfn.XLOOKUP(A194,Sheet1!$W$2:$W$354,Sheet1!$X$2:$X$354)</f>
        <v>I93</v>
      </c>
      <c r="U194" t="str">
        <f>_xlfn.XLOOKUP(A194,Sheet1!$W$2:$W$354,Sheet1!$X$2:$X$354,,,-1)</f>
        <v>I93</v>
      </c>
      <c r="V194" t="str">
        <f t="shared" si="4"/>
        <v>I93</v>
      </c>
      <c r="W194" t="str">
        <f t="shared" si="5"/>
        <v>Route: I93</v>
      </c>
    </row>
    <row r="195" spans="1:23" x14ac:dyDescent="0.35">
      <c r="A195" s="7">
        <v>6105</v>
      </c>
      <c r="B195" s="7" t="s">
        <v>39</v>
      </c>
      <c r="C195" s="7" t="s">
        <v>330</v>
      </c>
      <c r="D195" s="7" t="s">
        <v>23</v>
      </c>
      <c r="E195" s="7" t="s">
        <v>24</v>
      </c>
      <c r="F195" s="7" t="s">
        <v>207</v>
      </c>
      <c r="G195" s="7"/>
      <c r="H195" s="7"/>
      <c r="I195" s="7" t="s">
        <v>35</v>
      </c>
      <c r="J195" s="7" t="s">
        <v>331</v>
      </c>
      <c r="K195" s="7" t="s">
        <v>28</v>
      </c>
      <c r="L195" s="7" t="s">
        <v>37</v>
      </c>
      <c r="M195" s="7" t="s">
        <v>30</v>
      </c>
      <c r="N195" s="7" t="s">
        <v>315</v>
      </c>
      <c r="O195" s="7">
        <v>33.220999999999997</v>
      </c>
      <c r="P195" s="7">
        <v>41.757888956816203</v>
      </c>
      <c r="Q195" s="7">
        <v>-71.226722941308097</v>
      </c>
      <c r="R195" s="7">
        <v>82287</v>
      </c>
      <c r="S195" s="8">
        <v>45514</v>
      </c>
      <c r="T195" t="str">
        <f>_xlfn.XLOOKUP(A195,Sheet1!$W$2:$W$354,Sheet1!$X$2:$X$354)</f>
        <v>I195</v>
      </c>
      <c r="U195" t="str">
        <f>_xlfn.XLOOKUP(A195,Sheet1!$W$2:$W$354,Sheet1!$X$2:$X$354,,,-1)</f>
        <v>I195</v>
      </c>
      <c r="V195" t="str">
        <f t="shared" si="4"/>
        <v>I195</v>
      </c>
      <c r="W195" t="str">
        <f t="shared" si="5"/>
        <v>Route: I195</v>
      </c>
    </row>
    <row r="196" spans="1:23" x14ac:dyDescent="0.35">
      <c r="A196" s="7">
        <v>6106</v>
      </c>
      <c r="B196" s="7" t="s">
        <v>39</v>
      </c>
      <c r="C196" s="7" t="s">
        <v>332</v>
      </c>
      <c r="D196" s="7" t="s">
        <v>23</v>
      </c>
      <c r="E196" s="7" t="s">
        <v>24</v>
      </c>
      <c r="F196" s="7" t="s">
        <v>207</v>
      </c>
      <c r="G196" s="7"/>
      <c r="H196" s="7"/>
      <c r="I196" s="7" t="s">
        <v>63</v>
      </c>
      <c r="J196" s="7" t="s">
        <v>333</v>
      </c>
      <c r="K196" s="7" t="s">
        <v>28</v>
      </c>
      <c r="L196" s="7" t="s">
        <v>37</v>
      </c>
      <c r="M196" s="7" t="s">
        <v>30</v>
      </c>
      <c r="N196" s="7" t="s">
        <v>209</v>
      </c>
      <c r="O196" s="7">
        <v>10.39899</v>
      </c>
      <c r="P196" s="7">
        <v>41.718528393170097</v>
      </c>
      <c r="Q196" s="7">
        <v>-71.182952918958307</v>
      </c>
      <c r="R196" s="7">
        <v>86692</v>
      </c>
      <c r="S196" s="8">
        <v>44927</v>
      </c>
      <c r="T196" t="str">
        <f>_xlfn.XLOOKUP(A196,Sheet1!$W$2:$W$354,Sheet1!$X$2:$X$354)</f>
        <v>I195</v>
      </c>
      <c r="U196" t="str">
        <f>_xlfn.XLOOKUP(A196,Sheet1!$W$2:$W$354,Sheet1!$X$2:$X$354,,,-1)</f>
        <v>I195</v>
      </c>
      <c r="V196" t="str">
        <f t="shared" si="4"/>
        <v>I195</v>
      </c>
      <c r="W196" t="str">
        <f t="shared" si="5"/>
        <v>Route: I195</v>
      </c>
    </row>
    <row r="197" spans="1:23" x14ac:dyDescent="0.35">
      <c r="A197" s="7">
        <v>6107</v>
      </c>
      <c r="B197" s="7" t="s">
        <v>39</v>
      </c>
      <c r="C197" s="7" t="s">
        <v>334</v>
      </c>
      <c r="D197" s="7" t="s">
        <v>23</v>
      </c>
      <c r="E197" s="7" t="s">
        <v>24</v>
      </c>
      <c r="F197" s="7" t="s">
        <v>207</v>
      </c>
      <c r="G197" s="7"/>
      <c r="H197" s="7"/>
      <c r="I197" s="7" t="s">
        <v>63</v>
      </c>
      <c r="J197" s="7" t="s">
        <v>335</v>
      </c>
      <c r="K197" s="7" t="s">
        <v>28</v>
      </c>
      <c r="L197" s="7" t="s">
        <v>37</v>
      </c>
      <c r="M197" s="7" t="s">
        <v>30</v>
      </c>
      <c r="N197" s="7" t="s">
        <v>209</v>
      </c>
      <c r="O197" s="7">
        <v>17.925360000000001</v>
      </c>
      <c r="P197" s="7">
        <v>41.660179559407702</v>
      </c>
      <c r="Q197" s="7">
        <v>-71.065541701867204</v>
      </c>
      <c r="R197" s="7">
        <v>80401</v>
      </c>
      <c r="S197" s="8">
        <v>45514</v>
      </c>
      <c r="T197" t="str">
        <f>_xlfn.XLOOKUP(A197,Sheet1!$W$2:$W$354,Sheet1!$X$2:$X$354)</f>
        <v>I195</v>
      </c>
      <c r="U197" t="str">
        <f>_xlfn.XLOOKUP(A197,Sheet1!$W$2:$W$354,Sheet1!$X$2:$X$354,,,-1)</f>
        <v>I195</v>
      </c>
      <c r="V197" t="str">
        <f t="shared" si="4"/>
        <v>I195</v>
      </c>
      <c r="W197" t="str">
        <f t="shared" si="5"/>
        <v>Route: I195</v>
      </c>
    </row>
    <row r="198" spans="1:23" x14ac:dyDescent="0.35">
      <c r="A198" s="7">
        <v>6125</v>
      </c>
      <c r="B198" s="7" t="s">
        <v>21</v>
      </c>
      <c r="C198" s="7" t="s">
        <v>336</v>
      </c>
      <c r="D198" s="7" t="s">
        <v>23</v>
      </c>
      <c r="E198" s="7" t="s">
        <v>24</v>
      </c>
      <c r="F198" s="7" t="s">
        <v>25</v>
      </c>
      <c r="G198" s="7"/>
      <c r="H198" s="7"/>
      <c r="I198" s="7" t="s">
        <v>63</v>
      </c>
      <c r="J198" s="7" t="s">
        <v>337</v>
      </c>
      <c r="K198" s="7" t="s">
        <v>28</v>
      </c>
      <c r="L198" s="7" t="s">
        <v>29</v>
      </c>
      <c r="M198" s="7" t="s">
        <v>30</v>
      </c>
      <c r="N198" s="7" t="s">
        <v>31</v>
      </c>
      <c r="O198" s="7">
        <v>44.556699999999999</v>
      </c>
      <c r="P198" s="7">
        <v>42.103364327962602</v>
      </c>
      <c r="Q198" s="7">
        <v>-71.446596179368996</v>
      </c>
      <c r="R198" s="7">
        <v>84072</v>
      </c>
      <c r="S198" s="8">
        <v>45514</v>
      </c>
      <c r="T198" t="str">
        <f>_xlfn.XLOOKUP(A198,Sheet1!$W$2:$W$354,Sheet1!$X$2:$X$354)</f>
        <v>I495</v>
      </c>
      <c r="U198" t="str">
        <f>_xlfn.XLOOKUP(A198,Sheet1!$W$2:$W$354,Sheet1!$X$2:$X$354,,,-1)</f>
        <v>I495</v>
      </c>
      <c r="V198" t="str">
        <f t="shared" si="4"/>
        <v>I495</v>
      </c>
      <c r="W198" t="str">
        <f t="shared" si="5"/>
        <v>Route: I495</v>
      </c>
    </row>
    <row r="199" spans="1:23" x14ac:dyDescent="0.35">
      <c r="A199" s="7">
        <v>6126</v>
      </c>
      <c r="B199" s="7" t="s">
        <v>21</v>
      </c>
      <c r="C199" s="7" t="s">
        <v>60</v>
      </c>
      <c r="D199" s="7" t="s">
        <v>23</v>
      </c>
      <c r="E199" s="7" t="s">
        <v>24</v>
      </c>
      <c r="F199" s="7" t="s">
        <v>25</v>
      </c>
      <c r="G199" s="7"/>
      <c r="H199" s="7"/>
      <c r="I199" s="7" t="s">
        <v>26</v>
      </c>
      <c r="J199" s="7" t="s">
        <v>338</v>
      </c>
      <c r="K199" s="7" t="s">
        <v>28</v>
      </c>
      <c r="L199" s="7" t="s">
        <v>29</v>
      </c>
      <c r="M199" s="7" t="s">
        <v>30</v>
      </c>
      <c r="N199" s="7" t="s">
        <v>31</v>
      </c>
      <c r="O199" s="7">
        <v>42.986089999999997</v>
      </c>
      <c r="P199" s="7">
        <v>42.087774427150599</v>
      </c>
      <c r="Q199" s="7">
        <v>-71.425042123714405</v>
      </c>
      <c r="R199" s="7">
        <v>83732</v>
      </c>
      <c r="S199" s="8">
        <v>44927</v>
      </c>
      <c r="T199" t="str">
        <f>_xlfn.XLOOKUP(A199,Sheet1!$W$2:$W$354,Sheet1!$X$2:$X$354)</f>
        <v>I495</v>
      </c>
      <c r="U199" t="str">
        <f>_xlfn.XLOOKUP(A199,Sheet1!$W$2:$W$354,Sheet1!$X$2:$X$354,,,-1)</f>
        <v>I495</v>
      </c>
      <c r="V199" t="str">
        <f t="shared" si="4"/>
        <v>I495</v>
      </c>
      <c r="W199" t="str">
        <f t="shared" si="5"/>
        <v>Route: I495</v>
      </c>
    </row>
    <row r="200" spans="1:23" x14ac:dyDescent="0.35">
      <c r="A200" s="7">
        <v>6127</v>
      </c>
      <c r="B200" s="7" t="s">
        <v>21</v>
      </c>
      <c r="C200" s="7" t="s">
        <v>339</v>
      </c>
      <c r="D200" s="7" t="s">
        <v>23</v>
      </c>
      <c r="E200" s="7" t="s">
        <v>24</v>
      </c>
      <c r="F200" s="7" t="s">
        <v>25</v>
      </c>
      <c r="G200" s="7"/>
      <c r="H200" s="7"/>
      <c r="I200" s="7" t="s">
        <v>42</v>
      </c>
      <c r="J200" s="7" t="s">
        <v>340</v>
      </c>
      <c r="K200" s="7" t="s">
        <v>28</v>
      </c>
      <c r="L200" s="7" t="s">
        <v>29</v>
      </c>
      <c r="M200" s="7" t="s">
        <v>30</v>
      </c>
      <c r="N200" s="7" t="s">
        <v>31</v>
      </c>
      <c r="O200" s="7">
        <v>38.615029999999997</v>
      </c>
      <c r="P200" s="7">
        <v>42.047591103900402</v>
      </c>
      <c r="Q200" s="7">
        <v>-71.362414134219307</v>
      </c>
      <c r="R200" s="7">
        <v>84492</v>
      </c>
      <c r="S200" s="8">
        <v>44927</v>
      </c>
      <c r="T200" t="str">
        <f>_xlfn.XLOOKUP(A200,Sheet1!$W$2:$W$354,Sheet1!$X$2:$X$354)</f>
        <v>I495</v>
      </c>
      <c r="U200" t="str">
        <f>_xlfn.XLOOKUP(A200,Sheet1!$W$2:$W$354,Sheet1!$X$2:$X$354,,,-1)</f>
        <v>I495</v>
      </c>
      <c r="V200" t="str">
        <f t="shared" si="4"/>
        <v>I495</v>
      </c>
      <c r="W200" t="str">
        <f t="shared" si="5"/>
        <v>Route: I495</v>
      </c>
    </row>
    <row r="201" spans="1:23" x14ac:dyDescent="0.35">
      <c r="A201" s="7">
        <v>6128</v>
      </c>
      <c r="B201" s="7" t="s">
        <v>21</v>
      </c>
      <c r="C201" s="7" t="s">
        <v>339</v>
      </c>
      <c r="D201" s="7" t="s">
        <v>23</v>
      </c>
      <c r="E201" s="7" t="s">
        <v>24</v>
      </c>
      <c r="F201" s="7" t="s">
        <v>25</v>
      </c>
      <c r="G201" s="7"/>
      <c r="H201" s="7"/>
      <c r="I201" s="7" t="s">
        <v>42</v>
      </c>
      <c r="J201" s="7" t="s">
        <v>341</v>
      </c>
      <c r="K201" s="7" t="s">
        <v>28</v>
      </c>
      <c r="L201" s="7" t="s">
        <v>29</v>
      </c>
      <c r="M201" s="7" t="s">
        <v>30</v>
      </c>
      <c r="N201" s="7" t="s">
        <v>150</v>
      </c>
      <c r="O201" s="7">
        <v>83.796530000000004</v>
      </c>
      <c r="P201" s="7">
        <v>42.037718990918798</v>
      </c>
      <c r="Q201" s="7">
        <v>-71.329999837546794</v>
      </c>
      <c r="R201" s="7">
        <v>86902</v>
      </c>
      <c r="S201" s="8">
        <v>44927</v>
      </c>
      <c r="T201" t="str">
        <f>_xlfn.XLOOKUP(A201,Sheet1!$W$2:$W$354,Sheet1!$X$2:$X$354)</f>
        <v>I495</v>
      </c>
      <c r="U201" t="str">
        <f>_xlfn.XLOOKUP(A201,Sheet1!$W$2:$W$354,Sheet1!$X$2:$X$354,,,-1)</f>
        <v>I495</v>
      </c>
      <c r="V201" t="str">
        <f t="shared" si="4"/>
        <v>I495</v>
      </c>
      <c r="W201" t="str">
        <f t="shared" si="5"/>
        <v>Route: I495</v>
      </c>
    </row>
    <row r="202" spans="1:23" x14ac:dyDescent="0.35">
      <c r="A202" s="7">
        <v>6132</v>
      </c>
      <c r="B202" s="7" t="s">
        <v>21</v>
      </c>
      <c r="C202" s="7" t="s">
        <v>249</v>
      </c>
      <c r="D202" s="7" t="s">
        <v>23</v>
      </c>
      <c r="E202" s="7" t="s">
        <v>24</v>
      </c>
      <c r="F202" s="7" t="s">
        <v>158</v>
      </c>
      <c r="G202" s="7"/>
      <c r="H202" s="7"/>
      <c r="I202" s="7" t="s">
        <v>63</v>
      </c>
      <c r="J202" s="7" t="s">
        <v>342</v>
      </c>
      <c r="K202" s="7" t="s">
        <v>28</v>
      </c>
      <c r="L202" s="7" t="s">
        <v>29</v>
      </c>
      <c r="M202" s="7" t="s">
        <v>30</v>
      </c>
      <c r="N202" s="7" t="s">
        <v>160</v>
      </c>
      <c r="O202" s="7">
        <v>32.582880000000003</v>
      </c>
      <c r="P202" s="7">
        <v>42.267356648945103</v>
      </c>
      <c r="Q202" s="7">
        <v>-71.202510545250703</v>
      </c>
      <c r="R202" s="7">
        <v>142573</v>
      </c>
      <c r="S202" s="8">
        <v>44927</v>
      </c>
      <c r="T202" t="str">
        <f>_xlfn.XLOOKUP(A202,Sheet1!$W$2:$W$354,Sheet1!$X$2:$X$354)</f>
        <v>I95</v>
      </c>
      <c r="U202" t="str">
        <f>_xlfn.XLOOKUP(A202,Sheet1!$W$2:$W$354,Sheet1!$X$2:$X$354,,,-1)</f>
        <v>I95</v>
      </c>
      <c r="V202" t="str">
        <f t="shared" si="4"/>
        <v>I95</v>
      </c>
      <c r="W202" t="str">
        <f t="shared" si="5"/>
        <v>Route: I95</v>
      </c>
    </row>
    <row r="203" spans="1:23" x14ac:dyDescent="0.35">
      <c r="A203" s="7">
        <v>614</v>
      </c>
      <c r="B203" s="7" t="s">
        <v>21</v>
      </c>
      <c r="C203" s="7" t="s">
        <v>343</v>
      </c>
      <c r="D203" s="7" t="s">
        <v>33</v>
      </c>
      <c r="E203" s="7" t="s">
        <v>24</v>
      </c>
      <c r="F203" s="7" t="s">
        <v>41</v>
      </c>
      <c r="G203" s="7"/>
      <c r="H203" s="7"/>
      <c r="I203" s="7"/>
      <c r="J203" s="7" t="s">
        <v>344</v>
      </c>
      <c r="K203" s="7" t="s">
        <v>28</v>
      </c>
      <c r="L203" s="7" t="s">
        <v>29</v>
      </c>
      <c r="M203" s="7" t="s">
        <v>30</v>
      </c>
      <c r="N203" s="7" t="s">
        <v>44</v>
      </c>
      <c r="O203" s="7">
        <v>39.32526</v>
      </c>
      <c r="P203" s="7">
        <v>42.183096436951402</v>
      </c>
      <c r="Q203" s="7">
        <v>-71.075981454975206</v>
      </c>
      <c r="R203" s="7">
        <v>133959</v>
      </c>
      <c r="S203" s="8">
        <v>44927</v>
      </c>
      <c r="T203" t="str">
        <f>_xlfn.XLOOKUP(A203,Sheet1!$W$2:$W$354,Sheet1!$X$2:$X$354)</f>
        <v>MA24</v>
      </c>
      <c r="U203" t="str">
        <f>_xlfn.XLOOKUP(A203,Sheet1!$W$2:$W$354,Sheet1!$X$2:$X$354,,,-1)</f>
        <v>MA24</v>
      </c>
      <c r="V203" t="str">
        <f t="shared" si="4"/>
        <v>MA24</v>
      </c>
      <c r="W203" t="str">
        <f t="shared" si="5"/>
        <v>Route: MA24</v>
      </c>
    </row>
    <row r="204" spans="1:23" x14ac:dyDescent="0.35">
      <c r="A204" s="7">
        <v>6151</v>
      </c>
      <c r="B204" s="7" t="s">
        <v>39</v>
      </c>
      <c r="C204" s="7" t="s">
        <v>345</v>
      </c>
      <c r="D204" s="7" t="s">
        <v>33</v>
      </c>
      <c r="E204" s="7" t="s">
        <v>24</v>
      </c>
      <c r="F204" s="7" t="s">
        <v>346</v>
      </c>
      <c r="G204" s="7"/>
      <c r="H204" s="7"/>
      <c r="I204" s="7" t="s">
        <v>42</v>
      </c>
      <c r="J204" s="7" t="s">
        <v>347</v>
      </c>
      <c r="K204" s="7" t="s">
        <v>28</v>
      </c>
      <c r="L204" s="7" t="s">
        <v>29</v>
      </c>
      <c r="M204" s="7" t="s">
        <v>30</v>
      </c>
      <c r="N204" s="7" t="s">
        <v>348</v>
      </c>
      <c r="O204" s="7">
        <v>2.5621610000000001</v>
      </c>
      <c r="P204" s="7">
        <v>41.731882440383501</v>
      </c>
      <c r="Q204" s="7">
        <v>-71.134980856186999</v>
      </c>
      <c r="R204" s="7">
        <v>26674</v>
      </c>
      <c r="S204" s="8">
        <v>44927</v>
      </c>
      <c r="T204" t="str">
        <f>_xlfn.XLOOKUP(A204,Sheet1!$W$2:$W$354,Sheet1!$X$2:$X$354)</f>
        <v>MA79</v>
      </c>
      <c r="U204" t="str">
        <f>_xlfn.XLOOKUP(A204,Sheet1!$W$2:$W$354,Sheet1!$X$2:$X$354,,,-1)</f>
        <v>MA79</v>
      </c>
      <c r="V204" t="str">
        <f t="shared" si="4"/>
        <v>MA79</v>
      </c>
      <c r="W204" t="str">
        <f t="shared" si="5"/>
        <v>Route: MA79</v>
      </c>
    </row>
    <row r="205" spans="1:23" x14ac:dyDescent="0.35">
      <c r="A205" s="7">
        <v>6152</v>
      </c>
      <c r="B205" s="7" t="s">
        <v>39</v>
      </c>
      <c r="C205" s="7" t="s">
        <v>345</v>
      </c>
      <c r="D205" s="7" t="s">
        <v>33</v>
      </c>
      <c r="E205" s="7" t="s">
        <v>24</v>
      </c>
      <c r="F205" s="7" t="s">
        <v>349</v>
      </c>
      <c r="G205" s="7"/>
      <c r="H205" s="7"/>
      <c r="I205" s="7" t="s">
        <v>63</v>
      </c>
      <c r="J205" s="7" t="s">
        <v>350</v>
      </c>
      <c r="K205" s="7" t="s">
        <v>28</v>
      </c>
      <c r="L205" s="7" t="s">
        <v>29</v>
      </c>
      <c r="M205" s="7" t="s">
        <v>30</v>
      </c>
      <c r="N205" s="7" t="s">
        <v>44</v>
      </c>
      <c r="O205" s="7">
        <v>8.512575</v>
      </c>
      <c r="P205" s="7">
        <v>41.759936566431399</v>
      </c>
      <c r="Q205" s="7">
        <v>-71.109229969441401</v>
      </c>
      <c r="R205" s="7">
        <v>51368</v>
      </c>
      <c r="S205" s="8">
        <v>44927</v>
      </c>
      <c r="T205" t="str">
        <f>_xlfn.XLOOKUP(A205,Sheet1!$W$2:$W$354,Sheet1!$X$2:$X$354)</f>
        <v>MA24</v>
      </c>
      <c r="U205" t="str">
        <f>_xlfn.XLOOKUP(A205,Sheet1!$W$2:$W$354,Sheet1!$X$2:$X$354,,,-1)</f>
        <v>MA79</v>
      </c>
      <c r="V205" t="str">
        <f t="shared" si="4"/>
        <v>MA24,MA79</v>
      </c>
      <c r="W205" t="str">
        <f t="shared" si="5"/>
        <v>Route: MA24,MA79</v>
      </c>
    </row>
    <row r="206" spans="1:23" x14ac:dyDescent="0.35">
      <c r="A206" s="7">
        <v>6157</v>
      </c>
      <c r="B206" s="7" t="s">
        <v>39</v>
      </c>
      <c r="C206" s="7" t="s">
        <v>345</v>
      </c>
      <c r="D206" s="7" t="s">
        <v>33</v>
      </c>
      <c r="E206" s="7" t="s">
        <v>24</v>
      </c>
      <c r="F206" s="7" t="s">
        <v>349</v>
      </c>
      <c r="G206" s="7"/>
      <c r="H206" s="7"/>
      <c r="I206" s="7" t="s">
        <v>26</v>
      </c>
      <c r="J206" s="7" t="s">
        <v>351</v>
      </c>
      <c r="K206" s="7" t="s">
        <v>28</v>
      </c>
      <c r="L206" s="7" t="s">
        <v>29</v>
      </c>
      <c r="M206" s="7" t="s">
        <v>30</v>
      </c>
      <c r="N206" s="7" t="s">
        <v>44</v>
      </c>
      <c r="O206" s="7">
        <v>1.487889</v>
      </c>
      <c r="P206" s="7">
        <v>41.678021738616899</v>
      </c>
      <c r="Q206" s="7">
        <v>-71.1394517623729</v>
      </c>
      <c r="R206" s="7">
        <v>49953</v>
      </c>
      <c r="S206" s="8">
        <v>44927</v>
      </c>
      <c r="T206" t="str">
        <f>_xlfn.XLOOKUP(A206,Sheet1!$W$2:$W$354,Sheet1!$X$2:$X$354)</f>
        <v>MA24</v>
      </c>
      <c r="U206" t="str">
        <f>_xlfn.XLOOKUP(A206,Sheet1!$W$2:$W$354,Sheet1!$X$2:$X$354,,,-1)</f>
        <v>MA24</v>
      </c>
      <c r="V206" t="str">
        <f t="shared" ref="V206:V269" si="6">IF(T206=U206,T206,T206&amp;","&amp;U206)</f>
        <v>MA24</v>
      </c>
      <c r="W206" t="str">
        <f t="shared" ref="W206:W269" si="7">"Route: "&amp;V206</f>
        <v>Route: MA24</v>
      </c>
    </row>
    <row r="207" spans="1:23" x14ac:dyDescent="0.35">
      <c r="A207" s="7">
        <v>6161</v>
      </c>
      <c r="B207" s="7" t="s">
        <v>21</v>
      </c>
      <c r="C207" s="7" t="s">
        <v>249</v>
      </c>
      <c r="D207" s="7" t="s">
        <v>23</v>
      </c>
      <c r="E207" s="7" t="s">
        <v>24</v>
      </c>
      <c r="F207" s="7" t="s">
        <v>158</v>
      </c>
      <c r="G207" s="7"/>
      <c r="H207" s="7"/>
      <c r="I207" s="7" t="s">
        <v>26</v>
      </c>
      <c r="J207" s="7" t="s">
        <v>352</v>
      </c>
      <c r="K207" s="7" t="s">
        <v>28</v>
      </c>
      <c r="L207" s="7" t="s">
        <v>29</v>
      </c>
      <c r="M207" s="7" t="s">
        <v>30</v>
      </c>
      <c r="N207" s="7" t="s">
        <v>160</v>
      </c>
      <c r="O207" s="7">
        <v>36.247929999999997</v>
      </c>
      <c r="P207" s="7">
        <v>42.312139916874202</v>
      </c>
      <c r="Q207" s="7">
        <v>-71.230509341128993</v>
      </c>
      <c r="R207" s="7">
        <v>174384</v>
      </c>
      <c r="S207" s="8">
        <v>44927</v>
      </c>
      <c r="T207" t="str">
        <f>_xlfn.XLOOKUP(A207,Sheet1!$W$2:$W$354,Sheet1!$X$2:$X$354)</f>
        <v>I95</v>
      </c>
      <c r="U207" t="str">
        <f>_xlfn.XLOOKUP(A207,Sheet1!$W$2:$W$354,Sheet1!$X$2:$X$354,,,-1)</f>
        <v>I95</v>
      </c>
      <c r="V207" t="str">
        <f t="shared" si="6"/>
        <v>I95</v>
      </c>
      <c r="W207" t="str">
        <f t="shared" si="7"/>
        <v>Route: I95</v>
      </c>
    </row>
    <row r="208" spans="1:23" x14ac:dyDescent="0.35">
      <c r="A208" s="7">
        <v>617</v>
      </c>
      <c r="B208" s="7" t="s">
        <v>39</v>
      </c>
      <c r="C208" s="7" t="s">
        <v>353</v>
      </c>
      <c r="D208" s="7" t="s">
        <v>33</v>
      </c>
      <c r="E208" s="7" t="s">
        <v>24</v>
      </c>
      <c r="F208" s="7" t="s">
        <v>354</v>
      </c>
      <c r="G208" s="7"/>
      <c r="H208" s="7"/>
      <c r="I208" s="7" t="s">
        <v>42</v>
      </c>
      <c r="J208" s="7" t="s">
        <v>355</v>
      </c>
      <c r="K208" s="7" t="s">
        <v>28</v>
      </c>
      <c r="L208" s="7" t="s">
        <v>29</v>
      </c>
      <c r="M208" s="7" t="s">
        <v>30</v>
      </c>
      <c r="N208" s="7" t="s">
        <v>356</v>
      </c>
      <c r="O208" s="7">
        <v>8.1067490000000006</v>
      </c>
      <c r="P208" s="7">
        <v>41.742740679095</v>
      </c>
      <c r="Q208" s="7">
        <v>-70.960011916235899</v>
      </c>
      <c r="R208" s="7">
        <v>29789</v>
      </c>
      <c r="S208" s="8">
        <v>45514</v>
      </c>
      <c r="T208" t="str">
        <f>_xlfn.XLOOKUP(A208,Sheet1!$W$2:$W$354,Sheet1!$X$2:$X$354)</f>
        <v>MA140</v>
      </c>
      <c r="U208" t="str">
        <f>_xlfn.XLOOKUP(A208,Sheet1!$W$2:$W$354,Sheet1!$X$2:$X$354,,,-1)</f>
        <v>MA140</v>
      </c>
      <c r="V208" t="str">
        <f t="shared" si="6"/>
        <v>MA140</v>
      </c>
      <c r="W208" t="str">
        <f t="shared" si="7"/>
        <v>Route: MA140</v>
      </c>
    </row>
    <row r="209" spans="1:23" x14ac:dyDescent="0.35">
      <c r="A209" s="7">
        <v>6185</v>
      </c>
      <c r="B209" s="7" t="s">
        <v>39</v>
      </c>
      <c r="C209" s="7" t="s">
        <v>357</v>
      </c>
      <c r="D209" s="7" t="s">
        <v>33</v>
      </c>
      <c r="E209" s="7" t="s">
        <v>24</v>
      </c>
      <c r="F209" s="7" t="s">
        <v>354</v>
      </c>
      <c r="G209" s="7"/>
      <c r="H209" s="7"/>
      <c r="I209" s="7" t="s">
        <v>42</v>
      </c>
      <c r="J209" s="7" t="s">
        <v>358</v>
      </c>
      <c r="K209" s="7" t="s">
        <v>28</v>
      </c>
      <c r="L209" s="7" t="s">
        <v>29</v>
      </c>
      <c r="M209" s="7" t="s">
        <v>30</v>
      </c>
      <c r="N209" s="7" t="s">
        <v>356</v>
      </c>
      <c r="O209" s="7">
        <v>1.9283269999999999</v>
      </c>
      <c r="P209" s="7">
        <v>41.661809941033802</v>
      </c>
      <c r="Q209" s="7">
        <v>-70.948321319281703</v>
      </c>
      <c r="R209" s="7">
        <v>49769</v>
      </c>
      <c r="S209" s="8">
        <v>45292</v>
      </c>
      <c r="T209" t="str">
        <f>_xlfn.XLOOKUP(A209,Sheet1!$W$2:$W$354,Sheet1!$X$2:$X$354)</f>
        <v>MA140</v>
      </c>
      <c r="U209" t="str">
        <f>_xlfn.XLOOKUP(A209,Sheet1!$W$2:$W$354,Sheet1!$X$2:$X$354,,,-1)</f>
        <v>MA140</v>
      </c>
      <c r="V209" t="str">
        <f t="shared" si="6"/>
        <v>MA140</v>
      </c>
      <c r="W209" t="str">
        <f t="shared" si="7"/>
        <v>Route: MA140</v>
      </c>
    </row>
    <row r="210" spans="1:23" x14ac:dyDescent="0.35">
      <c r="A210" s="7">
        <v>6187</v>
      </c>
      <c r="B210" s="7" t="s">
        <v>39</v>
      </c>
      <c r="C210" s="7" t="s">
        <v>357</v>
      </c>
      <c r="D210" s="7" t="s">
        <v>33</v>
      </c>
      <c r="E210" s="7" t="s">
        <v>24</v>
      </c>
      <c r="F210" s="7" t="s">
        <v>354</v>
      </c>
      <c r="G210" s="7"/>
      <c r="H210" s="7"/>
      <c r="I210" s="7" t="s">
        <v>42</v>
      </c>
      <c r="J210" s="7" t="s">
        <v>359</v>
      </c>
      <c r="K210" s="7" t="s">
        <v>28</v>
      </c>
      <c r="L210" s="7" t="s">
        <v>29</v>
      </c>
      <c r="M210" s="7" t="s">
        <v>30</v>
      </c>
      <c r="N210" s="7" t="s">
        <v>356</v>
      </c>
      <c r="O210" s="7">
        <v>5.3396619999999997</v>
      </c>
      <c r="P210" s="7">
        <v>41.707620664083201</v>
      </c>
      <c r="Q210" s="7">
        <v>-70.941373626703495</v>
      </c>
      <c r="R210" s="7">
        <v>36257</v>
      </c>
      <c r="S210" s="8">
        <v>45292</v>
      </c>
      <c r="T210" t="str">
        <f>_xlfn.XLOOKUP(A210,Sheet1!$W$2:$W$354,Sheet1!$X$2:$X$354)</f>
        <v>MA140</v>
      </c>
      <c r="U210" t="str">
        <f>_xlfn.XLOOKUP(A210,Sheet1!$W$2:$W$354,Sheet1!$X$2:$X$354,,,-1)</f>
        <v>MA140</v>
      </c>
      <c r="V210" t="str">
        <f t="shared" si="6"/>
        <v>MA140</v>
      </c>
      <c r="W210" t="str">
        <f t="shared" si="7"/>
        <v>Route: MA140</v>
      </c>
    </row>
    <row r="211" spans="1:23" x14ac:dyDescent="0.35">
      <c r="A211" s="7">
        <v>6188</v>
      </c>
      <c r="B211" s="7" t="s">
        <v>39</v>
      </c>
      <c r="C211" s="7" t="s">
        <v>357</v>
      </c>
      <c r="D211" s="7" t="s">
        <v>33</v>
      </c>
      <c r="E211" s="7" t="s">
        <v>24</v>
      </c>
      <c r="F211" s="7" t="s">
        <v>354</v>
      </c>
      <c r="G211" s="7"/>
      <c r="H211" s="7"/>
      <c r="I211" s="7" t="s">
        <v>42</v>
      </c>
      <c r="J211" s="7" t="s">
        <v>360</v>
      </c>
      <c r="K211" s="7" t="s">
        <v>28</v>
      </c>
      <c r="L211" s="7" t="s">
        <v>29</v>
      </c>
      <c r="M211" s="7" t="s">
        <v>30</v>
      </c>
      <c r="N211" s="7" t="s">
        <v>356</v>
      </c>
      <c r="O211" s="7">
        <v>6.6530149999999999</v>
      </c>
      <c r="P211" s="7">
        <v>41.724606410665402</v>
      </c>
      <c r="Q211" s="7">
        <v>-70.946737727776394</v>
      </c>
      <c r="R211" s="7">
        <v>42526</v>
      </c>
      <c r="S211" s="8">
        <v>45292</v>
      </c>
      <c r="T211" t="str">
        <f>_xlfn.XLOOKUP(A211,Sheet1!$W$2:$W$354,Sheet1!$X$2:$X$354)</f>
        <v>MA140</v>
      </c>
      <c r="U211" t="str">
        <f>_xlfn.XLOOKUP(A211,Sheet1!$W$2:$W$354,Sheet1!$X$2:$X$354,,,-1)</f>
        <v>MA140</v>
      </c>
      <c r="V211" t="str">
        <f t="shared" si="6"/>
        <v>MA140</v>
      </c>
      <c r="W211" t="str">
        <f t="shared" si="7"/>
        <v>Route: MA140</v>
      </c>
    </row>
    <row r="212" spans="1:23" x14ac:dyDescent="0.35">
      <c r="A212" s="7">
        <v>6189</v>
      </c>
      <c r="B212" s="7" t="s">
        <v>21</v>
      </c>
      <c r="C212" s="7" t="s">
        <v>311</v>
      </c>
      <c r="D212" s="7" t="s">
        <v>23</v>
      </c>
      <c r="E212" s="7" t="s">
        <v>24</v>
      </c>
      <c r="F212" s="7" t="s">
        <v>158</v>
      </c>
      <c r="G212" s="7"/>
      <c r="H212" s="7"/>
      <c r="I212" s="7" t="s">
        <v>42</v>
      </c>
      <c r="J212" s="7" t="s">
        <v>361</v>
      </c>
      <c r="K212" s="7" t="s">
        <v>28</v>
      </c>
      <c r="L212" s="7" t="s">
        <v>29</v>
      </c>
      <c r="M212" s="7" t="s">
        <v>30</v>
      </c>
      <c r="N212" s="7" t="s">
        <v>160</v>
      </c>
      <c r="O212" s="7">
        <v>31.347000000000001</v>
      </c>
      <c r="P212" s="7">
        <v>42.250539358605302</v>
      </c>
      <c r="Q212" s="7">
        <v>-71.207819192422804</v>
      </c>
      <c r="R212" s="7">
        <v>153160</v>
      </c>
      <c r="S212" s="8">
        <v>44927</v>
      </c>
      <c r="T212" t="str">
        <f>_xlfn.XLOOKUP(A212,Sheet1!$W$2:$W$354,Sheet1!$X$2:$X$354)</f>
        <v>I95</v>
      </c>
      <c r="U212" t="str">
        <f>_xlfn.XLOOKUP(A212,Sheet1!$W$2:$W$354,Sheet1!$X$2:$X$354,,,-1)</f>
        <v>I95</v>
      </c>
      <c r="V212" t="str">
        <f t="shared" si="6"/>
        <v>I95</v>
      </c>
      <c r="W212" t="str">
        <f t="shared" si="7"/>
        <v>Route: I95</v>
      </c>
    </row>
    <row r="213" spans="1:23" x14ac:dyDescent="0.35">
      <c r="A213" s="7">
        <v>6190</v>
      </c>
      <c r="B213" s="7" t="s">
        <v>39</v>
      </c>
      <c r="C213" s="7" t="s">
        <v>357</v>
      </c>
      <c r="D213" s="7" t="s">
        <v>33</v>
      </c>
      <c r="E213" s="7" t="s">
        <v>24</v>
      </c>
      <c r="F213" s="7" t="s">
        <v>354</v>
      </c>
      <c r="G213" s="7"/>
      <c r="H213" s="7"/>
      <c r="I213" s="7" t="s">
        <v>42</v>
      </c>
      <c r="J213" s="7" t="s">
        <v>362</v>
      </c>
      <c r="K213" s="7" t="s">
        <v>28</v>
      </c>
      <c r="L213" s="7" t="s">
        <v>29</v>
      </c>
      <c r="M213" s="7" t="s">
        <v>30</v>
      </c>
      <c r="N213" s="7" t="s">
        <v>356</v>
      </c>
      <c r="O213" s="7">
        <v>2.70578E-2</v>
      </c>
      <c r="P213" s="7">
        <v>41.636741812925997</v>
      </c>
      <c r="Q213" s="7">
        <v>-70.957216825297294</v>
      </c>
      <c r="R213" s="7">
        <v>38090</v>
      </c>
      <c r="S213" s="8">
        <v>45292</v>
      </c>
      <c r="T213" t="str">
        <f>_xlfn.XLOOKUP(A213,Sheet1!$W$2:$W$354,Sheet1!$X$2:$X$354)</f>
        <v>MA140</v>
      </c>
      <c r="U213" t="str">
        <f>_xlfn.XLOOKUP(A213,Sheet1!$W$2:$W$354,Sheet1!$X$2:$X$354,,,-1)</f>
        <v>MA140</v>
      </c>
      <c r="V213" t="str">
        <f t="shared" si="6"/>
        <v>MA140</v>
      </c>
      <c r="W213" t="str">
        <f t="shared" si="7"/>
        <v>Route: MA140</v>
      </c>
    </row>
    <row r="214" spans="1:23" x14ac:dyDescent="0.35">
      <c r="A214" s="7">
        <v>6205</v>
      </c>
      <c r="B214" s="7" t="s">
        <v>21</v>
      </c>
      <c r="C214" s="7" t="s">
        <v>363</v>
      </c>
      <c r="D214" s="7" t="s">
        <v>23</v>
      </c>
      <c r="E214" s="7" t="s">
        <v>24</v>
      </c>
      <c r="F214" s="7" t="s">
        <v>158</v>
      </c>
      <c r="G214" s="7"/>
      <c r="H214" s="7"/>
      <c r="I214" s="7" t="s">
        <v>26</v>
      </c>
      <c r="J214" s="7" t="s">
        <v>341</v>
      </c>
      <c r="K214" s="7" t="s">
        <v>28</v>
      </c>
      <c r="L214" s="7" t="s">
        <v>29</v>
      </c>
      <c r="M214" s="7" t="s">
        <v>30</v>
      </c>
      <c r="N214" s="7" t="s">
        <v>160</v>
      </c>
      <c r="O214" s="7">
        <v>29.046399999999998</v>
      </c>
      <c r="P214" s="7">
        <v>42.225997192825702</v>
      </c>
      <c r="Q214" s="7">
        <v>-71.177828809999994</v>
      </c>
      <c r="R214" s="7">
        <v>125000</v>
      </c>
      <c r="S214" s="8">
        <v>44927</v>
      </c>
      <c r="T214" t="str">
        <f>_xlfn.XLOOKUP(A214,Sheet1!$W$2:$W$354,Sheet1!$X$2:$X$354)</f>
        <v>I95</v>
      </c>
      <c r="U214" t="str">
        <f>_xlfn.XLOOKUP(A214,Sheet1!$W$2:$W$354,Sheet1!$X$2:$X$354,,,-1)</f>
        <v>I95</v>
      </c>
      <c r="V214" t="str">
        <f t="shared" si="6"/>
        <v>I95</v>
      </c>
      <c r="W214" t="str">
        <f t="shared" si="7"/>
        <v>Route: I95</v>
      </c>
    </row>
    <row r="215" spans="1:23" x14ac:dyDescent="0.35">
      <c r="A215" s="7">
        <v>6223</v>
      </c>
      <c r="B215" s="7" t="s">
        <v>21</v>
      </c>
      <c r="C215" s="7" t="s">
        <v>327</v>
      </c>
      <c r="D215" s="7" t="s">
        <v>23</v>
      </c>
      <c r="E215" s="7" t="s">
        <v>24</v>
      </c>
      <c r="F215" s="7" t="s">
        <v>158</v>
      </c>
      <c r="G215" s="7"/>
      <c r="H215" s="7"/>
      <c r="I215" s="7" t="s">
        <v>63</v>
      </c>
      <c r="J215" s="7" t="s">
        <v>364</v>
      </c>
      <c r="K215" s="7" t="s">
        <v>28</v>
      </c>
      <c r="L215" s="7" t="s">
        <v>29</v>
      </c>
      <c r="M215" s="7" t="s">
        <v>30</v>
      </c>
      <c r="N215" s="7" t="s">
        <v>243</v>
      </c>
      <c r="O215" s="7">
        <v>2.0116879999999999</v>
      </c>
      <c r="P215" s="7">
        <v>42.2034178238763</v>
      </c>
      <c r="Q215" s="7">
        <v>-71.106987360368805</v>
      </c>
      <c r="R215" s="7">
        <v>182898</v>
      </c>
      <c r="S215" s="8">
        <v>44927</v>
      </c>
      <c r="T215" t="str">
        <f>_xlfn.XLOOKUP(A215,Sheet1!$W$2:$W$354,Sheet1!$X$2:$X$354)</f>
        <v>I93</v>
      </c>
      <c r="U215" t="str">
        <f>_xlfn.XLOOKUP(A215,Sheet1!$W$2:$W$354,Sheet1!$X$2:$X$354,,,-1)</f>
        <v>I93</v>
      </c>
      <c r="V215" t="str">
        <f t="shared" si="6"/>
        <v>I93</v>
      </c>
      <c r="W215" t="str">
        <f t="shared" si="7"/>
        <v>Route: I93</v>
      </c>
    </row>
    <row r="216" spans="1:23" x14ac:dyDescent="0.35">
      <c r="A216" s="7">
        <v>6227</v>
      </c>
      <c r="B216" s="7" t="s">
        <v>21</v>
      </c>
      <c r="C216" s="7" t="s">
        <v>365</v>
      </c>
      <c r="D216" s="7" t="s">
        <v>23</v>
      </c>
      <c r="E216" s="7" t="s">
        <v>24</v>
      </c>
      <c r="F216" s="7" t="s">
        <v>158</v>
      </c>
      <c r="G216" s="7"/>
      <c r="H216" s="7"/>
      <c r="I216" s="7"/>
      <c r="J216" s="7" t="s">
        <v>366</v>
      </c>
      <c r="K216" s="7" t="s">
        <v>28</v>
      </c>
      <c r="L216" s="7" t="s">
        <v>29</v>
      </c>
      <c r="M216" s="7" t="s">
        <v>30</v>
      </c>
      <c r="N216" s="7" t="s">
        <v>243</v>
      </c>
      <c r="O216" s="7">
        <v>2.9041160000000001</v>
      </c>
      <c r="P216" s="7">
        <v>42.2025683805577</v>
      </c>
      <c r="Q216" s="7">
        <v>-71.089639469301105</v>
      </c>
      <c r="R216" s="7">
        <v>206510</v>
      </c>
      <c r="S216" s="8">
        <v>44927</v>
      </c>
      <c r="T216" t="str">
        <f>_xlfn.XLOOKUP(A216,Sheet1!$W$2:$W$354,Sheet1!$X$2:$X$354)</f>
        <v>I93</v>
      </c>
      <c r="U216" t="str">
        <f>_xlfn.XLOOKUP(A216,Sheet1!$W$2:$W$354,Sheet1!$X$2:$X$354,,,-1)</f>
        <v>I93</v>
      </c>
      <c r="V216" t="str">
        <f t="shared" si="6"/>
        <v>I93</v>
      </c>
      <c r="W216" t="str">
        <f t="shared" si="7"/>
        <v>Route: I93</v>
      </c>
    </row>
    <row r="217" spans="1:23" x14ac:dyDescent="0.35">
      <c r="A217" s="7">
        <v>6228</v>
      </c>
      <c r="B217" s="7" t="s">
        <v>21</v>
      </c>
      <c r="C217" s="7" t="s">
        <v>311</v>
      </c>
      <c r="D217" s="7" t="s">
        <v>23</v>
      </c>
      <c r="E217" s="7" t="s">
        <v>24</v>
      </c>
      <c r="F217" s="7" t="s">
        <v>158</v>
      </c>
      <c r="G217" s="7"/>
      <c r="H217" s="7"/>
      <c r="I217" s="7" t="s">
        <v>42</v>
      </c>
      <c r="J217" s="7" t="s">
        <v>367</v>
      </c>
      <c r="K217" s="7" t="s">
        <v>28</v>
      </c>
      <c r="L217" s="7" t="s">
        <v>29</v>
      </c>
      <c r="M217" s="7" t="s">
        <v>30</v>
      </c>
      <c r="N217" s="7" t="s">
        <v>160</v>
      </c>
      <c r="O217" s="7">
        <v>27.885570000000001</v>
      </c>
      <c r="P217" s="7">
        <v>42.217874143962199</v>
      </c>
      <c r="Q217" s="7">
        <v>-71.158067940772895</v>
      </c>
      <c r="R217" s="7">
        <v>166656</v>
      </c>
      <c r="S217" s="8">
        <v>44927</v>
      </c>
      <c r="T217" t="str">
        <f>_xlfn.XLOOKUP(A217,Sheet1!$W$2:$W$354,Sheet1!$X$2:$X$354)</f>
        <v>I95</v>
      </c>
      <c r="U217" t="str">
        <f>_xlfn.XLOOKUP(A217,Sheet1!$W$2:$W$354,Sheet1!$X$2:$X$354,,,-1)</f>
        <v>I95</v>
      </c>
      <c r="V217" t="str">
        <f t="shared" si="6"/>
        <v>I95</v>
      </c>
      <c r="W217" t="str">
        <f t="shared" si="7"/>
        <v>Route: I95</v>
      </c>
    </row>
    <row r="218" spans="1:23" x14ac:dyDescent="0.35">
      <c r="A218" s="7">
        <v>6237</v>
      </c>
      <c r="B218" s="7" t="s">
        <v>21</v>
      </c>
      <c r="C218" s="7" t="s">
        <v>368</v>
      </c>
      <c r="D218" s="7" t="s">
        <v>33</v>
      </c>
      <c r="E218" s="7" t="s">
        <v>24</v>
      </c>
      <c r="F218" s="7" t="s">
        <v>41</v>
      </c>
      <c r="G218" s="7"/>
      <c r="H218" s="7"/>
      <c r="I218" s="7" t="s">
        <v>26</v>
      </c>
      <c r="J218" s="7" t="s">
        <v>369</v>
      </c>
      <c r="K218" s="7" t="s">
        <v>28</v>
      </c>
      <c r="L218" s="7" t="s">
        <v>29</v>
      </c>
      <c r="M218" s="7" t="s">
        <v>30</v>
      </c>
      <c r="N218" s="7" t="s">
        <v>44</v>
      </c>
      <c r="O218" s="7">
        <v>37.207389999999997</v>
      </c>
      <c r="P218" s="7">
        <v>42.153039116559597</v>
      </c>
      <c r="Q218" s="7">
        <v>-71.0679386756415</v>
      </c>
      <c r="R218" s="7">
        <v>134993</v>
      </c>
      <c r="S218" s="8">
        <v>45514</v>
      </c>
      <c r="T218" t="str">
        <f>_xlfn.XLOOKUP(A218,Sheet1!$W$2:$W$354,Sheet1!$X$2:$X$354)</f>
        <v>MA24</v>
      </c>
      <c r="U218" t="str">
        <f>_xlfn.XLOOKUP(A218,Sheet1!$W$2:$W$354,Sheet1!$X$2:$X$354,,,-1)</f>
        <v>MA24</v>
      </c>
      <c r="V218" t="str">
        <f t="shared" si="6"/>
        <v>MA24</v>
      </c>
      <c r="W218" t="str">
        <f t="shared" si="7"/>
        <v>Route: MA24</v>
      </c>
    </row>
    <row r="219" spans="1:23" x14ac:dyDescent="0.35">
      <c r="A219" s="7">
        <v>6238</v>
      </c>
      <c r="B219" s="7" t="s">
        <v>21</v>
      </c>
      <c r="C219" s="7" t="s">
        <v>370</v>
      </c>
      <c r="D219" s="7" t="s">
        <v>33</v>
      </c>
      <c r="E219" s="7" t="s">
        <v>24</v>
      </c>
      <c r="F219" s="7" t="s">
        <v>41</v>
      </c>
      <c r="G219" s="7"/>
      <c r="H219" s="7"/>
      <c r="I219" s="7" t="s">
        <v>26</v>
      </c>
      <c r="J219" s="7" t="s">
        <v>371</v>
      </c>
      <c r="K219" s="7" t="s">
        <v>28</v>
      </c>
      <c r="L219" s="7" t="s">
        <v>29</v>
      </c>
      <c r="M219" s="7" t="s">
        <v>30</v>
      </c>
      <c r="N219" s="7" t="s">
        <v>44</v>
      </c>
      <c r="O219" s="7">
        <v>34.421639999999996</v>
      </c>
      <c r="P219" s="7">
        <v>42.113156080931297</v>
      </c>
      <c r="Q219" s="7">
        <v>-71.059601737578006</v>
      </c>
      <c r="R219" s="7">
        <v>127192</v>
      </c>
      <c r="S219" s="8">
        <v>45514</v>
      </c>
      <c r="T219" t="str">
        <f>_xlfn.XLOOKUP(A219,Sheet1!$W$2:$W$354,Sheet1!$X$2:$X$354)</f>
        <v>MA24</v>
      </c>
      <c r="U219" t="str">
        <f>_xlfn.XLOOKUP(A219,Sheet1!$W$2:$W$354,Sheet1!$X$2:$X$354,,,-1)</f>
        <v>MA24</v>
      </c>
      <c r="V219" t="str">
        <f t="shared" si="6"/>
        <v>MA24</v>
      </c>
      <c r="W219" t="str">
        <f t="shared" si="7"/>
        <v>Route: MA24</v>
      </c>
    </row>
    <row r="220" spans="1:23" x14ac:dyDescent="0.35">
      <c r="A220" s="7">
        <v>6242</v>
      </c>
      <c r="B220" s="7" t="s">
        <v>21</v>
      </c>
      <c r="C220" s="7" t="s">
        <v>323</v>
      </c>
      <c r="D220" s="7" t="s">
        <v>23</v>
      </c>
      <c r="E220" s="7" t="s">
        <v>24</v>
      </c>
      <c r="F220" s="7" t="s">
        <v>271</v>
      </c>
      <c r="G220" s="7"/>
      <c r="H220" s="7"/>
      <c r="I220" s="7" t="s">
        <v>42</v>
      </c>
      <c r="J220" s="7" t="s">
        <v>341</v>
      </c>
      <c r="K220" s="7" t="s">
        <v>28</v>
      </c>
      <c r="L220" s="7" t="s">
        <v>29</v>
      </c>
      <c r="M220" s="7" t="s">
        <v>30</v>
      </c>
      <c r="N220" s="7" t="s">
        <v>160</v>
      </c>
      <c r="O220" s="7">
        <v>20.317</v>
      </c>
      <c r="P220" s="7">
        <v>42.140835512410099</v>
      </c>
      <c r="Q220" s="7">
        <v>-71.211104516469803</v>
      </c>
      <c r="R220" s="7">
        <v>115614</v>
      </c>
      <c r="S220" s="8">
        <v>45514</v>
      </c>
      <c r="T220" t="str">
        <f>_xlfn.XLOOKUP(A220,Sheet1!$W$2:$W$354,Sheet1!$X$2:$X$354)</f>
        <v>I95</v>
      </c>
      <c r="U220" t="str">
        <f>_xlfn.XLOOKUP(A220,Sheet1!$W$2:$W$354,Sheet1!$X$2:$X$354,,,-1)</f>
        <v>I95</v>
      </c>
      <c r="V220" t="str">
        <f t="shared" si="6"/>
        <v>I95</v>
      </c>
      <c r="W220" t="str">
        <f t="shared" si="7"/>
        <v>Route: I95</v>
      </c>
    </row>
    <row r="221" spans="1:23" x14ac:dyDescent="0.35">
      <c r="A221" s="7">
        <v>6247</v>
      </c>
      <c r="B221" s="7" t="s">
        <v>21</v>
      </c>
      <c r="C221" s="7" t="s">
        <v>22</v>
      </c>
      <c r="D221" s="7" t="s">
        <v>23</v>
      </c>
      <c r="E221" s="7" t="s">
        <v>24</v>
      </c>
      <c r="F221" s="7" t="s">
        <v>25</v>
      </c>
      <c r="G221" s="7"/>
      <c r="H221" s="7"/>
      <c r="I221" s="7" t="s">
        <v>42</v>
      </c>
      <c r="J221" s="7" t="s">
        <v>372</v>
      </c>
      <c r="K221" s="7" t="s">
        <v>28</v>
      </c>
      <c r="L221" s="7" t="s">
        <v>29</v>
      </c>
      <c r="M221" s="7" t="s">
        <v>30</v>
      </c>
      <c r="N221" s="7" t="s">
        <v>31</v>
      </c>
      <c r="O221" s="7">
        <v>33.080750000000002</v>
      </c>
      <c r="P221" s="7">
        <v>42.028182280680603</v>
      </c>
      <c r="Q221" s="7">
        <v>-71.260045081694898</v>
      </c>
      <c r="R221" s="7">
        <v>96520</v>
      </c>
      <c r="S221" s="8">
        <v>44927</v>
      </c>
      <c r="T221" t="str">
        <f>_xlfn.XLOOKUP(A221,Sheet1!$W$2:$W$354,Sheet1!$X$2:$X$354)</f>
        <v>I495</v>
      </c>
      <c r="U221" t="str">
        <f>_xlfn.XLOOKUP(A221,Sheet1!$W$2:$W$354,Sheet1!$X$2:$X$354,,,-1)</f>
        <v>I495</v>
      </c>
      <c r="V221" t="str">
        <f t="shared" si="6"/>
        <v>I495</v>
      </c>
      <c r="W221" t="str">
        <f t="shared" si="7"/>
        <v>Route: I495</v>
      </c>
    </row>
    <row r="222" spans="1:23" x14ac:dyDescent="0.35">
      <c r="A222" s="7">
        <v>6248</v>
      </c>
      <c r="B222" s="7" t="s">
        <v>21</v>
      </c>
      <c r="C222" s="7" t="s">
        <v>22</v>
      </c>
      <c r="D222" s="7" t="s">
        <v>23</v>
      </c>
      <c r="E222" s="7" t="s">
        <v>24</v>
      </c>
      <c r="F222" s="7" t="s">
        <v>271</v>
      </c>
      <c r="G222" s="7"/>
      <c r="H222" s="7"/>
      <c r="I222" s="7" t="s">
        <v>42</v>
      </c>
      <c r="J222" s="7" t="s">
        <v>373</v>
      </c>
      <c r="K222" s="7" t="s">
        <v>28</v>
      </c>
      <c r="L222" s="7" t="s">
        <v>29</v>
      </c>
      <c r="M222" s="7" t="s">
        <v>30</v>
      </c>
      <c r="N222" s="7" t="s">
        <v>160</v>
      </c>
      <c r="O222" s="7">
        <v>11.972899999999999</v>
      </c>
      <c r="P222" s="7">
        <v>42.030480291735699</v>
      </c>
      <c r="Q222" s="7">
        <v>-71.251421120220101</v>
      </c>
      <c r="R222" s="7">
        <v>118434</v>
      </c>
      <c r="S222" s="8">
        <v>45514</v>
      </c>
      <c r="T222" t="str">
        <f>_xlfn.XLOOKUP(A222,Sheet1!$W$2:$W$354,Sheet1!$X$2:$X$354)</f>
        <v>I95</v>
      </c>
      <c r="U222" t="str">
        <f>_xlfn.XLOOKUP(A222,Sheet1!$W$2:$W$354,Sheet1!$X$2:$X$354,,,-1)</f>
        <v>I95</v>
      </c>
      <c r="V222" t="str">
        <f t="shared" si="6"/>
        <v>I95</v>
      </c>
      <c r="W222" t="str">
        <f t="shared" si="7"/>
        <v>Route: I95</v>
      </c>
    </row>
    <row r="223" spans="1:23" x14ac:dyDescent="0.35">
      <c r="A223" s="7">
        <v>6255</v>
      </c>
      <c r="B223" s="7" t="s">
        <v>21</v>
      </c>
      <c r="C223" s="7" t="s">
        <v>374</v>
      </c>
      <c r="D223" s="7" t="s">
        <v>33</v>
      </c>
      <c r="E223" s="7" t="s">
        <v>24</v>
      </c>
      <c r="F223" s="7" t="s">
        <v>57</v>
      </c>
      <c r="G223" s="7"/>
      <c r="H223" s="7"/>
      <c r="I223" s="7" t="s">
        <v>42</v>
      </c>
      <c r="J223" s="7" t="s">
        <v>375</v>
      </c>
      <c r="K223" s="7" t="s">
        <v>28</v>
      </c>
      <c r="L223" s="7" t="s">
        <v>29</v>
      </c>
      <c r="M223" s="7" t="s">
        <v>30</v>
      </c>
      <c r="N223" s="7" t="s">
        <v>59</v>
      </c>
      <c r="O223" s="7">
        <v>38.10069</v>
      </c>
      <c r="P223" s="7">
        <v>42.194742728987698</v>
      </c>
      <c r="Q223" s="7">
        <v>-70.955967363958493</v>
      </c>
      <c r="R223" s="7">
        <v>131914</v>
      </c>
      <c r="S223" s="8">
        <v>45514</v>
      </c>
      <c r="T223" t="str">
        <f>_xlfn.XLOOKUP(A223,Sheet1!$W$2:$W$354,Sheet1!$X$2:$X$354)</f>
        <v>MA3</v>
      </c>
      <c r="U223" t="str">
        <f>_xlfn.XLOOKUP(A223,Sheet1!$W$2:$W$354,Sheet1!$X$2:$X$354,,,-1)</f>
        <v>MA3</v>
      </c>
      <c r="V223" t="str">
        <f t="shared" si="6"/>
        <v>MA3</v>
      </c>
      <c r="W223" t="str">
        <f t="shared" si="7"/>
        <v>Route: MA3</v>
      </c>
    </row>
    <row r="224" spans="1:23" x14ac:dyDescent="0.35">
      <c r="A224" s="7">
        <v>6279</v>
      </c>
      <c r="B224" s="7" t="s">
        <v>39</v>
      </c>
      <c r="C224" s="7" t="s">
        <v>345</v>
      </c>
      <c r="D224" s="7" t="s">
        <v>33</v>
      </c>
      <c r="E224" s="7" t="s">
        <v>24</v>
      </c>
      <c r="F224" s="7" t="s">
        <v>346</v>
      </c>
      <c r="G224" s="7"/>
      <c r="H224" s="7"/>
      <c r="I224" s="7" t="s">
        <v>35</v>
      </c>
      <c r="J224" s="7" t="s">
        <v>376</v>
      </c>
      <c r="K224" s="7" t="s">
        <v>28</v>
      </c>
      <c r="L224" s="7" t="s">
        <v>37</v>
      </c>
      <c r="M224" s="7" t="s">
        <v>30</v>
      </c>
      <c r="N224" s="7" t="s">
        <v>377</v>
      </c>
      <c r="O224" s="7">
        <v>17.359089999999998</v>
      </c>
      <c r="P224" s="7">
        <v>41.723004782953602</v>
      </c>
      <c r="Q224" s="7">
        <v>-71.152356654317401</v>
      </c>
      <c r="R224" s="7">
        <v>1607</v>
      </c>
      <c r="S224" s="8">
        <v>44927</v>
      </c>
      <c r="T224" t="str">
        <f>_xlfn.XLOOKUP(A224,Sheet1!$W$2:$W$354,Sheet1!$X$2:$X$354)</f>
        <v>MA79</v>
      </c>
      <c r="U224" t="str">
        <f>_xlfn.XLOOKUP(A224,Sheet1!$W$2:$W$354,Sheet1!$X$2:$X$354,,,-1)</f>
        <v>MA79</v>
      </c>
      <c r="V224" t="str">
        <f t="shared" si="6"/>
        <v>MA79</v>
      </c>
      <c r="W224" t="str">
        <f t="shared" si="7"/>
        <v>Route: MA79</v>
      </c>
    </row>
    <row r="225" spans="1:23" x14ac:dyDescent="0.35">
      <c r="A225" s="7">
        <v>6312</v>
      </c>
      <c r="B225" s="7" t="s">
        <v>39</v>
      </c>
      <c r="C225" s="7" t="s">
        <v>378</v>
      </c>
      <c r="D225" s="7" t="s">
        <v>23</v>
      </c>
      <c r="E225" s="7" t="s">
        <v>24</v>
      </c>
      <c r="F225" s="7" t="s">
        <v>25</v>
      </c>
      <c r="G225" s="7"/>
      <c r="H225" s="7"/>
      <c r="I225" s="7" t="s">
        <v>26</v>
      </c>
      <c r="J225" s="7" t="s">
        <v>379</v>
      </c>
      <c r="K225" s="7" t="s">
        <v>28</v>
      </c>
      <c r="L225" s="7" t="s">
        <v>29</v>
      </c>
      <c r="M225" s="7" t="s">
        <v>30</v>
      </c>
      <c r="N225" s="7" t="s">
        <v>150</v>
      </c>
      <c r="O225" s="7">
        <v>91.094309999999993</v>
      </c>
      <c r="P225" s="7">
        <v>41.998577000438701</v>
      </c>
      <c r="Q225" s="7">
        <v>-71.203420773093796</v>
      </c>
      <c r="R225" s="7">
        <v>89371</v>
      </c>
      <c r="S225" s="8">
        <v>45514</v>
      </c>
      <c r="T225" t="str">
        <f>_xlfn.XLOOKUP(A225,Sheet1!$W$2:$W$354,Sheet1!$X$2:$X$354)</f>
        <v>I495</v>
      </c>
      <c r="U225" t="str">
        <f>_xlfn.XLOOKUP(A225,Sheet1!$W$2:$W$354,Sheet1!$X$2:$X$354,,,-1)</f>
        <v>I495</v>
      </c>
      <c r="V225" t="str">
        <f t="shared" si="6"/>
        <v>I495</v>
      </c>
      <c r="W225" t="str">
        <f t="shared" si="7"/>
        <v>Route: I495</v>
      </c>
    </row>
    <row r="226" spans="1:23" x14ac:dyDescent="0.35">
      <c r="A226" s="7">
        <v>6321</v>
      </c>
      <c r="B226" s="7" t="s">
        <v>39</v>
      </c>
      <c r="C226" s="7" t="s">
        <v>380</v>
      </c>
      <c r="D226" s="7" t="s">
        <v>23</v>
      </c>
      <c r="E226" s="7" t="s">
        <v>24</v>
      </c>
      <c r="F226" s="7" t="s">
        <v>25</v>
      </c>
      <c r="G226" s="7"/>
      <c r="H226" s="7"/>
      <c r="I226" s="7" t="s">
        <v>26</v>
      </c>
      <c r="J226" s="7" t="s">
        <v>320</v>
      </c>
      <c r="K226" s="7" t="s">
        <v>28</v>
      </c>
      <c r="L226" s="7" t="s">
        <v>29</v>
      </c>
      <c r="M226" s="7" t="s">
        <v>30</v>
      </c>
      <c r="N226" s="7" t="s">
        <v>150</v>
      </c>
      <c r="O226" s="7">
        <v>93.88767</v>
      </c>
      <c r="P226" s="7">
        <v>41.979818399486803</v>
      </c>
      <c r="Q226" s="7">
        <v>-71.157010631768301</v>
      </c>
      <c r="R226" s="7">
        <v>91184</v>
      </c>
      <c r="S226" s="8">
        <v>45514</v>
      </c>
      <c r="T226" t="str">
        <f>_xlfn.XLOOKUP(A226,Sheet1!$W$2:$W$354,Sheet1!$X$2:$X$354)</f>
        <v>I495</v>
      </c>
      <c r="U226" t="str">
        <f>_xlfn.XLOOKUP(A226,Sheet1!$W$2:$W$354,Sheet1!$X$2:$X$354,,,-1)</f>
        <v>I495</v>
      </c>
      <c r="V226" t="str">
        <f t="shared" si="6"/>
        <v>I495</v>
      </c>
      <c r="W226" t="str">
        <f t="shared" si="7"/>
        <v>Route: I495</v>
      </c>
    </row>
    <row r="227" spans="1:23" x14ac:dyDescent="0.35">
      <c r="A227" s="7">
        <v>6322</v>
      </c>
      <c r="B227" s="7" t="s">
        <v>39</v>
      </c>
      <c r="C227" s="7" t="s">
        <v>316</v>
      </c>
      <c r="D227" s="7" t="s">
        <v>23</v>
      </c>
      <c r="E227" s="7" t="s">
        <v>24</v>
      </c>
      <c r="F227" s="7" t="s">
        <v>25</v>
      </c>
      <c r="G227" s="7"/>
      <c r="H227" s="7"/>
      <c r="I227" s="7" t="s">
        <v>26</v>
      </c>
      <c r="J227" s="7" t="s">
        <v>381</v>
      </c>
      <c r="K227" s="7" t="s">
        <v>28</v>
      </c>
      <c r="L227" s="7" t="s">
        <v>29</v>
      </c>
      <c r="M227" s="7" t="s">
        <v>30</v>
      </c>
      <c r="N227" s="7" t="s">
        <v>150</v>
      </c>
      <c r="O227" s="7">
        <v>96.143150000000006</v>
      </c>
      <c r="P227" s="7">
        <v>41.962213138646199</v>
      </c>
      <c r="Q227" s="7">
        <v>-71.122438799175697</v>
      </c>
      <c r="R227" s="7">
        <v>80180</v>
      </c>
      <c r="S227" s="8">
        <v>44927</v>
      </c>
      <c r="T227" t="str">
        <f>_xlfn.XLOOKUP(A227,Sheet1!$W$2:$W$354,Sheet1!$X$2:$X$354)</f>
        <v>I495</v>
      </c>
      <c r="U227" t="str">
        <f>_xlfn.XLOOKUP(A227,Sheet1!$W$2:$W$354,Sheet1!$X$2:$X$354,,,-1)</f>
        <v>I495</v>
      </c>
      <c r="V227" t="str">
        <f t="shared" si="6"/>
        <v>I495</v>
      </c>
      <c r="W227" t="str">
        <f t="shared" si="7"/>
        <v>Route: I495</v>
      </c>
    </row>
    <row r="228" spans="1:23" x14ac:dyDescent="0.35">
      <c r="A228" s="7">
        <v>6328</v>
      </c>
      <c r="B228" s="7" t="s">
        <v>39</v>
      </c>
      <c r="C228" s="7" t="s">
        <v>382</v>
      </c>
      <c r="D228" s="7" t="s">
        <v>23</v>
      </c>
      <c r="E228" s="7" t="s">
        <v>24</v>
      </c>
      <c r="F228" s="7" t="s">
        <v>271</v>
      </c>
      <c r="G228" s="7"/>
      <c r="H228" s="7"/>
      <c r="I228" s="7" t="s">
        <v>42</v>
      </c>
      <c r="J228" s="7" t="s">
        <v>383</v>
      </c>
      <c r="K228" s="7" t="s">
        <v>28</v>
      </c>
      <c r="L228" s="7" t="s">
        <v>29</v>
      </c>
      <c r="M228" s="7" t="s">
        <v>30</v>
      </c>
      <c r="N228" s="7" t="s">
        <v>160</v>
      </c>
      <c r="O228" s="7">
        <v>8.5859719999999999</v>
      </c>
      <c r="P228" s="7">
        <v>41.993324382033897</v>
      </c>
      <c r="Q228" s="7">
        <v>-71.292407672237999</v>
      </c>
      <c r="R228" s="7">
        <v>128832</v>
      </c>
      <c r="S228" s="8">
        <v>45514</v>
      </c>
      <c r="T228" t="str">
        <f>_xlfn.XLOOKUP(A228,Sheet1!$W$2:$W$354,Sheet1!$X$2:$X$354)</f>
        <v>I95</v>
      </c>
      <c r="U228" t="str">
        <f>_xlfn.XLOOKUP(A228,Sheet1!$W$2:$W$354,Sheet1!$X$2:$X$354,,,-1)</f>
        <v>I95</v>
      </c>
      <c r="V228" t="str">
        <f t="shared" si="6"/>
        <v>I95</v>
      </c>
      <c r="W228" t="str">
        <f t="shared" si="7"/>
        <v>Route: I95</v>
      </c>
    </row>
    <row r="229" spans="1:23" x14ac:dyDescent="0.35">
      <c r="A229" s="7">
        <v>6330</v>
      </c>
      <c r="B229" s="7" t="s">
        <v>39</v>
      </c>
      <c r="C229" s="7" t="s">
        <v>40</v>
      </c>
      <c r="D229" s="7" t="s">
        <v>23</v>
      </c>
      <c r="E229" s="7" t="s">
        <v>24</v>
      </c>
      <c r="F229" s="7" t="s">
        <v>25</v>
      </c>
      <c r="G229" s="7"/>
      <c r="H229" s="7"/>
      <c r="I229" s="7" t="s">
        <v>42</v>
      </c>
      <c r="J229" s="7" t="s">
        <v>384</v>
      </c>
      <c r="K229" s="7" t="s">
        <v>28</v>
      </c>
      <c r="L229" s="7" t="s">
        <v>29</v>
      </c>
      <c r="M229" s="7" t="s">
        <v>30</v>
      </c>
      <c r="N229" s="7" t="s">
        <v>31</v>
      </c>
      <c r="O229" s="7">
        <v>21.673459999999999</v>
      </c>
      <c r="P229" s="7">
        <v>41.959210849923103</v>
      </c>
      <c r="Q229" s="7">
        <v>-71.068836662142203</v>
      </c>
      <c r="R229" s="7">
        <v>85949</v>
      </c>
      <c r="S229" s="8">
        <v>45514</v>
      </c>
      <c r="T229" t="str">
        <f>_xlfn.XLOOKUP(A229,Sheet1!$W$2:$W$354,Sheet1!$X$2:$X$354)</f>
        <v>I495</v>
      </c>
      <c r="U229" t="str">
        <f>_xlfn.XLOOKUP(A229,Sheet1!$W$2:$W$354,Sheet1!$X$2:$X$354,,,-1)</f>
        <v>I495</v>
      </c>
      <c r="V229" t="str">
        <f t="shared" si="6"/>
        <v>I495</v>
      </c>
      <c r="W229" t="str">
        <f t="shared" si="7"/>
        <v>Route: I495</v>
      </c>
    </row>
    <row r="230" spans="1:23" x14ac:dyDescent="0.35">
      <c r="A230" s="7">
        <v>6345</v>
      </c>
      <c r="B230" s="7" t="s">
        <v>21</v>
      </c>
      <c r="C230" s="7" t="s">
        <v>385</v>
      </c>
      <c r="D230" s="7" t="s">
        <v>23</v>
      </c>
      <c r="E230" s="7" t="s">
        <v>24</v>
      </c>
      <c r="F230" s="7" t="s">
        <v>158</v>
      </c>
      <c r="G230" s="7"/>
      <c r="H230" s="7"/>
      <c r="I230" s="7" t="s">
        <v>42</v>
      </c>
      <c r="J230" s="7" t="s">
        <v>149</v>
      </c>
      <c r="K230" s="7" t="s">
        <v>28</v>
      </c>
      <c r="L230" s="7" t="s">
        <v>29</v>
      </c>
      <c r="M230" s="7" t="s">
        <v>30</v>
      </c>
      <c r="N230" s="7" t="s">
        <v>160</v>
      </c>
      <c r="O230" s="7">
        <v>37.243670000000002</v>
      </c>
      <c r="P230" s="7">
        <v>42.319947868045098</v>
      </c>
      <c r="Q230" s="7">
        <v>-71.244351770599593</v>
      </c>
      <c r="R230" s="7">
        <v>150529</v>
      </c>
      <c r="S230" s="8">
        <v>44927</v>
      </c>
      <c r="T230" t="str">
        <f>_xlfn.XLOOKUP(A230,Sheet1!$W$2:$W$354,Sheet1!$X$2:$X$354)</f>
        <v>I95</v>
      </c>
      <c r="U230" t="str">
        <f>_xlfn.XLOOKUP(A230,Sheet1!$W$2:$W$354,Sheet1!$X$2:$X$354,,,-1)</f>
        <v>I95</v>
      </c>
      <c r="V230" t="str">
        <f t="shared" si="6"/>
        <v>I95</v>
      </c>
      <c r="W230" t="str">
        <f t="shared" si="7"/>
        <v>Route: I95</v>
      </c>
    </row>
    <row r="231" spans="1:23" x14ac:dyDescent="0.35">
      <c r="A231" s="7">
        <v>6349</v>
      </c>
      <c r="B231" s="7" t="s">
        <v>39</v>
      </c>
      <c r="C231" s="7" t="s">
        <v>345</v>
      </c>
      <c r="D231" s="7" t="s">
        <v>33</v>
      </c>
      <c r="E231" s="7" t="s">
        <v>24</v>
      </c>
      <c r="F231" s="7" t="s">
        <v>386</v>
      </c>
      <c r="G231" s="7"/>
      <c r="H231" s="7"/>
      <c r="I231" s="7"/>
      <c r="J231" s="7"/>
      <c r="K231" s="7" t="s">
        <v>28</v>
      </c>
      <c r="L231" s="7" t="s">
        <v>29</v>
      </c>
      <c r="M231" s="7" t="s">
        <v>30</v>
      </c>
      <c r="N231" s="7" t="s">
        <v>44</v>
      </c>
      <c r="O231" s="7">
        <v>2.7601360000000001</v>
      </c>
      <c r="P231" s="7">
        <v>41.681431253972001</v>
      </c>
      <c r="Q231" s="7">
        <v>-71.122643235971395</v>
      </c>
      <c r="R231" s="7">
        <v>18932</v>
      </c>
      <c r="S231" s="8">
        <v>44927</v>
      </c>
      <c r="T231" t="str">
        <f>_xlfn.XLOOKUP(A231,Sheet1!$W$2:$W$354,Sheet1!$X$2:$X$354)</f>
        <v>MA24</v>
      </c>
      <c r="U231" t="str">
        <f>_xlfn.XLOOKUP(A231,Sheet1!$W$2:$W$354,Sheet1!$X$2:$X$354,,,-1)</f>
        <v>MA24</v>
      </c>
      <c r="V231" t="str">
        <f t="shared" si="6"/>
        <v>MA24</v>
      </c>
      <c r="W231" t="str">
        <f t="shared" si="7"/>
        <v>Route: MA24</v>
      </c>
    </row>
    <row r="232" spans="1:23" x14ac:dyDescent="0.35">
      <c r="A232" s="7">
        <v>6354</v>
      </c>
      <c r="B232" s="7" t="s">
        <v>21</v>
      </c>
      <c r="C232" s="7" t="s">
        <v>327</v>
      </c>
      <c r="D232" s="7" t="s">
        <v>23</v>
      </c>
      <c r="E232" s="7" t="s">
        <v>24</v>
      </c>
      <c r="F232" s="7" t="s">
        <v>271</v>
      </c>
      <c r="G232" s="7"/>
      <c r="H232" s="7"/>
      <c r="I232" s="7" t="s">
        <v>63</v>
      </c>
      <c r="J232" s="7" t="s">
        <v>387</v>
      </c>
      <c r="K232" s="7" t="s">
        <v>28</v>
      </c>
      <c r="L232" s="7" t="s">
        <v>29</v>
      </c>
      <c r="M232" s="7" t="s">
        <v>30</v>
      </c>
      <c r="N232" s="7" t="s">
        <v>160</v>
      </c>
      <c r="O232" s="7">
        <v>27.00733</v>
      </c>
      <c r="P232" s="7">
        <v>42.210084599593003</v>
      </c>
      <c r="Q232" s="7">
        <v>-71.144537436013394</v>
      </c>
      <c r="R232" s="7">
        <v>170999</v>
      </c>
      <c r="S232" s="8">
        <v>44927</v>
      </c>
      <c r="T232" t="str">
        <f>_xlfn.XLOOKUP(A232,Sheet1!$W$2:$W$354,Sheet1!$X$2:$X$354)</f>
        <v>I95</v>
      </c>
      <c r="U232" t="str">
        <f>_xlfn.XLOOKUP(A232,Sheet1!$W$2:$W$354,Sheet1!$X$2:$X$354,,,-1)</f>
        <v>I95</v>
      </c>
      <c r="V232" t="str">
        <f t="shared" si="6"/>
        <v>I95</v>
      </c>
      <c r="W232" t="str">
        <f t="shared" si="7"/>
        <v>Route: I95</v>
      </c>
    </row>
    <row r="233" spans="1:23" x14ac:dyDescent="0.35">
      <c r="A233" s="7">
        <v>6380</v>
      </c>
      <c r="B233" s="7" t="s">
        <v>39</v>
      </c>
      <c r="C233" s="7" t="s">
        <v>357</v>
      </c>
      <c r="D233" s="7" t="s">
        <v>23</v>
      </c>
      <c r="E233" s="7" t="s">
        <v>24</v>
      </c>
      <c r="F233" s="7" t="s">
        <v>207</v>
      </c>
      <c r="G233" s="7"/>
      <c r="H233" s="7"/>
      <c r="I233" s="7"/>
      <c r="J233" s="7" t="s">
        <v>388</v>
      </c>
      <c r="K233" s="7" t="s">
        <v>28</v>
      </c>
      <c r="L233" s="7" t="s">
        <v>37</v>
      </c>
      <c r="M233" s="7" t="s">
        <v>30</v>
      </c>
      <c r="N233" s="7" t="s">
        <v>209</v>
      </c>
      <c r="O233" s="7">
        <v>25.428989999999999</v>
      </c>
      <c r="P233" s="7">
        <v>41.654804002086003</v>
      </c>
      <c r="Q233" s="7">
        <v>-70.921751468135994</v>
      </c>
      <c r="R233" s="7">
        <v>63614</v>
      </c>
      <c r="S233" s="8">
        <v>44927</v>
      </c>
      <c r="T233" t="str">
        <f>_xlfn.XLOOKUP(A233,Sheet1!$W$2:$W$354,Sheet1!$X$2:$X$354)</f>
        <v>I195</v>
      </c>
      <c r="U233" t="str">
        <f>_xlfn.XLOOKUP(A233,Sheet1!$W$2:$W$354,Sheet1!$X$2:$X$354,,,-1)</f>
        <v>I195</v>
      </c>
      <c r="V233" t="str">
        <f t="shared" si="6"/>
        <v>I195</v>
      </c>
      <c r="W233" t="str">
        <f t="shared" si="7"/>
        <v>Route: I195</v>
      </c>
    </row>
    <row r="234" spans="1:23" x14ac:dyDescent="0.35">
      <c r="A234" s="7">
        <v>6383</v>
      </c>
      <c r="B234" s="7" t="s">
        <v>39</v>
      </c>
      <c r="C234" s="7" t="s">
        <v>345</v>
      </c>
      <c r="D234" s="7" t="s">
        <v>23</v>
      </c>
      <c r="E234" s="7" t="s">
        <v>24</v>
      </c>
      <c r="F234" s="7" t="s">
        <v>207</v>
      </c>
      <c r="G234" s="7"/>
      <c r="H234" s="7"/>
      <c r="I234" s="7" t="s">
        <v>35</v>
      </c>
      <c r="J234" s="7" t="s">
        <v>389</v>
      </c>
      <c r="K234" s="7" t="s">
        <v>28</v>
      </c>
      <c r="L234" s="7" t="s">
        <v>37</v>
      </c>
      <c r="M234" s="7" t="s">
        <v>30</v>
      </c>
      <c r="N234" s="7" t="s">
        <v>209</v>
      </c>
      <c r="O234" s="7">
        <v>13.35239</v>
      </c>
      <c r="P234" s="7">
        <v>41.689577976906001</v>
      </c>
      <c r="Q234" s="7">
        <v>-71.141759123807702</v>
      </c>
      <c r="R234" s="7">
        <v>84141</v>
      </c>
      <c r="S234" s="8">
        <v>44927</v>
      </c>
      <c r="T234" t="str">
        <f>_xlfn.XLOOKUP(A234,Sheet1!$W$2:$W$354,Sheet1!$X$2:$X$354)</f>
        <v>I195</v>
      </c>
      <c r="U234" t="str">
        <f>_xlfn.XLOOKUP(A234,Sheet1!$W$2:$W$354,Sheet1!$X$2:$X$354,,,-1)</f>
        <v>I195</v>
      </c>
      <c r="V234" t="str">
        <f t="shared" si="6"/>
        <v>I195</v>
      </c>
      <c r="W234" t="str">
        <f t="shared" si="7"/>
        <v>Route: I195</v>
      </c>
    </row>
    <row r="235" spans="1:23" x14ac:dyDescent="0.35">
      <c r="A235" s="7">
        <v>6385</v>
      </c>
      <c r="B235" s="7" t="s">
        <v>39</v>
      </c>
      <c r="C235" s="7" t="s">
        <v>334</v>
      </c>
      <c r="D235" s="7" t="s">
        <v>23</v>
      </c>
      <c r="E235" s="7" t="s">
        <v>24</v>
      </c>
      <c r="F235" s="7" t="s">
        <v>207</v>
      </c>
      <c r="G235" s="7"/>
      <c r="H235" s="7"/>
      <c r="I235" s="7" t="s">
        <v>35</v>
      </c>
      <c r="J235" s="7" t="s">
        <v>390</v>
      </c>
      <c r="K235" s="7" t="s">
        <v>28</v>
      </c>
      <c r="L235" s="7" t="s">
        <v>37</v>
      </c>
      <c r="M235" s="7" t="s">
        <v>30</v>
      </c>
      <c r="N235" s="7" t="s">
        <v>209</v>
      </c>
      <c r="O235" s="7">
        <v>15.26196</v>
      </c>
      <c r="P235" s="7">
        <v>41.679970333946301</v>
      </c>
      <c r="Q235" s="7">
        <v>-71.109255425001507</v>
      </c>
      <c r="R235" s="7">
        <v>80846</v>
      </c>
      <c r="S235" s="8">
        <v>44927</v>
      </c>
      <c r="T235" t="str">
        <f>_xlfn.XLOOKUP(A235,Sheet1!$W$2:$W$354,Sheet1!$X$2:$X$354)</f>
        <v>I195</v>
      </c>
      <c r="U235" t="str">
        <f>_xlfn.XLOOKUP(A235,Sheet1!$W$2:$W$354,Sheet1!$X$2:$X$354,,,-1)</f>
        <v>I195</v>
      </c>
      <c r="V235" t="str">
        <f t="shared" si="6"/>
        <v>I195</v>
      </c>
      <c r="W235" t="str">
        <f t="shared" si="7"/>
        <v>Route: I195</v>
      </c>
    </row>
    <row r="236" spans="1:23" x14ac:dyDescent="0.35">
      <c r="A236" s="7">
        <v>6387</v>
      </c>
      <c r="B236" s="7" t="s">
        <v>39</v>
      </c>
      <c r="C236" s="7" t="s">
        <v>378</v>
      </c>
      <c r="D236" s="7" t="s">
        <v>23</v>
      </c>
      <c r="E236" s="7" t="s">
        <v>24</v>
      </c>
      <c r="F236" s="7" t="s">
        <v>25</v>
      </c>
      <c r="G236" s="7"/>
      <c r="H236" s="7"/>
      <c r="I236" s="7" t="s">
        <v>26</v>
      </c>
      <c r="J236" s="7" t="s">
        <v>391</v>
      </c>
      <c r="K236" s="7" t="s">
        <v>28</v>
      </c>
      <c r="L236" s="7" t="s">
        <v>29</v>
      </c>
      <c r="M236" s="7" t="s">
        <v>30</v>
      </c>
      <c r="N236" s="7" t="s">
        <v>150</v>
      </c>
      <c r="O236" s="7">
        <v>90.200410000000005</v>
      </c>
      <c r="P236" s="7">
        <v>42.003283573989201</v>
      </c>
      <c r="Q236" s="7">
        <v>-71.219525695845704</v>
      </c>
      <c r="R236" s="7">
        <v>70813</v>
      </c>
      <c r="S236" s="8">
        <v>44927</v>
      </c>
      <c r="T236" t="str">
        <f>_xlfn.XLOOKUP(A236,Sheet1!$W$2:$W$354,Sheet1!$X$2:$X$354)</f>
        <v>I495</v>
      </c>
      <c r="U236" t="str">
        <f>_xlfn.XLOOKUP(A236,Sheet1!$W$2:$W$354,Sheet1!$X$2:$X$354,,,-1)</f>
        <v>I495</v>
      </c>
      <c r="V236" t="str">
        <f t="shared" si="6"/>
        <v>I495</v>
      </c>
      <c r="W236" t="str">
        <f t="shared" si="7"/>
        <v>Route: I495</v>
      </c>
    </row>
    <row r="237" spans="1:23" x14ac:dyDescent="0.35">
      <c r="A237" s="7">
        <v>6388</v>
      </c>
      <c r="B237" s="7" t="s">
        <v>39</v>
      </c>
      <c r="C237" s="7" t="s">
        <v>316</v>
      </c>
      <c r="D237" s="7" t="s">
        <v>33</v>
      </c>
      <c r="E237" s="7" t="s">
        <v>24</v>
      </c>
      <c r="F237" s="7" t="s">
        <v>392</v>
      </c>
      <c r="G237" s="7"/>
      <c r="H237" s="7"/>
      <c r="I237" s="7" t="s">
        <v>26</v>
      </c>
      <c r="J237" s="7" t="s">
        <v>393</v>
      </c>
      <c r="K237" s="7" t="s">
        <v>28</v>
      </c>
      <c r="L237" s="7" t="s">
        <v>29</v>
      </c>
      <c r="M237" s="7" t="s">
        <v>30</v>
      </c>
      <c r="N237" s="7" t="s">
        <v>356</v>
      </c>
      <c r="O237" s="7">
        <v>18.221450000000001</v>
      </c>
      <c r="P237" s="7">
        <v>41.860807902007899</v>
      </c>
      <c r="Q237" s="7">
        <v>-71.038669055588599</v>
      </c>
      <c r="R237" s="7">
        <v>29617</v>
      </c>
      <c r="S237" s="8">
        <v>45292</v>
      </c>
      <c r="T237" t="str">
        <f>_xlfn.XLOOKUP(A237,Sheet1!$W$2:$W$354,Sheet1!$X$2:$X$354)</f>
        <v>MA140</v>
      </c>
      <c r="U237" t="str">
        <f>_xlfn.XLOOKUP(A237,Sheet1!$W$2:$W$354,Sheet1!$X$2:$X$354,,,-1)</f>
        <v>MA140</v>
      </c>
      <c r="V237" t="str">
        <f t="shared" si="6"/>
        <v>MA140</v>
      </c>
      <c r="W237" t="str">
        <f t="shared" si="7"/>
        <v>Route: MA140</v>
      </c>
    </row>
    <row r="238" spans="1:23" x14ac:dyDescent="0.35">
      <c r="A238" s="7">
        <v>650</v>
      </c>
      <c r="B238" s="7" t="s">
        <v>39</v>
      </c>
      <c r="C238" s="7" t="s">
        <v>317</v>
      </c>
      <c r="D238" s="7" t="s">
        <v>23</v>
      </c>
      <c r="E238" s="7" t="s">
        <v>24</v>
      </c>
      <c r="F238" s="7" t="s">
        <v>271</v>
      </c>
      <c r="G238" s="7"/>
      <c r="H238" s="7"/>
      <c r="I238" s="7" t="s">
        <v>42</v>
      </c>
      <c r="J238" s="7" t="s">
        <v>394</v>
      </c>
      <c r="K238" s="7" t="s">
        <v>28</v>
      </c>
      <c r="L238" s="7" t="s">
        <v>29</v>
      </c>
      <c r="M238" s="7" t="s">
        <v>30</v>
      </c>
      <c r="N238" s="7" t="s">
        <v>321</v>
      </c>
      <c r="O238" s="7">
        <v>83.331389999999999</v>
      </c>
      <c r="P238" s="7">
        <v>41.964124685039003</v>
      </c>
      <c r="Q238" s="7">
        <v>-71.298536941201903</v>
      </c>
      <c r="R238" s="7">
        <v>129291</v>
      </c>
      <c r="S238" s="8">
        <v>45514</v>
      </c>
      <c r="T238" t="str">
        <f>_xlfn.XLOOKUP(A238,Sheet1!$W$2:$W$354,Sheet1!$X$2:$X$354)</f>
        <v>I95</v>
      </c>
      <c r="U238" t="str">
        <f>_xlfn.XLOOKUP(A238,Sheet1!$W$2:$W$354,Sheet1!$X$2:$X$354,,,-1)</f>
        <v>I95</v>
      </c>
      <c r="V238" t="str">
        <f t="shared" si="6"/>
        <v>I95</v>
      </c>
      <c r="W238" t="str">
        <f t="shared" si="7"/>
        <v>Route: I95</v>
      </c>
    </row>
    <row r="239" spans="1:23" x14ac:dyDescent="0.35">
      <c r="A239" s="7">
        <v>6526</v>
      </c>
      <c r="B239" s="7" t="s">
        <v>39</v>
      </c>
      <c r="C239" s="7" t="s">
        <v>345</v>
      </c>
      <c r="D239" s="7" t="s">
        <v>23</v>
      </c>
      <c r="E239" s="7" t="s">
        <v>24</v>
      </c>
      <c r="F239" s="7" t="s">
        <v>207</v>
      </c>
      <c r="G239" s="7"/>
      <c r="H239" s="7"/>
      <c r="I239" s="7"/>
      <c r="J239" s="7" t="s">
        <v>395</v>
      </c>
      <c r="K239" s="7" t="s">
        <v>28</v>
      </c>
      <c r="L239" s="7" t="s">
        <v>37</v>
      </c>
      <c r="M239" s="7" t="s">
        <v>30</v>
      </c>
      <c r="N239" s="7" t="s">
        <v>209</v>
      </c>
      <c r="O239" s="7">
        <v>12.61509</v>
      </c>
      <c r="P239" s="7">
        <v>41.697547915997099</v>
      </c>
      <c r="Q239" s="7">
        <v>-71.151206572700104</v>
      </c>
      <c r="R239" s="7">
        <v>79457</v>
      </c>
      <c r="S239" s="8">
        <v>44927</v>
      </c>
      <c r="T239" t="str">
        <f>_xlfn.XLOOKUP(A239,Sheet1!$W$2:$W$354,Sheet1!$X$2:$X$354)</f>
        <v>I195</v>
      </c>
      <c r="U239" t="str">
        <f>_xlfn.XLOOKUP(A239,Sheet1!$W$2:$W$354,Sheet1!$X$2:$X$354,,,-1)</f>
        <v>I195</v>
      </c>
      <c r="V239" t="str">
        <f t="shared" si="6"/>
        <v>I195</v>
      </c>
      <c r="W239" t="str">
        <f t="shared" si="7"/>
        <v>Route: I195</v>
      </c>
    </row>
    <row r="240" spans="1:23" ht="29" x14ac:dyDescent="0.35">
      <c r="A240" s="7">
        <v>6527</v>
      </c>
      <c r="B240" s="7" t="s">
        <v>39</v>
      </c>
      <c r="C240" s="7" t="s">
        <v>345</v>
      </c>
      <c r="D240" s="7" t="s">
        <v>23</v>
      </c>
      <c r="E240" s="7" t="s">
        <v>24</v>
      </c>
      <c r="F240" s="7" t="s">
        <v>207</v>
      </c>
      <c r="G240" s="7" t="s">
        <v>396</v>
      </c>
      <c r="H240" s="7" t="s">
        <v>397</v>
      </c>
      <c r="I240" s="7" t="s">
        <v>398</v>
      </c>
      <c r="J240" s="7" t="s">
        <v>399</v>
      </c>
      <c r="K240" s="7" t="s">
        <v>28</v>
      </c>
      <c r="L240" s="7" t="s">
        <v>37</v>
      </c>
      <c r="M240" s="7" t="s">
        <v>30</v>
      </c>
      <c r="N240" s="7" t="s">
        <v>209</v>
      </c>
      <c r="O240" s="7">
        <v>14.3558</v>
      </c>
      <c r="P240" s="7">
        <v>41.6813480167826</v>
      </c>
      <c r="Q240" s="7">
        <v>-71.126542791178693</v>
      </c>
      <c r="R240" s="7">
        <v>106301</v>
      </c>
      <c r="S240" s="8">
        <v>45514</v>
      </c>
      <c r="T240" t="str">
        <f>_xlfn.XLOOKUP(A240,Sheet1!$W$2:$W$354,Sheet1!$X$2:$X$354)</f>
        <v>I195</v>
      </c>
      <c r="U240" t="str">
        <f>_xlfn.XLOOKUP(A240,Sheet1!$W$2:$W$354,Sheet1!$X$2:$X$354,,,-1)</f>
        <v>I195</v>
      </c>
      <c r="V240" t="str">
        <f t="shared" si="6"/>
        <v>I195</v>
      </c>
      <c r="W240" t="str">
        <f t="shared" si="7"/>
        <v>Route: I195</v>
      </c>
    </row>
    <row r="241" spans="1:23" x14ac:dyDescent="0.35">
      <c r="A241" s="7">
        <v>6590</v>
      </c>
      <c r="B241" s="7" t="s">
        <v>39</v>
      </c>
      <c r="C241" s="7" t="s">
        <v>382</v>
      </c>
      <c r="D241" s="7" t="s">
        <v>23</v>
      </c>
      <c r="E241" s="7" t="s">
        <v>24</v>
      </c>
      <c r="F241" s="7" t="s">
        <v>400</v>
      </c>
      <c r="G241" s="7"/>
      <c r="H241" s="7"/>
      <c r="I241" s="7" t="s">
        <v>63</v>
      </c>
      <c r="J241" s="7" t="s">
        <v>318</v>
      </c>
      <c r="K241" s="7" t="s">
        <v>28</v>
      </c>
      <c r="L241" s="7" t="s">
        <v>29</v>
      </c>
      <c r="M241" s="7" t="s">
        <v>30</v>
      </c>
      <c r="N241" s="7" t="s">
        <v>401</v>
      </c>
      <c r="O241" s="7">
        <v>0.7627138</v>
      </c>
      <c r="P241" s="7">
        <v>41.950338580241201</v>
      </c>
      <c r="Q241" s="7">
        <v>-71.367016143232703</v>
      </c>
      <c r="R241" s="7">
        <v>57316</v>
      </c>
      <c r="S241" s="8">
        <v>44927</v>
      </c>
      <c r="T241" t="str">
        <f>_xlfn.XLOOKUP(A241,Sheet1!$W$2:$W$354,Sheet1!$X$2:$X$354)</f>
        <v>I295</v>
      </c>
      <c r="U241" t="str">
        <f>_xlfn.XLOOKUP(A241,Sheet1!$W$2:$W$354,Sheet1!$X$2:$X$354,,,-1)</f>
        <v>I295</v>
      </c>
      <c r="V241" t="str">
        <f t="shared" si="6"/>
        <v>I295</v>
      </c>
      <c r="W241" t="str">
        <f t="shared" si="7"/>
        <v>Route: I295</v>
      </c>
    </row>
    <row r="242" spans="1:23" x14ac:dyDescent="0.35">
      <c r="A242" s="7">
        <v>6628</v>
      </c>
      <c r="B242" s="7" t="s">
        <v>39</v>
      </c>
      <c r="C242" s="7" t="s">
        <v>330</v>
      </c>
      <c r="D242" s="7" t="s">
        <v>23</v>
      </c>
      <c r="E242" s="7" t="s">
        <v>24</v>
      </c>
      <c r="F242" s="7" t="s">
        <v>207</v>
      </c>
      <c r="G242" s="7"/>
      <c r="H242" s="7"/>
      <c r="I242" s="7" t="s">
        <v>26</v>
      </c>
      <c r="J242" s="7" t="s">
        <v>362</v>
      </c>
      <c r="K242" s="7" t="s">
        <v>28</v>
      </c>
      <c r="L242" s="7" t="s">
        <v>37</v>
      </c>
      <c r="M242" s="7" t="s">
        <v>30</v>
      </c>
      <c r="N242" s="7" t="s">
        <v>209</v>
      </c>
      <c r="O242" s="7">
        <v>8.0782779999999992</v>
      </c>
      <c r="P242" s="7">
        <v>41.743041211608698</v>
      </c>
      <c r="Q242" s="7">
        <v>-71.211365334227693</v>
      </c>
      <c r="R242" s="7">
        <v>76960</v>
      </c>
      <c r="S242" s="8">
        <v>44927</v>
      </c>
      <c r="T242" t="str">
        <f>_xlfn.XLOOKUP(A242,Sheet1!$W$2:$W$354,Sheet1!$X$2:$X$354)</f>
        <v>I195</v>
      </c>
      <c r="U242" t="str">
        <f>_xlfn.XLOOKUP(A242,Sheet1!$W$2:$W$354,Sheet1!$X$2:$X$354,,,-1)</f>
        <v>I195</v>
      </c>
      <c r="V242" t="str">
        <f t="shared" si="6"/>
        <v>I195</v>
      </c>
      <c r="W242" t="str">
        <f t="shared" si="7"/>
        <v>Route: I195</v>
      </c>
    </row>
    <row r="243" spans="1:23" x14ac:dyDescent="0.35">
      <c r="A243" s="7">
        <v>6629</v>
      </c>
      <c r="B243" s="7" t="s">
        <v>39</v>
      </c>
      <c r="C243" s="7" t="s">
        <v>357</v>
      </c>
      <c r="D243" s="7" t="s">
        <v>23</v>
      </c>
      <c r="E243" s="7" t="s">
        <v>24</v>
      </c>
      <c r="F243" s="7" t="s">
        <v>207</v>
      </c>
      <c r="G243" s="7"/>
      <c r="H243" s="7"/>
      <c r="I243" s="7" t="s">
        <v>63</v>
      </c>
      <c r="J243" s="7" t="s">
        <v>335</v>
      </c>
      <c r="K243" s="7" t="s">
        <v>28</v>
      </c>
      <c r="L243" s="7" t="s">
        <v>37</v>
      </c>
      <c r="M243" s="7" t="s">
        <v>30</v>
      </c>
      <c r="N243" s="7" t="s">
        <v>209</v>
      </c>
      <c r="O243" s="7">
        <v>23.258379999999999</v>
      </c>
      <c r="P243" s="7">
        <v>41.653400155491397</v>
      </c>
      <c r="Q243" s="7">
        <v>-70.9632654974139</v>
      </c>
      <c r="R243" s="7">
        <v>86602</v>
      </c>
      <c r="S243" s="8">
        <v>45514</v>
      </c>
      <c r="T243" t="str">
        <f>_xlfn.XLOOKUP(A243,Sheet1!$W$2:$W$354,Sheet1!$X$2:$X$354)</f>
        <v>I195</v>
      </c>
      <c r="U243" t="str">
        <f>_xlfn.XLOOKUP(A243,Sheet1!$W$2:$W$354,Sheet1!$X$2:$X$354,,,-1)</f>
        <v>I195</v>
      </c>
      <c r="V243" t="str">
        <f t="shared" si="6"/>
        <v>I195</v>
      </c>
      <c r="W243" t="str">
        <f t="shared" si="7"/>
        <v>Route: I195</v>
      </c>
    </row>
    <row r="244" spans="1:23" x14ac:dyDescent="0.35">
      <c r="A244" s="7">
        <v>6640</v>
      </c>
      <c r="B244" s="7" t="s">
        <v>39</v>
      </c>
      <c r="C244" s="7" t="s">
        <v>317</v>
      </c>
      <c r="D244" s="7" t="s">
        <v>23</v>
      </c>
      <c r="E244" s="7" t="s">
        <v>24</v>
      </c>
      <c r="F244" s="7" t="s">
        <v>400</v>
      </c>
      <c r="G244" s="7"/>
      <c r="H244" s="7"/>
      <c r="I244" s="7" t="s">
        <v>63</v>
      </c>
      <c r="J244" s="7" t="s">
        <v>402</v>
      </c>
      <c r="K244" s="7" t="s">
        <v>28</v>
      </c>
      <c r="L244" s="7" t="s">
        <v>29</v>
      </c>
      <c r="M244" s="7" t="s">
        <v>30</v>
      </c>
      <c r="N244" s="7" t="s">
        <v>401</v>
      </c>
      <c r="O244" s="7">
        <v>3.4075530000000001</v>
      </c>
      <c r="P244" s="7">
        <v>41.953629134590003</v>
      </c>
      <c r="Q244" s="7">
        <v>-71.316454307565905</v>
      </c>
      <c r="R244" s="7">
        <v>44537</v>
      </c>
      <c r="S244" s="8">
        <v>44927</v>
      </c>
      <c r="T244" t="str">
        <f>_xlfn.XLOOKUP(A244,Sheet1!$W$2:$W$354,Sheet1!$X$2:$X$354)</f>
        <v>I295</v>
      </c>
      <c r="U244" t="str">
        <f>_xlfn.XLOOKUP(A244,Sheet1!$W$2:$W$354,Sheet1!$X$2:$X$354,,,-1)</f>
        <v>I295</v>
      </c>
      <c r="V244" t="str">
        <f t="shared" si="6"/>
        <v>I295</v>
      </c>
      <c r="W244" t="str">
        <f t="shared" si="7"/>
        <v>Route: I295</v>
      </c>
    </row>
    <row r="245" spans="1:23" x14ac:dyDescent="0.35">
      <c r="A245" s="7">
        <v>6643</v>
      </c>
      <c r="B245" s="7" t="s">
        <v>39</v>
      </c>
      <c r="C245" s="7" t="s">
        <v>309</v>
      </c>
      <c r="D245" s="7" t="s">
        <v>23</v>
      </c>
      <c r="E245" s="7" t="s">
        <v>24</v>
      </c>
      <c r="F245" s="7" t="s">
        <v>207</v>
      </c>
      <c r="G245" s="7"/>
      <c r="H245" s="7"/>
      <c r="I245" s="7" t="s">
        <v>63</v>
      </c>
      <c r="J245" s="7" t="s">
        <v>318</v>
      </c>
      <c r="K245" s="7" t="s">
        <v>28</v>
      </c>
      <c r="L245" s="7" t="s">
        <v>37</v>
      </c>
      <c r="M245" s="7" t="s">
        <v>30</v>
      </c>
      <c r="N245" s="7" t="s">
        <v>209</v>
      </c>
      <c r="O245" s="7">
        <v>2.00813E-2</v>
      </c>
      <c r="P245" s="7">
        <v>41.806482331176902</v>
      </c>
      <c r="Q245" s="7">
        <v>-71.339128891163199</v>
      </c>
      <c r="R245" s="7">
        <v>88269</v>
      </c>
      <c r="S245" s="8">
        <v>45514</v>
      </c>
      <c r="T245" t="str">
        <f>_xlfn.XLOOKUP(A245,Sheet1!$W$2:$W$354,Sheet1!$X$2:$X$354)</f>
        <v>I195</v>
      </c>
      <c r="U245" t="str">
        <f>_xlfn.XLOOKUP(A245,Sheet1!$W$2:$W$354,Sheet1!$X$2:$X$354,,,-1)</f>
        <v>I195</v>
      </c>
      <c r="V245" t="str">
        <f t="shared" si="6"/>
        <v>I195</v>
      </c>
      <c r="W245" t="str">
        <f t="shared" si="7"/>
        <v>Route: I195</v>
      </c>
    </row>
    <row r="246" spans="1:23" x14ac:dyDescent="0.35">
      <c r="A246" s="7">
        <v>6646</v>
      </c>
      <c r="B246" s="7" t="s">
        <v>21</v>
      </c>
      <c r="C246" s="7" t="s">
        <v>374</v>
      </c>
      <c r="D246" s="7" t="s">
        <v>33</v>
      </c>
      <c r="E246" s="7" t="s">
        <v>24</v>
      </c>
      <c r="F246" s="7" t="s">
        <v>57</v>
      </c>
      <c r="G246" s="7"/>
      <c r="H246" s="7"/>
      <c r="I246" s="7" t="s">
        <v>26</v>
      </c>
      <c r="J246" s="7" t="s">
        <v>403</v>
      </c>
      <c r="K246" s="7" t="s">
        <v>28</v>
      </c>
      <c r="L246" s="7" t="s">
        <v>29</v>
      </c>
      <c r="M246" s="7" t="s">
        <v>30</v>
      </c>
      <c r="N246" s="7" t="s">
        <v>59</v>
      </c>
      <c r="O246" s="7">
        <v>36.802259999999997</v>
      </c>
      <c r="P246" s="7">
        <v>42.187755656139899</v>
      </c>
      <c r="Q246" s="7">
        <v>-70.932590504421597</v>
      </c>
      <c r="R246" s="7">
        <v>99970</v>
      </c>
      <c r="S246" s="8">
        <v>45514</v>
      </c>
      <c r="T246" t="str">
        <f>_xlfn.XLOOKUP(A246,Sheet1!$W$2:$W$354,Sheet1!$X$2:$X$354)</f>
        <v>MA3</v>
      </c>
      <c r="U246" t="str">
        <f>_xlfn.XLOOKUP(A246,Sheet1!$W$2:$W$354,Sheet1!$X$2:$X$354,,,-1)</f>
        <v>MA3</v>
      </c>
      <c r="V246" t="str">
        <f t="shared" si="6"/>
        <v>MA3</v>
      </c>
      <c r="W246" t="str">
        <f t="shared" si="7"/>
        <v>Route: MA3</v>
      </c>
    </row>
    <row r="247" spans="1:23" x14ac:dyDescent="0.35">
      <c r="A247" s="7">
        <v>6683</v>
      </c>
      <c r="B247" s="7" t="s">
        <v>39</v>
      </c>
      <c r="C247" s="7" t="s">
        <v>357</v>
      </c>
      <c r="D247" s="7" t="s">
        <v>404</v>
      </c>
      <c r="E247" s="7" t="s">
        <v>24</v>
      </c>
      <c r="F247" s="7" t="s">
        <v>405</v>
      </c>
      <c r="G247" s="7"/>
      <c r="H247" s="7"/>
      <c r="I247" s="7" t="s">
        <v>85</v>
      </c>
      <c r="J247" s="7" t="s">
        <v>406</v>
      </c>
      <c r="K247" s="7" t="s">
        <v>28</v>
      </c>
      <c r="L247" s="7" t="s">
        <v>37</v>
      </c>
      <c r="M247" s="7" t="s">
        <v>30</v>
      </c>
      <c r="N247" s="7" t="s">
        <v>407</v>
      </c>
      <c r="O247" s="7">
        <v>4.4648100000000003E-2</v>
      </c>
      <c r="P247" s="7">
        <v>41.655985855407202</v>
      </c>
      <c r="Q247" s="7">
        <v>-70.928138419737493</v>
      </c>
      <c r="R247" s="7">
        <v>7772</v>
      </c>
      <c r="S247" s="8">
        <v>45292</v>
      </c>
      <c r="T247" t="str">
        <f>_xlfn.XLOOKUP(A247,Sheet1!$W$2:$W$354,Sheet1!$X$2:$X$354)</f>
        <v>I195</v>
      </c>
      <c r="U247" t="str">
        <f>_xlfn.XLOOKUP(A247,Sheet1!$W$2:$W$354,Sheet1!$X$2:$X$354,,,-1)</f>
        <v>I195</v>
      </c>
      <c r="V247" t="str">
        <f t="shared" si="6"/>
        <v>I195</v>
      </c>
      <c r="W247" t="str">
        <f t="shared" si="7"/>
        <v>Route: I195</v>
      </c>
    </row>
    <row r="248" spans="1:23" x14ac:dyDescent="0.35">
      <c r="A248" s="7">
        <v>6720</v>
      </c>
      <c r="B248" s="7" t="s">
        <v>39</v>
      </c>
      <c r="C248" s="7" t="s">
        <v>353</v>
      </c>
      <c r="D248" s="7" t="s">
        <v>33</v>
      </c>
      <c r="E248" s="7" t="s">
        <v>24</v>
      </c>
      <c r="F248" s="7" t="s">
        <v>41</v>
      </c>
      <c r="G248" s="7"/>
      <c r="H248" s="7"/>
      <c r="I248" s="7" t="s">
        <v>42</v>
      </c>
      <c r="J248" s="7" t="s">
        <v>408</v>
      </c>
      <c r="K248" s="7" t="s">
        <v>28</v>
      </c>
      <c r="L248" s="7" t="s">
        <v>29</v>
      </c>
      <c r="M248" s="7" t="s">
        <v>30</v>
      </c>
      <c r="N248" s="7" t="s">
        <v>44</v>
      </c>
      <c r="O248" s="7">
        <v>11.021140000000001</v>
      </c>
      <c r="P248" s="7">
        <v>41.787289502847202</v>
      </c>
      <c r="Q248" s="7">
        <v>-71.078806979937298</v>
      </c>
      <c r="R248" s="7">
        <v>43695</v>
      </c>
      <c r="S248" s="8">
        <v>44927</v>
      </c>
      <c r="T248" t="str">
        <f>_xlfn.XLOOKUP(A248,Sheet1!$W$2:$W$354,Sheet1!$X$2:$X$354)</f>
        <v>MA24</v>
      </c>
      <c r="U248" t="str">
        <f>_xlfn.XLOOKUP(A248,Sheet1!$W$2:$W$354,Sheet1!$X$2:$X$354,,,-1)</f>
        <v>MA24</v>
      </c>
      <c r="V248" t="str">
        <f t="shared" si="6"/>
        <v>MA24</v>
      </c>
      <c r="W248" t="str">
        <f t="shared" si="7"/>
        <v>Route: MA24</v>
      </c>
    </row>
    <row r="249" spans="1:23" x14ac:dyDescent="0.35">
      <c r="A249" s="7">
        <v>6721</v>
      </c>
      <c r="B249" s="7" t="s">
        <v>39</v>
      </c>
      <c r="C249" s="7" t="s">
        <v>409</v>
      </c>
      <c r="D249" s="7" t="s">
        <v>33</v>
      </c>
      <c r="E249" s="7" t="s">
        <v>24</v>
      </c>
      <c r="F249" s="7" t="s">
        <v>41</v>
      </c>
      <c r="G249" s="7"/>
      <c r="H249" s="7"/>
      <c r="I249" s="7" t="s">
        <v>42</v>
      </c>
      <c r="J249" s="7" t="s">
        <v>347</v>
      </c>
      <c r="K249" s="7" t="s">
        <v>28</v>
      </c>
      <c r="L249" s="7" t="s">
        <v>29</v>
      </c>
      <c r="M249" s="7" t="s">
        <v>30</v>
      </c>
      <c r="N249" s="7" t="s">
        <v>44</v>
      </c>
      <c r="O249" s="7">
        <v>14.084239999999999</v>
      </c>
      <c r="P249" s="7">
        <v>41.830814371091101</v>
      </c>
      <c r="Q249" s="7">
        <v>-71.067786661830795</v>
      </c>
      <c r="R249" s="7">
        <v>44210</v>
      </c>
      <c r="S249" s="8">
        <v>44927</v>
      </c>
      <c r="T249" t="str">
        <f>_xlfn.XLOOKUP(A249,Sheet1!$W$2:$W$354,Sheet1!$X$2:$X$354)</f>
        <v>MA24</v>
      </c>
      <c r="U249" t="str">
        <f>_xlfn.XLOOKUP(A249,Sheet1!$W$2:$W$354,Sheet1!$X$2:$X$354,,,-1)</f>
        <v>MA24</v>
      </c>
      <c r="V249" t="str">
        <f t="shared" si="6"/>
        <v>MA24</v>
      </c>
      <c r="W249" t="str">
        <f t="shared" si="7"/>
        <v>Route: MA24</v>
      </c>
    </row>
    <row r="250" spans="1:23" x14ac:dyDescent="0.35">
      <c r="A250" s="7">
        <v>6722</v>
      </c>
      <c r="B250" s="7" t="s">
        <v>39</v>
      </c>
      <c r="C250" s="7" t="s">
        <v>409</v>
      </c>
      <c r="D250" s="7" t="s">
        <v>33</v>
      </c>
      <c r="E250" s="7" t="s">
        <v>24</v>
      </c>
      <c r="F250" s="7" t="s">
        <v>41</v>
      </c>
      <c r="G250" s="7"/>
      <c r="H250" s="7"/>
      <c r="I250" s="7" t="s">
        <v>42</v>
      </c>
      <c r="J250" s="7" t="s">
        <v>410</v>
      </c>
      <c r="K250" s="7" t="s">
        <v>28</v>
      </c>
      <c r="L250" s="7" t="s">
        <v>29</v>
      </c>
      <c r="M250" s="7" t="s">
        <v>30</v>
      </c>
      <c r="N250" s="7" t="s">
        <v>44</v>
      </c>
      <c r="O250" s="7">
        <v>15.834519999999999</v>
      </c>
      <c r="P250" s="7">
        <v>41.8555262062346</v>
      </c>
      <c r="Q250" s="7">
        <v>-71.060172239648594</v>
      </c>
      <c r="R250" s="7">
        <v>51419</v>
      </c>
      <c r="S250" s="8">
        <v>44927</v>
      </c>
      <c r="T250" t="str">
        <f>_xlfn.XLOOKUP(A250,Sheet1!$W$2:$W$354,Sheet1!$X$2:$X$354)</f>
        <v>MA24</v>
      </c>
      <c r="U250" t="str">
        <f>_xlfn.XLOOKUP(A250,Sheet1!$W$2:$W$354,Sheet1!$X$2:$X$354,,,-1)</f>
        <v>MA24</v>
      </c>
      <c r="V250" t="str">
        <f t="shared" si="6"/>
        <v>MA24</v>
      </c>
      <c r="W250" t="str">
        <f t="shared" si="7"/>
        <v>Route: MA24</v>
      </c>
    </row>
    <row r="251" spans="1:23" x14ac:dyDescent="0.35">
      <c r="A251" s="7">
        <v>6723</v>
      </c>
      <c r="B251" s="7" t="s">
        <v>39</v>
      </c>
      <c r="C251" s="7" t="s">
        <v>345</v>
      </c>
      <c r="D251" s="7" t="s">
        <v>33</v>
      </c>
      <c r="E251" s="7" t="s">
        <v>24</v>
      </c>
      <c r="F251" s="7" t="s">
        <v>349</v>
      </c>
      <c r="G251" s="7"/>
      <c r="H251" s="7"/>
      <c r="I251" s="7" t="s">
        <v>42</v>
      </c>
      <c r="J251" s="7" t="s">
        <v>207</v>
      </c>
      <c r="K251" s="7" t="s">
        <v>28</v>
      </c>
      <c r="L251" s="7" t="s">
        <v>29</v>
      </c>
      <c r="M251" s="7" t="s">
        <v>30</v>
      </c>
      <c r="N251" s="7" t="s">
        <v>44</v>
      </c>
      <c r="O251" s="7">
        <v>3.083726</v>
      </c>
      <c r="P251" s="7">
        <v>41.685717160184304</v>
      </c>
      <c r="Q251" s="7">
        <v>-71.120887562291898</v>
      </c>
      <c r="R251" s="7">
        <v>35220</v>
      </c>
      <c r="S251" s="8">
        <v>44927</v>
      </c>
      <c r="T251" t="str">
        <f>_xlfn.XLOOKUP(A251,Sheet1!$W$2:$W$354,Sheet1!$X$2:$X$354)</f>
        <v>MA24</v>
      </c>
      <c r="U251" t="str">
        <f>_xlfn.XLOOKUP(A251,Sheet1!$W$2:$W$354,Sheet1!$X$2:$X$354,,,-1)</f>
        <v>MA24</v>
      </c>
      <c r="V251" t="str">
        <f t="shared" si="6"/>
        <v>MA24</v>
      </c>
      <c r="W251" t="str">
        <f t="shared" si="7"/>
        <v>Route: MA24</v>
      </c>
    </row>
    <row r="252" spans="1:23" x14ac:dyDescent="0.35">
      <c r="A252" s="7">
        <v>691</v>
      </c>
      <c r="B252" s="7" t="s">
        <v>21</v>
      </c>
      <c r="C252" s="7" t="s">
        <v>411</v>
      </c>
      <c r="D252" s="7" t="s">
        <v>23</v>
      </c>
      <c r="E252" s="7" t="s">
        <v>24</v>
      </c>
      <c r="F252" s="7" t="s">
        <v>158</v>
      </c>
      <c r="G252" s="7"/>
      <c r="H252" s="7"/>
      <c r="I252" s="7" t="s">
        <v>42</v>
      </c>
      <c r="J252" s="7" t="s">
        <v>279</v>
      </c>
      <c r="K252" s="7" t="s">
        <v>28</v>
      </c>
      <c r="L252" s="7" t="s">
        <v>29</v>
      </c>
      <c r="M252" s="7" t="s">
        <v>30</v>
      </c>
      <c r="N252" s="7" t="s">
        <v>243</v>
      </c>
      <c r="O252" s="7">
        <v>5.2057529999999996</v>
      </c>
      <c r="P252" s="7">
        <v>42.210222916531002</v>
      </c>
      <c r="Q252" s="7">
        <v>-71.046649120837401</v>
      </c>
      <c r="R252" s="7">
        <v>192774</v>
      </c>
      <c r="S252" s="8">
        <v>44927</v>
      </c>
      <c r="T252" t="str">
        <f>_xlfn.XLOOKUP(A252,Sheet1!$W$2:$W$354,Sheet1!$X$2:$X$354)</f>
        <v>I93</v>
      </c>
      <c r="U252" t="str">
        <f>_xlfn.XLOOKUP(A252,Sheet1!$W$2:$W$354,Sheet1!$X$2:$X$354,,,-1)</f>
        <v>I93</v>
      </c>
      <c r="V252" t="str">
        <f t="shared" si="6"/>
        <v>I93</v>
      </c>
      <c r="W252" t="str">
        <f t="shared" si="7"/>
        <v>Route: I93</v>
      </c>
    </row>
    <row r="253" spans="1:23" x14ac:dyDescent="0.35">
      <c r="A253" s="7">
        <v>7</v>
      </c>
      <c r="B253" s="7" t="s">
        <v>56</v>
      </c>
      <c r="C253" s="7" t="s">
        <v>412</v>
      </c>
      <c r="D253" s="7" t="s">
        <v>23</v>
      </c>
      <c r="E253" s="7" t="s">
        <v>24</v>
      </c>
      <c r="F253" s="7" t="s">
        <v>207</v>
      </c>
      <c r="G253" s="7"/>
      <c r="H253" s="7"/>
      <c r="I253" s="7" t="s">
        <v>85</v>
      </c>
      <c r="J253" s="7" t="s">
        <v>413</v>
      </c>
      <c r="K253" s="7" t="s">
        <v>28</v>
      </c>
      <c r="L253" s="7" t="s">
        <v>37</v>
      </c>
      <c r="M253" s="7" t="s">
        <v>30</v>
      </c>
      <c r="N253" s="7" t="s">
        <v>209</v>
      </c>
      <c r="O253" s="7">
        <v>31.26408</v>
      </c>
      <c r="P253" s="7">
        <v>41.6786601744748</v>
      </c>
      <c r="Q253" s="7">
        <v>-70.817728939668797</v>
      </c>
      <c r="R253" s="7">
        <v>45684</v>
      </c>
      <c r="S253" s="8">
        <v>45514</v>
      </c>
      <c r="T253" t="str">
        <f>_xlfn.XLOOKUP(A253,Sheet1!$W$2:$W$354,Sheet1!$X$2:$X$354)</f>
        <v>I195</v>
      </c>
      <c r="U253" t="str">
        <f>_xlfn.XLOOKUP(A253,Sheet1!$W$2:$W$354,Sheet1!$X$2:$X$354,,,-1)</f>
        <v>I195</v>
      </c>
      <c r="V253" t="str">
        <f t="shared" si="6"/>
        <v>I195</v>
      </c>
      <c r="W253" t="str">
        <f t="shared" si="7"/>
        <v>Route: I195</v>
      </c>
    </row>
    <row r="254" spans="1:23" x14ac:dyDescent="0.35">
      <c r="A254" s="7">
        <v>7021</v>
      </c>
      <c r="B254" s="7" t="s">
        <v>56</v>
      </c>
      <c r="C254" s="7" t="s">
        <v>414</v>
      </c>
      <c r="D254" s="7" t="s">
        <v>33</v>
      </c>
      <c r="E254" s="7" t="s">
        <v>24</v>
      </c>
      <c r="F254" s="7" t="s">
        <v>41</v>
      </c>
      <c r="G254" s="7"/>
      <c r="H254" s="7"/>
      <c r="I254" s="7" t="s">
        <v>63</v>
      </c>
      <c r="J254" s="7" t="s">
        <v>415</v>
      </c>
      <c r="K254" s="7" t="s">
        <v>28</v>
      </c>
      <c r="L254" s="7" t="s">
        <v>29</v>
      </c>
      <c r="M254" s="7" t="s">
        <v>30</v>
      </c>
      <c r="N254" s="7" t="s">
        <v>44</v>
      </c>
      <c r="O254" s="7">
        <v>30.31766</v>
      </c>
      <c r="P254" s="7">
        <v>42.054408920879901</v>
      </c>
      <c r="Q254" s="7">
        <v>-71.059207140911298</v>
      </c>
      <c r="R254" s="7">
        <v>104383</v>
      </c>
      <c r="S254" s="8">
        <v>44927</v>
      </c>
      <c r="T254" t="str">
        <f>_xlfn.XLOOKUP(A254,Sheet1!$W$2:$W$354,Sheet1!$X$2:$X$354)</f>
        <v>MA24</v>
      </c>
      <c r="U254" t="str">
        <f>_xlfn.XLOOKUP(A254,Sheet1!$W$2:$W$354,Sheet1!$X$2:$X$354,,,-1)</f>
        <v>MA24</v>
      </c>
      <c r="V254" t="str">
        <f t="shared" si="6"/>
        <v>MA24</v>
      </c>
      <c r="W254" t="str">
        <f t="shared" si="7"/>
        <v>Route: MA24</v>
      </c>
    </row>
    <row r="255" spans="1:23" x14ac:dyDescent="0.35">
      <c r="A255" s="7">
        <v>7022</v>
      </c>
      <c r="B255" s="7" t="s">
        <v>56</v>
      </c>
      <c r="C255" s="7" t="s">
        <v>414</v>
      </c>
      <c r="D255" s="7" t="s">
        <v>33</v>
      </c>
      <c r="E255" s="7" t="s">
        <v>24</v>
      </c>
      <c r="F255" s="7" t="s">
        <v>41</v>
      </c>
      <c r="G255" s="7"/>
      <c r="H255" s="7"/>
      <c r="I255" s="7" t="s">
        <v>42</v>
      </c>
      <c r="J255" s="7" t="s">
        <v>320</v>
      </c>
      <c r="K255" s="7" t="s">
        <v>28</v>
      </c>
      <c r="L255" s="7" t="s">
        <v>29</v>
      </c>
      <c r="M255" s="7" t="s">
        <v>30</v>
      </c>
      <c r="N255" s="7" t="s">
        <v>44</v>
      </c>
      <c r="O255" s="7">
        <v>31.96988</v>
      </c>
      <c r="P255" s="7">
        <v>42.078114880480904</v>
      </c>
      <c r="Q255" s="7">
        <v>-71.062723342766105</v>
      </c>
      <c r="R255" s="7">
        <v>113041</v>
      </c>
      <c r="S255" s="8">
        <v>44927</v>
      </c>
      <c r="T255" t="str">
        <f>_xlfn.XLOOKUP(A255,Sheet1!$W$2:$W$354,Sheet1!$X$2:$X$354)</f>
        <v>MA24</v>
      </c>
      <c r="U255" t="str">
        <f>_xlfn.XLOOKUP(A255,Sheet1!$W$2:$W$354,Sheet1!$X$2:$X$354,,,-1)</f>
        <v>MA24</v>
      </c>
      <c r="V255" t="str">
        <f t="shared" si="6"/>
        <v>MA24</v>
      </c>
      <c r="W255" t="str">
        <f t="shared" si="7"/>
        <v>Route: MA24</v>
      </c>
    </row>
    <row r="256" spans="1:23" x14ac:dyDescent="0.35">
      <c r="A256" s="7">
        <v>7023</v>
      </c>
      <c r="B256" s="7" t="s">
        <v>56</v>
      </c>
      <c r="C256" s="7" t="s">
        <v>416</v>
      </c>
      <c r="D256" s="7" t="s">
        <v>23</v>
      </c>
      <c r="E256" s="7" t="s">
        <v>24</v>
      </c>
      <c r="F256" s="7" t="s">
        <v>25</v>
      </c>
      <c r="G256" s="7"/>
      <c r="H256" s="7"/>
      <c r="I256" s="7" t="s">
        <v>42</v>
      </c>
      <c r="J256" s="7" t="s">
        <v>417</v>
      </c>
      <c r="K256" s="7" t="s">
        <v>28</v>
      </c>
      <c r="L256" s="7" t="s">
        <v>29</v>
      </c>
      <c r="M256" s="7" t="s">
        <v>30</v>
      </c>
      <c r="N256" s="7" t="s">
        <v>31</v>
      </c>
      <c r="O256" s="7">
        <v>12.76853</v>
      </c>
      <c r="P256" s="7">
        <v>41.887431392666699</v>
      </c>
      <c r="Q256" s="7">
        <v>-70.932857241178894</v>
      </c>
      <c r="R256" s="7">
        <v>46223</v>
      </c>
      <c r="S256" s="8">
        <v>45420</v>
      </c>
      <c r="T256" t="str">
        <f>_xlfn.XLOOKUP(A256,Sheet1!$W$2:$W$354,Sheet1!$X$2:$X$354)</f>
        <v>I495</v>
      </c>
      <c r="U256" t="str">
        <f>_xlfn.XLOOKUP(A256,Sheet1!$W$2:$W$354,Sheet1!$X$2:$X$354,,,-1)</f>
        <v>I495</v>
      </c>
      <c r="V256" t="str">
        <f t="shared" si="6"/>
        <v>I495</v>
      </c>
      <c r="W256" t="str">
        <f t="shared" si="7"/>
        <v>Route: I495</v>
      </c>
    </row>
    <row r="257" spans="1:23" x14ac:dyDescent="0.35">
      <c r="A257" s="7">
        <v>7044</v>
      </c>
      <c r="B257" s="7" t="s">
        <v>56</v>
      </c>
      <c r="C257" s="7" t="s">
        <v>418</v>
      </c>
      <c r="D257" s="7" t="s">
        <v>33</v>
      </c>
      <c r="E257" s="7" t="s">
        <v>24</v>
      </c>
      <c r="F257" s="7" t="s">
        <v>41</v>
      </c>
      <c r="G257" s="7"/>
      <c r="H257" s="7"/>
      <c r="I257" s="7" t="s">
        <v>63</v>
      </c>
      <c r="J257" s="7" t="s">
        <v>419</v>
      </c>
      <c r="K257" s="7" t="s">
        <v>28</v>
      </c>
      <c r="L257" s="7" t="s">
        <v>29</v>
      </c>
      <c r="M257" s="7" t="s">
        <v>30</v>
      </c>
      <c r="N257" s="7" t="s">
        <v>44</v>
      </c>
      <c r="O257" s="7">
        <v>26.37219</v>
      </c>
      <c r="P257" s="7">
        <v>42.000419593310497</v>
      </c>
      <c r="Q257" s="7">
        <v>-71.0349537825753</v>
      </c>
      <c r="R257" s="7">
        <v>98480</v>
      </c>
      <c r="S257" s="8">
        <v>44927</v>
      </c>
      <c r="T257" t="str">
        <f>_xlfn.XLOOKUP(A257,Sheet1!$W$2:$W$354,Sheet1!$X$2:$X$354)</f>
        <v>MA24</v>
      </c>
      <c r="U257" t="str">
        <f>_xlfn.XLOOKUP(A257,Sheet1!$W$2:$W$354,Sheet1!$X$2:$X$354,,,-1)</f>
        <v>MA24</v>
      </c>
      <c r="V257" t="str">
        <f t="shared" si="6"/>
        <v>MA24</v>
      </c>
      <c r="W257" t="str">
        <f t="shared" si="7"/>
        <v>Route: MA24</v>
      </c>
    </row>
    <row r="258" spans="1:23" x14ac:dyDescent="0.35">
      <c r="A258" s="7">
        <v>7050</v>
      </c>
      <c r="B258" s="7" t="s">
        <v>56</v>
      </c>
      <c r="C258" s="7" t="s">
        <v>420</v>
      </c>
      <c r="D258" s="7" t="s">
        <v>33</v>
      </c>
      <c r="E258" s="7" t="s">
        <v>24</v>
      </c>
      <c r="F258" s="7" t="s">
        <v>57</v>
      </c>
      <c r="G258" s="7"/>
      <c r="H258" s="7"/>
      <c r="I258" s="7" t="s">
        <v>63</v>
      </c>
      <c r="J258" s="7" t="s">
        <v>421</v>
      </c>
      <c r="K258" s="7" t="s">
        <v>28</v>
      </c>
      <c r="L258" s="7" t="s">
        <v>29</v>
      </c>
      <c r="M258" s="7" t="s">
        <v>30</v>
      </c>
      <c r="N258" s="7" t="s">
        <v>59</v>
      </c>
      <c r="O258" s="7">
        <v>25.765969999999999</v>
      </c>
      <c r="P258" s="7">
        <v>42.100483180433699</v>
      </c>
      <c r="Q258" s="7">
        <v>-70.755255866441004</v>
      </c>
      <c r="R258" s="7">
        <v>51188</v>
      </c>
      <c r="S258" s="8">
        <v>44927</v>
      </c>
      <c r="T258" t="str">
        <f>_xlfn.XLOOKUP(A258,Sheet1!$W$2:$W$354,Sheet1!$X$2:$X$354)</f>
        <v>MA3</v>
      </c>
      <c r="U258" t="str">
        <f>_xlfn.XLOOKUP(A258,Sheet1!$W$2:$W$354,Sheet1!$X$2:$X$354,,,-1)</f>
        <v>MA3</v>
      </c>
      <c r="V258" t="str">
        <f t="shared" si="6"/>
        <v>MA3</v>
      </c>
      <c r="W258" t="str">
        <f t="shared" si="7"/>
        <v>Route: MA3</v>
      </c>
    </row>
    <row r="259" spans="1:23" x14ac:dyDescent="0.35">
      <c r="A259" s="7">
        <v>7069</v>
      </c>
      <c r="B259" s="7" t="s">
        <v>56</v>
      </c>
      <c r="C259" s="7" t="s">
        <v>422</v>
      </c>
      <c r="D259" s="7" t="s">
        <v>33</v>
      </c>
      <c r="E259" s="7" t="s">
        <v>24</v>
      </c>
      <c r="F259" s="7" t="s">
        <v>57</v>
      </c>
      <c r="G259" s="7"/>
      <c r="H259" s="7"/>
      <c r="I259" s="7" t="s">
        <v>42</v>
      </c>
      <c r="J259" s="7" t="s">
        <v>423</v>
      </c>
      <c r="K259" s="7" t="s">
        <v>28</v>
      </c>
      <c r="L259" s="7" t="s">
        <v>29</v>
      </c>
      <c r="M259" s="7" t="s">
        <v>30</v>
      </c>
      <c r="N259" s="7" t="s">
        <v>59</v>
      </c>
      <c r="O259" s="7">
        <v>19.714279999999999</v>
      </c>
      <c r="P259" s="7">
        <v>42.018898822966499</v>
      </c>
      <c r="Q259" s="7">
        <v>-70.726188727551502</v>
      </c>
      <c r="R259" s="7">
        <v>60330</v>
      </c>
      <c r="S259" s="8">
        <v>44927</v>
      </c>
      <c r="T259" t="str">
        <f>_xlfn.XLOOKUP(A259,Sheet1!$W$2:$W$354,Sheet1!$X$2:$X$354)</f>
        <v>MA3</v>
      </c>
      <c r="U259" t="str">
        <f>_xlfn.XLOOKUP(A259,Sheet1!$W$2:$W$354,Sheet1!$X$2:$X$354,,,-1)</f>
        <v>MA3</v>
      </c>
      <c r="V259" t="str">
        <f t="shared" si="6"/>
        <v>MA3</v>
      </c>
      <c r="W259" t="str">
        <f t="shared" si="7"/>
        <v>Route: MA3</v>
      </c>
    </row>
    <row r="260" spans="1:23" x14ac:dyDescent="0.35">
      <c r="A260" s="7">
        <v>707</v>
      </c>
      <c r="B260" s="7" t="s">
        <v>32</v>
      </c>
      <c r="C260" s="7" t="s">
        <v>424</v>
      </c>
      <c r="D260" s="7" t="s">
        <v>33</v>
      </c>
      <c r="E260" s="7" t="s">
        <v>24</v>
      </c>
      <c r="F260" s="7" t="s">
        <v>425</v>
      </c>
      <c r="G260" s="7"/>
      <c r="H260" s="7"/>
      <c r="I260" s="7" t="s">
        <v>42</v>
      </c>
      <c r="J260" s="7" t="s">
        <v>425</v>
      </c>
      <c r="K260" s="7" t="s">
        <v>28</v>
      </c>
      <c r="L260" s="7" t="s">
        <v>29</v>
      </c>
      <c r="M260" s="7" t="s">
        <v>30</v>
      </c>
      <c r="N260" s="7" t="s">
        <v>426</v>
      </c>
      <c r="O260" s="7">
        <v>63.695030000000003</v>
      </c>
      <c r="P260" s="7">
        <v>41.749985373255399</v>
      </c>
      <c r="Q260" s="7">
        <v>-70.591004241952803</v>
      </c>
      <c r="R260" s="7">
        <v>54250</v>
      </c>
      <c r="S260" s="8">
        <v>45514</v>
      </c>
      <c r="T260" t="str">
        <f>_xlfn.XLOOKUP(A260,Sheet1!$W$2:$W$354,Sheet1!$X$2:$X$354)</f>
        <v>MA25</v>
      </c>
      <c r="U260" t="str">
        <f>_xlfn.XLOOKUP(A260,Sheet1!$W$2:$W$354,Sheet1!$X$2:$X$354,,,-1)</f>
        <v>MA25</v>
      </c>
      <c r="V260" t="str">
        <f t="shared" si="6"/>
        <v>MA25</v>
      </c>
      <c r="W260" t="str">
        <f t="shared" si="7"/>
        <v>Route: MA25</v>
      </c>
    </row>
    <row r="261" spans="1:23" x14ac:dyDescent="0.35">
      <c r="A261" s="7">
        <v>7079</v>
      </c>
      <c r="B261" s="7" t="s">
        <v>56</v>
      </c>
      <c r="C261" s="7" t="s">
        <v>427</v>
      </c>
      <c r="D261" s="7" t="s">
        <v>33</v>
      </c>
      <c r="E261" s="7" t="s">
        <v>24</v>
      </c>
      <c r="F261" s="7" t="s">
        <v>57</v>
      </c>
      <c r="G261" s="7"/>
      <c r="H261" s="7"/>
      <c r="I261" s="7" t="s">
        <v>63</v>
      </c>
      <c r="J261" s="7" t="s">
        <v>428</v>
      </c>
      <c r="K261" s="7" t="s">
        <v>28</v>
      </c>
      <c r="L261" s="7" t="s">
        <v>29</v>
      </c>
      <c r="M261" s="7" t="s">
        <v>30</v>
      </c>
      <c r="N261" s="7" t="s">
        <v>59</v>
      </c>
      <c r="O261" s="7">
        <v>19.083259999999999</v>
      </c>
      <c r="P261" s="7">
        <v>42.009773897151</v>
      </c>
      <c r="Q261" s="7">
        <v>-70.726053443066405</v>
      </c>
      <c r="R261" s="7">
        <v>57304</v>
      </c>
      <c r="S261" s="8">
        <v>44927</v>
      </c>
      <c r="T261" t="str">
        <f>_xlfn.XLOOKUP(A261,Sheet1!$W$2:$W$354,Sheet1!$X$2:$X$354)</f>
        <v>MA3</v>
      </c>
      <c r="U261" t="str">
        <f>_xlfn.XLOOKUP(A261,Sheet1!$W$2:$W$354,Sheet1!$X$2:$X$354,,,-1)</f>
        <v>MA3</v>
      </c>
      <c r="V261" t="str">
        <f t="shared" si="6"/>
        <v>MA3</v>
      </c>
      <c r="W261" t="str">
        <f t="shared" si="7"/>
        <v>Route: MA3</v>
      </c>
    </row>
    <row r="262" spans="1:23" ht="29" x14ac:dyDescent="0.35">
      <c r="A262" s="7">
        <v>708</v>
      </c>
      <c r="B262" s="7" t="s">
        <v>32</v>
      </c>
      <c r="C262" s="7" t="s">
        <v>424</v>
      </c>
      <c r="D262" s="7" t="s">
        <v>33</v>
      </c>
      <c r="E262" s="7" t="s">
        <v>24</v>
      </c>
      <c r="F262" s="7" t="s">
        <v>429</v>
      </c>
      <c r="G262" s="7"/>
      <c r="H262" s="7"/>
      <c r="I262" s="7" t="s">
        <v>35</v>
      </c>
      <c r="J262" s="7" t="s">
        <v>430</v>
      </c>
      <c r="K262" s="7" t="s">
        <v>28</v>
      </c>
      <c r="L262" s="7" t="s">
        <v>29</v>
      </c>
      <c r="M262" s="7" t="s">
        <v>30</v>
      </c>
      <c r="N262" s="7" t="s">
        <v>431</v>
      </c>
      <c r="O262" s="7">
        <v>54.528199999999998</v>
      </c>
      <c r="P262" s="7">
        <v>41.7787580391525</v>
      </c>
      <c r="Q262" s="7">
        <v>-70.543399629658595</v>
      </c>
      <c r="R262" s="7">
        <v>76540</v>
      </c>
      <c r="S262" s="8">
        <v>45514</v>
      </c>
      <c r="T262" t="str">
        <f>_xlfn.XLOOKUP(A262,Sheet1!$W$2:$W$354,Sheet1!$X$2:$X$354)</f>
        <v>US6</v>
      </c>
      <c r="U262" t="str">
        <f>_xlfn.XLOOKUP(A262,Sheet1!$W$2:$W$354,Sheet1!$X$2:$X$354,,,-1)</f>
        <v>MA3</v>
      </c>
      <c r="V262" t="str">
        <f t="shared" si="6"/>
        <v>US6,MA3</v>
      </c>
      <c r="W262" t="str">
        <f t="shared" si="7"/>
        <v>Route: US6,MA3</v>
      </c>
    </row>
    <row r="263" spans="1:23" x14ac:dyDescent="0.35">
      <c r="A263" s="7">
        <v>7080</v>
      </c>
      <c r="B263" s="7" t="s">
        <v>56</v>
      </c>
      <c r="C263" s="7" t="s">
        <v>56</v>
      </c>
      <c r="D263" s="7" t="s">
        <v>33</v>
      </c>
      <c r="E263" s="7" t="s">
        <v>24</v>
      </c>
      <c r="F263" s="7" t="s">
        <v>57</v>
      </c>
      <c r="G263" s="7"/>
      <c r="H263" s="7"/>
      <c r="I263" s="7" t="s">
        <v>63</v>
      </c>
      <c r="J263" s="7" t="s">
        <v>432</v>
      </c>
      <c r="K263" s="7" t="s">
        <v>28</v>
      </c>
      <c r="L263" s="7" t="s">
        <v>29</v>
      </c>
      <c r="M263" s="7" t="s">
        <v>30</v>
      </c>
      <c r="N263" s="7" t="s">
        <v>59</v>
      </c>
      <c r="O263" s="7">
        <v>15.83817</v>
      </c>
      <c r="P263" s="7">
        <v>41.9688980597399</v>
      </c>
      <c r="Q263" s="7">
        <v>-70.699420818546898</v>
      </c>
      <c r="R263" s="7">
        <v>60583</v>
      </c>
      <c r="S263" s="8">
        <v>44927</v>
      </c>
      <c r="T263" t="str">
        <f>_xlfn.XLOOKUP(A263,Sheet1!$W$2:$W$354,Sheet1!$X$2:$X$354)</f>
        <v>MA3</v>
      </c>
      <c r="U263" t="str">
        <f>_xlfn.XLOOKUP(A263,Sheet1!$W$2:$W$354,Sheet1!$X$2:$X$354,,,-1)</f>
        <v>MA3</v>
      </c>
      <c r="V263" t="str">
        <f t="shared" si="6"/>
        <v>MA3</v>
      </c>
      <c r="W263" t="str">
        <f t="shared" si="7"/>
        <v>Route: MA3</v>
      </c>
    </row>
    <row r="264" spans="1:23" x14ac:dyDescent="0.35">
      <c r="A264" s="7">
        <v>7096</v>
      </c>
      <c r="B264" s="7" t="s">
        <v>56</v>
      </c>
      <c r="C264" s="7" t="s">
        <v>56</v>
      </c>
      <c r="D264" s="7" t="s">
        <v>33</v>
      </c>
      <c r="E264" s="7" t="s">
        <v>24</v>
      </c>
      <c r="F264" s="7" t="s">
        <v>57</v>
      </c>
      <c r="G264" s="7"/>
      <c r="H264" s="7"/>
      <c r="I264" s="7" t="s">
        <v>42</v>
      </c>
      <c r="J264" s="7" t="s">
        <v>433</v>
      </c>
      <c r="K264" s="7" t="s">
        <v>28</v>
      </c>
      <c r="L264" s="7" t="s">
        <v>29</v>
      </c>
      <c r="M264" s="7" t="s">
        <v>30</v>
      </c>
      <c r="N264" s="7" t="s">
        <v>59</v>
      </c>
      <c r="O264" s="7">
        <v>13.302519999999999</v>
      </c>
      <c r="P264" s="7">
        <v>41.940407936057902</v>
      </c>
      <c r="Q264" s="7">
        <v>-70.669205645300593</v>
      </c>
      <c r="R264" s="7">
        <v>63549</v>
      </c>
      <c r="S264" s="8">
        <v>44927</v>
      </c>
      <c r="T264" t="str">
        <f>_xlfn.XLOOKUP(A264,Sheet1!$W$2:$W$354,Sheet1!$X$2:$X$354)</f>
        <v>MA3</v>
      </c>
      <c r="U264" t="str">
        <f>_xlfn.XLOOKUP(A264,Sheet1!$W$2:$W$354,Sheet1!$X$2:$X$354,,,-1)</f>
        <v>MA3</v>
      </c>
      <c r="V264" t="str">
        <f t="shared" si="6"/>
        <v>MA3</v>
      </c>
      <c r="W264" t="str">
        <f t="shared" si="7"/>
        <v>Route: MA3</v>
      </c>
    </row>
    <row r="265" spans="1:23" x14ac:dyDescent="0.35">
      <c r="A265" s="7">
        <v>7100</v>
      </c>
      <c r="B265" s="7" t="s">
        <v>56</v>
      </c>
      <c r="C265" s="7" t="s">
        <v>416</v>
      </c>
      <c r="D265" s="7" t="s">
        <v>23</v>
      </c>
      <c r="E265" s="7" t="s">
        <v>24</v>
      </c>
      <c r="F265" s="7" t="s">
        <v>25</v>
      </c>
      <c r="G265" s="7"/>
      <c r="H265" s="7"/>
      <c r="I265" s="7" t="s">
        <v>63</v>
      </c>
      <c r="J265" s="7" t="s">
        <v>434</v>
      </c>
      <c r="K265" s="7" t="s">
        <v>28</v>
      </c>
      <c r="L265" s="7" t="s">
        <v>29</v>
      </c>
      <c r="M265" s="7" t="s">
        <v>30</v>
      </c>
      <c r="N265" s="7" t="s">
        <v>31</v>
      </c>
      <c r="O265" s="7">
        <v>3.6148210000000001</v>
      </c>
      <c r="P265" s="7">
        <v>41.812461752332197</v>
      </c>
      <c r="Q265" s="7">
        <v>-70.7896301936387</v>
      </c>
      <c r="R265" s="7">
        <v>57013</v>
      </c>
      <c r="S265" s="8">
        <v>45514</v>
      </c>
      <c r="T265" t="str">
        <f>_xlfn.XLOOKUP(A265,Sheet1!$W$2:$W$354,Sheet1!$X$2:$X$354)</f>
        <v>I495</v>
      </c>
      <c r="U265" t="str">
        <f>_xlfn.XLOOKUP(A265,Sheet1!$W$2:$W$354,Sheet1!$X$2:$X$354,,,-1)</f>
        <v>I495</v>
      </c>
      <c r="V265" t="str">
        <f t="shared" si="6"/>
        <v>I495</v>
      </c>
      <c r="W265" t="str">
        <f t="shared" si="7"/>
        <v>Route: I495</v>
      </c>
    </row>
    <row r="266" spans="1:23" x14ac:dyDescent="0.35">
      <c r="A266" s="7">
        <v>7108</v>
      </c>
      <c r="B266" s="7" t="s">
        <v>56</v>
      </c>
      <c r="C266" s="7" t="s">
        <v>56</v>
      </c>
      <c r="D266" s="7" t="s">
        <v>182</v>
      </c>
      <c r="E266" s="7" t="s">
        <v>24</v>
      </c>
      <c r="F266" s="7" t="s">
        <v>435</v>
      </c>
      <c r="G266" s="7"/>
      <c r="H266" s="7"/>
      <c r="I266" s="7" t="s">
        <v>35</v>
      </c>
      <c r="J266" s="7" t="s">
        <v>436</v>
      </c>
      <c r="K266" s="7" t="s">
        <v>28</v>
      </c>
      <c r="L266" s="7" t="s">
        <v>37</v>
      </c>
      <c r="M266" s="7" t="s">
        <v>30</v>
      </c>
      <c r="N266" s="7" t="s">
        <v>437</v>
      </c>
      <c r="O266" s="7">
        <v>5.2528490000000003</v>
      </c>
      <c r="P266" s="7">
        <v>41.936308429266703</v>
      </c>
      <c r="Q266" s="7">
        <v>-70.720496155698299</v>
      </c>
      <c r="R266" s="7">
        <v>7283</v>
      </c>
      <c r="S266" s="8">
        <v>45292</v>
      </c>
      <c r="T266" t="str">
        <f>_xlfn.XLOOKUP(A266,Sheet1!$W$2:$W$354,Sheet1!$X$2:$X$354)</f>
        <v>US44</v>
      </c>
      <c r="U266" t="str">
        <f>_xlfn.XLOOKUP(A266,Sheet1!$W$2:$W$354,Sheet1!$X$2:$X$354,,,-1)</f>
        <v>US44</v>
      </c>
      <c r="V266" t="str">
        <f t="shared" si="6"/>
        <v>US44</v>
      </c>
      <c r="W266" t="str">
        <f t="shared" si="7"/>
        <v>Route: US44</v>
      </c>
    </row>
    <row r="267" spans="1:23" x14ac:dyDescent="0.35">
      <c r="A267" s="7">
        <v>7110</v>
      </c>
      <c r="B267" s="7" t="s">
        <v>56</v>
      </c>
      <c r="C267" s="7" t="s">
        <v>416</v>
      </c>
      <c r="D267" s="7" t="s">
        <v>23</v>
      </c>
      <c r="E267" s="7" t="s">
        <v>24</v>
      </c>
      <c r="F267" s="7" t="s">
        <v>25</v>
      </c>
      <c r="G267" s="7"/>
      <c r="H267" s="7"/>
      <c r="I267" s="7"/>
      <c r="J267" s="7" t="s">
        <v>438</v>
      </c>
      <c r="K267" s="7" t="s">
        <v>28</v>
      </c>
      <c r="L267" s="7" t="s">
        <v>29</v>
      </c>
      <c r="M267" s="7" t="s">
        <v>30</v>
      </c>
      <c r="N267" s="7" t="s">
        <v>31</v>
      </c>
      <c r="O267" s="7">
        <v>14.52791</v>
      </c>
      <c r="P267" s="7">
        <v>41.900805393692501</v>
      </c>
      <c r="Q267" s="7">
        <v>-70.9617671299779</v>
      </c>
      <c r="R267" s="7">
        <v>59966</v>
      </c>
      <c r="S267" s="8">
        <v>44927</v>
      </c>
      <c r="T267" t="str">
        <f>_xlfn.XLOOKUP(A267,Sheet1!$W$2:$W$354,Sheet1!$X$2:$X$354)</f>
        <v>I495</v>
      </c>
      <c r="U267" t="str">
        <f>_xlfn.XLOOKUP(A267,Sheet1!$W$2:$W$354,Sheet1!$X$2:$X$354,,,-1)</f>
        <v>I495</v>
      </c>
      <c r="V267" t="str">
        <f t="shared" si="6"/>
        <v>I495</v>
      </c>
      <c r="W267" t="str">
        <f t="shared" si="7"/>
        <v>Route: I495</v>
      </c>
    </row>
    <row r="268" spans="1:23" x14ac:dyDescent="0.35">
      <c r="A268" s="7">
        <v>7111</v>
      </c>
      <c r="B268" s="7" t="s">
        <v>56</v>
      </c>
      <c r="C268" s="7" t="s">
        <v>416</v>
      </c>
      <c r="D268" s="7" t="s">
        <v>23</v>
      </c>
      <c r="E268" s="7" t="s">
        <v>24</v>
      </c>
      <c r="F268" s="7" t="s">
        <v>25</v>
      </c>
      <c r="G268" s="7"/>
      <c r="H268" s="7"/>
      <c r="I268" s="7"/>
      <c r="J268" s="7" t="s">
        <v>439</v>
      </c>
      <c r="K268" s="7" t="s">
        <v>28</v>
      </c>
      <c r="L268" s="7" t="s">
        <v>29</v>
      </c>
      <c r="M268" s="7" t="s">
        <v>30</v>
      </c>
      <c r="N268" s="7" t="s">
        <v>31</v>
      </c>
      <c r="O268" s="7">
        <v>11.59281</v>
      </c>
      <c r="P268" s="7">
        <v>41.879233880984103</v>
      </c>
      <c r="Q268" s="7">
        <v>-70.912873463997101</v>
      </c>
      <c r="R268" s="7">
        <v>59276</v>
      </c>
      <c r="S268" s="8">
        <v>45514</v>
      </c>
      <c r="T268" t="str">
        <f>_xlfn.XLOOKUP(A268,Sheet1!$W$2:$W$354,Sheet1!$X$2:$X$354)</f>
        <v>I495</v>
      </c>
      <c r="U268" t="str">
        <f>_xlfn.XLOOKUP(A268,Sheet1!$W$2:$W$354,Sheet1!$X$2:$X$354,,,-1)</f>
        <v>I495</v>
      </c>
      <c r="V268" t="str">
        <f t="shared" si="6"/>
        <v>I495</v>
      </c>
      <c r="W268" t="str">
        <f t="shared" si="7"/>
        <v>Route: I495</v>
      </c>
    </row>
    <row r="269" spans="1:23" x14ac:dyDescent="0.35">
      <c r="A269" s="7">
        <v>7116</v>
      </c>
      <c r="B269" s="7" t="s">
        <v>56</v>
      </c>
      <c r="C269" s="7" t="s">
        <v>440</v>
      </c>
      <c r="D269" s="7" t="s">
        <v>23</v>
      </c>
      <c r="E269" s="7" t="s">
        <v>24</v>
      </c>
      <c r="F269" s="7" t="s">
        <v>25</v>
      </c>
      <c r="G269" s="7"/>
      <c r="H269" s="7"/>
      <c r="I269" s="7" t="s">
        <v>26</v>
      </c>
      <c r="J269" s="7" t="s">
        <v>441</v>
      </c>
      <c r="K269" s="7" t="s">
        <v>28</v>
      </c>
      <c r="L269" s="7" t="s">
        <v>29</v>
      </c>
      <c r="M269" s="7" t="s">
        <v>30</v>
      </c>
      <c r="N269" s="7" t="s">
        <v>31</v>
      </c>
      <c r="O269" s="7">
        <v>2.3409110000000002</v>
      </c>
      <c r="P269" s="7">
        <v>41.805112008593497</v>
      </c>
      <c r="Q269" s="7">
        <v>-70.767209338295103</v>
      </c>
      <c r="R269" s="7">
        <v>60554</v>
      </c>
      <c r="S269" s="8">
        <v>45514</v>
      </c>
      <c r="T269" t="str">
        <f>_xlfn.XLOOKUP(A269,Sheet1!$W$2:$W$354,Sheet1!$X$2:$X$354)</f>
        <v>I495</v>
      </c>
      <c r="U269" t="str">
        <f>_xlfn.XLOOKUP(A269,Sheet1!$W$2:$W$354,Sheet1!$X$2:$X$354,,,-1)</f>
        <v>I495</v>
      </c>
      <c r="V269" t="str">
        <f t="shared" si="6"/>
        <v>I495</v>
      </c>
      <c r="W269" t="str">
        <f t="shared" si="7"/>
        <v>Route: I495</v>
      </c>
    </row>
    <row r="270" spans="1:23" x14ac:dyDescent="0.35">
      <c r="A270" s="7">
        <v>7122</v>
      </c>
      <c r="B270" s="7" t="s">
        <v>32</v>
      </c>
      <c r="C270" s="7" t="s">
        <v>424</v>
      </c>
      <c r="D270" s="7" t="s">
        <v>33</v>
      </c>
      <c r="E270" s="7" t="s">
        <v>24</v>
      </c>
      <c r="F270" s="7" t="s">
        <v>442</v>
      </c>
      <c r="G270" s="7"/>
      <c r="H270" s="7"/>
      <c r="I270" s="7"/>
      <c r="J270" s="7" t="s">
        <v>443</v>
      </c>
      <c r="K270" s="7" t="s">
        <v>28</v>
      </c>
      <c r="L270" s="7" t="s">
        <v>37</v>
      </c>
      <c r="M270" s="7" t="s">
        <v>30</v>
      </c>
      <c r="N270" s="7" t="s">
        <v>444</v>
      </c>
      <c r="O270" s="7">
        <v>9.9413909999999994</v>
      </c>
      <c r="P270" s="7">
        <v>41.752526218132601</v>
      </c>
      <c r="Q270" s="7">
        <v>-70.592714532744097</v>
      </c>
      <c r="R270" s="7">
        <v>30180</v>
      </c>
      <c r="S270" s="8">
        <v>44927</v>
      </c>
      <c r="T270" t="str">
        <f>_xlfn.XLOOKUP(A270,Sheet1!$W$2:$W$354,Sheet1!$X$2:$X$354)</f>
        <v>MA25</v>
      </c>
      <c r="U270" t="str">
        <f>_xlfn.XLOOKUP(A270,Sheet1!$W$2:$W$354,Sheet1!$X$2:$X$354,,,-1)</f>
        <v>MA25</v>
      </c>
      <c r="V270" t="str">
        <f t="shared" ref="V270:V324" si="8">IF(T270=U270,T270,T270&amp;","&amp;U270)</f>
        <v>MA25</v>
      </c>
      <c r="W270" t="str">
        <f t="shared" ref="W270:W324" si="9">"Route: "&amp;V270</f>
        <v>Route: MA25</v>
      </c>
    </row>
    <row r="271" spans="1:23" x14ac:dyDescent="0.35">
      <c r="A271" s="7">
        <v>7170</v>
      </c>
      <c r="B271" s="7" t="s">
        <v>32</v>
      </c>
      <c r="C271" s="7" t="s">
        <v>445</v>
      </c>
      <c r="D271" s="7" t="s">
        <v>33</v>
      </c>
      <c r="E271" s="7" t="s">
        <v>24</v>
      </c>
      <c r="F271" s="7" t="s">
        <v>34</v>
      </c>
      <c r="G271" s="7"/>
      <c r="H271" s="7"/>
      <c r="I271" s="7" t="s">
        <v>63</v>
      </c>
      <c r="J271" s="7" t="s">
        <v>446</v>
      </c>
      <c r="K271" s="7" t="s">
        <v>28</v>
      </c>
      <c r="L271" s="7" t="s">
        <v>37</v>
      </c>
      <c r="M271" s="7" t="s">
        <v>30</v>
      </c>
      <c r="N271" s="7" t="s">
        <v>431</v>
      </c>
      <c r="O271" s="7">
        <v>78.602130000000002</v>
      </c>
      <c r="P271" s="7">
        <v>41.700291156985401</v>
      </c>
      <c r="Q271" s="7">
        <v>-70.134259771261497</v>
      </c>
      <c r="R271" s="7">
        <v>29702</v>
      </c>
      <c r="S271" s="8">
        <v>44927</v>
      </c>
      <c r="T271" t="str">
        <f>_xlfn.XLOOKUP(A271,Sheet1!$W$2:$W$354,Sheet1!$X$2:$X$354)</f>
        <v>US6</v>
      </c>
      <c r="U271" t="str">
        <f>_xlfn.XLOOKUP(A271,Sheet1!$W$2:$W$354,Sheet1!$X$2:$X$354,,,-1)</f>
        <v>US6</v>
      </c>
      <c r="V271" t="str">
        <f t="shared" si="8"/>
        <v>US6</v>
      </c>
      <c r="W271" t="str">
        <f t="shared" si="9"/>
        <v>Route: US6</v>
      </c>
    </row>
    <row r="272" spans="1:23" x14ac:dyDescent="0.35">
      <c r="A272" s="7">
        <v>7178</v>
      </c>
      <c r="B272" s="7" t="s">
        <v>56</v>
      </c>
      <c r="C272" s="7" t="s">
        <v>56</v>
      </c>
      <c r="D272" s="7" t="s">
        <v>33</v>
      </c>
      <c r="E272" s="7" t="s">
        <v>24</v>
      </c>
      <c r="F272" s="7" t="s">
        <v>57</v>
      </c>
      <c r="G272" s="7"/>
      <c r="H272" s="7"/>
      <c r="I272" s="7" t="s">
        <v>42</v>
      </c>
      <c r="J272" s="7" t="s">
        <v>43</v>
      </c>
      <c r="K272" s="7" t="s">
        <v>28</v>
      </c>
      <c r="L272" s="7" t="s">
        <v>29</v>
      </c>
      <c r="M272" s="7" t="s">
        <v>30</v>
      </c>
      <c r="N272" s="7" t="s">
        <v>59</v>
      </c>
      <c r="O272" s="7">
        <v>14.6425</v>
      </c>
      <c r="P272" s="7">
        <v>41.9560963042358</v>
      </c>
      <c r="Q272" s="7">
        <v>-70.683867590736895</v>
      </c>
      <c r="R272" s="7">
        <v>81162</v>
      </c>
      <c r="S272" s="8">
        <v>44927</v>
      </c>
      <c r="T272" t="str">
        <f>_xlfn.XLOOKUP(A272,Sheet1!$W$2:$W$354,Sheet1!$X$2:$X$354)</f>
        <v>US44</v>
      </c>
      <c r="U272" t="str">
        <f>_xlfn.XLOOKUP(A272,Sheet1!$W$2:$W$354,Sheet1!$X$2:$X$354,,,-1)</f>
        <v>MA3</v>
      </c>
      <c r="V272" t="str">
        <f t="shared" si="8"/>
        <v>US44,MA3</v>
      </c>
      <c r="W272" t="str">
        <f t="shared" si="9"/>
        <v>Route: US44,MA3</v>
      </c>
    </row>
    <row r="273" spans="1:23" x14ac:dyDescent="0.35">
      <c r="A273" s="7">
        <v>7181</v>
      </c>
      <c r="B273" s="7" t="s">
        <v>56</v>
      </c>
      <c r="C273" s="7" t="s">
        <v>412</v>
      </c>
      <c r="D273" s="7" t="s">
        <v>23</v>
      </c>
      <c r="E273" s="7" t="s">
        <v>24</v>
      </c>
      <c r="F273" s="7" t="s">
        <v>207</v>
      </c>
      <c r="G273" s="7"/>
      <c r="H273" s="7"/>
      <c r="I273" s="7" t="s">
        <v>63</v>
      </c>
      <c r="J273" s="7" t="s">
        <v>447</v>
      </c>
      <c r="K273" s="7" t="s">
        <v>28</v>
      </c>
      <c r="L273" s="7" t="s">
        <v>37</v>
      </c>
      <c r="M273" s="7" t="s">
        <v>30</v>
      </c>
      <c r="N273" s="7" t="s">
        <v>209</v>
      </c>
      <c r="O273" s="7">
        <v>32.716529999999999</v>
      </c>
      <c r="P273" s="7">
        <v>41.6956637102153</v>
      </c>
      <c r="Q273" s="7">
        <v>-70.801522853141194</v>
      </c>
      <c r="R273" s="7">
        <v>43274</v>
      </c>
      <c r="S273" s="8">
        <v>45514</v>
      </c>
      <c r="T273" t="str">
        <f>_xlfn.XLOOKUP(A273,Sheet1!$W$2:$W$354,Sheet1!$X$2:$X$354)</f>
        <v>I195</v>
      </c>
      <c r="U273" t="str">
        <f>_xlfn.XLOOKUP(A273,Sheet1!$W$2:$W$354,Sheet1!$X$2:$X$354,,,-1)</f>
        <v>I195</v>
      </c>
      <c r="V273" t="str">
        <f t="shared" si="8"/>
        <v>I195</v>
      </c>
      <c r="W273" t="str">
        <f t="shared" si="9"/>
        <v>Route: I195</v>
      </c>
    </row>
    <row r="274" spans="1:23" x14ac:dyDescent="0.35">
      <c r="A274" s="7">
        <v>7182</v>
      </c>
      <c r="B274" s="7" t="s">
        <v>56</v>
      </c>
      <c r="C274" s="7" t="s">
        <v>440</v>
      </c>
      <c r="D274" s="7" t="s">
        <v>23</v>
      </c>
      <c r="E274" s="7" t="s">
        <v>24</v>
      </c>
      <c r="F274" s="7" t="s">
        <v>448</v>
      </c>
      <c r="G274" s="7"/>
      <c r="H274" s="7"/>
      <c r="I274" s="7" t="s">
        <v>85</v>
      </c>
      <c r="J274" s="7" t="s">
        <v>449</v>
      </c>
      <c r="K274" s="7" t="s">
        <v>28</v>
      </c>
      <c r="L274" s="7" t="s">
        <v>37</v>
      </c>
      <c r="M274" s="7" t="s">
        <v>30</v>
      </c>
      <c r="N274" s="7" t="s">
        <v>209</v>
      </c>
      <c r="O274" s="7">
        <v>39.579039999999999</v>
      </c>
      <c r="P274" s="7">
        <v>41.779520117237901</v>
      </c>
      <c r="Q274" s="7">
        <v>-70.735533119917903</v>
      </c>
      <c r="R274" s="7">
        <v>38268</v>
      </c>
      <c r="S274" s="8">
        <v>44927</v>
      </c>
      <c r="T274" t="str">
        <f>_xlfn.XLOOKUP(A274,Sheet1!$W$2:$W$354,Sheet1!$X$2:$X$354)</f>
        <v>I195</v>
      </c>
      <c r="U274" t="str">
        <f>_xlfn.XLOOKUP(A274,Sheet1!$W$2:$W$354,Sheet1!$X$2:$X$354,,,-1)</f>
        <v>I195</v>
      </c>
      <c r="V274" t="str">
        <f t="shared" si="8"/>
        <v>I195</v>
      </c>
      <c r="W274" t="str">
        <f t="shared" si="9"/>
        <v>Route: I195</v>
      </c>
    </row>
    <row r="275" spans="1:23" x14ac:dyDescent="0.35">
      <c r="A275" s="7">
        <v>7183</v>
      </c>
      <c r="B275" s="7" t="s">
        <v>56</v>
      </c>
      <c r="C275" s="7" t="s">
        <v>440</v>
      </c>
      <c r="D275" s="7" t="s">
        <v>23</v>
      </c>
      <c r="E275" s="7" t="s">
        <v>24</v>
      </c>
      <c r="F275" s="7" t="s">
        <v>207</v>
      </c>
      <c r="G275" s="7"/>
      <c r="H275" s="7"/>
      <c r="I275" s="7" t="s">
        <v>63</v>
      </c>
      <c r="J275" s="7" t="s">
        <v>450</v>
      </c>
      <c r="K275" s="7" t="s">
        <v>28</v>
      </c>
      <c r="L275" s="7" t="s">
        <v>37</v>
      </c>
      <c r="M275" s="7" t="s">
        <v>30</v>
      </c>
      <c r="N275" s="7" t="s">
        <v>315</v>
      </c>
      <c r="O275" s="7">
        <v>4.1804540000000001</v>
      </c>
      <c r="P275" s="7">
        <v>41.733523459441301</v>
      </c>
      <c r="Q275" s="7">
        <v>-70.769478809689502</v>
      </c>
      <c r="R275" s="7">
        <v>41107</v>
      </c>
      <c r="S275" s="8">
        <v>45514</v>
      </c>
      <c r="T275" t="str">
        <f>_xlfn.XLOOKUP(A275,Sheet1!$W$2:$W$354,Sheet1!$X$2:$X$354)</f>
        <v>I195</v>
      </c>
      <c r="U275" t="str">
        <f>_xlfn.XLOOKUP(A275,Sheet1!$W$2:$W$354,Sheet1!$X$2:$X$354,,,-1)</f>
        <v>I195</v>
      </c>
      <c r="V275" t="str">
        <f t="shared" si="8"/>
        <v>I195</v>
      </c>
      <c r="W275" t="str">
        <f t="shared" si="9"/>
        <v>Route: I195</v>
      </c>
    </row>
    <row r="276" spans="1:23" x14ac:dyDescent="0.35">
      <c r="A276" s="7">
        <v>7185</v>
      </c>
      <c r="B276" s="7" t="s">
        <v>56</v>
      </c>
      <c r="C276" s="7" t="s">
        <v>440</v>
      </c>
      <c r="D276" s="7" t="s">
        <v>33</v>
      </c>
      <c r="E276" s="7" t="s">
        <v>24</v>
      </c>
      <c r="F276" s="7" t="s">
        <v>442</v>
      </c>
      <c r="G276" s="7"/>
      <c r="H276" s="7"/>
      <c r="I276" s="7" t="s">
        <v>35</v>
      </c>
      <c r="J276" s="7" t="s">
        <v>451</v>
      </c>
      <c r="K276" s="7" t="s">
        <v>28</v>
      </c>
      <c r="L276" s="7" t="s">
        <v>37</v>
      </c>
      <c r="M276" s="7" t="s">
        <v>30</v>
      </c>
      <c r="N276" s="7" t="s">
        <v>444</v>
      </c>
      <c r="O276" s="7">
        <v>1.467851</v>
      </c>
      <c r="P276" s="7">
        <v>41.775513461441101</v>
      </c>
      <c r="Q276" s="7">
        <v>-70.7059509759777</v>
      </c>
      <c r="R276" s="7">
        <v>79521</v>
      </c>
      <c r="S276" s="8">
        <v>45514</v>
      </c>
      <c r="T276" t="str">
        <f>_xlfn.XLOOKUP(A276,Sheet1!$W$2:$W$354,Sheet1!$X$2:$X$354)</f>
        <v>MA25</v>
      </c>
      <c r="U276" t="str">
        <f>_xlfn.XLOOKUP(A276,Sheet1!$W$2:$W$354,Sheet1!$X$2:$X$354,,,-1)</f>
        <v>MA25</v>
      </c>
      <c r="V276" t="str">
        <f t="shared" si="8"/>
        <v>MA25</v>
      </c>
      <c r="W276" t="str">
        <f t="shared" si="9"/>
        <v>Route: MA25</v>
      </c>
    </row>
    <row r="277" spans="1:23" x14ac:dyDescent="0.35">
      <c r="A277" s="7">
        <v>7186</v>
      </c>
      <c r="B277" s="7" t="s">
        <v>32</v>
      </c>
      <c r="C277" s="7" t="s">
        <v>452</v>
      </c>
      <c r="D277" s="7" t="s">
        <v>33</v>
      </c>
      <c r="E277" s="7" t="s">
        <v>24</v>
      </c>
      <c r="F277" s="7" t="s">
        <v>453</v>
      </c>
      <c r="G277" s="7"/>
      <c r="H277" s="7"/>
      <c r="I277" s="7" t="s">
        <v>85</v>
      </c>
      <c r="J277" s="7" t="s">
        <v>454</v>
      </c>
      <c r="K277" s="7" t="s">
        <v>28</v>
      </c>
      <c r="L277" s="7" t="s">
        <v>37</v>
      </c>
      <c r="M277" s="7" t="s">
        <v>30</v>
      </c>
      <c r="N277" s="7" t="s">
        <v>431</v>
      </c>
      <c r="O277" s="7">
        <v>63.423189999999998</v>
      </c>
      <c r="P277" s="7">
        <v>41.710890703511403</v>
      </c>
      <c r="Q277" s="7">
        <v>-70.412251191088103</v>
      </c>
      <c r="R277" s="7">
        <v>43839</v>
      </c>
      <c r="S277" s="8">
        <v>44927</v>
      </c>
      <c r="T277" t="str">
        <f>_xlfn.XLOOKUP(A277,Sheet1!$W$2:$W$354,Sheet1!$X$2:$X$354)</f>
        <v>US6</v>
      </c>
      <c r="U277" t="str">
        <f>_xlfn.XLOOKUP(A277,Sheet1!$W$2:$W$354,Sheet1!$X$2:$X$354,,,-1)</f>
        <v>US6</v>
      </c>
      <c r="V277" t="str">
        <f t="shared" si="8"/>
        <v>US6</v>
      </c>
      <c r="W277" t="str">
        <f t="shared" si="9"/>
        <v>Route: US6</v>
      </c>
    </row>
    <row r="278" spans="1:23" x14ac:dyDescent="0.35">
      <c r="A278" s="7">
        <v>7187</v>
      </c>
      <c r="B278" s="7" t="s">
        <v>32</v>
      </c>
      <c r="C278" s="7" t="s">
        <v>455</v>
      </c>
      <c r="D278" s="7" t="s">
        <v>33</v>
      </c>
      <c r="E278" s="7" t="s">
        <v>24</v>
      </c>
      <c r="F278" s="7" t="s">
        <v>34</v>
      </c>
      <c r="G278" s="7"/>
      <c r="H278" s="7"/>
      <c r="I278" s="7" t="s">
        <v>35</v>
      </c>
      <c r="J278" s="7" t="s">
        <v>456</v>
      </c>
      <c r="K278" s="7" t="s">
        <v>28</v>
      </c>
      <c r="L278" s="7" t="s">
        <v>37</v>
      </c>
      <c r="M278" s="7" t="s">
        <v>30</v>
      </c>
      <c r="N278" s="7" t="s">
        <v>431</v>
      </c>
      <c r="O278" s="7">
        <v>71.895079999999993</v>
      </c>
      <c r="P278" s="7">
        <v>41.687293535782501</v>
      </c>
      <c r="Q278" s="7">
        <v>-70.261129814408093</v>
      </c>
      <c r="R278" s="7">
        <v>44746</v>
      </c>
      <c r="S278" s="8">
        <v>45292</v>
      </c>
      <c r="T278" t="str">
        <f>_xlfn.XLOOKUP(A278,Sheet1!$W$2:$W$354,Sheet1!$X$2:$X$354)</f>
        <v>US6</v>
      </c>
      <c r="U278" t="str">
        <f>_xlfn.XLOOKUP(A278,Sheet1!$W$2:$W$354,Sheet1!$X$2:$X$354,,,-1)</f>
        <v>US6</v>
      </c>
      <c r="V278" t="str">
        <f t="shared" si="8"/>
        <v>US6</v>
      </c>
      <c r="W278" t="str">
        <f t="shared" si="9"/>
        <v>Route: US6</v>
      </c>
    </row>
    <row r="279" spans="1:23" x14ac:dyDescent="0.35">
      <c r="A279" s="7">
        <v>7188</v>
      </c>
      <c r="B279" s="7" t="s">
        <v>32</v>
      </c>
      <c r="C279" s="7" t="s">
        <v>452</v>
      </c>
      <c r="D279" s="7" t="s">
        <v>33</v>
      </c>
      <c r="E279" s="7" t="s">
        <v>24</v>
      </c>
      <c r="F279" s="7" t="s">
        <v>453</v>
      </c>
      <c r="G279" s="7"/>
      <c r="H279" s="7"/>
      <c r="I279" s="7" t="s">
        <v>85</v>
      </c>
      <c r="J279" s="7" t="s">
        <v>457</v>
      </c>
      <c r="K279" s="7" t="s">
        <v>28</v>
      </c>
      <c r="L279" s="7" t="s">
        <v>37</v>
      </c>
      <c r="M279" s="7" t="s">
        <v>30</v>
      </c>
      <c r="N279" s="7" t="s">
        <v>431</v>
      </c>
      <c r="O279" s="7">
        <v>61.715179999999997</v>
      </c>
      <c r="P279" s="7">
        <v>41.726435118018998</v>
      </c>
      <c r="Q279" s="7">
        <v>-70.437863310580298</v>
      </c>
      <c r="R279" s="7">
        <v>55060</v>
      </c>
      <c r="S279" s="8">
        <v>45292</v>
      </c>
      <c r="T279" t="str">
        <f>_xlfn.XLOOKUP(A279,Sheet1!$W$2:$W$354,Sheet1!$X$2:$X$354)</f>
        <v>US6</v>
      </c>
      <c r="U279" t="str">
        <f>_xlfn.XLOOKUP(A279,Sheet1!$W$2:$W$354,Sheet1!$X$2:$X$354,,,-1)</f>
        <v>US6</v>
      </c>
      <c r="V279" t="str">
        <f t="shared" si="8"/>
        <v>US6</v>
      </c>
      <c r="W279" t="str">
        <f t="shared" si="9"/>
        <v>Route: US6</v>
      </c>
    </row>
    <row r="280" spans="1:23" x14ac:dyDescent="0.35">
      <c r="A280" s="7">
        <v>7247</v>
      </c>
      <c r="B280" s="7" t="s">
        <v>32</v>
      </c>
      <c r="C280" s="7" t="s">
        <v>424</v>
      </c>
      <c r="D280" s="7" t="s">
        <v>33</v>
      </c>
      <c r="E280" s="7" t="s">
        <v>24</v>
      </c>
      <c r="F280" s="7" t="s">
        <v>453</v>
      </c>
      <c r="G280" s="7" t="s">
        <v>458</v>
      </c>
      <c r="H280" s="7" t="s">
        <v>459</v>
      </c>
      <c r="I280" s="7" t="s">
        <v>398</v>
      </c>
      <c r="J280" s="7" t="s">
        <v>460</v>
      </c>
      <c r="K280" s="7" t="s">
        <v>28</v>
      </c>
      <c r="L280" s="7" t="s">
        <v>37</v>
      </c>
      <c r="M280" s="7" t="s">
        <v>30</v>
      </c>
      <c r="N280" s="7" t="s">
        <v>431</v>
      </c>
      <c r="O280" s="7">
        <v>55.945149999999998</v>
      </c>
      <c r="P280" s="7">
        <v>41.761857466091399</v>
      </c>
      <c r="Q280" s="7">
        <v>-70.534067069901099</v>
      </c>
      <c r="R280" s="7">
        <v>53152</v>
      </c>
      <c r="S280" s="8">
        <v>44927</v>
      </c>
      <c r="T280" t="str">
        <f>_xlfn.XLOOKUP(A280,Sheet1!$W$2:$W$354,Sheet1!$X$2:$X$354)</f>
        <v>US6</v>
      </c>
      <c r="U280" t="str">
        <f>_xlfn.XLOOKUP(A280,Sheet1!$W$2:$W$354,Sheet1!$X$2:$X$354,,,-1)</f>
        <v>US6</v>
      </c>
      <c r="V280" t="str">
        <f t="shared" si="8"/>
        <v>US6</v>
      </c>
      <c r="W280" t="str">
        <f t="shared" si="9"/>
        <v>Route: US6</v>
      </c>
    </row>
    <row r="281" spans="1:23" x14ac:dyDescent="0.35">
      <c r="A281" s="7">
        <v>725</v>
      </c>
      <c r="B281" s="7" t="s">
        <v>39</v>
      </c>
      <c r="C281" s="7" t="s">
        <v>40</v>
      </c>
      <c r="D281" s="7" t="s">
        <v>23</v>
      </c>
      <c r="E281" s="7" t="s">
        <v>24</v>
      </c>
      <c r="F281" s="7" t="s">
        <v>25</v>
      </c>
      <c r="G281" s="7"/>
      <c r="H281" s="7"/>
      <c r="I281" s="7" t="s">
        <v>26</v>
      </c>
      <c r="J281" s="7" t="s">
        <v>384</v>
      </c>
      <c r="K281" s="7" t="s">
        <v>28</v>
      </c>
      <c r="L281" s="7" t="s">
        <v>29</v>
      </c>
      <c r="M281" s="7" t="s">
        <v>30</v>
      </c>
      <c r="N281" s="7" t="s">
        <v>31</v>
      </c>
      <c r="O281" s="7">
        <v>18.269590000000001</v>
      </c>
      <c r="P281" s="7">
        <v>41.938391796891203</v>
      </c>
      <c r="Q281" s="7">
        <v>-71.013900442470103</v>
      </c>
      <c r="R281" s="7">
        <v>69687</v>
      </c>
      <c r="S281" s="8">
        <v>45514</v>
      </c>
      <c r="T281" t="str">
        <f>_xlfn.XLOOKUP(A281,Sheet1!$W$2:$W$354,Sheet1!$X$2:$X$354)</f>
        <v>I495</v>
      </c>
      <c r="U281" t="str">
        <f>_xlfn.XLOOKUP(A281,Sheet1!$W$2:$W$354,Sheet1!$X$2:$X$354,,,-1)</f>
        <v>I495</v>
      </c>
      <c r="V281" t="str">
        <f t="shared" si="8"/>
        <v>I495</v>
      </c>
      <c r="W281" t="str">
        <f t="shared" si="9"/>
        <v>Route: I495</v>
      </c>
    </row>
    <row r="282" spans="1:23" x14ac:dyDescent="0.35">
      <c r="A282" s="7">
        <v>7313</v>
      </c>
      <c r="B282" s="7" t="s">
        <v>56</v>
      </c>
      <c r="C282" s="7" t="s">
        <v>56</v>
      </c>
      <c r="D282" s="7" t="s">
        <v>33</v>
      </c>
      <c r="E282" s="7" t="s">
        <v>24</v>
      </c>
      <c r="F282" s="7" t="s">
        <v>57</v>
      </c>
      <c r="G282" s="7" t="s">
        <v>423</v>
      </c>
      <c r="H282" s="7" t="s">
        <v>461</v>
      </c>
      <c r="I282" s="7" t="s">
        <v>398</v>
      </c>
      <c r="J282" s="7" t="s">
        <v>462</v>
      </c>
      <c r="K282" s="7" t="s">
        <v>28</v>
      </c>
      <c r="L282" s="7" t="s">
        <v>29</v>
      </c>
      <c r="M282" s="7" t="s">
        <v>30</v>
      </c>
      <c r="N282" s="7" t="s">
        <v>59</v>
      </c>
      <c r="O282" s="7">
        <v>4.4684600000000003</v>
      </c>
      <c r="P282" s="7">
        <v>41.843408710756798</v>
      </c>
      <c r="Q282" s="7">
        <v>-70.571864430183794</v>
      </c>
      <c r="R282" s="7">
        <v>33781</v>
      </c>
      <c r="S282" s="8">
        <v>44927</v>
      </c>
      <c r="T282" t="str">
        <f>_xlfn.XLOOKUP(A282,Sheet1!$W$2:$W$354,Sheet1!$X$2:$X$354)</f>
        <v>MA3</v>
      </c>
      <c r="U282" t="str">
        <f>_xlfn.XLOOKUP(A282,Sheet1!$W$2:$W$354,Sheet1!$X$2:$X$354,,,-1)</f>
        <v>MA3</v>
      </c>
      <c r="V282" t="str">
        <f t="shared" si="8"/>
        <v>MA3</v>
      </c>
      <c r="W282" t="str">
        <f t="shared" si="9"/>
        <v>Route: MA3</v>
      </c>
    </row>
    <row r="283" spans="1:23" x14ac:dyDescent="0.35">
      <c r="A283" s="7">
        <v>7314</v>
      </c>
      <c r="B283" s="7" t="s">
        <v>56</v>
      </c>
      <c r="C283" s="7" t="s">
        <v>56</v>
      </c>
      <c r="D283" s="7" t="s">
        <v>33</v>
      </c>
      <c r="E283" s="7" t="s">
        <v>24</v>
      </c>
      <c r="F283" s="7" t="s">
        <v>57</v>
      </c>
      <c r="G283" s="7"/>
      <c r="H283" s="7"/>
      <c r="I283" s="7" t="s">
        <v>42</v>
      </c>
      <c r="J283" s="7" t="s">
        <v>461</v>
      </c>
      <c r="K283" s="7" t="s">
        <v>28</v>
      </c>
      <c r="L283" s="7" t="s">
        <v>29</v>
      </c>
      <c r="M283" s="7" t="s">
        <v>30</v>
      </c>
      <c r="N283" s="7" t="s">
        <v>59</v>
      </c>
      <c r="O283" s="7">
        <v>10.373089999999999</v>
      </c>
      <c r="P283" s="7">
        <v>41.9183575757989</v>
      </c>
      <c r="Q283" s="7">
        <v>-70.622687385442504</v>
      </c>
      <c r="R283" s="7">
        <v>41476</v>
      </c>
      <c r="S283" s="8">
        <v>44927</v>
      </c>
      <c r="T283" t="str">
        <f>_xlfn.XLOOKUP(A283,Sheet1!$W$2:$W$354,Sheet1!$X$2:$X$354)</f>
        <v>MA3</v>
      </c>
      <c r="U283" t="str">
        <f>_xlfn.XLOOKUP(A283,Sheet1!$W$2:$W$354,Sheet1!$X$2:$X$354,,,-1)</f>
        <v>MA3</v>
      </c>
      <c r="V283" t="str">
        <f t="shared" si="8"/>
        <v>MA3</v>
      </c>
      <c r="W283" t="str">
        <f t="shared" si="9"/>
        <v>Route: MA3</v>
      </c>
    </row>
    <row r="284" spans="1:23" x14ac:dyDescent="0.35">
      <c r="A284" s="7">
        <v>7315</v>
      </c>
      <c r="B284" s="7" t="s">
        <v>56</v>
      </c>
      <c r="C284" s="7" t="s">
        <v>56</v>
      </c>
      <c r="D284" s="7" t="s">
        <v>33</v>
      </c>
      <c r="E284" s="7" t="s">
        <v>24</v>
      </c>
      <c r="F284" s="7" t="s">
        <v>57</v>
      </c>
      <c r="G284" s="7"/>
      <c r="H284" s="7"/>
      <c r="I284" s="7" t="s">
        <v>42</v>
      </c>
      <c r="J284" s="7" t="s">
        <v>463</v>
      </c>
      <c r="K284" s="7" t="s">
        <v>28</v>
      </c>
      <c r="L284" s="7" t="s">
        <v>29</v>
      </c>
      <c r="M284" s="7" t="s">
        <v>30</v>
      </c>
      <c r="N284" s="7" t="s">
        <v>59</v>
      </c>
      <c r="O284" s="7">
        <v>12.19561</v>
      </c>
      <c r="P284" s="7">
        <v>41.934111961971198</v>
      </c>
      <c r="Q284" s="7">
        <v>-70.649648944272897</v>
      </c>
      <c r="R284" s="7">
        <v>45855</v>
      </c>
      <c r="S284" s="8">
        <v>44927</v>
      </c>
      <c r="T284" t="str">
        <f>_xlfn.XLOOKUP(A284,Sheet1!$W$2:$W$354,Sheet1!$X$2:$X$354)</f>
        <v>MA3</v>
      </c>
      <c r="U284" t="str">
        <f>_xlfn.XLOOKUP(A284,Sheet1!$W$2:$W$354,Sheet1!$X$2:$X$354,,,-1)</f>
        <v>MA3</v>
      </c>
      <c r="V284" t="str">
        <f t="shared" si="8"/>
        <v>MA3</v>
      </c>
      <c r="W284" t="str">
        <f t="shared" si="9"/>
        <v>Route: MA3</v>
      </c>
    </row>
    <row r="285" spans="1:23" x14ac:dyDescent="0.35">
      <c r="A285" s="7">
        <v>7316</v>
      </c>
      <c r="B285" s="7" t="s">
        <v>56</v>
      </c>
      <c r="C285" s="7" t="s">
        <v>427</v>
      </c>
      <c r="D285" s="7" t="s">
        <v>33</v>
      </c>
      <c r="E285" s="7" t="s">
        <v>24</v>
      </c>
      <c r="F285" s="7" t="s">
        <v>57</v>
      </c>
      <c r="G285" s="7"/>
      <c r="H285" s="7"/>
      <c r="I285" s="7" t="s">
        <v>42</v>
      </c>
      <c r="J285" s="7" t="s">
        <v>464</v>
      </c>
      <c r="K285" s="7" t="s">
        <v>28</v>
      </c>
      <c r="L285" s="7" t="s">
        <v>29</v>
      </c>
      <c r="M285" s="7" t="s">
        <v>30</v>
      </c>
      <c r="N285" s="7" t="s">
        <v>59</v>
      </c>
      <c r="O285" s="7">
        <v>17.131350000000001</v>
      </c>
      <c r="P285" s="7">
        <v>41.982615846071099</v>
      </c>
      <c r="Q285" s="7">
        <v>-70.715978371827603</v>
      </c>
      <c r="R285" s="7">
        <v>52784</v>
      </c>
      <c r="S285" s="8">
        <v>44927</v>
      </c>
      <c r="T285" t="str">
        <f>_xlfn.XLOOKUP(A285,Sheet1!$W$2:$W$354,Sheet1!$X$2:$X$354)</f>
        <v>MA3</v>
      </c>
      <c r="U285" t="str">
        <f>_xlfn.XLOOKUP(A285,Sheet1!$W$2:$W$354,Sheet1!$X$2:$X$354,,,-1)</f>
        <v>MA3</v>
      </c>
      <c r="V285" t="str">
        <f t="shared" si="8"/>
        <v>MA3</v>
      </c>
      <c r="W285" t="str">
        <f t="shared" si="9"/>
        <v>Route: MA3</v>
      </c>
    </row>
    <row r="286" spans="1:23" x14ac:dyDescent="0.35">
      <c r="A286" s="7">
        <v>7317</v>
      </c>
      <c r="B286" s="7" t="s">
        <v>56</v>
      </c>
      <c r="C286" s="7" t="s">
        <v>201</v>
      </c>
      <c r="D286" s="7" t="s">
        <v>33</v>
      </c>
      <c r="E286" s="7" t="s">
        <v>24</v>
      </c>
      <c r="F286" s="7" t="s">
        <v>57</v>
      </c>
      <c r="G286" s="7"/>
      <c r="H286" s="7"/>
      <c r="I286" s="7" t="s">
        <v>42</v>
      </c>
      <c r="J286" s="7" t="s">
        <v>465</v>
      </c>
      <c r="K286" s="7" t="s">
        <v>28</v>
      </c>
      <c r="L286" s="7" t="s">
        <v>29</v>
      </c>
      <c r="M286" s="7" t="s">
        <v>30</v>
      </c>
      <c r="N286" s="7" t="s">
        <v>59</v>
      </c>
      <c r="O286" s="7">
        <v>33.030419999999999</v>
      </c>
      <c r="P286" s="7">
        <v>42.158636269362802</v>
      </c>
      <c r="Q286" s="7">
        <v>-70.871408572565201</v>
      </c>
      <c r="R286" s="7">
        <v>73996</v>
      </c>
      <c r="S286" s="8">
        <v>44927</v>
      </c>
      <c r="T286" t="str">
        <f>_xlfn.XLOOKUP(A286,Sheet1!$W$2:$W$354,Sheet1!$X$2:$X$354)</f>
        <v>MA3</v>
      </c>
      <c r="U286" t="str">
        <f>_xlfn.XLOOKUP(A286,Sheet1!$W$2:$W$354,Sheet1!$X$2:$X$354,,,-1)</f>
        <v>MA3</v>
      </c>
      <c r="V286" t="str">
        <f t="shared" si="8"/>
        <v>MA3</v>
      </c>
      <c r="W286" t="str">
        <f t="shared" si="9"/>
        <v>Route: MA3</v>
      </c>
    </row>
    <row r="287" spans="1:23" x14ac:dyDescent="0.35">
      <c r="A287" s="7">
        <v>7318</v>
      </c>
      <c r="B287" s="7" t="s">
        <v>56</v>
      </c>
      <c r="C287" s="7" t="s">
        <v>466</v>
      </c>
      <c r="D287" s="7" t="s">
        <v>33</v>
      </c>
      <c r="E287" s="7" t="s">
        <v>24</v>
      </c>
      <c r="F287" s="7" t="s">
        <v>57</v>
      </c>
      <c r="G287" s="7"/>
      <c r="H287" s="7"/>
      <c r="I287" s="7" t="s">
        <v>42</v>
      </c>
      <c r="J287" s="7" t="s">
        <v>467</v>
      </c>
      <c r="K287" s="7" t="s">
        <v>28</v>
      </c>
      <c r="L287" s="7" t="s">
        <v>29</v>
      </c>
      <c r="M287" s="7" t="s">
        <v>30</v>
      </c>
      <c r="N287" s="7" t="s">
        <v>59</v>
      </c>
      <c r="O287" s="7">
        <v>34.979889999999997</v>
      </c>
      <c r="P287" s="7">
        <v>42.171063725091102</v>
      </c>
      <c r="Q287" s="7">
        <v>-70.905435095441007</v>
      </c>
      <c r="R287" s="7">
        <v>93507</v>
      </c>
      <c r="S287" s="8">
        <v>44927</v>
      </c>
      <c r="T287" t="str">
        <f>_xlfn.XLOOKUP(A287,Sheet1!$W$2:$W$354,Sheet1!$X$2:$X$354)</f>
        <v>MA3</v>
      </c>
      <c r="U287" t="str">
        <f>_xlfn.XLOOKUP(A287,Sheet1!$W$2:$W$354,Sheet1!$X$2:$X$354,,,-1)</f>
        <v>MA3</v>
      </c>
      <c r="V287" t="str">
        <f t="shared" si="8"/>
        <v>MA3</v>
      </c>
      <c r="W287" t="str">
        <f t="shared" si="9"/>
        <v>Route: MA3</v>
      </c>
    </row>
    <row r="288" spans="1:23" x14ac:dyDescent="0.35">
      <c r="A288" s="7">
        <v>7322</v>
      </c>
      <c r="B288" s="7" t="s">
        <v>32</v>
      </c>
      <c r="C288" s="7" t="s">
        <v>424</v>
      </c>
      <c r="D288" s="7" t="s">
        <v>33</v>
      </c>
      <c r="E288" s="7" t="s">
        <v>24</v>
      </c>
      <c r="F288" s="7" t="s">
        <v>468</v>
      </c>
      <c r="G288" s="7"/>
      <c r="H288" s="7"/>
      <c r="I288" s="7" t="s">
        <v>26</v>
      </c>
      <c r="J288" s="7" t="s">
        <v>469</v>
      </c>
      <c r="K288" s="7" t="s">
        <v>28</v>
      </c>
      <c r="L288" s="7" t="s">
        <v>29</v>
      </c>
      <c r="M288" s="7" t="s">
        <v>30</v>
      </c>
      <c r="N288" s="7" t="s">
        <v>426</v>
      </c>
      <c r="O288" s="7">
        <v>58.366959999999999</v>
      </c>
      <c r="P288" s="7">
        <v>41.68183527411</v>
      </c>
      <c r="Q288" s="7">
        <v>-70.593055285291001</v>
      </c>
      <c r="R288" s="7">
        <v>39862</v>
      </c>
      <c r="S288" s="8">
        <v>45514</v>
      </c>
      <c r="T288" t="str">
        <f>_xlfn.XLOOKUP(A288,Sheet1!$W$2:$W$354,Sheet1!$X$2:$X$354)</f>
        <v>MA28</v>
      </c>
      <c r="U288" t="str">
        <f>_xlfn.XLOOKUP(A288,Sheet1!$W$2:$W$354,Sheet1!$X$2:$X$354,,,-1)</f>
        <v>MA28</v>
      </c>
      <c r="V288" t="str">
        <f t="shared" si="8"/>
        <v>MA28</v>
      </c>
      <c r="W288" t="str">
        <f t="shared" si="9"/>
        <v>Route: MA28</v>
      </c>
    </row>
    <row r="289" spans="1:23" x14ac:dyDescent="0.35">
      <c r="A289" s="7">
        <v>7323</v>
      </c>
      <c r="B289" s="7" t="s">
        <v>32</v>
      </c>
      <c r="C289" s="7" t="s">
        <v>470</v>
      </c>
      <c r="D289" s="7" t="s">
        <v>33</v>
      </c>
      <c r="E289" s="7" t="s">
        <v>24</v>
      </c>
      <c r="F289" s="7" t="s">
        <v>468</v>
      </c>
      <c r="G289" s="7"/>
      <c r="H289" s="7"/>
      <c r="I289" s="7" t="s">
        <v>42</v>
      </c>
      <c r="J289" s="7" t="s">
        <v>471</v>
      </c>
      <c r="K289" s="7" t="s">
        <v>28</v>
      </c>
      <c r="L289" s="7" t="s">
        <v>29</v>
      </c>
      <c r="M289" s="7" t="s">
        <v>30</v>
      </c>
      <c r="N289" s="7" t="s">
        <v>426</v>
      </c>
      <c r="O289" s="7">
        <v>54.831989999999998</v>
      </c>
      <c r="P289" s="7">
        <v>41.632556511301097</v>
      </c>
      <c r="Q289" s="7">
        <v>-70.610673846838694</v>
      </c>
      <c r="R289" s="7">
        <v>34562</v>
      </c>
      <c r="S289" s="8">
        <v>43101</v>
      </c>
      <c r="T289" t="str">
        <f>_xlfn.XLOOKUP(A289,Sheet1!$W$2:$W$354,Sheet1!$X$2:$X$354)</f>
        <v>MA28</v>
      </c>
      <c r="U289" t="str">
        <f>_xlfn.XLOOKUP(A289,Sheet1!$W$2:$W$354,Sheet1!$X$2:$X$354,,,-1)</f>
        <v>MA28</v>
      </c>
      <c r="V289" t="str">
        <f t="shared" si="8"/>
        <v>MA28</v>
      </c>
      <c r="W289" t="str">
        <f t="shared" si="9"/>
        <v>Route: MA28</v>
      </c>
    </row>
    <row r="290" spans="1:23" x14ac:dyDescent="0.35">
      <c r="A290" s="7">
        <v>7344</v>
      </c>
      <c r="B290" s="7" t="s">
        <v>56</v>
      </c>
      <c r="C290" s="7" t="s">
        <v>472</v>
      </c>
      <c r="D290" s="7" t="s">
        <v>33</v>
      </c>
      <c r="E290" s="7" t="s">
        <v>24</v>
      </c>
      <c r="F290" s="7" t="s">
        <v>41</v>
      </c>
      <c r="G290" s="7"/>
      <c r="H290" s="7"/>
      <c r="I290" s="7" t="s">
        <v>42</v>
      </c>
      <c r="J290" s="7" t="s">
        <v>473</v>
      </c>
      <c r="K290" s="7" t="s">
        <v>28</v>
      </c>
      <c r="L290" s="7" t="s">
        <v>29</v>
      </c>
      <c r="M290" s="7" t="s">
        <v>30</v>
      </c>
      <c r="N290" s="7" t="s">
        <v>44</v>
      </c>
      <c r="O290" s="7">
        <v>23.485240000000001</v>
      </c>
      <c r="P290" s="7">
        <v>41.960259842004</v>
      </c>
      <c r="Q290" s="7">
        <v>-71.027794098369696</v>
      </c>
      <c r="R290" s="7">
        <v>84968</v>
      </c>
      <c r="S290" s="8">
        <v>44927</v>
      </c>
      <c r="T290" t="str">
        <f>_xlfn.XLOOKUP(A290,Sheet1!$W$2:$W$354,Sheet1!$X$2:$X$354)</f>
        <v>MA24</v>
      </c>
      <c r="U290" t="str">
        <f>_xlfn.XLOOKUP(A290,Sheet1!$W$2:$W$354,Sheet1!$X$2:$X$354,,,-1)</f>
        <v>MA24</v>
      </c>
      <c r="V290" t="str">
        <f t="shared" si="8"/>
        <v>MA24</v>
      </c>
      <c r="W290" t="str">
        <f t="shared" si="9"/>
        <v>Route: MA24</v>
      </c>
    </row>
    <row r="291" spans="1:23" x14ac:dyDescent="0.35">
      <c r="A291" s="7">
        <v>79</v>
      </c>
      <c r="B291" s="7" t="s">
        <v>474</v>
      </c>
      <c r="C291" s="7" t="s">
        <v>475</v>
      </c>
      <c r="D291" s="7" t="s">
        <v>23</v>
      </c>
      <c r="E291" s="7" t="s">
        <v>24</v>
      </c>
      <c r="F291" s="7" t="s">
        <v>476</v>
      </c>
      <c r="G291" s="7"/>
      <c r="H291" s="7"/>
      <c r="I291" s="7" t="s">
        <v>42</v>
      </c>
      <c r="J291" s="7" t="s">
        <v>477</v>
      </c>
      <c r="K291" s="7" t="s">
        <v>28</v>
      </c>
      <c r="L291" s="7" t="s">
        <v>29</v>
      </c>
      <c r="M291" s="7" t="s">
        <v>30</v>
      </c>
      <c r="N291" s="7" t="s">
        <v>243</v>
      </c>
      <c r="O291" s="7">
        <v>13.705109999999999</v>
      </c>
      <c r="P291" s="7">
        <v>42.312817274356298</v>
      </c>
      <c r="Q291" s="7">
        <v>-71.0521018640693</v>
      </c>
      <c r="R291" s="7">
        <v>193593</v>
      </c>
      <c r="S291" s="8">
        <v>44927</v>
      </c>
      <c r="T291" t="str">
        <f>_xlfn.XLOOKUP(A291,Sheet1!$W$2:$W$354,Sheet1!$X$2:$X$354)</f>
        <v>I93</v>
      </c>
      <c r="U291" t="str">
        <f>_xlfn.XLOOKUP(A291,Sheet1!$W$2:$W$354,Sheet1!$X$2:$X$354,,,-1)</f>
        <v>I93</v>
      </c>
      <c r="V291" t="str">
        <f t="shared" si="8"/>
        <v>I93</v>
      </c>
      <c r="W291" t="str">
        <f t="shared" si="9"/>
        <v>Route: I93</v>
      </c>
    </row>
    <row r="292" spans="1:23" x14ac:dyDescent="0.35">
      <c r="A292" s="7">
        <v>8</v>
      </c>
      <c r="B292" s="7" t="s">
        <v>51</v>
      </c>
      <c r="C292" s="7" t="s">
        <v>212</v>
      </c>
      <c r="D292" s="7" t="s">
        <v>23</v>
      </c>
      <c r="E292" s="7" t="s">
        <v>24</v>
      </c>
      <c r="F292" s="7" t="s">
        <v>78</v>
      </c>
      <c r="G292" s="7"/>
      <c r="H292" s="7"/>
      <c r="I292" s="7" t="s">
        <v>85</v>
      </c>
      <c r="J292" s="7" t="s">
        <v>259</v>
      </c>
      <c r="K292" s="7" t="s">
        <v>28</v>
      </c>
      <c r="L292" s="7" t="s">
        <v>37</v>
      </c>
      <c r="M292" s="7" t="s">
        <v>30</v>
      </c>
      <c r="N292" s="7" t="s">
        <v>191</v>
      </c>
      <c r="O292" s="7">
        <v>0.39720569999999999</v>
      </c>
      <c r="P292" s="7">
        <v>42.3612066063776</v>
      </c>
      <c r="Q292" s="7">
        <v>-71.597439577774196</v>
      </c>
      <c r="R292" s="7">
        <v>77744</v>
      </c>
      <c r="S292" s="8">
        <v>44927</v>
      </c>
      <c r="T292" t="str">
        <f>_xlfn.XLOOKUP(A292,Sheet1!$W$2:$W$354,Sheet1!$X$2:$X$354)</f>
        <v>I290</v>
      </c>
      <c r="U292" t="str">
        <f>_xlfn.XLOOKUP(A292,Sheet1!$W$2:$W$354,Sheet1!$X$2:$X$354,,,-1)</f>
        <v>I290</v>
      </c>
      <c r="V292" t="str">
        <f t="shared" si="8"/>
        <v>I290</v>
      </c>
      <c r="W292" t="str">
        <f t="shared" si="9"/>
        <v>Route: I290</v>
      </c>
    </row>
    <row r="293" spans="1:23" x14ac:dyDescent="0.35">
      <c r="A293" s="7">
        <v>80</v>
      </c>
      <c r="B293" s="7" t="s">
        <v>474</v>
      </c>
      <c r="C293" s="7" t="s">
        <v>478</v>
      </c>
      <c r="D293" s="7" t="s">
        <v>33</v>
      </c>
      <c r="E293" s="7" t="s">
        <v>24</v>
      </c>
      <c r="F293" s="7" t="s">
        <v>479</v>
      </c>
      <c r="G293" s="7"/>
      <c r="H293" s="7"/>
      <c r="I293" s="7" t="s">
        <v>42</v>
      </c>
      <c r="J293" s="7" t="s">
        <v>480</v>
      </c>
      <c r="K293" s="7" t="s">
        <v>28</v>
      </c>
      <c r="L293" s="7" t="s">
        <v>29</v>
      </c>
      <c r="M293" s="7" t="s">
        <v>30</v>
      </c>
      <c r="N293" s="7" t="s">
        <v>481</v>
      </c>
      <c r="O293" s="7">
        <v>52.50459</v>
      </c>
      <c r="P293" s="7">
        <v>42.4283272195282</v>
      </c>
      <c r="Q293" s="7">
        <v>-71.019233634310794</v>
      </c>
      <c r="R293" s="7">
        <v>82943</v>
      </c>
      <c r="S293" s="8">
        <v>45514</v>
      </c>
      <c r="T293" t="str">
        <f>_xlfn.XLOOKUP(A293,Sheet1!$W$2:$W$354,Sheet1!$X$2:$X$354)</f>
        <v>US1</v>
      </c>
      <c r="U293" t="str">
        <f>_xlfn.XLOOKUP(A293,Sheet1!$W$2:$W$354,Sheet1!$X$2:$X$354,,,-1)</f>
        <v>US1</v>
      </c>
      <c r="V293" t="str">
        <f t="shared" si="8"/>
        <v>US1</v>
      </c>
      <c r="W293" t="str">
        <f t="shared" si="9"/>
        <v>Route: US1</v>
      </c>
    </row>
    <row r="294" spans="1:23" x14ac:dyDescent="0.35">
      <c r="A294" s="7">
        <v>8006</v>
      </c>
      <c r="B294" s="7" t="s">
        <v>197</v>
      </c>
      <c r="C294" s="7" t="s">
        <v>482</v>
      </c>
      <c r="D294" s="7" t="s">
        <v>33</v>
      </c>
      <c r="E294" s="7" t="s">
        <v>24</v>
      </c>
      <c r="F294" s="7" t="s">
        <v>483</v>
      </c>
      <c r="G294" s="7"/>
      <c r="H294" s="7"/>
      <c r="I294" s="7" t="s">
        <v>63</v>
      </c>
      <c r="J294" s="7" t="s">
        <v>484</v>
      </c>
      <c r="K294" s="7" t="s">
        <v>28</v>
      </c>
      <c r="L294" s="7" t="s">
        <v>29</v>
      </c>
      <c r="M294" s="7" t="s">
        <v>30</v>
      </c>
      <c r="N294" s="7" t="s">
        <v>481</v>
      </c>
      <c r="O294" s="7">
        <v>54.153350000000003</v>
      </c>
      <c r="P294" s="7">
        <v>42.447399791579599</v>
      </c>
      <c r="Q294" s="7">
        <v>-71.024302772661798</v>
      </c>
      <c r="R294" s="7">
        <v>88817</v>
      </c>
      <c r="S294" s="8">
        <v>44927</v>
      </c>
      <c r="T294" t="str">
        <f>_xlfn.XLOOKUP(A294,Sheet1!$W$2:$W$354,Sheet1!$X$2:$X$354)</f>
        <v>US1</v>
      </c>
      <c r="U294" t="str">
        <f>_xlfn.XLOOKUP(A294,Sheet1!$W$2:$W$354,Sheet1!$X$2:$X$354,,,-1)</f>
        <v>US1</v>
      </c>
      <c r="V294" t="str">
        <f t="shared" si="8"/>
        <v>US1</v>
      </c>
      <c r="W294" t="str">
        <f t="shared" si="9"/>
        <v>Route: US1</v>
      </c>
    </row>
    <row r="295" spans="1:23" x14ac:dyDescent="0.35">
      <c r="A295" s="7">
        <v>8011</v>
      </c>
      <c r="B295" s="7" t="s">
        <v>51</v>
      </c>
      <c r="C295" s="7" t="s">
        <v>485</v>
      </c>
      <c r="D295" s="7" t="s">
        <v>23</v>
      </c>
      <c r="E295" s="7" t="s">
        <v>24</v>
      </c>
      <c r="F295" s="7" t="s">
        <v>241</v>
      </c>
      <c r="G295" s="7"/>
      <c r="H295" s="7"/>
      <c r="I295" s="7" t="s">
        <v>26</v>
      </c>
      <c r="J295" s="7" t="s">
        <v>486</v>
      </c>
      <c r="K295" s="7" t="s">
        <v>28</v>
      </c>
      <c r="L295" s="7" t="s">
        <v>29</v>
      </c>
      <c r="M295" s="7" t="s">
        <v>30</v>
      </c>
      <c r="N295" s="7" t="s">
        <v>243</v>
      </c>
      <c r="O295" s="7">
        <v>22.247479999999999</v>
      </c>
      <c r="P295" s="7">
        <v>42.416323191055803</v>
      </c>
      <c r="Q295" s="7">
        <v>-71.103870182976706</v>
      </c>
      <c r="R295" s="7">
        <v>176708</v>
      </c>
      <c r="S295" s="8">
        <v>44927</v>
      </c>
      <c r="T295" t="str">
        <f>_xlfn.XLOOKUP(A295,Sheet1!$W$2:$W$354,Sheet1!$X$2:$X$354)</f>
        <v>I93</v>
      </c>
      <c r="U295" t="str">
        <f>_xlfn.XLOOKUP(A295,Sheet1!$W$2:$W$354,Sheet1!$X$2:$X$354,,,-1)</f>
        <v>I93</v>
      </c>
      <c r="V295" t="str">
        <f t="shared" si="8"/>
        <v>I93</v>
      </c>
      <c r="W295" t="str">
        <f t="shared" si="9"/>
        <v>Route: I93</v>
      </c>
    </row>
    <row r="296" spans="1:23" x14ac:dyDescent="0.35">
      <c r="A296" s="7">
        <v>8035</v>
      </c>
      <c r="B296" s="7" t="s">
        <v>474</v>
      </c>
      <c r="C296" s="7" t="s">
        <v>478</v>
      </c>
      <c r="D296" s="7" t="s">
        <v>33</v>
      </c>
      <c r="E296" s="7" t="s">
        <v>24</v>
      </c>
      <c r="F296" s="7" t="s">
        <v>479</v>
      </c>
      <c r="G296" s="7"/>
      <c r="H296" s="7"/>
      <c r="I296" s="7" t="s">
        <v>26</v>
      </c>
      <c r="J296" s="7" t="s">
        <v>487</v>
      </c>
      <c r="K296" s="7" t="s">
        <v>28</v>
      </c>
      <c r="L296" s="7" t="s">
        <v>29</v>
      </c>
      <c r="M296" s="7"/>
      <c r="N296" s="7" t="s">
        <v>481</v>
      </c>
      <c r="O296" s="7">
        <v>50.691850000000002</v>
      </c>
      <c r="P296" s="7">
        <v>42.406387073388501</v>
      </c>
      <c r="Q296" s="7">
        <v>-71.026130367259597</v>
      </c>
      <c r="R296" s="7">
        <v>77513</v>
      </c>
      <c r="S296" s="8">
        <v>44927</v>
      </c>
      <c r="T296" t="str">
        <f>_xlfn.XLOOKUP(A296,Sheet1!$W$2:$W$354,Sheet1!$X$2:$X$354)</f>
        <v>US1</v>
      </c>
      <c r="U296" t="str">
        <f>_xlfn.XLOOKUP(A296,Sheet1!$W$2:$W$354,Sheet1!$X$2:$X$354,,,-1)</f>
        <v>US1</v>
      </c>
      <c r="V296" t="str">
        <f t="shared" si="8"/>
        <v>US1</v>
      </c>
      <c r="W296" t="str">
        <f t="shared" si="9"/>
        <v>Route: US1</v>
      </c>
    </row>
    <row r="297" spans="1:23" x14ac:dyDescent="0.35">
      <c r="A297" s="7">
        <v>8081</v>
      </c>
      <c r="B297" s="7" t="s">
        <v>474</v>
      </c>
      <c r="C297" s="7" t="s">
        <v>475</v>
      </c>
      <c r="D297" s="7" t="s">
        <v>23</v>
      </c>
      <c r="E297" s="7" t="s">
        <v>24</v>
      </c>
      <c r="F297" s="7" t="s">
        <v>241</v>
      </c>
      <c r="G297" s="7"/>
      <c r="H297" s="7"/>
      <c r="I297" s="7" t="s">
        <v>63</v>
      </c>
      <c r="J297" s="7" t="s">
        <v>488</v>
      </c>
      <c r="K297" s="7" t="s">
        <v>28</v>
      </c>
      <c r="L297" s="7" t="s">
        <v>29</v>
      </c>
      <c r="M297" s="7" t="s">
        <v>30</v>
      </c>
      <c r="N297" s="7" t="s">
        <v>243</v>
      </c>
      <c r="O297" s="7">
        <v>19.64556</v>
      </c>
      <c r="P297" s="7">
        <v>42.385443583747197</v>
      </c>
      <c r="Q297" s="7">
        <v>-71.076946287811197</v>
      </c>
      <c r="R297" s="7">
        <v>152008</v>
      </c>
      <c r="S297" s="8">
        <v>44927</v>
      </c>
      <c r="T297" t="str">
        <f>_xlfn.XLOOKUP(A297,Sheet1!$W$2:$W$354,Sheet1!$X$2:$X$354)</f>
        <v>I93</v>
      </c>
      <c r="U297" t="str">
        <f>_xlfn.XLOOKUP(A297,Sheet1!$W$2:$W$354,Sheet1!$X$2:$X$354,,,-1)</f>
        <v>I93</v>
      </c>
      <c r="V297" t="str">
        <f t="shared" si="8"/>
        <v>I93</v>
      </c>
      <c r="W297" t="str">
        <f t="shared" si="9"/>
        <v>Route: I93</v>
      </c>
    </row>
    <row r="298" spans="1:23" x14ac:dyDescent="0.35">
      <c r="A298" s="7">
        <v>8096</v>
      </c>
      <c r="B298" s="7" t="s">
        <v>51</v>
      </c>
      <c r="C298" s="7" t="s">
        <v>485</v>
      </c>
      <c r="D298" s="7" t="s">
        <v>23</v>
      </c>
      <c r="E298" s="7" t="s">
        <v>24</v>
      </c>
      <c r="F298" s="7" t="s">
        <v>241</v>
      </c>
      <c r="G298" s="7"/>
      <c r="H298" s="7"/>
      <c r="I298" s="7" t="s">
        <v>26</v>
      </c>
      <c r="J298" s="7" t="s">
        <v>489</v>
      </c>
      <c r="K298" s="7" t="s">
        <v>28</v>
      </c>
      <c r="L298" s="7" t="s">
        <v>29</v>
      </c>
      <c r="M298" s="7" t="s">
        <v>30</v>
      </c>
      <c r="N298" s="7" t="s">
        <v>243</v>
      </c>
      <c r="O298" s="7">
        <v>22.790179999999999</v>
      </c>
      <c r="P298" s="7">
        <v>42.424159770528703</v>
      </c>
      <c r="Q298" s="7">
        <v>-71.103260209830907</v>
      </c>
      <c r="R298" s="7">
        <v>200282</v>
      </c>
      <c r="S298" s="8">
        <v>44927</v>
      </c>
      <c r="T298" t="str">
        <f>_xlfn.XLOOKUP(A298,Sheet1!$W$2:$W$354,Sheet1!$X$2:$X$354)</f>
        <v>I93</v>
      </c>
      <c r="U298" t="str">
        <f>_xlfn.XLOOKUP(A298,Sheet1!$W$2:$W$354,Sheet1!$X$2:$X$354,,,-1)</f>
        <v>I93</v>
      </c>
      <c r="V298" t="str">
        <f t="shared" si="8"/>
        <v>I93</v>
      </c>
      <c r="W298" t="str">
        <f t="shared" si="9"/>
        <v>Route: I93</v>
      </c>
    </row>
    <row r="299" spans="1:23" x14ac:dyDescent="0.35">
      <c r="A299" s="7">
        <v>8099</v>
      </c>
      <c r="B299" s="7" t="s">
        <v>51</v>
      </c>
      <c r="C299" s="7" t="s">
        <v>485</v>
      </c>
      <c r="D299" s="7" t="s">
        <v>23</v>
      </c>
      <c r="E299" s="7" t="s">
        <v>24</v>
      </c>
      <c r="F299" s="7" t="s">
        <v>241</v>
      </c>
      <c r="G299" s="7"/>
      <c r="H299" s="7"/>
      <c r="I299" s="7"/>
      <c r="J299" s="7" t="s">
        <v>490</v>
      </c>
      <c r="K299" s="7" t="s">
        <v>28</v>
      </c>
      <c r="L299" s="7" t="s">
        <v>29</v>
      </c>
      <c r="M299" s="7" t="s">
        <v>30</v>
      </c>
      <c r="N299" s="7" t="s">
        <v>243</v>
      </c>
      <c r="O299" s="7">
        <v>21.477589999999999</v>
      </c>
      <c r="P299" s="7">
        <v>42.406031464291502</v>
      </c>
      <c r="Q299" s="7">
        <v>-71.099284504436895</v>
      </c>
      <c r="R299" s="7">
        <v>178534</v>
      </c>
      <c r="S299" s="8">
        <v>45460</v>
      </c>
      <c r="T299" t="str">
        <f>_xlfn.XLOOKUP(A299,Sheet1!$W$2:$W$354,Sheet1!$X$2:$X$354)</f>
        <v>I93</v>
      </c>
      <c r="U299" t="str">
        <f>_xlfn.XLOOKUP(A299,Sheet1!$W$2:$W$354,Sheet1!$X$2:$X$354,,,-1)</f>
        <v>I93</v>
      </c>
      <c r="V299" t="str">
        <f t="shared" si="8"/>
        <v>I93</v>
      </c>
      <c r="W299" t="str">
        <f t="shared" si="9"/>
        <v>Route: I93</v>
      </c>
    </row>
    <row r="300" spans="1:23" ht="29" x14ac:dyDescent="0.35">
      <c r="A300" s="7">
        <v>81</v>
      </c>
      <c r="B300" s="7" t="s">
        <v>474</v>
      </c>
      <c r="C300" s="7" t="s">
        <v>475</v>
      </c>
      <c r="D300" s="7" t="s">
        <v>23</v>
      </c>
      <c r="E300" s="7" t="s">
        <v>24</v>
      </c>
      <c r="F300" s="7" t="s">
        <v>476</v>
      </c>
      <c r="G300" s="7"/>
      <c r="H300" s="7"/>
      <c r="I300" s="7" t="s">
        <v>42</v>
      </c>
      <c r="J300" s="7" t="s">
        <v>491</v>
      </c>
      <c r="K300" s="7" t="s">
        <v>28</v>
      </c>
      <c r="L300" s="7" t="s">
        <v>29</v>
      </c>
      <c r="M300" s="7" t="s">
        <v>30</v>
      </c>
      <c r="N300" s="7" t="s">
        <v>243</v>
      </c>
      <c r="O300" s="7">
        <v>14.9475</v>
      </c>
      <c r="P300" s="7">
        <v>42.329028315514201</v>
      </c>
      <c r="Q300" s="7">
        <v>-71.059882963262496</v>
      </c>
      <c r="R300" s="7">
        <v>182244</v>
      </c>
      <c r="S300" s="8">
        <v>44927</v>
      </c>
      <c r="T300" t="str">
        <f>_xlfn.XLOOKUP(A300,Sheet1!$W$2:$W$354,Sheet1!$X$2:$X$354)</f>
        <v>I93</v>
      </c>
      <c r="U300" t="str">
        <f>_xlfn.XLOOKUP(A300,Sheet1!$W$2:$W$354,Sheet1!$X$2:$X$354,,,-1)</f>
        <v>I93</v>
      </c>
      <c r="V300" t="str">
        <f t="shared" si="8"/>
        <v>I93</v>
      </c>
      <c r="W300" t="str">
        <f t="shared" si="9"/>
        <v>Route: I93</v>
      </c>
    </row>
    <row r="301" spans="1:23" x14ac:dyDescent="0.35">
      <c r="A301" s="7">
        <v>8110</v>
      </c>
      <c r="B301" s="7" t="s">
        <v>474</v>
      </c>
      <c r="C301" s="7" t="s">
        <v>475</v>
      </c>
      <c r="D301" s="7" t="s">
        <v>23</v>
      </c>
      <c r="E301" s="7" t="s">
        <v>24</v>
      </c>
      <c r="F301" s="7" t="s">
        <v>476</v>
      </c>
      <c r="G301" s="7"/>
      <c r="H301" s="7"/>
      <c r="I301" s="7" t="s">
        <v>26</v>
      </c>
      <c r="J301" s="7" t="s">
        <v>492</v>
      </c>
      <c r="K301" s="7" t="s">
        <v>28</v>
      </c>
      <c r="L301" s="7" t="s">
        <v>29</v>
      </c>
      <c r="M301" s="7" t="s">
        <v>30</v>
      </c>
      <c r="N301" s="7" t="s">
        <v>243</v>
      </c>
      <c r="O301" s="7">
        <v>14.67929</v>
      </c>
      <c r="P301" s="7">
        <v>42.325826337807499</v>
      </c>
      <c r="Q301" s="7">
        <v>-71.056917075639006</v>
      </c>
      <c r="R301" s="7">
        <v>216500</v>
      </c>
      <c r="S301" s="8">
        <v>44927</v>
      </c>
      <c r="T301" t="str">
        <f>_xlfn.XLOOKUP(A301,Sheet1!$W$2:$W$354,Sheet1!$X$2:$X$354)</f>
        <v>I93</v>
      </c>
      <c r="U301" t="str">
        <f>_xlfn.XLOOKUP(A301,Sheet1!$W$2:$W$354,Sheet1!$X$2:$X$354,,,-1)</f>
        <v>I93</v>
      </c>
      <c r="V301" t="str">
        <f t="shared" si="8"/>
        <v>I93</v>
      </c>
      <c r="W301" t="str">
        <f t="shared" si="9"/>
        <v>Route: I93</v>
      </c>
    </row>
    <row r="302" spans="1:23" x14ac:dyDescent="0.35">
      <c r="A302" s="7">
        <v>82</v>
      </c>
      <c r="B302" s="7" t="s">
        <v>51</v>
      </c>
      <c r="C302" s="7" t="s">
        <v>485</v>
      </c>
      <c r="D302" s="7" t="s">
        <v>23</v>
      </c>
      <c r="E302" s="7" t="s">
        <v>24</v>
      </c>
      <c r="F302" s="7" t="s">
        <v>241</v>
      </c>
      <c r="G302" s="7"/>
      <c r="H302" s="7"/>
      <c r="I302" s="7" t="s">
        <v>63</v>
      </c>
      <c r="J302" s="7" t="s">
        <v>493</v>
      </c>
      <c r="K302" s="7" t="s">
        <v>28</v>
      </c>
      <c r="L302" s="7" t="s">
        <v>29</v>
      </c>
      <c r="M302" s="7" t="s">
        <v>30</v>
      </c>
      <c r="N302" s="7" t="s">
        <v>243</v>
      </c>
      <c r="O302" s="7">
        <v>24.379560000000001</v>
      </c>
      <c r="P302" s="7">
        <v>42.446903721801398</v>
      </c>
      <c r="Q302" s="7">
        <v>-71.104941206560795</v>
      </c>
      <c r="R302" s="7">
        <v>178910</v>
      </c>
      <c r="S302" s="8">
        <v>44927</v>
      </c>
      <c r="T302" t="str">
        <f>_xlfn.XLOOKUP(A302,Sheet1!$W$2:$W$354,Sheet1!$X$2:$X$354)</f>
        <v>I93</v>
      </c>
      <c r="U302" t="str">
        <f>_xlfn.XLOOKUP(A302,Sheet1!$W$2:$W$354,Sheet1!$X$2:$X$354,,,-1)</f>
        <v>I93</v>
      </c>
      <c r="V302" t="str">
        <f t="shared" si="8"/>
        <v>I93</v>
      </c>
      <c r="W302" t="str">
        <f t="shared" si="9"/>
        <v>Route: I93</v>
      </c>
    </row>
    <row r="303" spans="1:23" x14ac:dyDescent="0.35">
      <c r="A303" s="7">
        <v>822</v>
      </c>
      <c r="B303" s="7" t="s">
        <v>51</v>
      </c>
      <c r="C303" s="7" t="s">
        <v>494</v>
      </c>
      <c r="D303" s="7" t="s">
        <v>33</v>
      </c>
      <c r="E303" s="7" t="s">
        <v>24</v>
      </c>
      <c r="F303" s="7" t="s">
        <v>131</v>
      </c>
      <c r="G303" s="7"/>
      <c r="H303" s="7"/>
      <c r="I303" s="7" t="s">
        <v>63</v>
      </c>
      <c r="J303" s="7" t="s">
        <v>495</v>
      </c>
      <c r="K303" s="7" t="s">
        <v>28</v>
      </c>
      <c r="L303" s="7" t="s">
        <v>37</v>
      </c>
      <c r="M303" s="7" t="s">
        <v>30</v>
      </c>
      <c r="N303" s="7" t="s">
        <v>127</v>
      </c>
      <c r="O303" s="7">
        <v>134.6763</v>
      </c>
      <c r="P303" s="7">
        <v>42.4006709038457</v>
      </c>
      <c r="Q303" s="7">
        <v>-71.151912222711999</v>
      </c>
      <c r="R303" s="7">
        <v>57811</v>
      </c>
      <c r="S303" s="8">
        <v>44927</v>
      </c>
      <c r="T303" t="str">
        <f>_xlfn.XLOOKUP(A303,Sheet1!$W$2:$W$354,Sheet1!$X$2:$X$354)</f>
        <v>MA2</v>
      </c>
      <c r="U303" t="str">
        <f>_xlfn.XLOOKUP(A303,Sheet1!$W$2:$W$354,Sheet1!$X$2:$X$354,,,-1)</f>
        <v>MA2</v>
      </c>
      <c r="V303" t="str">
        <f t="shared" si="8"/>
        <v>MA2</v>
      </c>
      <c r="W303" t="str">
        <f t="shared" si="9"/>
        <v>Route: MA2</v>
      </c>
    </row>
    <row r="304" spans="1:23" x14ac:dyDescent="0.35">
      <c r="A304" s="7">
        <v>8317</v>
      </c>
      <c r="B304" s="7" t="s">
        <v>474</v>
      </c>
      <c r="C304" s="7" t="s">
        <v>475</v>
      </c>
      <c r="D304" s="7" t="s">
        <v>23</v>
      </c>
      <c r="E304" s="7" t="s">
        <v>24</v>
      </c>
      <c r="F304" s="7" t="s">
        <v>496</v>
      </c>
      <c r="G304" s="7"/>
      <c r="H304" s="7"/>
      <c r="I304" s="7"/>
      <c r="J304" s="7" t="s">
        <v>497</v>
      </c>
      <c r="K304" s="7" t="s">
        <v>28</v>
      </c>
      <c r="L304" s="7" t="s">
        <v>29</v>
      </c>
      <c r="M304" s="7" t="s">
        <v>30</v>
      </c>
      <c r="N304" s="7" t="s">
        <v>243</v>
      </c>
      <c r="O304" s="7">
        <v>17.898520000000001</v>
      </c>
      <c r="P304" s="7">
        <v>42.365218191908902</v>
      </c>
      <c r="Q304" s="7">
        <v>-71.059244354520303</v>
      </c>
      <c r="R304" s="7">
        <v>162885</v>
      </c>
      <c r="S304" s="8">
        <v>44927</v>
      </c>
      <c r="T304" t="str">
        <f>_xlfn.XLOOKUP(A304,Sheet1!$W$2:$W$354,Sheet1!$X$2:$X$354)</f>
        <v>I93</v>
      </c>
      <c r="U304" t="str">
        <f>_xlfn.XLOOKUP(A304,Sheet1!$W$2:$W$354,Sheet1!$X$2:$X$354,,,-1)</f>
        <v>I93</v>
      </c>
      <c r="V304" t="str">
        <f t="shared" si="8"/>
        <v>I93</v>
      </c>
      <c r="W304" t="str">
        <f t="shared" si="9"/>
        <v>Route: I93</v>
      </c>
    </row>
    <row r="305" spans="1:23" x14ac:dyDescent="0.35">
      <c r="A305" s="7">
        <v>8931</v>
      </c>
      <c r="B305" s="7" t="s">
        <v>21</v>
      </c>
      <c r="C305" s="7" t="s">
        <v>411</v>
      </c>
      <c r="D305" s="7" t="s">
        <v>23</v>
      </c>
      <c r="E305" s="7" t="s">
        <v>24</v>
      </c>
      <c r="F305" s="7" t="s">
        <v>241</v>
      </c>
      <c r="G305" s="7"/>
      <c r="H305" s="7"/>
      <c r="I305" s="7" t="s">
        <v>42</v>
      </c>
      <c r="J305" s="7" t="s">
        <v>498</v>
      </c>
      <c r="K305" s="7" t="s">
        <v>28</v>
      </c>
      <c r="L305" s="7" t="s">
        <v>29</v>
      </c>
      <c r="M305" s="7" t="s">
        <v>30</v>
      </c>
      <c r="N305" s="7" t="s">
        <v>243</v>
      </c>
      <c r="O305" s="7">
        <v>7.752351</v>
      </c>
      <c r="P305" s="7">
        <v>42.236822581149497</v>
      </c>
      <c r="Q305" s="7">
        <v>-71.023425150070295</v>
      </c>
      <c r="R305" s="7">
        <v>195648</v>
      </c>
      <c r="S305" s="8">
        <v>44927</v>
      </c>
      <c r="T305" t="str">
        <f>_xlfn.XLOOKUP(A305,Sheet1!$W$2:$W$354,Sheet1!$X$2:$X$354)</f>
        <v>I93</v>
      </c>
      <c r="U305" t="str">
        <f>_xlfn.XLOOKUP(A305,Sheet1!$W$2:$W$354,Sheet1!$X$2:$X$354,,,-1)</f>
        <v>I93</v>
      </c>
      <c r="V305" t="str">
        <f t="shared" si="8"/>
        <v>I93</v>
      </c>
      <c r="W305" t="str">
        <f t="shared" si="9"/>
        <v>Route: I93</v>
      </c>
    </row>
    <row r="306" spans="1:23" x14ac:dyDescent="0.35">
      <c r="A306" s="7">
        <v>8932</v>
      </c>
      <c r="B306" s="7" t="s">
        <v>474</v>
      </c>
      <c r="C306" s="7" t="s">
        <v>475</v>
      </c>
      <c r="D306" s="7" t="s">
        <v>23</v>
      </c>
      <c r="E306" s="7" t="s">
        <v>24</v>
      </c>
      <c r="F306" s="7" t="s">
        <v>499</v>
      </c>
      <c r="G306" s="7"/>
      <c r="H306" s="7"/>
      <c r="I306" s="7" t="s">
        <v>63</v>
      </c>
      <c r="J306" s="7" t="s">
        <v>500</v>
      </c>
      <c r="K306" s="7" t="s">
        <v>28</v>
      </c>
      <c r="L306" s="7" t="s">
        <v>29</v>
      </c>
      <c r="M306" s="7" t="s">
        <v>501</v>
      </c>
      <c r="N306" s="7" t="s">
        <v>243</v>
      </c>
      <c r="O306" s="7">
        <v>11.315759999999999</v>
      </c>
      <c r="P306" s="7">
        <v>42.280894521906802</v>
      </c>
      <c r="Q306" s="7">
        <v>-71.045936705613101</v>
      </c>
      <c r="R306" s="7">
        <v>171195</v>
      </c>
      <c r="S306" s="8">
        <v>45482</v>
      </c>
      <c r="T306" t="str">
        <f>_xlfn.XLOOKUP(A306,Sheet1!$W$2:$W$354,Sheet1!$X$2:$X$354)</f>
        <v>I93</v>
      </c>
      <c r="U306" t="str">
        <f>_xlfn.XLOOKUP(A306,Sheet1!$W$2:$W$354,Sheet1!$X$2:$X$354,,,-1)</f>
        <v>I93</v>
      </c>
      <c r="V306" t="str">
        <f t="shared" si="8"/>
        <v>I93</v>
      </c>
      <c r="W306" t="str">
        <f t="shared" si="9"/>
        <v>Route: I93</v>
      </c>
    </row>
    <row r="307" spans="1:23" x14ac:dyDescent="0.35">
      <c r="A307" s="7">
        <v>9</v>
      </c>
      <c r="B307" s="7" t="s">
        <v>45</v>
      </c>
      <c r="C307" s="7" t="s">
        <v>502</v>
      </c>
      <c r="D307" s="7" t="s">
        <v>23</v>
      </c>
      <c r="E307" s="7" t="s">
        <v>47</v>
      </c>
      <c r="F307" s="7" t="s">
        <v>25</v>
      </c>
      <c r="G307" s="7"/>
      <c r="H307" s="7"/>
      <c r="I307" s="7"/>
      <c r="J307" s="7" t="s">
        <v>503</v>
      </c>
      <c r="K307" s="7" t="s">
        <v>28</v>
      </c>
      <c r="L307" s="7" t="s">
        <v>29</v>
      </c>
      <c r="M307" s="7" t="s">
        <v>30</v>
      </c>
      <c r="N307" s="7" t="s">
        <v>31</v>
      </c>
      <c r="O307" s="7">
        <v>68.734219999999993</v>
      </c>
      <c r="P307" s="7">
        <v>42.416170123906802</v>
      </c>
      <c r="Q307" s="7">
        <v>-71.604836763964499</v>
      </c>
      <c r="R307" s="7">
        <v>94270</v>
      </c>
      <c r="S307" s="8">
        <v>44927</v>
      </c>
      <c r="T307" t="str">
        <f>_xlfn.XLOOKUP(A307,Sheet1!$W$2:$W$354,Sheet1!$X$2:$X$354)</f>
        <v>I495</v>
      </c>
      <c r="U307" t="str">
        <f>_xlfn.XLOOKUP(A307,Sheet1!$W$2:$W$354,Sheet1!$X$2:$X$354,,,-1)</f>
        <v>I495</v>
      </c>
      <c r="V307" t="str">
        <f t="shared" si="8"/>
        <v>I495</v>
      </c>
      <c r="W307" t="str">
        <f t="shared" si="9"/>
        <v>Route: I495</v>
      </c>
    </row>
    <row r="308" spans="1:23" x14ac:dyDescent="0.35">
      <c r="A308" s="7">
        <v>9000</v>
      </c>
      <c r="B308" s="7" t="s">
        <v>474</v>
      </c>
      <c r="C308" s="7" t="s">
        <v>504</v>
      </c>
      <c r="D308" s="7" t="s">
        <v>33</v>
      </c>
      <c r="E308" s="7" t="s">
        <v>24</v>
      </c>
      <c r="F308" s="7" t="s">
        <v>505</v>
      </c>
      <c r="G308" s="7"/>
      <c r="H308" s="7"/>
      <c r="I308" s="7"/>
      <c r="J308" s="7"/>
      <c r="K308" s="7" t="s">
        <v>28</v>
      </c>
      <c r="L308" s="7" t="s">
        <v>29</v>
      </c>
      <c r="M308" s="7" t="s">
        <v>30</v>
      </c>
      <c r="N308" s="7" t="s">
        <v>481</v>
      </c>
      <c r="O308" s="7">
        <v>48.710940000000001</v>
      </c>
      <c r="P308" s="7">
        <v>42.3873519684564</v>
      </c>
      <c r="Q308" s="7">
        <v>-71.045271579502</v>
      </c>
      <c r="R308" s="7">
        <v>83310</v>
      </c>
      <c r="S308" s="8">
        <v>44927</v>
      </c>
      <c r="T308" t="str">
        <f>_xlfn.XLOOKUP(A308,Sheet1!$W$2:$W$354,Sheet1!$X$2:$X$354)</f>
        <v>US1</v>
      </c>
      <c r="U308" t="str">
        <f>_xlfn.XLOOKUP(A308,Sheet1!$W$2:$W$354,Sheet1!$X$2:$X$354,,,-1)</f>
        <v>US1</v>
      </c>
      <c r="V308" t="str">
        <f t="shared" si="8"/>
        <v>US1</v>
      </c>
      <c r="W308" t="str">
        <f t="shared" si="9"/>
        <v>Route: US1</v>
      </c>
    </row>
    <row r="309" spans="1:23" x14ac:dyDescent="0.35">
      <c r="A309" s="7">
        <v>9001</v>
      </c>
      <c r="B309" s="7" t="s">
        <v>506</v>
      </c>
      <c r="C309" s="7" t="s">
        <v>507</v>
      </c>
      <c r="D309" s="7" t="s">
        <v>23</v>
      </c>
      <c r="E309" s="7" t="s">
        <v>47</v>
      </c>
      <c r="F309" s="7" t="s">
        <v>508</v>
      </c>
      <c r="G309" s="7"/>
      <c r="H309" s="7"/>
      <c r="I309" s="7"/>
      <c r="J309" s="7" t="s">
        <v>509</v>
      </c>
      <c r="K309" s="7" t="s">
        <v>28</v>
      </c>
      <c r="L309" s="7" t="s">
        <v>37</v>
      </c>
      <c r="M309" s="7"/>
      <c r="N309" s="7" t="s">
        <v>510</v>
      </c>
      <c r="O309" s="7">
        <v>1.4100980000000001</v>
      </c>
      <c r="P309" s="7">
        <v>42.339046390401897</v>
      </c>
      <c r="Q309" s="7">
        <v>-73.388034341364801</v>
      </c>
      <c r="R309" s="7">
        <v>25076</v>
      </c>
      <c r="S309" s="8">
        <v>44927</v>
      </c>
      <c r="T309" t="str">
        <f>_xlfn.XLOOKUP(A309,Sheet1!$W$2:$W$354,Sheet1!$X$2:$X$354)</f>
        <v>I90</v>
      </c>
      <c r="U309" t="str">
        <f>_xlfn.XLOOKUP(A309,Sheet1!$W$2:$W$354,Sheet1!$X$2:$X$354,,,-1)</f>
        <v>I90</v>
      </c>
      <c r="V309" t="str">
        <f t="shared" si="8"/>
        <v>I90</v>
      </c>
      <c r="W309" t="str">
        <f t="shared" si="9"/>
        <v>Route: I90</v>
      </c>
    </row>
    <row r="310" spans="1:23" ht="29" x14ac:dyDescent="0.35">
      <c r="A310" s="7">
        <v>9002</v>
      </c>
      <c r="B310" s="7" t="s">
        <v>506</v>
      </c>
      <c r="C310" s="7" t="s">
        <v>511</v>
      </c>
      <c r="D310" s="7" t="s">
        <v>23</v>
      </c>
      <c r="E310" s="7" t="s">
        <v>47</v>
      </c>
      <c r="F310" s="7" t="s">
        <v>508</v>
      </c>
      <c r="G310" s="7"/>
      <c r="H310" s="7"/>
      <c r="I310" s="7"/>
      <c r="J310" s="7" t="s">
        <v>512</v>
      </c>
      <c r="K310" s="7" t="s">
        <v>28</v>
      </c>
      <c r="L310" s="7" t="s">
        <v>37</v>
      </c>
      <c r="M310" s="7" t="s">
        <v>30</v>
      </c>
      <c r="N310" s="7" t="s">
        <v>510</v>
      </c>
      <c r="O310" s="7">
        <v>6.7844220000000002</v>
      </c>
      <c r="P310" s="7">
        <v>42.298973187403703</v>
      </c>
      <c r="Q310" s="7">
        <v>-73.308467752110005</v>
      </c>
      <c r="R310" s="7">
        <v>29870</v>
      </c>
      <c r="S310" s="8">
        <v>44927</v>
      </c>
      <c r="T310" t="str">
        <f>_xlfn.XLOOKUP(A310,Sheet1!$W$2:$W$354,Sheet1!$X$2:$X$354)</f>
        <v>I90</v>
      </c>
      <c r="U310" t="str">
        <f>_xlfn.XLOOKUP(A310,Sheet1!$W$2:$W$354,Sheet1!$X$2:$X$354,,,-1)</f>
        <v>I90</v>
      </c>
      <c r="V310" t="str">
        <f t="shared" si="8"/>
        <v>I90</v>
      </c>
      <c r="W310" t="str">
        <f t="shared" si="9"/>
        <v>Route: I90</v>
      </c>
    </row>
    <row r="311" spans="1:23" ht="29" x14ac:dyDescent="0.35">
      <c r="A311" s="7">
        <v>9003</v>
      </c>
      <c r="B311" s="7" t="s">
        <v>71</v>
      </c>
      <c r="C311" s="7" t="s">
        <v>513</v>
      </c>
      <c r="D311" s="7" t="s">
        <v>23</v>
      </c>
      <c r="E311" s="7" t="s">
        <v>47</v>
      </c>
      <c r="F311" s="7" t="s">
        <v>508</v>
      </c>
      <c r="G311" s="7"/>
      <c r="H311" s="7"/>
      <c r="I311" s="7"/>
      <c r="J311" s="7" t="s">
        <v>514</v>
      </c>
      <c r="K311" s="7" t="s">
        <v>28</v>
      </c>
      <c r="L311" s="7" t="s">
        <v>37</v>
      </c>
      <c r="M311" s="7" t="s">
        <v>30</v>
      </c>
      <c r="N311" s="7" t="s">
        <v>510</v>
      </c>
      <c r="O311" s="7">
        <v>25.029</v>
      </c>
      <c r="P311" s="7">
        <v>42.2349571003599</v>
      </c>
      <c r="Q311" s="7">
        <v>-72.990287553408095</v>
      </c>
      <c r="R311" s="7">
        <v>29558</v>
      </c>
      <c r="S311" s="8">
        <v>44927</v>
      </c>
      <c r="T311" t="str">
        <f>_xlfn.XLOOKUP(A311,Sheet1!$W$2:$W$354,Sheet1!$X$2:$X$354)</f>
        <v>I90</v>
      </c>
      <c r="U311" t="str">
        <f>_xlfn.XLOOKUP(A311,Sheet1!$W$2:$W$354,Sheet1!$X$2:$X$354,,,-1)</f>
        <v>I90</v>
      </c>
      <c r="V311" t="str">
        <f t="shared" si="8"/>
        <v>I90</v>
      </c>
      <c r="W311" t="str">
        <f t="shared" si="9"/>
        <v>Route: I90</v>
      </c>
    </row>
    <row r="312" spans="1:23" ht="29" x14ac:dyDescent="0.35">
      <c r="A312" s="7">
        <v>9004</v>
      </c>
      <c r="B312" s="7" t="s">
        <v>71</v>
      </c>
      <c r="C312" s="7" t="s">
        <v>98</v>
      </c>
      <c r="D312" s="7" t="s">
        <v>23</v>
      </c>
      <c r="E312" s="7" t="s">
        <v>24</v>
      </c>
      <c r="F312" s="7" t="s">
        <v>508</v>
      </c>
      <c r="G312" s="7"/>
      <c r="H312" s="7"/>
      <c r="I312" s="7"/>
      <c r="J312" s="7" t="s">
        <v>515</v>
      </c>
      <c r="K312" s="7" t="s">
        <v>28</v>
      </c>
      <c r="L312" s="7" t="s">
        <v>37</v>
      </c>
      <c r="M312" s="7" t="s">
        <v>30</v>
      </c>
      <c r="N312" s="7" t="s">
        <v>510</v>
      </c>
      <c r="O312" s="7">
        <v>43.442529999999998</v>
      </c>
      <c r="P312" s="7">
        <v>42.143642471274802</v>
      </c>
      <c r="Q312" s="7">
        <v>-72.679582949447607</v>
      </c>
      <c r="R312" s="7">
        <v>49150</v>
      </c>
      <c r="S312" s="8">
        <v>44927</v>
      </c>
      <c r="T312" t="str">
        <f>_xlfn.XLOOKUP(A312,Sheet1!$W$2:$W$354,Sheet1!$X$2:$X$354)</f>
        <v>I90</v>
      </c>
      <c r="U312" t="str">
        <f>_xlfn.XLOOKUP(A312,Sheet1!$W$2:$W$354,Sheet1!$X$2:$X$354,,,-1)</f>
        <v>I90</v>
      </c>
      <c r="V312" t="str">
        <f t="shared" si="8"/>
        <v>I90</v>
      </c>
      <c r="W312" t="str">
        <f t="shared" si="9"/>
        <v>Route: I90</v>
      </c>
    </row>
    <row r="313" spans="1:23" x14ac:dyDescent="0.35">
      <c r="A313" s="7">
        <v>9005</v>
      </c>
      <c r="B313" s="7" t="s">
        <v>71</v>
      </c>
      <c r="C313" s="7" t="s">
        <v>74</v>
      </c>
      <c r="D313" s="7" t="s">
        <v>23</v>
      </c>
      <c r="E313" s="7" t="s">
        <v>24</v>
      </c>
      <c r="F313" s="7" t="s">
        <v>508</v>
      </c>
      <c r="G313" s="7"/>
      <c r="H313" s="7"/>
      <c r="I313" s="7"/>
      <c r="J313" s="7" t="s">
        <v>516</v>
      </c>
      <c r="K313" s="7" t="s">
        <v>28</v>
      </c>
      <c r="L313" s="7" t="s">
        <v>37</v>
      </c>
      <c r="M313" s="7"/>
      <c r="N313" s="7" t="s">
        <v>510</v>
      </c>
      <c r="O313" s="7">
        <v>47.502229999999997</v>
      </c>
      <c r="P313" s="7">
        <v>42.160350395023698</v>
      </c>
      <c r="Q313" s="7">
        <v>-72.606867640184902</v>
      </c>
      <c r="R313" s="7">
        <v>45262</v>
      </c>
      <c r="S313" s="8">
        <v>44927</v>
      </c>
      <c r="T313" t="str">
        <f>_xlfn.XLOOKUP(A313,Sheet1!$W$2:$W$354,Sheet1!$X$2:$X$354)</f>
        <v>I90</v>
      </c>
      <c r="U313" t="str">
        <f>_xlfn.XLOOKUP(A313,Sheet1!$W$2:$W$354,Sheet1!$X$2:$X$354,,,-1)</f>
        <v>I90</v>
      </c>
      <c r="V313" t="str">
        <f t="shared" si="8"/>
        <v>I90</v>
      </c>
      <c r="W313" t="str">
        <f t="shared" si="9"/>
        <v>Route: I90</v>
      </c>
    </row>
    <row r="314" spans="1:23" x14ac:dyDescent="0.35">
      <c r="A314" s="7">
        <v>9006</v>
      </c>
      <c r="B314" s="7" t="s">
        <v>71</v>
      </c>
      <c r="C314" s="7" t="s">
        <v>74</v>
      </c>
      <c r="D314" s="7" t="s">
        <v>23</v>
      </c>
      <c r="E314" s="7" t="s">
        <v>24</v>
      </c>
      <c r="F314" s="7" t="s">
        <v>508</v>
      </c>
      <c r="G314" s="7"/>
      <c r="H314" s="7"/>
      <c r="I314" s="7"/>
      <c r="J314" s="7" t="s">
        <v>517</v>
      </c>
      <c r="K314" s="7" t="s">
        <v>28</v>
      </c>
      <c r="L314" s="7" t="s">
        <v>37</v>
      </c>
      <c r="M314" s="7"/>
      <c r="N314" s="7" t="s">
        <v>510</v>
      </c>
      <c r="O314" s="7">
        <v>49.965789999999998</v>
      </c>
      <c r="P314" s="7">
        <v>42.166646891236603</v>
      </c>
      <c r="Q314" s="7">
        <v>-72.563437144181506</v>
      </c>
      <c r="R314" s="7">
        <v>45385</v>
      </c>
      <c r="S314" s="8">
        <v>44927</v>
      </c>
      <c r="T314" t="str">
        <f>_xlfn.XLOOKUP(A314,Sheet1!$W$2:$W$354,Sheet1!$X$2:$X$354)</f>
        <v>I90</v>
      </c>
      <c r="U314" t="str">
        <f>_xlfn.XLOOKUP(A314,Sheet1!$W$2:$W$354,Sheet1!$X$2:$X$354,,,-1)</f>
        <v>I90</v>
      </c>
      <c r="V314" t="str">
        <f t="shared" si="8"/>
        <v>I90</v>
      </c>
      <c r="W314" t="str">
        <f t="shared" si="9"/>
        <v>Route: I90</v>
      </c>
    </row>
    <row r="315" spans="1:23" x14ac:dyDescent="0.35">
      <c r="A315" s="7">
        <v>9007</v>
      </c>
      <c r="B315" s="7" t="s">
        <v>71</v>
      </c>
      <c r="C315" s="7" t="s">
        <v>518</v>
      </c>
      <c r="D315" s="7" t="s">
        <v>23</v>
      </c>
      <c r="E315" s="7" t="s">
        <v>24</v>
      </c>
      <c r="F315" s="7" t="s">
        <v>508</v>
      </c>
      <c r="G315" s="7"/>
      <c r="H315" s="7"/>
      <c r="I315" s="7"/>
      <c r="J315" s="7" t="s">
        <v>519</v>
      </c>
      <c r="K315" s="7" t="s">
        <v>28</v>
      </c>
      <c r="L315" s="7" t="s">
        <v>37</v>
      </c>
      <c r="M315" s="7"/>
      <c r="N315" s="7" t="s">
        <v>510</v>
      </c>
      <c r="O315" s="7">
        <v>52.92313</v>
      </c>
      <c r="P315" s="7">
        <v>42.164293336592301</v>
      </c>
      <c r="Q315" s="7">
        <v>-72.507478601291993</v>
      </c>
      <c r="R315" s="7">
        <v>60209</v>
      </c>
      <c r="S315" s="8">
        <v>45418</v>
      </c>
      <c r="T315" t="str">
        <f>_xlfn.XLOOKUP(A315,Sheet1!$W$2:$W$354,Sheet1!$X$2:$X$354)</f>
        <v>I90</v>
      </c>
      <c r="U315" t="str">
        <f>_xlfn.XLOOKUP(A315,Sheet1!$W$2:$W$354,Sheet1!$X$2:$X$354,,,-1)</f>
        <v>I90</v>
      </c>
      <c r="V315" t="str">
        <f t="shared" si="8"/>
        <v>I90</v>
      </c>
      <c r="W315" t="str">
        <f t="shared" si="9"/>
        <v>Route: I90</v>
      </c>
    </row>
    <row r="316" spans="1:23" x14ac:dyDescent="0.35">
      <c r="A316" s="7">
        <v>9008</v>
      </c>
      <c r="B316" s="7" t="s">
        <v>71</v>
      </c>
      <c r="C316" s="7" t="s">
        <v>520</v>
      </c>
      <c r="D316" s="7" t="s">
        <v>23</v>
      </c>
      <c r="E316" s="7" t="s">
        <v>24</v>
      </c>
      <c r="F316" s="7" t="s">
        <v>508</v>
      </c>
      <c r="G316" s="7"/>
      <c r="H316" s="7"/>
      <c r="I316" s="7"/>
      <c r="J316" s="7" t="s">
        <v>521</v>
      </c>
      <c r="K316" s="7" t="s">
        <v>28</v>
      </c>
      <c r="L316" s="7" t="s">
        <v>37</v>
      </c>
      <c r="M316" s="7"/>
      <c r="N316" s="7" t="s">
        <v>510</v>
      </c>
      <c r="O316" s="7">
        <v>59.043770000000002</v>
      </c>
      <c r="P316" s="7">
        <v>42.154962786233902</v>
      </c>
      <c r="Q316" s="7">
        <v>-72.393315475774202</v>
      </c>
      <c r="R316" s="7">
        <v>55615</v>
      </c>
      <c r="S316" s="8">
        <v>44927</v>
      </c>
      <c r="T316" t="str">
        <f>_xlfn.XLOOKUP(A316,Sheet1!$W$2:$W$354,Sheet1!$X$2:$X$354)</f>
        <v>I90</v>
      </c>
      <c r="U316" t="str">
        <f>_xlfn.XLOOKUP(A316,Sheet1!$W$2:$W$354,Sheet1!$X$2:$X$354,,,-1)</f>
        <v>I90</v>
      </c>
      <c r="V316" t="str">
        <f t="shared" si="8"/>
        <v>I90</v>
      </c>
      <c r="W316" t="str">
        <f t="shared" si="9"/>
        <v>Route: I90</v>
      </c>
    </row>
    <row r="317" spans="1:23" x14ac:dyDescent="0.35">
      <c r="A317" s="7">
        <v>9102</v>
      </c>
      <c r="B317" s="7" t="s">
        <v>474</v>
      </c>
      <c r="C317" s="7" t="s">
        <v>475</v>
      </c>
      <c r="D317" s="7" t="s">
        <v>23</v>
      </c>
      <c r="E317" s="7" t="s">
        <v>24</v>
      </c>
      <c r="F317" s="7" t="s">
        <v>522</v>
      </c>
      <c r="G317" s="7"/>
      <c r="H317" s="7"/>
      <c r="I317" s="7" t="s">
        <v>85</v>
      </c>
      <c r="J317" s="7" t="s">
        <v>523</v>
      </c>
      <c r="K317" s="7" t="s">
        <v>28</v>
      </c>
      <c r="L317" s="7" t="s">
        <v>37</v>
      </c>
      <c r="M317" s="7" t="s">
        <v>30</v>
      </c>
      <c r="N317" s="7" t="s">
        <v>524</v>
      </c>
      <c r="O317" s="7">
        <v>1.1518930000000001</v>
      </c>
      <c r="P317" s="7">
        <v>42.3465683528634</v>
      </c>
      <c r="Q317" s="7">
        <v>-71.038137814387397</v>
      </c>
      <c r="R317" s="7">
        <v>39077</v>
      </c>
      <c r="S317" s="8">
        <v>44927</v>
      </c>
      <c r="T317" t="str">
        <f>_xlfn.XLOOKUP(A317,Sheet1!$W$2:$W$354,Sheet1!$X$2:$X$354)</f>
        <v>I90</v>
      </c>
      <c r="U317" t="str">
        <f>_xlfn.XLOOKUP(A317,Sheet1!$W$2:$W$354,Sheet1!$X$2:$X$354,,,-1)</f>
        <v>I90</v>
      </c>
      <c r="V317" t="str">
        <f t="shared" si="8"/>
        <v>I90</v>
      </c>
      <c r="W317" t="str">
        <f t="shared" si="9"/>
        <v>Route: I90</v>
      </c>
    </row>
    <row r="318" spans="1:23" ht="29" x14ac:dyDescent="0.35">
      <c r="A318" s="6" t="s">
        <v>525</v>
      </c>
      <c r="B318" s="7" t="s">
        <v>474</v>
      </c>
      <c r="C318" s="7" t="s">
        <v>475</v>
      </c>
      <c r="D318" s="7" t="s">
        <v>33</v>
      </c>
      <c r="E318" s="7" t="s">
        <v>24</v>
      </c>
      <c r="F318" s="7" t="s">
        <v>526</v>
      </c>
      <c r="G318" s="7"/>
      <c r="H318" s="7"/>
      <c r="I318" s="7" t="s">
        <v>35</v>
      </c>
      <c r="J318" s="7" t="s">
        <v>527</v>
      </c>
      <c r="K318" s="7" t="s">
        <v>28</v>
      </c>
      <c r="L318" s="7" t="s">
        <v>29</v>
      </c>
      <c r="M318" s="7"/>
      <c r="N318" s="7" t="s">
        <v>481</v>
      </c>
      <c r="O318" s="7">
        <v>47.18844</v>
      </c>
      <c r="P318" s="7">
        <v>42.370196189656298</v>
      </c>
      <c r="Q318" s="7">
        <v>-71.063686883824701</v>
      </c>
      <c r="R318" s="7">
        <v>92850</v>
      </c>
      <c r="S318" s="8">
        <v>45513</v>
      </c>
      <c r="T318" t="str">
        <f>_xlfn.XLOOKUP(A318,Sheet1!$W$2:$W$354,Sheet1!$X$2:$X$354)</f>
        <v>US1</v>
      </c>
      <c r="U318" t="str">
        <f>_xlfn.XLOOKUP(A318,Sheet1!$W$2:$W$354,Sheet1!$X$2:$X$354,,,-1)</f>
        <v>US1</v>
      </c>
      <c r="V318" t="str">
        <f t="shared" si="8"/>
        <v>US1</v>
      </c>
      <c r="W318" t="str">
        <f t="shared" si="9"/>
        <v>Route: US1</v>
      </c>
    </row>
    <row r="319" spans="1:23" x14ac:dyDescent="0.35">
      <c r="A319" s="6" t="s">
        <v>528</v>
      </c>
      <c r="B319" s="7" t="s">
        <v>474</v>
      </c>
      <c r="C319" s="7" t="s">
        <v>475</v>
      </c>
      <c r="D319" s="7" t="s">
        <v>33</v>
      </c>
      <c r="E319" s="7" t="s">
        <v>24</v>
      </c>
      <c r="F319" s="7" t="s">
        <v>529</v>
      </c>
      <c r="G319" s="7"/>
      <c r="H319" s="7"/>
      <c r="I319" s="7" t="s">
        <v>35</v>
      </c>
      <c r="J319" s="7" t="s">
        <v>530</v>
      </c>
      <c r="K319" s="7" t="s">
        <v>28</v>
      </c>
      <c r="L319" s="7" t="s">
        <v>29</v>
      </c>
      <c r="M319" s="7"/>
      <c r="N319" s="7" t="s">
        <v>531</v>
      </c>
      <c r="O319" s="7">
        <v>1.4021680000000001</v>
      </c>
      <c r="P319" s="7">
        <v>42.373720258633199</v>
      </c>
      <c r="Q319" s="7">
        <v>-71.037305536056493</v>
      </c>
      <c r="R319" s="7">
        <v>61192</v>
      </c>
      <c r="S319" s="8">
        <v>45473</v>
      </c>
      <c r="T319" t="str">
        <f>_xlfn.XLOOKUP(A319,Sheet1!$W$2:$W$354,Sheet1!$X$2:$X$354)</f>
        <v>MA1</v>
      </c>
      <c r="U319" t="str">
        <f>_xlfn.XLOOKUP(A319,Sheet1!$W$2:$W$354,Sheet1!$X$2:$X$354,,,-1)</f>
        <v>MA1</v>
      </c>
      <c r="V319" t="str">
        <f t="shared" si="8"/>
        <v>MA1</v>
      </c>
      <c r="W319" t="str">
        <f t="shared" si="9"/>
        <v>Route: MA1</v>
      </c>
    </row>
    <row r="320" spans="1:23" x14ac:dyDescent="0.35">
      <c r="A320" s="6" t="s">
        <v>532</v>
      </c>
      <c r="B320" s="7" t="s">
        <v>474</v>
      </c>
      <c r="C320" s="7" t="s">
        <v>478</v>
      </c>
      <c r="D320" s="7" t="s">
        <v>33</v>
      </c>
      <c r="E320" s="7" t="s">
        <v>24</v>
      </c>
      <c r="F320" s="7" t="s">
        <v>479</v>
      </c>
      <c r="G320" s="7"/>
      <c r="H320" s="7"/>
      <c r="I320" s="7" t="s">
        <v>42</v>
      </c>
      <c r="J320" s="7" t="s">
        <v>533</v>
      </c>
      <c r="K320" s="7" t="s">
        <v>28</v>
      </c>
      <c r="L320" s="7" t="s">
        <v>29</v>
      </c>
      <c r="M320" s="7"/>
      <c r="N320" s="7" t="s">
        <v>481</v>
      </c>
      <c r="O320" s="7">
        <v>51.215719999999997</v>
      </c>
      <c r="P320" s="7">
        <v>42.4128632290331</v>
      </c>
      <c r="Q320" s="7">
        <v>-71.030487331134907</v>
      </c>
      <c r="R320" s="7">
        <v>87272</v>
      </c>
      <c r="S320" s="8">
        <v>44927</v>
      </c>
      <c r="T320" t="str">
        <f>_xlfn.XLOOKUP(A320,Sheet1!$W$2:$W$354,Sheet1!$X$2:$X$354)</f>
        <v>US1</v>
      </c>
      <c r="U320" t="str">
        <f>_xlfn.XLOOKUP(A320,Sheet1!$W$2:$W$354,Sheet1!$X$2:$X$354,,,-1)</f>
        <v>US1</v>
      </c>
      <c r="V320" t="str">
        <f t="shared" si="8"/>
        <v>US1</v>
      </c>
      <c r="W320" t="str">
        <f t="shared" si="9"/>
        <v>Route: US1</v>
      </c>
    </row>
    <row r="321" spans="1:23" x14ac:dyDescent="0.35">
      <c r="A321" s="6" t="s">
        <v>534</v>
      </c>
      <c r="B321" s="7" t="s">
        <v>32</v>
      </c>
      <c r="C321" s="7" t="s">
        <v>470</v>
      </c>
      <c r="D321" s="7" t="s">
        <v>33</v>
      </c>
      <c r="E321" s="7" t="s">
        <v>24</v>
      </c>
      <c r="F321" s="7" t="s">
        <v>468</v>
      </c>
      <c r="G321" s="7"/>
      <c r="H321" s="7"/>
      <c r="I321" s="7" t="s">
        <v>26</v>
      </c>
      <c r="J321" s="7" t="s">
        <v>535</v>
      </c>
      <c r="K321" s="7" t="s">
        <v>28</v>
      </c>
      <c r="L321" s="7" t="s">
        <v>29</v>
      </c>
      <c r="M321" s="7"/>
      <c r="N321" s="7" t="s">
        <v>426</v>
      </c>
      <c r="O321" s="7">
        <v>53.066989999999997</v>
      </c>
      <c r="P321" s="7">
        <v>41.609128311429998</v>
      </c>
      <c r="Q321" s="7">
        <v>-70.624339961273407</v>
      </c>
      <c r="R321" s="7">
        <v>23431</v>
      </c>
      <c r="S321" s="8">
        <v>43101</v>
      </c>
      <c r="T321" t="str">
        <f>_xlfn.XLOOKUP(A321,Sheet1!$W$2:$W$354,Sheet1!$X$2:$X$354)</f>
        <v>MA28</v>
      </c>
      <c r="U321" t="str">
        <f>_xlfn.XLOOKUP(A321,Sheet1!$W$2:$W$354,Sheet1!$X$2:$X$354,,,-1)</f>
        <v>MA28</v>
      </c>
      <c r="V321" t="str">
        <f t="shared" si="8"/>
        <v>MA28</v>
      </c>
      <c r="W321" t="str">
        <f t="shared" si="9"/>
        <v>Route: MA28</v>
      </c>
    </row>
    <row r="322" spans="1:23" ht="29" x14ac:dyDescent="0.35">
      <c r="A322" s="6" t="s">
        <v>536</v>
      </c>
      <c r="B322" s="7" t="s">
        <v>537</v>
      </c>
      <c r="C322" s="7" t="s">
        <v>450</v>
      </c>
      <c r="D322" s="7" t="s">
        <v>182</v>
      </c>
      <c r="E322" s="7" t="s">
        <v>24</v>
      </c>
      <c r="F322" s="7" t="s">
        <v>442</v>
      </c>
      <c r="G322" s="7"/>
      <c r="H322" s="7"/>
      <c r="I322" s="7"/>
      <c r="J322" s="7" t="s">
        <v>538</v>
      </c>
      <c r="K322" s="7" t="s">
        <v>539</v>
      </c>
      <c r="L322" s="7" t="s">
        <v>540</v>
      </c>
      <c r="M322" s="7"/>
      <c r="N322" s="7"/>
      <c r="O322" s="7"/>
      <c r="P322" s="7">
        <v>41.784008999999998</v>
      </c>
      <c r="Q322" s="7">
        <v>-70.733044000000007</v>
      </c>
      <c r="R322" s="7">
        <v>21334</v>
      </c>
      <c r="S322" s="8">
        <v>44927</v>
      </c>
      <c r="T322" t="str">
        <f>_xlfn.XLOOKUP(A322,Sheet1!$W$2:$W$354,Sheet1!$X$2:$X$354)</f>
        <v>MA25</v>
      </c>
      <c r="U322" t="str">
        <f>_xlfn.XLOOKUP(A322,Sheet1!$W$2:$W$354,Sheet1!$X$2:$X$354,,,-1)</f>
        <v>MA25</v>
      </c>
      <c r="V322" t="str">
        <f t="shared" si="8"/>
        <v>MA25</v>
      </c>
      <c r="W322" t="str">
        <f t="shared" si="9"/>
        <v>Route: MA25</v>
      </c>
    </row>
    <row r="323" spans="1:23" x14ac:dyDescent="0.35">
      <c r="A323" s="6" t="s">
        <v>541</v>
      </c>
      <c r="B323" s="7" t="s">
        <v>542</v>
      </c>
      <c r="C323" s="7" t="s">
        <v>543</v>
      </c>
      <c r="D323" s="7" t="s">
        <v>182</v>
      </c>
      <c r="E323" s="7" t="s">
        <v>24</v>
      </c>
      <c r="F323" s="7" t="s">
        <v>302</v>
      </c>
      <c r="G323" s="7"/>
      <c r="H323" s="7"/>
      <c r="I323" s="7" t="s">
        <v>26</v>
      </c>
      <c r="J323" s="7" t="s">
        <v>544</v>
      </c>
      <c r="K323" s="7" t="s">
        <v>28</v>
      </c>
      <c r="L323" s="7" t="s">
        <v>29</v>
      </c>
      <c r="M323" s="7"/>
      <c r="N323" s="7"/>
      <c r="O323" s="7"/>
      <c r="P323" s="7">
        <v>41.576585000000001</v>
      </c>
      <c r="Q323" s="7">
        <v>-70.624436000000003</v>
      </c>
      <c r="R323" s="7">
        <v>20115</v>
      </c>
      <c r="S323" s="8">
        <v>44927</v>
      </c>
      <c r="T323" t="str">
        <f>_xlfn.XLOOKUP(A323,Sheet1!$W$2:$W$354,Sheet1!$X$2:$X$354)</f>
        <v>MA28</v>
      </c>
      <c r="U323" t="str">
        <f>_xlfn.XLOOKUP(A323,Sheet1!$W$2:$W$354,Sheet1!$X$2:$X$354,,,-1)</f>
        <v>MA28</v>
      </c>
      <c r="V323" t="str">
        <f t="shared" si="8"/>
        <v>MA28</v>
      </c>
      <c r="W323" t="str">
        <f t="shared" si="9"/>
        <v>Route: MA28</v>
      </c>
    </row>
    <row r="324" spans="1:23" x14ac:dyDescent="0.35">
      <c r="A324" s="6" t="s">
        <v>545</v>
      </c>
      <c r="B324" s="7" t="s">
        <v>542</v>
      </c>
      <c r="C324" s="7" t="s">
        <v>543</v>
      </c>
      <c r="D324" s="7" t="s">
        <v>182</v>
      </c>
      <c r="E324" s="7" t="s">
        <v>24</v>
      </c>
      <c r="F324" s="7" t="s">
        <v>302</v>
      </c>
      <c r="G324" s="7"/>
      <c r="H324" s="7"/>
      <c r="I324" s="7" t="s">
        <v>26</v>
      </c>
      <c r="J324" s="7" t="s">
        <v>546</v>
      </c>
      <c r="K324" s="7" t="s">
        <v>28</v>
      </c>
      <c r="L324" s="7" t="s">
        <v>29</v>
      </c>
      <c r="M324" s="7"/>
      <c r="N324" s="7"/>
      <c r="O324" s="7"/>
      <c r="P324" s="7">
        <v>41.589128000000002</v>
      </c>
      <c r="Q324" s="7">
        <v>-70.62885</v>
      </c>
      <c r="R324" s="7">
        <v>20318</v>
      </c>
      <c r="S324" s="8">
        <v>44927</v>
      </c>
      <c r="T324" t="str">
        <f>_xlfn.XLOOKUP(A324,Sheet1!$W$2:$W$354,Sheet1!$X$2:$X$354)</f>
        <v>MA28</v>
      </c>
      <c r="U324" t="str">
        <f>_xlfn.XLOOKUP(A324,Sheet1!$W$2:$W$354,Sheet1!$X$2:$X$354,,,-1)</f>
        <v>MA28</v>
      </c>
      <c r="V324" t="str">
        <f t="shared" si="8"/>
        <v>MA28</v>
      </c>
      <c r="W324" t="str">
        <f t="shared" si="9"/>
        <v>Route: MA28</v>
      </c>
    </row>
  </sheetData>
  <autoFilter ref="A12:V324" xr:uid="{3FC3A1A7-07C4-4FF0-8644-956A0560519B}"/>
  <mergeCells count="1">
    <mergeCell ref="A6:S6"/>
  </mergeCells>
  <pageMargins left="0.75" right="0.75" top="1" bottom="1" header="0.5" footer="0.5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15</xdr:col>
                <xdr:colOff>463550</xdr:colOff>
                <xdr:row>2</xdr:row>
                <xdr:rowOff>6350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5">
            <anchor moveWithCells="1">
              <from>
                <xdr:col>0</xdr:col>
                <xdr:colOff>622300</xdr:colOff>
                <xdr:row>0</xdr:row>
                <xdr:rowOff>0</xdr:rowOff>
              </from>
              <to>
                <xdr:col>16</xdr:col>
                <xdr:colOff>247650</xdr:colOff>
                <xdr:row>2</xdr:row>
                <xdr:rowOff>6350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8">
            <anchor moveWithCells="1">
              <from>
                <xdr:col>15</xdr:col>
                <xdr:colOff>0</xdr:colOff>
                <xdr:row>0</xdr:row>
                <xdr:rowOff>0</xdr:rowOff>
              </from>
              <to>
                <xdr:col>16</xdr:col>
                <xdr:colOff>622300</xdr:colOff>
                <xdr:row>2</xdr:row>
                <xdr:rowOff>6350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32" r:id="rId9" name="Control 8">
          <controlPr defaultSize="0" r:id="rId10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15</xdr:col>
                <xdr:colOff>463550</xdr:colOff>
                <xdr:row>3</xdr:row>
                <xdr:rowOff>6350</xdr:rowOff>
              </to>
            </anchor>
          </controlPr>
        </control>
      </mc:Choice>
      <mc:Fallback>
        <control shapeId="1032" r:id="rId9" name="Control 8"/>
      </mc:Fallback>
    </mc:AlternateContent>
    <mc:AlternateContent xmlns:mc="http://schemas.openxmlformats.org/markup-compatibility/2006">
      <mc:Choice Requires="x14">
        <control shapeId="1035" r:id="rId11" name="Control 11">
          <controlPr defaultSize="0" r:id="rId12">
            <anchor moveWithCells="1">
              <from>
                <xdr:col>0</xdr:col>
                <xdr:colOff>0</xdr:colOff>
                <xdr:row>2</xdr:row>
                <xdr:rowOff>12700</xdr:rowOff>
              </from>
              <to>
                <xdr:col>15</xdr:col>
                <xdr:colOff>463550</xdr:colOff>
                <xdr:row>4</xdr:row>
                <xdr:rowOff>12700</xdr:rowOff>
              </to>
            </anchor>
          </controlPr>
        </control>
      </mc:Choice>
      <mc:Fallback>
        <control shapeId="1035" r:id="rId11" name="Control 1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951F-B578-4B11-9CBA-6CFF42E37E18}">
  <dimension ref="B1:X354"/>
  <sheetViews>
    <sheetView topLeftCell="A319" workbookViewId="0">
      <selection activeCell="W2" sqref="W2:W354"/>
    </sheetView>
  </sheetViews>
  <sheetFormatPr defaultRowHeight="14.5" x14ac:dyDescent="0.35"/>
  <sheetData>
    <row r="1" spans="2:24" x14ac:dyDescent="0.35">
      <c r="B1" t="s">
        <v>547</v>
      </c>
      <c r="C1" t="s">
        <v>548</v>
      </c>
      <c r="L1" t="s">
        <v>549</v>
      </c>
      <c r="U1" s="9" t="s">
        <v>550</v>
      </c>
      <c r="V1" s="9" t="s">
        <v>551</v>
      </c>
      <c r="W1" s="9" t="s">
        <v>552</v>
      </c>
    </row>
    <row r="2" spans="2:24" x14ac:dyDescent="0.35">
      <c r="B2">
        <v>6</v>
      </c>
      <c r="C2">
        <f>IFERROR(_xlfn.XLOOKUP(B2,$L$2:$L$313,$L$2:$L$313),"N/A")</f>
        <v>6</v>
      </c>
      <c r="L2">
        <v>6</v>
      </c>
      <c r="U2" t="s">
        <v>553</v>
      </c>
      <c r="V2">
        <v>84</v>
      </c>
      <c r="W2">
        <v>3921</v>
      </c>
      <c r="X2" t="str">
        <f>U2&amp;V2</f>
        <v>I84</v>
      </c>
    </row>
    <row r="3" spans="2:24" x14ac:dyDescent="0.35">
      <c r="B3">
        <v>7</v>
      </c>
      <c r="C3">
        <f t="shared" ref="C3:C66" si="0">IFERROR(_xlfn.XLOOKUP(B3,$L$2:$L$313,$L$2:$L$313),"N/A")</f>
        <v>7</v>
      </c>
      <c r="L3">
        <v>7</v>
      </c>
      <c r="U3" t="s">
        <v>553</v>
      </c>
      <c r="V3">
        <v>84</v>
      </c>
      <c r="W3">
        <v>3290</v>
      </c>
      <c r="X3" t="str">
        <f t="shared" ref="X3:X66" si="1">U3&amp;V3</f>
        <v>I84</v>
      </c>
    </row>
    <row r="4" spans="2:24" x14ac:dyDescent="0.35">
      <c r="B4">
        <v>8</v>
      </c>
      <c r="C4">
        <f t="shared" si="0"/>
        <v>8</v>
      </c>
      <c r="L4">
        <v>8</v>
      </c>
      <c r="U4" t="s">
        <v>553</v>
      </c>
      <c r="V4">
        <v>84</v>
      </c>
      <c r="W4">
        <v>3929</v>
      </c>
      <c r="X4" t="str">
        <f t="shared" si="1"/>
        <v>I84</v>
      </c>
    </row>
    <row r="5" spans="2:24" x14ac:dyDescent="0.35">
      <c r="B5">
        <v>9</v>
      </c>
      <c r="C5">
        <f t="shared" si="0"/>
        <v>9</v>
      </c>
      <c r="L5">
        <v>9</v>
      </c>
      <c r="U5" t="s">
        <v>553</v>
      </c>
      <c r="V5">
        <v>84</v>
      </c>
      <c r="W5">
        <v>17</v>
      </c>
      <c r="X5" t="str">
        <f t="shared" si="1"/>
        <v>I84</v>
      </c>
    </row>
    <row r="6" spans="2:24" x14ac:dyDescent="0.35">
      <c r="B6">
        <v>10</v>
      </c>
      <c r="C6">
        <f t="shared" si="0"/>
        <v>10</v>
      </c>
      <c r="L6">
        <v>10</v>
      </c>
      <c r="U6" t="s">
        <v>553</v>
      </c>
      <c r="V6">
        <v>90</v>
      </c>
      <c r="W6">
        <v>9007</v>
      </c>
      <c r="X6" t="str">
        <f t="shared" si="1"/>
        <v>I90</v>
      </c>
    </row>
    <row r="7" spans="2:24" x14ac:dyDescent="0.35">
      <c r="B7">
        <v>15</v>
      </c>
      <c r="C7">
        <f t="shared" si="0"/>
        <v>15</v>
      </c>
      <c r="L7">
        <v>15</v>
      </c>
      <c r="U7" t="s">
        <v>553</v>
      </c>
      <c r="V7">
        <v>90</v>
      </c>
      <c r="W7">
        <v>9003</v>
      </c>
      <c r="X7" t="str">
        <f t="shared" si="1"/>
        <v>I90</v>
      </c>
    </row>
    <row r="8" spans="2:24" x14ac:dyDescent="0.35">
      <c r="B8">
        <v>16</v>
      </c>
      <c r="C8">
        <f t="shared" si="0"/>
        <v>16</v>
      </c>
      <c r="L8">
        <v>16</v>
      </c>
      <c r="U8" t="s">
        <v>553</v>
      </c>
      <c r="V8">
        <v>90</v>
      </c>
      <c r="W8">
        <v>9004</v>
      </c>
      <c r="X8" t="str">
        <f t="shared" si="1"/>
        <v>I90</v>
      </c>
    </row>
    <row r="9" spans="2:24" x14ac:dyDescent="0.35">
      <c r="B9">
        <v>17</v>
      </c>
      <c r="C9">
        <f t="shared" si="0"/>
        <v>17</v>
      </c>
      <c r="L9">
        <v>17</v>
      </c>
      <c r="U9" t="s">
        <v>553</v>
      </c>
      <c r="V9">
        <v>90</v>
      </c>
      <c r="W9">
        <v>9005</v>
      </c>
      <c r="X9" t="str">
        <f t="shared" si="1"/>
        <v>I90</v>
      </c>
    </row>
    <row r="10" spans="2:24" x14ac:dyDescent="0.35">
      <c r="B10">
        <v>19</v>
      </c>
      <c r="C10">
        <f t="shared" si="0"/>
        <v>19</v>
      </c>
      <c r="L10">
        <v>19</v>
      </c>
      <c r="U10" t="s">
        <v>553</v>
      </c>
      <c r="V10">
        <v>90</v>
      </c>
      <c r="W10">
        <v>9006</v>
      </c>
      <c r="X10" t="str">
        <f t="shared" si="1"/>
        <v>I90</v>
      </c>
    </row>
    <row r="11" spans="2:24" x14ac:dyDescent="0.35">
      <c r="B11">
        <v>20</v>
      </c>
      <c r="C11">
        <f t="shared" si="0"/>
        <v>20</v>
      </c>
      <c r="L11">
        <v>20</v>
      </c>
      <c r="U11" t="s">
        <v>553</v>
      </c>
      <c r="V11">
        <v>90</v>
      </c>
      <c r="W11">
        <v>9008</v>
      </c>
      <c r="X11" t="str">
        <f t="shared" si="1"/>
        <v>I90</v>
      </c>
    </row>
    <row r="12" spans="2:24" x14ac:dyDescent="0.35">
      <c r="B12">
        <v>22</v>
      </c>
      <c r="C12">
        <f t="shared" si="0"/>
        <v>22</v>
      </c>
      <c r="L12">
        <v>22</v>
      </c>
      <c r="U12" t="s">
        <v>553</v>
      </c>
      <c r="V12">
        <v>90</v>
      </c>
      <c r="W12">
        <v>9010</v>
      </c>
      <c r="X12" t="str">
        <f t="shared" si="1"/>
        <v>I90</v>
      </c>
    </row>
    <row r="13" spans="2:24" x14ac:dyDescent="0.35">
      <c r="B13">
        <v>26</v>
      </c>
      <c r="C13">
        <f t="shared" si="0"/>
        <v>26</v>
      </c>
      <c r="L13">
        <v>26</v>
      </c>
      <c r="U13" t="s">
        <v>553</v>
      </c>
      <c r="V13">
        <v>90</v>
      </c>
      <c r="W13">
        <v>9023</v>
      </c>
      <c r="X13" t="str">
        <f t="shared" si="1"/>
        <v>I90</v>
      </c>
    </row>
    <row r="14" spans="2:24" x14ac:dyDescent="0.35">
      <c r="B14">
        <v>30</v>
      </c>
      <c r="C14">
        <f t="shared" si="0"/>
        <v>30</v>
      </c>
      <c r="L14">
        <v>30</v>
      </c>
      <c r="U14" t="s">
        <v>553</v>
      </c>
      <c r="V14">
        <v>90</v>
      </c>
      <c r="W14">
        <v>9012</v>
      </c>
      <c r="X14" t="str">
        <f t="shared" si="1"/>
        <v>I90</v>
      </c>
    </row>
    <row r="15" spans="2:24" x14ac:dyDescent="0.35">
      <c r="B15">
        <v>31</v>
      </c>
      <c r="C15">
        <f t="shared" si="0"/>
        <v>31</v>
      </c>
      <c r="L15">
        <v>31</v>
      </c>
      <c r="U15" t="s">
        <v>553</v>
      </c>
      <c r="V15">
        <v>90</v>
      </c>
      <c r="W15">
        <v>9013</v>
      </c>
      <c r="X15" t="str">
        <f t="shared" si="1"/>
        <v>I90</v>
      </c>
    </row>
    <row r="16" spans="2:24" x14ac:dyDescent="0.35">
      <c r="B16">
        <v>32</v>
      </c>
      <c r="C16">
        <f t="shared" si="0"/>
        <v>32</v>
      </c>
      <c r="L16">
        <v>32</v>
      </c>
      <c r="U16" t="s">
        <v>553</v>
      </c>
      <c r="V16">
        <v>90</v>
      </c>
      <c r="W16">
        <v>9014</v>
      </c>
      <c r="X16" t="str">
        <f t="shared" si="1"/>
        <v>I90</v>
      </c>
    </row>
    <row r="17" spans="2:24" x14ac:dyDescent="0.35">
      <c r="B17">
        <v>33</v>
      </c>
      <c r="C17">
        <f t="shared" si="0"/>
        <v>33</v>
      </c>
      <c r="L17">
        <v>33</v>
      </c>
      <c r="U17" t="s">
        <v>553</v>
      </c>
      <c r="V17">
        <v>90</v>
      </c>
      <c r="W17">
        <v>9015</v>
      </c>
      <c r="X17" t="str">
        <f t="shared" si="1"/>
        <v>I90</v>
      </c>
    </row>
    <row r="18" spans="2:24" x14ac:dyDescent="0.35">
      <c r="B18">
        <v>34</v>
      </c>
      <c r="C18">
        <f t="shared" si="0"/>
        <v>34</v>
      </c>
      <c r="L18">
        <v>34</v>
      </c>
      <c r="U18" t="s">
        <v>553</v>
      </c>
      <c r="V18">
        <v>90</v>
      </c>
      <c r="W18">
        <v>9016</v>
      </c>
      <c r="X18" t="str">
        <f t="shared" si="1"/>
        <v>I90</v>
      </c>
    </row>
    <row r="19" spans="2:24" x14ac:dyDescent="0.35">
      <c r="B19">
        <v>35</v>
      </c>
      <c r="C19">
        <f t="shared" si="0"/>
        <v>35</v>
      </c>
      <c r="L19">
        <v>35</v>
      </c>
      <c r="U19" t="s">
        <v>553</v>
      </c>
      <c r="V19">
        <v>90</v>
      </c>
      <c r="W19">
        <v>9017</v>
      </c>
      <c r="X19" t="str">
        <f t="shared" si="1"/>
        <v>I90</v>
      </c>
    </row>
    <row r="20" spans="2:24" x14ac:dyDescent="0.35">
      <c r="B20">
        <v>36</v>
      </c>
      <c r="C20">
        <f t="shared" si="0"/>
        <v>36</v>
      </c>
      <c r="L20">
        <v>36</v>
      </c>
      <c r="U20" t="s">
        <v>553</v>
      </c>
      <c r="V20">
        <v>90</v>
      </c>
      <c r="W20">
        <v>9018</v>
      </c>
      <c r="X20" t="str">
        <f t="shared" si="1"/>
        <v>I90</v>
      </c>
    </row>
    <row r="21" spans="2:24" x14ac:dyDescent="0.35">
      <c r="B21">
        <v>37</v>
      </c>
      <c r="C21">
        <f t="shared" si="0"/>
        <v>37</v>
      </c>
      <c r="L21">
        <v>37</v>
      </c>
      <c r="U21" t="s">
        <v>553</v>
      </c>
      <c r="V21">
        <v>90</v>
      </c>
      <c r="W21">
        <v>9019</v>
      </c>
      <c r="X21" t="str">
        <f t="shared" si="1"/>
        <v>I90</v>
      </c>
    </row>
    <row r="22" spans="2:24" x14ac:dyDescent="0.35">
      <c r="B22">
        <v>38</v>
      </c>
      <c r="C22">
        <f t="shared" si="0"/>
        <v>38</v>
      </c>
      <c r="L22">
        <v>38</v>
      </c>
      <c r="U22" t="s">
        <v>553</v>
      </c>
      <c r="V22">
        <v>90</v>
      </c>
      <c r="W22">
        <v>9021</v>
      </c>
      <c r="X22" t="str">
        <f t="shared" si="1"/>
        <v>I90</v>
      </c>
    </row>
    <row r="23" spans="2:24" x14ac:dyDescent="0.35">
      <c r="B23">
        <v>41</v>
      </c>
      <c r="C23">
        <f t="shared" si="0"/>
        <v>41</v>
      </c>
      <c r="L23">
        <v>41</v>
      </c>
      <c r="U23" t="s">
        <v>553</v>
      </c>
      <c r="V23">
        <v>90</v>
      </c>
      <c r="W23">
        <v>9022</v>
      </c>
      <c r="X23" t="str">
        <f t="shared" si="1"/>
        <v>I90</v>
      </c>
    </row>
    <row r="24" spans="2:24" x14ac:dyDescent="0.35">
      <c r="B24">
        <v>60</v>
      </c>
      <c r="C24">
        <f t="shared" si="0"/>
        <v>60</v>
      </c>
      <c r="L24">
        <v>60</v>
      </c>
      <c r="U24" t="s">
        <v>553</v>
      </c>
      <c r="V24">
        <v>90</v>
      </c>
      <c r="W24">
        <v>9103</v>
      </c>
      <c r="X24" t="str">
        <f t="shared" si="1"/>
        <v>I90</v>
      </c>
    </row>
    <row r="25" spans="2:24" x14ac:dyDescent="0.35">
      <c r="B25">
        <v>79</v>
      </c>
      <c r="C25">
        <f t="shared" si="0"/>
        <v>79</v>
      </c>
      <c r="L25">
        <v>79</v>
      </c>
      <c r="U25" t="s">
        <v>553</v>
      </c>
      <c r="V25">
        <v>90</v>
      </c>
      <c r="W25">
        <v>9102</v>
      </c>
      <c r="X25" t="str">
        <f t="shared" si="1"/>
        <v>I90</v>
      </c>
    </row>
    <row r="26" spans="2:24" x14ac:dyDescent="0.35">
      <c r="B26">
        <v>80</v>
      </c>
      <c r="C26">
        <f t="shared" si="0"/>
        <v>80</v>
      </c>
      <c r="L26">
        <v>80</v>
      </c>
      <c r="U26" t="s">
        <v>553</v>
      </c>
      <c r="V26">
        <v>90</v>
      </c>
      <c r="W26">
        <v>9101</v>
      </c>
      <c r="X26" t="str">
        <f t="shared" si="1"/>
        <v>I90</v>
      </c>
    </row>
    <row r="27" spans="2:24" x14ac:dyDescent="0.35">
      <c r="B27">
        <v>81</v>
      </c>
      <c r="C27">
        <f t="shared" si="0"/>
        <v>81</v>
      </c>
      <c r="L27">
        <v>81</v>
      </c>
      <c r="U27" t="s">
        <v>553</v>
      </c>
      <c r="V27">
        <v>90</v>
      </c>
      <c r="W27">
        <v>9024</v>
      </c>
      <c r="X27" t="str">
        <f t="shared" si="1"/>
        <v>I90</v>
      </c>
    </row>
    <row r="28" spans="2:24" x14ac:dyDescent="0.35">
      <c r="B28">
        <v>82</v>
      </c>
      <c r="C28">
        <f t="shared" si="0"/>
        <v>82</v>
      </c>
      <c r="L28">
        <v>82</v>
      </c>
      <c r="U28" t="s">
        <v>553</v>
      </c>
      <c r="V28">
        <v>90</v>
      </c>
      <c r="W28">
        <v>9009</v>
      </c>
      <c r="X28" t="str">
        <f t="shared" si="1"/>
        <v>I90</v>
      </c>
    </row>
    <row r="29" spans="2:24" x14ac:dyDescent="0.35">
      <c r="B29">
        <v>310</v>
      </c>
      <c r="C29">
        <f t="shared" si="0"/>
        <v>310</v>
      </c>
      <c r="L29">
        <v>310</v>
      </c>
      <c r="U29" t="s">
        <v>553</v>
      </c>
      <c r="V29">
        <v>90</v>
      </c>
      <c r="W29">
        <v>9002</v>
      </c>
      <c r="X29" t="str">
        <f t="shared" si="1"/>
        <v>I90</v>
      </c>
    </row>
    <row r="30" spans="2:24" x14ac:dyDescent="0.35">
      <c r="B30">
        <v>316</v>
      </c>
      <c r="C30">
        <f t="shared" si="0"/>
        <v>316</v>
      </c>
      <c r="L30">
        <v>316</v>
      </c>
      <c r="U30" t="s">
        <v>553</v>
      </c>
      <c r="V30">
        <v>90</v>
      </c>
      <c r="W30">
        <v>9001</v>
      </c>
      <c r="X30" t="str">
        <f t="shared" si="1"/>
        <v>I90</v>
      </c>
    </row>
    <row r="31" spans="2:24" x14ac:dyDescent="0.35">
      <c r="B31">
        <v>390</v>
      </c>
      <c r="C31">
        <f t="shared" si="0"/>
        <v>390</v>
      </c>
      <c r="L31">
        <v>390</v>
      </c>
      <c r="U31" t="s">
        <v>553</v>
      </c>
      <c r="V31">
        <v>91</v>
      </c>
      <c r="W31">
        <v>26</v>
      </c>
      <c r="X31" t="str">
        <f t="shared" si="1"/>
        <v>I91</v>
      </c>
    </row>
    <row r="32" spans="2:24" x14ac:dyDescent="0.35">
      <c r="B32">
        <v>414</v>
      </c>
      <c r="C32">
        <f t="shared" si="0"/>
        <v>414</v>
      </c>
      <c r="L32">
        <v>414</v>
      </c>
      <c r="U32" t="s">
        <v>553</v>
      </c>
      <c r="V32">
        <v>91</v>
      </c>
      <c r="W32">
        <v>2253</v>
      </c>
      <c r="X32" t="str">
        <f t="shared" si="1"/>
        <v>I91</v>
      </c>
    </row>
    <row r="33" spans="2:24" x14ac:dyDescent="0.35">
      <c r="B33">
        <v>415</v>
      </c>
      <c r="C33">
        <f t="shared" si="0"/>
        <v>415</v>
      </c>
      <c r="L33">
        <v>415</v>
      </c>
      <c r="U33" t="s">
        <v>553</v>
      </c>
      <c r="V33">
        <v>91</v>
      </c>
      <c r="W33">
        <v>2255</v>
      </c>
      <c r="X33" t="str">
        <f t="shared" si="1"/>
        <v>I91</v>
      </c>
    </row>
    <row r="34" spans="2:24" x14ac:dyDescent="0.35">
      <c r="B34">
        <v>500</v>
      </c>
      <c r="C34">
        <f t="shared" si="0"/>
        <v>500</v>
      </c>
      <c r="L34">
        <v>500</v>
      </c>
      <c r="U34" t="s">
        <v>553</v>
      </c>
      <c r="V34">
        <v>91</v>
      </c>
      <c r="W34">
        <v>2157</v>
      </c>
      <c r="X34" t="str">
        <f t="shared" si="1"/>
        <v>I91</v>
      </c>
    </row>
    <row r="35" spans="2:24" x14ac:dyDescent="0.35">
      <c r="B35">
        <v>511</v>
      </c>
      <c r="C35">
        <f t="shared" si="0"/>
        <v>511</v>
      </c>
      <c r="L35">
        <v>511</v>
      </c>
      <c r="U35" t="s">
        <v>553</v>
      </c>
      <c r="V35">
        <v>91</v>
      </c>
      <c r="W35">
        <v>2258</v>
      </c>
      <c r="X35" t="str">
        <f t="shared" si="1"/>
        <v>I91</v>
      </c>
    </row>
    <row r="36" spans="2:24" x14ac:dyDescent="0.35">
      <c r="B36">
        <v>601</v>
      </c>
      <c r="C36">
        <f t="shared" si="0"/>
        <v>601</v>
      </c>
      <c r="L36">
        <v>601</v>
      </c>
      <c r="U36" t="s">
        <v>553</v>
      </c>
      <c r="V36">
        <v>91</v>
      </c>
      <c r="W36">
        <v>2797</v>
      </c>
      <c r="X36" t="str">
        <f t="shared" si="1"/>
        <v>I91</v>
      </c>
    </row>
    <row r="37" spans="2:24" x14ac:dyDescent="0.35">
      <c r="B37">
        <v>614</v>
      </c>
      <c r="C37">
        <f t="shared" si="0"/>
        <v>614</v>
      </c>
      <c r="L37">
        <v>614</v>
      </c>
      <c r="U37" t="s">
        <v>553</v>
      </c>
      <c r="V37">
        <v>91</v>
      </c>
      <c r="W37">
        <v>2774</v>
      </c>
      <c r="X37" t="str">
        <f t="shared" si="1"/>
        <v>I91</v>
      </c>
    </row>
    <row r="38" spans="2:24" x14ac:dyDescent="0.35">
      <c r="B38">
        <v>617</v>
      </c>
      <c r="C38">
        <f t="shared" si="0"/>
        <v>617</v>
      </c>
      <c r="L38">
        <v>617</v>
      </c>
      <c r="U38" t="s">
        <v>553</v>
      </c>
      <c r="V38">
        <v>91</v>
      </c>
      <c r="W38">
        <v>2740</v>
      </c>
      <c r="X38" t="str">
        <f t="shared" si="1"/>
        <v>I91</v>
      </c>
    </row>
    <row r="39" spans="2:24" x14ac:dyDescent="0.35">
      <c r="B39">
        <v>650</v>
      </c>
      <c r="C39">
        <f t="shared" si="0"/>
        <v>650</v>
      </c>
      <c r="L39">
        <v>650</v>
      </c>
      <c r="U39" t="s">
        <v>553</v>
      </c>
      <c r="V39">
        <v>91</v>
      </c>
      <c r="W39">
        <v>2710</v>
      </c>
      <c r="X39" t="str">
        <f t="shared" si="1"/>
        <v>I91</v>
      </c>
    </row>
    <row r="40" spans="2:24" x14ac:dyDescent="0.35">
      <c r="B40">
        <v>691</v>
      </c>
      <c r="C40">
        <f t="shared" si="0"/>
        <v>691</v>
      </c>
      <c r="L40">
        <v>691</v>
      </c>
      <c r="U40" t="s">
        <v>553</v>
      </c>
      <c r="V40">
        <v>91</v>
      </c>
      <c r="W40">
        <v>2452</v>
      </c>
      <c r="X40" t="str">
        <f t="shared" si="1"/>
        <v>I91</v>
      </c>
    </row>
    <row r="41" spans="2:24" x14ac:dyDescent="0.35">
      <c r="B41">
        <v>707</v>
      </c>
      <c r="C41">
        <f t="shared" si="0"/>
        <v>707</v>
      </c>
      <c r="L41">
        <v>707</v>
      </c>
      <c r="U41" t="s">
        <v>553</v>
      </c>
      <c r="V41">
        <v>91</v>
      </c>
      <c r="W41">
        <v>2425</v>
      </c>
      <c r="X41" t="str">
        <f t="shared" si="1"/>
        <v>I91</v>
      </c>
    </row>
    <row r="42" spans="2:24" x14ac:dyDescent="0.35">
      <c r="B42">
        <v>708</v>
      </c>
      <c r="C42">
        <f t="shared" si="0"/>
        <v>708</v>
      </c>
      <c r="L42">
        <v>708</v>
      </c>
      <c r="U42" t="s">
        <v>553</v>
      </c>
      <c r="V42">
        <v>91</v>
      </c>
      <c r="W42">
        <v>2405</v>
      </c>
      <c r="X42" t="str">
        <f t="shared" si="1"/>
        <v>I91</v>
      </c>
    </row>
    <row r="43" spans="2:24" x14ac:dyDescent="0.35">
      <c r="B43">
        <v>725</v>
      </c>
      <c r="C43">
        <f t="shared" si="0"/>
        <v>725</v>
      </c>
      <c r="L43">
        <v>725</v>
      </c>
      <c r="U43" t="s">
        <v>553</v>
      </c>
      <c r="V43">
        <v>91</v>
      </c>
      <c r="W43">
        <v>2396</v>
      </c>
      <c r="X43" t="str">
        <f t="shared" si="1"/>
        <v>I91</v>
      </c>
    </row>
    <row r="44" spans="2:24" x14ac:dyDescent="0.35">
      <c r="B44">
        <v>822</v>
      </c>
      <c r="C44">
        <f t="shared" si="0"/>
        <v>822</v>
      </c>
      <c r="L44">
        <v>822</v>
      </c>
      <c r="U44" t="s">
        <v>553</v>
      </c>
      <c r="V44">
        <v>91</v>
      </c>
      <c r="W44">
        <v>2256</v>
      </c>
      <c r="X44" t="str">
        <f t="shared" si="1"/>
        <v>I91</v>
      </c>
    </row>
    <row r="45" spans="2:24" x14ac:dyDescent="0.35">
      <c r="B45">
        <v>2009</v>
      </c>
      <c r="C45">
        <f t="shared" si="0"/>
        <v>2009</v>
      </c>
      <c r="L45">
        <v>2009</v>
      </c>
      <c r="U45" t="s">
        <v>553</v>
      </c>
      <c r="V45">
        <v>91</v>
      </c>
      <c r="W45">
        <v>2084</v>
      </c>
      <c r="X45" t="str">
        <f t="shared" si="1"/>
        <v>I91</v>
      </c>
    </row>
    <row r="46" spans="2:24" x14ac:dyDescent="0.35">
      <c r="B46">
        <v>2010</v>
      </c>
      <c r="C46">
        <f t="shared" si="0"/>
        <v>2010</v>
      </c>
      <c r="L46">
        <v>2010</v>
      </c>
      <c r="U46" t="s">
        <v>553</v>
      </c>
      <c r="V46">
        <v>91</v>
      </c>
      <c r="W46">
        <v>6</v>
      </c>
      <c r="X46" t="str">
        <f t="shared" si="1"/>
        <v>I91</v>
      </c>
    </row>
    <row r="47" spans="2:24" x14ac:dyDescent="0.35">
      <c r="B47">
        <v>2032</v>
      </c>
      <c r="C47">
        <f t="shared" si="0"/>
        <v>2032</v>
      </c>
      <c r="L47">
        <v>2032</v>
      </c>
      <c r="U47" t="s">
        <v>553</v>
      </c>
      <c r="V47">
        <v>91</v>
      </c>
      <c r="W47">
        <v>2213</v>
      </c>
      <c r="X47" t="str">
        <f t="shared" si="1"/>
        <v>I91</v>
      </c>
    </row>
    <row r="48" spans="2:24" x14ac:dyDescent="0.35">
      <c r="B48">
        <v>2084</v>
      </c>
      <c r="C48">
        <f t="shared" si="0"/>
        <v>2084</v>
      </c>
      <c r="L48">
        <v>2084</v>
      </c>
      <c r="U48" t="s">
        <v>553</v>
      </c>
      <c r="V48">
        <v>91</v>
      </c>
      <c r="W48">
        <v>2009</v>
      </c>
      <c r="X48" t="str">
        <f t="shared" si="1"/>
        <v>I91</v>
      </c>
    </row>
    <row r="49" spans="2:24" x14ac:dyDescent="0.35">
      <c r="B49">
        <v>2157</v>
      </c>
      <c r="C49">
        <f t="shared" si="0"/>
        <v>2157</v>
      </c>
      <c r="L49">
        <v>2157</v>
      </c>
      <c r="U49" t="s">
        <v>553</v>
      </c>
      <c r="V49">
        <v>91</v>
      </c>
      <c r="W49">
        <v>2010</v>
      </c>
      <c r="X49" t="str">
        <f t="shared" si="1"/>
        <v>I91</v>
      </c>
    </row>
    <row r="50" spans="2:24" x14ac:dyDescent="0.35">
      <c r="B50">
        <v>2163</v>
      </c>
      <c r="C50">
        <f t="shared" si="0"/>
        <v>2163</v>
      </c>
      <c r="L50">
        <v>2163</v>
      </c>
      <c r="U50" t="s">
        <v>553</v>
      </c>
      <c r="V50">
        <v>91</v>
      </c>
      <c r="W50">
        <v>2032</v>
      </c>
      <c r="X50" t="str">
        <f t="shared" si="1"/>
        <v>I91</v>
      </c>
    </row>
    <row r="51" spans="2:24" x14ac:dyDescent="0.35">
      <c r="B51">
        <v>2200</v>
      </c>
      <c r="C51">
        <f t="shared" si="0"/>
        <v>2200</v>
      </c>
      <c r="L51">
        <v>2200</v>
      </c>
      <c r="U51" t="s">
        <v>553</v>
      </c>
      <c r="V51">
        <v>91</v>
      </c>
      <c r="W51">
        <v>2436</v>
      </c>
      <c r="X51" t="str">
        <f t="shared" si="1"/>
        <v>I91</v>
      </c>
    </row>
    <row r="52" spans="2:24" x14ac:dyDescent="0.35">
      <c r="B52">
        <v>2201</v>
      </c>
      <c r="C52">
        <f t="shared" si="0"/>
        <v>2201</v>
      </c>
      <c r="L52">
        <v>2201</v>
      </c>
      <c r="U52" t="s">
        <v>553</v>
      </c>
      <c r="V52">
        <v>95</v>
      </c>
      <c r="W52">
        <v>6242</v>
      </c>
      <c r="X52" t="str">
        <f t="shared" si="1"/>
        <v>I95</v>
      </c>
    </row>
    <row r="53" spans="2:24" x14ac:dyDescent="0.35">
      <c r="B53">
        <v>2213</v>
      </c>
      <c r="C53">
        <f t="shared" si="0"/>
        <v>2213</v>
      </c>
      <c r="L53">
        <v>2213</v>
      </c>
      <c r="U53" t="s">
        <v>553</v>
      </c>
      <c r="V53">
        <v>95</v>
      </c>
      <c r="W53">
        <v>6096</v>
      </c>
      <c r="X53" t="str">
        <f t="shared" si="1"/>
        <v>I95</v>
      </c>
    </row>
    <row r="54" spans="2:24" x14ac:dyDescent="0.35">
      <c r="B54">
        <v>2246</v>
      </c>
      <c r="C54" t="str">
        <f t="shared" si="0"/>
        <v>N/A</v>
      </c>
      <c r="L54">
        <v>2248</v>
      </c>
      <c r="U54" t="s">
        <v>553</v>
      </c>
      <c r="V54">
        <v>95</v>
      </c>
      <c r="W54">
        <v>6189</v>
      </c>
      <c r="X54" t="str">
        <f t="shared" si="1"/>
        <v>I95</v>
      </c>
    </row>
    <row r="55" spans="2:24" x14ac:dyDescent="0.35">
      <c r="B55">
        <v>2248</v>
      </c>
      <c r="C55">
        <f t="shared" si="0"/>
        <v>2248</v>
      </c>
      <c r="L55">
        <v>2251</v>
      </c>
      <c r="U55" t="s">
        <v>553</v>
      </c>
      <c r="V55">
        <v>95</v>
      </c>
      <c r="W55">
        <v>5556</v>
      </c>
      <c r="X55" t="str">
        <f t="shared" si="1"/>
        <v>I95</v>
      </c>
    </row>
    <row r="56" spans="2:24" x14ac:dyDescent="0.35">
      <c r="B56">
        <v>2251</v>
      </c>
      <c r="C56">
        <f t="shared" si="0"/>
        <v>2251</v>
      </c>
      <c r="L56">
        <v>2252</v>
      </c>
      <c r="U56" t="s">
        <v>553</v>
      </c>
      <c r="V56">
        <v>95</v>
      </c>
      <c r="W56">
        <v>6004</v>
      </c>
      <c r="X56" t="str">
        <f t="shared" si="1"/>
        <v>I95</v>
      </c>
    </row>
    <row r="57" spans="2:24" x14ac:dyDescent="0.35">
      <c r="B57">
        <v>2252</v>
      </c>
      <c r="C57">
        <f t="shared" si="0"/>
        <v>2252</v>
      </c>
      <c r="L57">
        <v>2253</v>
      </c>
      <c r="U57" t="s">
        <v>553</v>
      </c>
      <c r="V57">
        <v>95</v>
      </c>
      <c r="W57">
        <v>6354</v>
      </c>
      <c r="X57" t="str">
        <f t="shared" si="1"/>
        <v>I95</v>
      </c>
    </row>
    <row r="58" spans="2:24" x14ac:dyDescent="0.35">
      <c r="B58">
        <v>2253</v>
      </c>
      <c r="C58">
        <f t="shared" si="0"/>
        <v>2253</v>
      </c>
      <c r="L58">
        <v>2255</v>
      </c>
      <c r="U58" t="s">
        <v>553</v>
      </c>
      <c r="V58">
        <v>95</v>
      </c>
      <c r="W58">
        <v>6228</v>
      </c>
      <c r="X58" t="str">
        <f t="shared" si="1"/>
        <v>I95</v>
      </c>
    </row>
    <row r="59" spans="2:24" x14ac:dyDescent="0.35">
      <c r="B59">
        <v>2255</v>
      </c>
      <c r="C59">
        <f t="shared" si="0"/>
        <v>2255</v>
      </c>
      <c r="L59">
        <v>2256</v>
      </c>
      <c r="U59" t="s">
        <v>553</v>
      </c>
      <c r="V59">
        <v>95</v>
      </c>
      <c r="W59">
        <v>6132</v>
      </c>
      <c r="X59" t="str">
        <f t="shared" si="1"/>
        <v>I95</v>
      </c>
    </row>
    <row r="60" spans="2:24" x14ac:dyDescent="0.35">
      <c r="B60">
        <v>2256</v>
      </c>
      <c r="C60">
        <f t="shared" si="0"/>
        <v>2256</v>
      </c>
      <c r="L60">
        <v>2257</v>
      </c>
      <c r="U60" t="s">
        <v>553</v>
      </c>
      <c r="V60">
        <v>95</v>
      </c>
      <c r="W60">
        <v>41</v>
      </c>
      <c r="X60" t="str">
        <f t="shared" si="1"/>
        <v>I95</v>
      </c>
    </row>
    <row r="61" spans="2:24" x14ac:dyDescent="0.35">
      <c r="B61">
        <v>2257</v>
      </c>
      <c r="C61">
        <f t="shared" si="0"/>
        <v>2257</v>
      </c>
      <c r="L61">
        <v>2258</v>
      </c>
      <c r="U61" t="s">
        <v>553</v>
      </c>
      <c r="V61">
        <v>95</v>
      </c>
      <c r="W61">
        <v>6161</v>
      </c>
      <c r="X61" t="str">
        <f t="shared" si="1"/>
        <v>I95</v>
      </c>
    </row>
    <row r="62" spans="2:24" x14ac:dyDescent="0.35">
      <c r="B62">
        <v>2258</v>
      </c>
      <c r="C62">
        <f t="shared" si="0"/>
        <v>2258</v>
      </c>
      <c r="L62">
        <v>2396</v>
      </c>
      <c r="U62" t="s">
        <v>553</v>
      </c>
      <c r="V62">
        <v>95</v>
      </c>
      <c r="W62">
        <v>6345</v>
      </c>
      <c r="X62" t="str">
        <f t="shared" si="1"/>
        <v>I95</v>
      </c>
    </row>
    <row r="63" spans="2:24" x14ac:dyDescent="0.35">
      <c r="B63">
        <v>2396</v>
      </c>
      <c r="C63">
        <f t="shared" si="0"/>
        <v>2396</v>
      </c>
      <c r="L63">
        <v>2405</v>
      </c>
      <c r="U63" t="s">
        <v>553</v>
      </c>
      <c r="V63">
        <v>95</v>
      </c>
      <c r="W63">
        <v>415</v>
      </c>
      <c r="X63" t="str">
        <f t="shared" si="1"/>
        <v>I95</v>
      </c>
    </row>
    <row r="64" spans="2:24" x14ac:dyDescent="0.35">
      <c r="B64">
        <v>2405</v>
      </c>
      <c r="C64">
        <f t="shared" si="0"/>
        <v>2405</v>
      </c>
      <c r="L64">
        <v>2425</v>
      </c>
      <c r="U64" t="s">
        <v>553</v>
      </c>
      <c r="V64">
        <v>95</v>
      </c>
      <c r="W64">
        <v>32</v>
      </c>
      <c r="X64" t="str">
        <f t="shared" si="1"/>
        <v>I95</v>
      </c>
    </row>
    <row r="65" spans="2:24" x14ac:dyDescent="0.35">
      <c r="B65">
        <v>2425</v>
      </c>
      <c r="C65">
        <f t="shared" si="0"/>
        <v>2425</v>
      </c>
      <c r="L65">
        <v>2436</v>
      </c>
      <c r="U65" t="s">
        <v>553</v>
      </c>
      <c r="V65">
        <v>95</v>
      </c>
      <c r="W65">
        <v>6091</v>
      </c>
      <c r="X65" t="str">
        <f t="shared" si="1"/>
        <v>I95</v>
      </c>
    </row>
    <row r="66" spans="2:24" x14ac:dyDescent="0.35">
      <c r="B66">
        <v>2436</v>
      </c>
      <c r="C66">
        <f t="shared" si="0"/>
        <v>2436</v>
      </c>
      <c r="L66">
        <v>2452</v>
      </c>
      <c r="U66" t="s">
        <v>553</v>
      </c>
      <c r="V66">
        <v>95</v>
      </c>
      <c r="W66">
        <v>6095</v>
      </c>
      <c r="X66" t="str">
        <f t="shared" si="1"/>
        <v>I95</v>
      </c>
    </row>
    <row r="67" spans="2:24" x14ac:dyDescent="0.35">
      <c r="B67">
        <v>2452</v>
      </c>
      <c r="C67">
        <f t="shared" ref="C67:C130" si="2">IFERROR(_xlfn.XLOOKUP(B67,$L$2:$L$313,$L$2:$L$313),"N/A")</f>
        <v>2452</v>
      </c>
      <c r="L67">
        <v>2710</v>
      </c>
      <c r="U67" t="s">
        <v>553</v>
      </c>
      <c r="V67">
        <v>95</v>
      </c>
      <c r="W67">
        <v>6094</v>
      </c>
      <c r="X67" t="str">
        <f t="shared" ref="X67:X130" si="3">U67&amp;V67</f>
        <v>I95</v>
      </c>
    </row>
    <row r="68" spans="2:24" x14ac:dyDescent="0.35">
      <c r="B68">
        <v>2710</v>
      </c>
      <c r="C68">
        <f t="shared" si="2"/>
        <v>2710</v>
      </c>
      <c r="L68">
        <v>2740</v>
      </c>
      <c r="U68" t="s">
        <v>553</v>
      </c>
      <c r="V68">
        <v>95</v>
      </c>
      <c r="W68">
        <v>6093</v>
      </c>
      <c r="X68" t="str">
        <f t="shared" si="3"/>
        <v>I95</v>
      </c>
    </row>
    <row r="69" spans="2:24" x14ac:dyDescent="0.35">
      <c r="B69">
        <v>2740</v>
      </c>
      <c r="C69">
        <f t="shared" si="2"/>
        <v>2740</v>
      </c>
      <c r="L69">
        <v>2774</v>
      </c>
      <c r="U69" t="s">
        <v>553</v>
      </c>
      <c r="V69">
        <v>95</v>
      </c>
      <c r="W69">
        <v>6248</v>
      </c>
      <c r="X69" t="str">
        <f t="shared" si="3"/>
        <v>I95</v>
      </c>
    </row>
    <row r="70" spans="2:24" x14ac:dyDescent="0.35">
      <c r="B70">
        <v>2774</v>
      </c>
      <c r="C70">
        <f t="shared" si="2"/>
        <v>2774</v>
      </c>
      <c r="L70">
        <v>2797</v>
      </c>
      <c r="U70" t="s">
        <v>553</v>
      </c>
      <c r="V70">
        <v>95</v>
      </c>
      <c r="W70">
        <v>6328</v>
      </c>
      <c r="X70" t="str">
        <f t="shared" si="3"/>
        <v>I95</v>
      </c>
    </row>
    <row r="71" spans="2:24" x14ac:dyDescent="0.35">
      <c r="B71">
        <v>2797</v>
      </c>
      <c r="C71">
        <f t="shared" si="2"/>
        <v>2797</v>
      </c>
      <c r="L71">
        <v>2805</v>
      </c>
      <c r="U71" t="s">
        <v>553</v>
      </c>
      <c r="V71">
        <v>95</v>
      </c>
      <c r="W71">
        <v>650</v>
      </c>
      <c r="X71" t="str">
        <f t="shared" si="3"/>
        <v>I95</v>
      </c>
    </row>
    <row r="72" spans="2:24" x14ac:dyDescent="0.35">
      <c r="B72">
        <v>2805</v>
      </c>
      <c r="C72">
        <f t="shared" si="2"/>
        <v>2805</v>
      </c>
      <c r="L72">
        <v>3007</v>
      </c>
      <c r="U72" t="s">
        <v>553</v>
      </c>
      <c r="V72">
        <v>95</v>
      </c>
      <c r="W72">
        <v>6090</v>
      </c>
      <c r="X72" t="str">
        <f t="shared" si="3"/>
        <v>I95</v>
      </c>
    </row>
    <row r="73" spans="2:24" x14ac:dyDescent="0.35">
      <c r="B73">
        <v>3007</v>
      </c>
      <c r="C73">
        <f t="shared" si="2"/>
        <v>3007</v>
      </c>
      <c r="L73">
        <v>3008</v>
      </c>
      <c r="U73" t="s">
        <v>553</v>
      </c>
      <c r="V73">
        <v>95</v>
      </c>
      <c r="W73">
        <v>6089</v>
      </c>
      <c r="X73" t="str">
        <f t="shared" si="3"/>
        <v>I95</v>
      </c>
    </row>
    <row r="74" spans="2:24" x14ac:dyDescent="0.35">
      <c r="B74">
        <v>3008</v>
      </c>
      <c r="C74">
        <f t="shared" si="2"/>
        <v>3008</v>
      </c>
      <c r="L74">
        <v>3056</v>
      </c>
      <c r="U74" t="s">
        <v>553</v>
      </c>
      <c r="V74">
        <v>95</v>
      </c>
      <c r="W74">
        <v>6084</v>
      </c>
      <c r="X74" t="str">
        <f t="shared" si="3"/>
        <v>I95</v>
      </c>
    </row>
    <row r="75" spans="2:24" x14ac:dyDescent="0.35">
      <c r="B75">
        <v>3056</v>
      </c>
      <c r="C75">
        <f t="shared" si="2"/>
        <v>3056</v>
      </c>
      <c r="L75">
        <v>3057</v>
      </c>
      <c r="U75" t="s">
        <v>553</v>
      </c>
      <c r="V75">
        <v>95</v>
      </c>
      <c r="W75">
        <v>4165</v>
      </c>
      <c r="X75" t="str">
        <f t="shared" si="3"/>
        <v>I95</v>
      </c>
    </row>
    <row r="76" spans="2:24" x14ac:dyDescent="0.35">
      <c r="B76">
        <v>3057</v>
      </c>
      <c r="C76">
        <f t="shared" si="2"/>
        <v>3057</v>
      </c>
      <c r="L76">
        <v>3072</v>
      </c>
      <c r="U76" t="s">
        <v>553</v>
      </c>
      <c r="V76">
        <v>95</v>
      </c>
      <c r="W76">
        <v>6205</v>
      </c>
      <c r="X76" t="str">
        <f t="shared" si="3"/>
        <v>I95</v>
      </c>
    </row>
    <row r="77" spans="2:24" x14ac:dyDescent="0.35">
      <c r="B77">
        <v>3072</v>
      </c>
      <c r="C77">
        <f t="shared" si="2"/>
        <v>3072</v>
      </c>
      <c r="L77">
        <v>3106</v>
      </c>
      <c r="U77" t="s">
        <v>553</v>
      </c>
      <c r="V77">
        <v>190</v>
      </c>
      <c r="W77">
        <v>3291</v>
      </c>
      <c r="X77" t="str">
        <f t="shared" si="3"/>
        <v>I190</v>
      </c>
    </row>
    <row r="78" spans="2:24" x14ac:dyDescent="0.35">
      <c r="B78">
        <v>3106</v>
      </c>
      <c r="C78">
        <f t="shared" si="2"/>
        <v>3106</v>
      </c>
      <c r="L78">
        <v>3118</v>
      </c>
      <c r="U78" t="s">
        <v>553</v>
      </c>
      <c r="V78">
        <v>190</v>
      </c>
      <c r="W78">
        <v>3292</v>
      </c>
      <c r="X78" t="str">
        <f t="shared" si="3"/>
        <v>I190</v>
      </c>
    </row>
    <row r="79" spans="2:24" x14ac:dyDescent="0.35">
      <c r="B79">
        <v>3118</v>
      </c>
      <c r="C79">
        <f t="shared" si="2"/>
        <v>3118</v>
      </c>
      <c r="L79">
        <v>3180</v>
      </c>
      <c r="U79" t="s">
        <v>553</v>
      </c>
      <c r="V79">
        <v>190</v>
      </c>
      <c r="W79">
        <v>316</v>
      </c>
      <c r="X79" t="str">
        <f t="shared" si="3"/>
        <v>I190</v>
      </c>
    </row>
    <row r="80" spans="2:24" x14ac:dyDescent="0.35">
      <c r="B80">
        <v>3180</v>
      </c>
      <c r="C80">
        <f t="shared" si="2"/>
        <v>3180</v>
      </c>
      <c r="L80">
        <v>3181</v>
      </c>
      <c r="U80" t="s">
        <v>553</v>
      </c>
      <c r="V80">
        <v>190</v>
      </c>
      <c r="W80">
        <v>3293</v>
      </c>
      <c r="X80" t="str">
        <f t="shared" si="3"/>
        <v>I190</v>
      </c>
    </row>
    <row r="81" spans="2:24" x14ac:dyDescent="0.35">
      <c r="B81">
        <v>3181</v>
      </c>
      <c r="C81">
        <f t="shared" si="2"/>
        <v>3181</v>
      </c>
      <c r="L81">
        <v>3193</v>
      </c>
      <c r="U81" t="s">
        <v>553</v>
      </c>
      <c r="V81">
        <v>190</v>
      </c>
      <c r="W81">
        <v>3296</v>
      </c>
      <c r="X81" t="str">
        <f t="shared" si="3"/>
        <v>I190</v>
      </c>
    </row>
    <row r="82" spans="2:24" x14ac:dyDescent="0.35">
      <c r="B82">
        <v>3193</v>
      </c>
      <c r="C82">
        <f t="shared" si="2"/>
        <v>3193</v>
      </c>
      <c r="L82">
        <v>3198</v>
      </c>
      <c r="U82" t="s">
        <v>553</v>
      </c>
      <c r="V82">
        <v>190</v>
      </c>
      <c r="W82">
        <v>3294</v>
      </c>
      <c r="X82" t="str">
        <f t="shared" si="3"/>
        <v>I190</v>
      </c>
    </row>
    <row r="83" spans="2:24" x14ac:dyDescent="0.35">
      <c r="B83">
        <v>3198</v>
      </c>
      <c r="C83">
        <f t="shared" si="2"/>
        <v>3198</v>
      </c>
      <c r="L83">
        <v>3199</v>
      </c>
      <c r="U83" t="s">
        <v>553</v>
      </c>
      <c r="V83">
        <v>190</v>
      </c>
      <c r="W83">
        <v>3295</v>
      </c>
      <c r="X83" t="str">
        <f t="shared" si="3"/>
        <v>I190</v>
      </c>
    </row>
    <row r="84" spans="2:24" x14ac:dyDescent="0.35">
      <c r="B84">
        <v>3199</v>
      </c>
      <c r="C84">
        <f t="shared" si="2"/>
        <v>3199</v>
      </c>
      <c r="L84">
        <v>3203</v>
      </c>
      <c r="U84" t="s">
        <v>553</v>
      </c>
      <c r="V84">
        <v>190</v>
      </c>
      <c r="W84">
        <v>3297</v>
      </c>
      <c r="X84" t="str">
        <f t="shared" si="3"/>
        <v>I190</v>
      </c>
    </row>
    <row r="85" spans="2:24" x14ac:dyDescent="0.35">
      <c r="B85">
        <v>3203</v>
      </c>
      <c r="C85">
        <f t="shared" si="2"/>
        <v>3203</v>
      </c>
      <c r="L85">
        <v>3210</v>
      </c>
      <c r="U85" t="s">
        <v>553</v>
      </c>
      <c r="V85">
        <v>195</v>
      </c>
      <c r="W85">
        <v>6643</v>
      </c>
      <c r="X85" t="str">
        <f t="shared" si="3"/>
        <v>I195</v>
      </c>
    </row>
    <row r="86" spans="2:24" x14ac:dyDescent="0.35">
      <c r="B86">
        <v>3210</v>
      </c>
      <c r="C86">
        <f t="shared" si="2"/>
        <v>3210</v>
      </c>
      <c r="L86">
        <v>3225</v>
      </c>
      <c r="U86" t="s">
        <v>553</v>
      </c>
      <c r="V86">
        <v>195</v>
      </c>
      <c r="W86">
        <v>60</v>
      </c>
      <c r="X86" t="str">
        <f t="shared" si="3"/>
        <v>I195</v>
      </c>
    </row>
    <row r="87" spans="2:24" x14ac:dyDescent="0.35">
      <c r="B87">
        <v>3225</v>
      </c>
      <c r="C87">
        <f t="shared" si="2"/>
        <v>3225</v>
      </c>
      <c r="L87">
        <v>3272</v>
      </c>
      <c r="U87" t="s">
        <v>553</v>
      </c>
      <c r="V87">
        <v>195</v>
      </c>
      <c r="W87">
        <v>6105</v>
      </c>
      <c r="X87" t="str">
        <f t="shared" si="3"/>
        <v>I195</v>
      </c>
    </row>
    <row r="88" spans="2:24" x14ac:dyDescent="0.35">
      <c r="B88">
        <v>3272</v>
      </c>
      <c r="C88">
        <f t="shared" si="2"/>
        <v>3272</v>
      </c>
      <c r="L88">
        <v>3289</v>
      </c>
      <c r="U88" t="s">
        <v>553</v>
      </c>
      <c r="V88">
        <v>195</v>
      </c>
      <c r="W88">
        <v>601</v>
      </c>
      <c r="X88" t="str">
        <f t="shared" si="3"/>
        <v>I195</v>
      </c>
    </row>
    <row r="89" spans="2:24" x14ac:dyDescent="0.35">
      <c r="B89">
        <v>3289</v>
      </c>
      <c r="C89">
        <f t="shared" si="2"/>
        <v>3289</v>
      </c>
      <c r="L89">
        <v>3290</v>
      </c>
      <c r="U89" t="s">
        <v>553</v>
      </c>
      <c r="V89">
        <v>195</v>
      </c>
      <c r="W89">
        <v>6628</v>
      </c>
      <c r="X89" t="str">
        <f t="shared" si="3"/>
        <v>I195</v>
      </c>
    </row>
    <row r="90" spans="2:24" x14ac:dyDescent="0.35">
      <c r="B90">
        <v>3290</v>
      </c>
      <c r="C90">
        <f t="shared" si="2"/>
        <v>3290</v>
      </c>
      <c r="L90">
        <v>3291</v>
      </c>
      <c r="U90" t="s">
        <v>553</v>
      </c>
      <c r="V90">
        <v>195</v>
      </c>
      <c r="W90">
        <v>6106</v>
      </c>
      <c r="X90" t="str">
        <f t="shared" si="3"/>
        <v>I195</v>
      </c>
    </row>
    <row r="91" spans="2:24" x14ac:dyDescent="0.35">
      <c r="B91">
        <v>3291</v>
      </c>
      <c r="C91">
        <f t="shared" si="2"/>
        <v>3291</v>
      </c>
      <c r="L91">
        <v>3292</v>
      </c>
      <c r="U91" t="s">
        <v>553</v>
      </c>
      <c r="V91">
        <v>195</v>
      </c>
      <c r="W91">
        <v>6526</v>
      </c>
      <c r="X91" t="str">
        <f t="shared" si="3"/>
        <v>I195</v>
      </c>
    </row>
    <row r="92" spans="2:24" x14ac:dyDescent="0.35">
      <c r="B92">
        <v>3292</v>
      </c>
      <c r="C92">
        <f t="shared" si="2"/>
        <v>3292</v>
      </c>
      <c r="L92">
        <v>3293</v>
      </c>
      <c r="U92" t="s">
        <v>553</v>
      </c>
      <c r="V92">
        <v>195</v>
      </c>
      <c r="W92">
        <v>6383</v>
      </c>
      <c r="X92" t="str">
        <f t="shared" si="3"/>
        <v>I195</v>
      </c>
    </row>
    <row r="93" spans="2:24" x14ac:dyDescent="0.35">
      <c r="B93">
        <v>3293</v>
      </c>
      <c r="C93">
        <f t="shared" si="2"/>
        <v>3293</v>
      </c>
      <c r="L93">
        <v>3294</v>
      </c>
      <c r="U93" t="s">
        <v>553</v>
      </c>
      <c r="V93">
        <v>195</v>
      </c>
      <c r="W93">
        <v>6683</v>
      </c>
      <c r="X93" t="str">
        <f t="shared" si="3"/>
        <v>I195</v>
      </c>
    </row>
    <row r="94" spans="2:24" x14ac:dyDescent="0.35">
      <c r="B94">
        <v>3294</v>
      </c>
      <c r="C94">
        <f t="shared" si="2"/>
        <v>3294</v>
      </c>
      <c r="L94">
        <v>3295</v>
      </c>
      <c r="U94" t="s">
        <v>553</v>
      </c>
      <c r="V94">
        <v>195</v>
      </c>
      <c r="W94">
        <v>6385</v>
      </c>
      <c r="X94" t="str">
        <f t="shared" si="3"/>
        <v>I195</v>
      </c>
    </row>
    <row r="95" spans="2:24" x14ac:dyDescent="0.35">
      <c r="B95">
        <v>3295</v>
      </c>
      <c r="C95">
        <f t="shared" si="2"/>
        <v>3295</v>
      </c>
      <c r="L95">
        <v>3296</v>
      </c>
      <c r="U95" t="s">
        <v>553</v>
      </c>
      <c r="V95">
        <v>195</v>
      </c>
      <c r="W95">
        <v>6527</v>
      </c>
      <c r="X95" t="str">
        <f t="shared" si="3"/>
        <v>I195</v>
      </c>
    </row>
    <row r="96" spans="2:24" x14ac:dyDescent="0.35">
      <c r="B96">
        <v>3296</v>
      </c>
      <c r="C96">
        <f t="shared" si="2"/>
        <v>3296</v>
      </c>
      <c r="L96">
        <v>3299</v>
      </c>
      <c r="U96" t="s">
        <v>553</v>
      </c>
      <c r="V96">
        <v>195</v>
      </c>
      <c r="W96">
        <v>6585</v>
      </c>
      <c r="X96" t="str">
        <f t="shared" si="3"/>
        <v>I195</v>
      </c>
    </row>
    <row r="97" spans="2:24" x14ac:dyDescent="0.35">
      <c r="B97">
        <v>3297</v>
      </c>
      <c r="C97" t="str">
        <f t="shared" si="2"/>
        <v>N/A</v>
      </c>
      <c r="L97">
        <v>3300</v>
      </c>
      <c r="U97" t="s">
        <v>553</v>
      </c>
      <c r="V97">
        <v>195</v>
      </c>
      <c r="W97">
        <v>6107</v>
      </c>
      <c r="X97" t="str">
        <f t="shared" si="3"/>
        <v>I195</v>
      </c>
    </row>
    <row r="98" spans="2:24" x14ac:dyDescent="0.35">
      <c r="B98">
        <v>3299</v>
      </c>
      <c r="C98">
        <f t="shared" si="2"/>
        <v>3299</v>
      </c>
      <c r="L98">
        <v>3317</v>
      </c>
      <c r="U98" t="s">
        <v>553</v>
      </c>
      <c r="V98">
        <v>195</v>
      </c>
      <c r="W98">
        <v>6629</v>
      </c>
      <c r="X98" t="str">
        <f t="shared" si="3"/>
        <v>I195</v>
      </c>
    </row>
    <row r="99" spans="2:24" x14ac:dyDescent="0.35">
      <c r="B99">
        <v>3300</v>
      </c>
      <c r="C99">
        <f t="shared" si="2"/>
        <v>3300</v>
      </c>
      <c r="L99">
        <v>3318</v>
      </c>
      <c r="U99" t="s">
        <v>553</v>
      </c>
      <c r="V99">
        <v>195</v>
      </c>
      <c r="W99">
        <v>6384</v>
      </c>
      <c r="X99" t="str">
        <f t="shared" si="3"/>
        <v>I195</v>
      </c>
    </row>
    <row r="100" spans="2:24" x14ac:dyDescent="0.35">
      <c r="B100">
        <v>3317</v>
      </c>
      <c r="C100">
        <f t="shared" si="2"/>
        <v>3317</v>
      </c>
      <c r="L100">
        <v>3319</v>
      </c>
      <c r="U100" t="s">
        <v>553</v>
      </c>
      <c r="V100">
        <v>195</v>
      </c>
      <c r="W100">
        <v>6380</v>
      </c>
      <c r="X100" t="str">
        <f t="shared" si="3"/>
        <v>I195</v>
      </c>
    </row>
    <row r="101" spans="2:24" x14ac:dyDescent="0.35">
      <c r="B101">
        <v>3318</v>
      </c>
      <c r="C101">
        <f t="shared" si="2"/>
        <v>3318</v>
      </c>
      <c r="L101">
        <v>3320</v>
      </c>
      <c r="U101" t="s">
        <v>553</v>
      </c>
      <c r="V101">
        <v>195</v>
      </c>
      <c r="W101">
        <v>38</v>
      </c>
      <c r="X101" t="str">
        <f t="shared" si="3"/>
        <v>I195</v>
      </c>
    </row>
    <row r="102" spans="2:24" x14ac:dyDescent="0.35">
      <c r="B102">
        <v>3319</v>
      </c>
      <c r="C102">
        <f t="shared" si="2"/>
        <v>3319</v>
      </c>
      <c r="L102">
        <v>3321</v>
      </c>
      <c r="U102" t="s">
        <v>553</v>
      </c>
      <c r="V102">
        <v>195</v>
      </c>
      <c r="W102">
        <v>7</v>
      </c>
      <c r="X102" t="str">
        <f t="shared" si="3"/>
        <v>I195</v>
      </c>
    </row>
    <row r="103" spans="2:24" x14ac:dyDescent="0.35">
      <c r="B103">
        <v>3320</v>
      </c>
      <c r="C103">
        <f t="shared" si="2"/>
        <v>3320</v>
      </c>
      <c r="L103">
        <v>3322</v>
      </c>
      <c r="U103" t="s">
        <v>553</v>
      </c>
      <c r="V103">
        <v>195</v>
      </c>
      <c r="W103">
        <v>7181</v>
      </c>
      <c r="X103" t="str">
        <f t="shared" si="3"/>
        <v>I195</v>
      </c>
    </row>
    <row r="104" spans="2:24" x14ac:dyDescent="0.35">
      <c r="B104">
        <v>3321</v>
      </c>
      <c r="C104">
        <f t="shared" si="2"/>
        <v>3321</v>
      </c>
      <c r="L104">
        <v>3323</v>
      </c>
      <c r="U104" t="s">
        <v>553</v>
      </c>
      <c r="V104">
        <v>195</v>
      </c>
      <c r="W104">
        <v>7183</v>
      </c>
      <c r="X104" t="str">
        <f t="shared" si="3"/>
        <v>I195</v>
      </c>
    </row>
    <row r="105" spans="2:24" x14ac:dyDescent="0.35">
      <c r="B105">
        <v>3322</v>
      </c>
      <c r="C105">
        <f t="shared" si="2"/>
        <v>3322</v>
      </c>
      <c r="L105">
        <v>3324</v>
      </c>
      <c r="U105" t="s">
        <v>553</v>
      </c>
      <c r="V105">
        <v>195</v>
      </c>
      <c r="W105">
        <v>7182</v>
      </c>
      <c r="X105" t="str">
        <f t="shared" si="3"/>
        <v>I195</v>
      </c>
    </row>
    <row r="106" spans="2:24" x14ac:dyDescent="0.35">
      <c r="B106">
        <v>3323</v>
      </c>
      <c r="C106">
        <f t="shared" si="2"/>
        <v>3323</v>
      </c>
      <c r="L106">
        <v>3326</v>
      </c>
      <c r="U106" t="s">
        <v>553</v>
      </c>
      <c r="V106">
        <v>291</v>
      </c>
      <c r="W106">
        <v>2248</v>
      </c>
      <c r="X106" t="str">
        <f t="shared" si="3"/>
        <v>I291</v>
      </c>
    </row>
    <row r="107" spans="2:24" x14ac:dyDescent="0.35">
      <c r="B107">
        <v>3324</v>
      </c>
      <c r="C107">
        <f t="shared" si="2"/>
        <v>3324</v>
      </c>
      <c r="L107">
        <v>3327</v>
      </c>
      <c r="U107" t="s">
        <v>553</v>
      </c>
      <c r="V107">
        <v>291</v>
      </c>
      <c r="W107">
        <v>31</v>
      </c>
      <c r="X107" t="str">
        <f t="shared" si="3"/>
        <v>I291</v>
      </c>
    </row>
    <row r="108" spans="2:24" x14ac:dyDescent="0.35">
      <c r="B108">
        <v>3326</v>
      </c>
      <c r="C108">
        <f t="shared" si="2"/>
        <v>3326</v>
      </c>
      <c r="L108">
        <v>3334</v>
      </c>
      <c r="U108" t="s">
        <v>553</v>
      </c>
      <c r="V108">
        <v>291</v>
      </c>
      <c r="W108">
        <v>2251</v>
      </c>
      <c r="X108" t="str">
        <f t="shared" si="3"/>
        <v>I291</v>
      </c>
    </row>
    <row r="109" spans="2:24" x14ac:dyDescent="0.35">
      <c r="B109">
        <v>3327</v>
      </c>
      <c r="C109">
        <f t="shared" si="2"/>
        <v>3327</v>
      </c>
      <c r="L109">
        <v>3732</v>
      </c>
      <c r="U109" t="s">
        <v>553</v>
      </c>
      <c r="V109">
        <v>291</v>
      </c>
      <c r="W109">
        <v>2246</v>
      </c>
      <c r="X109" t="str">
        <f t="shared" si="3"/>
        <v>I291</v>
      </c>
    </row>
    <row r="110" spans="2:24" x14ac:dyDescent="0.35">
      <c r="B110">
        <v>3334</v>
      </c>
      <c r="C110">
        <f t="shared" si="2"/>
        <v>3334</v>
      </c>
      <c r="L110">
        <v>3737</v>
      </c>
      <c r="U110" t="s">
        <v>553</v>
      </c>
      <c r="V110">
        <v>295</v>
      </c>
      <c r="W110">
        <v>6590</v>
      </c>
      <c r="X110" t="str">
        <f t="shared" si="3"/>
        <v>I295</v>
      </c>
    </row>
    <row r="111" spans="2:24" x14ac:dyDescent="0.35">
      <c r="B111">
        <v>3732</v>
      </c>
      <c r="C111">
        <f t="shared" si="2"/>
        <v>3732</v>
      </c>
      <c r="L111">
        <v>3894</v>
      </c>
      <c r="U111" t="s">
        <v>553</v>
      </c>
      <c r="V111">
        <v>295</v>
      </c>
      <c r="W111">
        <v>6640</v>
      </c>
      <c r="X111" t="str">
        <f t="shared" si="3"/>
        <v>I295</v>
      </c>
    </row>
    <row r="112" spans="2:24" x14ac:dyDescent="0.35">
      <c r="B112">
        <v>3737</v>
      </c>
      <c r="C112">
        <f t="shared" si="2"/>
        <v>3737</v>
      </c>
      <c r="L112">
        <v>3895</v>
      </c>
      <c r="U112" t="s">
        <v>553</v>
      </c>
      <c r="V112">
        <v>391</v>
      </c>
      <c r="W112">
        <v>2257</v>
      </c>
      <c r="X112" t="str">
        <f t="shared" si="3"/>
        <v>I391</v>
      </c>
    </row>
    <row r="113" spans="2:24" x14ac:dyDescent="0.35">
      <c r="B113">
        <v>3894</v>
      </c>
      <c r="C113">
        <f t="shared" si="2"/>
        <v>3894</v>
      </c>
      <c r="L113">
        <v>3921</v>
      </c>
      <c r="U113" t="s">
        <v>553</v>
      </c>
      <c r="V113">
        <v>391</v>
      </c>
      <c r="W113">
        <v>2252</v>
      </c>
      <c r="X113" t="str">
        <f t="shared" si="3"/>
        <v>I391</v>
      </c>
    </row>
    <row r="114" spans="2:24" x14ac:dyDescent="0.35">
      <c r="B114">
        <v>3895</v>
      </c>
      <c r="C114">
        <f t="shared" si="2"/>
        <v>3895</v>
      </c>
      <c r="L114">
        <v>3929</v>
      </c>
      <c r="U114" t="s">
        <v>553</v>
      </c>
      <c r="V114">
        <v>391</v>
      </c>
      <c r="W114">
        <v>33</v>
      </c>
      <c r="X114" t="str">
        <f t="shared" si="3"/>
        <v>I391</v>
      </c>
    </row>
    <row r="115" spans="2:24" x14ac:dyDescent="0.35">
      <c r="B115">
        <v>3921</v>
      </c>
      <c r="C115">
        <f t="shared" si="2"/>
        <v>3921</v>
      </c>
      <c r="L115">
        <v>3991</v>
      </c>
      <c r="U115" t="s">
        <v>553</v>
      </c>
      <c r="V115">
        <v>391</v>
      </c>
      <c r="W115">
        <v>37</v>
      </c>
      <c r="X115" t="str">
        <f t="shared" si="3"/>
        <v>I391</v>
      </c>
    </row>
    <row r="116" spans="2:24" x14ac:dyDescent="0.35">
      <c r="B116">
        <v>3929</v>
      </c>
      <c r="C116">
        <f t="shared" si="2"/>
        <v>3929</v>
      </c>
      <c r="L116">
        <v>4010</v>
      </c>
      <c r="U116" t="s">
        <v>553</v>
      </c>
      <c r="V116">
        <v>391</v>
      </c>
      <c r="W116">
        <v>2163</v>
      </c>
      <c r="X116" t="str">
        <f t="shared" si="3"/>
        <v>I391</v>
      </c>
    </row>
    <row r="117" spans="2:24" x14ac:dyDescent="0.35">
      <c r="B117">
        <v>3953</v>
      </c>
      <c r="C117" t="str">
        <f t="shared" si="2"/>
        <v>N/A</v>
      </c>
      <c r="L117">
        <v>4011</v>
      </c>
      <c r="U117" t="s">
        <v>555</v>
      </c>
      <c r="V117">
        <v>87</v>
      </c>
      <c r="W117">
        <v>4114</v>
      </c>
      <c r="X117" t="str">
        <f t="shared" si="3"/>
        <v>MA87</v>
      </c>
    </row>
    <row r="118" spans="2:24" x14ac:dyDescent="0.35">
      <c r="B118">
        <v>3980</v>
      </c>
      <c r="C118" t="str">
        <f t="shared" si="2"/>
        <v>N/A</v>
      </c>
      <c r="L118">
        <v>4013</v>
      </c>
      <c r="U118" t="s">
        <v>555</v>
      </c>
      <c r="V118">
        <v>87</v>
      </c>
      <c r="W118">
        <v>258023</v>
      </c>
      <c r="X118" t="str">
        <f t="shared" si="3"/>
        <v>MA87</v>
      </c>
    </row>
    <row r="119" spans="2:24" x14ac:dyDescent="0.35">
      <c r="B119">
        <v>3991</v>
      </c>
      <c r="C119">
        <f t="shared" si="2"/>
        <v>3991</v>
      </c>
      <c r="L119">
        <v>4020</v>
      </c>
      <c r="U119" t="s">
        <v>555</v>
      </c>
      <c r="V119">
        <v>87</v>
      </c>
      <c r="W119">
        <v>4080</v>
      </c>
      <c r="X119" t="str">
        <f t="shared" si="3"/>
        <v>MA87</v>
      </c>
    </row>
    <row r="120" spans="2:24" x14ac:dyDescent="0.35">
      <c r="B120">
        <v>4010</v>
      </c>
      <c r="C120">
        <f t="shared" si="2"/>
        <v>4010</v>
      </c>
      <c r="L120">
        <v>4033</v>
      </c>
      <c r="U120" t="s">
        <v>555</v>
      </c>
      <c r="V120">
        <v>1</v>
      </c>
      <c r="W120" t="s">
        <v>528</v>
      </c>
      <c r="X120" t="str">
        <f t="shared" si="3"/>
        <v>MA1</v>
      </c>
    </row>
    <row r="121" spans="2:24" x14ac:dyDescent="0.35">
      <c r="B121">
        <v>4011</v>
      </c>
      <c r="C121">
        <f t="shared" si="2"/>
        <v>4011</v>
      </c>
      <c r="L121">
        <v>4048</v>
      </c>
      <c r="U121" t="s">
        <v>555</v>
      </c>
      <c r="V121">
        <v>482</v>
      </c>
      <c r="W121">
        <v>4079</v>
      </c>
      <c r="X121" t="str">
        <f t="shared" si="3"/>
        <v>MA482</v>
      </c>
    </row>
    <row r="122" spans="2:24" x14ac:dyDescent="0.35">
      <c r="B122">
        <v>4013</v>
      </c>
      <c r="C122">
        <f t="shared" si="2"/>
        <v>4013</v>
      </c>
      <c r="L122">
        <v>4050</v>
      </c>
      <c r="U122" t="s">
        <v>555</v>
      </c>
      <c r="V122">
        <v>482</v>
      </c>
      <c r="W122">
        <v>4080</v>
      </c>
      <c r="X122" t="str">
        <f t="shared" si="3"/>
        <v>MA482</v>
      </c>
    </row>
    <row r="123" spans="2:24" x14ac:dyDescent="0.35">
      <c r="B123">
        <v>4020</v>
      </c>
      <c r="C123">
        <f t="shared" si="2"/>
        <v>4020</v>
      </c>
      <c r="L123">
        <v>4052</v>
      </c>
      <c r="U123" t="s">
        <v>555</v>
      </c>
      <c r="V123">
        <v>482</v>
      </c>
      <c r="W123">
        <v>4114</v>
      </c>
      <c r="X123" t="str">
        <f t="shared" si="3"/>
        <v>MA482</v>
      </c>
    </row>
    <row r="124" spans="2:24" x14ac:dyDescent="0.35">
      <c r="B124">
        <v>4033</v>
      </c>
      <c r="C124">
        <f t="shared" si="2"/>
        <v>4033</v>
      </c>
      <c r="L124">
        <v>4071</v>
      </c>
      <c r="U124" t="s">
        <v>555</v>
      </c>
      <c r="V124">
        <v>2</v>
      </c>
      <c r="W124">
        <v>3225</v>
      </c>
      <c r="X124" t="str">
        <f t="shared" si="3"/>
        <v>MA2</v>
      </c>
    </row>
    <row r="125" spans="2:24" x14ac:dyDescent="0.35">
      <c r="B125">
        <v>4048</v>
      </c>
      <c r="C125">
        <f t="shared" si="2"/>
        <v>4048</v>
      </c>
      <c r="L125">
        <v>4072</v>
      </c>
      <c r="U125" t="s">
        <v>555</v>
      </c>
      <c r="V125">
        <v>2</v>
      </c>
      <c r="W125">
        <v>3007</v>
      </c>
      <c r="X125" t="str">
        <f t="shared" si="3"/>
        <v>MA2</v>
      </c>
    </row>
    <row r="126" spans="2:24" x14ac:dyDescent="0.35">
      <c r="B126">
        <v>4050</v>
      </c>
      <c r="C126">
        <f t="shared" si="2"/>
        <v>4050</v>
      </c>
      <c r="L126">
        <v>4073</v>
      </c>
      <c r="U126" t="s">
        <v>555</v>
      </c>
      <c r="V126">
        <v>2</v>
      </c>
      <c r="W126">
        <v>3953</v>
      </c>
      <c r="X126" t="str">
        <f t="shared" si="3"/>
        <v>MA2</v>
      </c>
    </row>
    <row r="127" spans="2:24" x14ac:dyDescent="0.35">
      <c r="B127">
        <v>4052</v>
      </c>
      <c r="C127">
        <f t="shared" si="2"/>
        <v>4052</v>
      </c>
      <c r="L127">
        <v>4079</v>
      </c>
      <c r="U127" t="s">
        <v>555</v>
      </c>
      <c r="V127">
        <v>2</v>
      </c>
      <c r="W127">
        <v>3008</v>
      </c>
      <c r="X127" t="str">
        <f t="shared" si="3"/>
        <v>MA2</v>
      </c>
    </row>
    <row r="128" spans="2:24" x14ac:dyDescent="0.35">
      <c r="B128">
        <v>4071</v>
      </c>
      <c r="C128">
        <f t="shared" si="2"/>
        <v>4071</v>
      </c>
      <c r="L128">
        <v>4080</v>
      </c>
      <c r="U128" t="s">
        <v>555</v>
      </c>
      <c r="V128">
        <v>2</v>
      </c>
      <c r="W128">
        <v>3317</v>
      </c>
      <c r="X128" t="str">
        <f t="shared" si="3"/>
        <v>MA2</v>
      </c>
    </row>
    <row r="129" spans="2:24" x14ac:dyDescent="0.35">
      <c r="B129">
        <v>4072</v>
      </c>
      <c r="C129">
        <f t="shared" si="2"/>
        <v>4072</v>
      </c>
      <c r="L129">
        <v>4089</v>
      </c>
      <c r="U129" t="s">
        <v>555</v>
      </c>
      <c r="V129">
        <v>2</v>
      </c>
      <c r="W129">
        <v>3106</v>
      </c>
      <c r="X129" t="str">
        <f t="shared" si="3"/>
        <v>MA2</v>
      </c>
    </row>
    <row r="130" spans="2:24" x14ac:dyDescent="0.35">
      <c r="B130">
        <v>4073</v>
      </c>
      <c r="C130">
        <f t="shared" si="2"/>
        <v>4073</v>
      </c>
      <c r="L130">
        <v>4090</v>
      </c>
      <c r="U130" t="s">
        <v>555</v>
      </c>
      <c r="V130">
        <v>2</v>
      </c>
      <c r="W130">
        <v>3057</v>
      </c>
      <c r="X130" t="str">
        <f t="shared" si="3"/>
        <v>MA2</v>
      </c>
    </row>
    <row r="131" spans="2:24" x14ac:dyDescent="0.35">
      <c r="B131">
        <v>4079</v>
      </c>
      <c r="C131">
        <f t="shared" ref="C131:C194" si="4">IFERROR(_xlfn.XLOOKUP(B131,$L$2:$L$313,$L$2:$L$313),"N/A")</f>
        <v>4079</v>
      </c>
      <c r="L131">
        <v>4091</v>
      </c>
      <c r="U131" t="s">
        <v>555</v>
      </c>
      <c r="V131">
        <v>2</v>
      </c>
      <c r="W131">
        <v>3056</v>
      </c>
      <c r="X131" t="str">
        <f t="shared" ref="X131:X194" si="5">U131&amp;V131</f>
        <v>MA2</v>
      </c>
    </row>
    <row r="132" spans="2:24" x14ac:dyDescent="0.35">
      <c r="B132">
        <v>4080</v>
      </c>
      <c r="C132">
        <f t="shared" si="4"/>
        <v>4080</v>
      </c>
      <c r="L132">
        <v>4094</v>
      </c>
      <c r="U132" t="s">
        <v>555</v>
      </c>
      <c r="V132">
        <v>2</v>
      </c>
      <c r="W132">
        <v>34</v>
      </c>
      <c r="X132" t="str">
        <f t="shared" si="5"/>
        <v>MA2</v>
      </c>
    </row>
    <row r="133" spans="2:24" x14ac:dyDescent="0.35">
      <c r="B133">
        <v>4089</v>
      </c>
      <c r="C133">
        <f t="shared" si="4"/>
        <v>4089</v>
      </c>
      <c r="L133">
        <v>4095</v>
      </c>
      <c r="U133" t="s">
        <v>555</v>
      </c>
      <c r="V133">
        <v>2</v>
      </c>
      <c r="W133">
        <v>4130</v>
      </c>
      <c r="X133" t="str">
        <f t="shared" si="5"/>
        <v>MA2</v>
      </c>
    </row>
    <row r="134" spans="2:24" x14ac:dyDescent="0.35">
      <c r="B134">
        <v>4090</v>
      </c>
      <c r="C134">
        <f t="shared" si="4"/>
        <v>4090</v>
      </c>
      <c r="L134">
        <v>4096</v>
      </c>
      <c r="U134" t="s">
        <v>555</v>
      </c>
      <c r="V134">
        <v>2</v>
      </c>
      <c r="W134">
        <v>3072</v>
      </c>
      <c r="X134" t="str">
        <f t="shared" si="5"/>
        <v>MA2</v>
      </c>
    </row>
    <row r="135" spans="2:24" x14ac:dyDescent="0.35">
      <c r="B135">
        <v>4091</v>
      </c>
      <c r="C135">
        <f t="shared" si="4"/>
        <v>4091</v>
      </c>
      <c r="L135">
        <v>4097</v>
      </c>
      <c r="U135" t="s">
        <v>555</v>
      </c>
      <c r="V135">
        <v>2</v>
      </c>
      <c r="W135">
        <v>822</v>
      </c>
      <c r="X135" t="str">
        <f t="shared" si="5"/>
        <v>MA2</v>
      </c>
    </row>
    <row r="136" spans="2:24" x14ac:dyDescent="0.35">
      <c r="B136">
        <v>4094</v>
      </c>
      <c r="C136">
        <f t="shared" si="4"/>
        <v>4094</v>
      </c>
      <c r="L136">
        <v>4098</v>
      </c>
      <c r="U136" t="s">
        <v>555</v>
      </c>
      <c r="V136">
        <v>2</v>
      </c>
      <c r="W136">
        <v>4172</v>
      </c>
      <c r="X136" t="str">
        <f t="shared" si="5"/>
        <v>MA2</v>
      </c>
    </row>
    <row r="137" spans="2:24" x14ac:dyDescent="0.35">
      <c r="B137">
        <v>4095</v>
      </c>
      <c r="C137">
        <f t="shared" si="4"/>
        <v>4095</v>
      </c>
      <c r="L137">
        <v>4099</v>
      </c>
      <c r="U137" t="s">
        <v>555</v>
      </c>
      <c r="V137">
        <v>2</v>
      </c>
      <c r="W137">
        <v>4013</v>
      </c>
      <c r="X137" t="str">
        <f t="shared" si="5"/>
        <v>MA2</v>
      </c>
    </row>
    <row r="138" spans="2:24" x14ac:dyDescent="0.35">
      <c r="B138">
        <v>4096</v>
      </c>
      <c r="C138">
        <f t="shared" si="4"/>
        <v>4096</v>
      </c>
      <c r="L138">
        <v>4114</v>
      </c>
      <c r="U138" t="s">
        <v>555</v>
      </c>
      <c r="V138">
        <v>2</v>
      </c>
      <c r="W138">
        <v>4011</v>
      </c>
      <c r="X138" t="str">
        <f t="shared" si="5"/>
        <v>MA2</v>
      </c>
    </row>
    <row r="139" spans="2:24" x14ac:dyDescent="0.35">
      <c r="B139">
        <v>4097</v>
      </c>
      <c r="C139">
        <f t="shared" si="4"/>
        <v>4097</v>
      </c>
      <c r="L139">
        <v>4129</v>
      </c>
      <c r="U139" t="s">
        <v>555</v>
      </c>
      <c r="V139">
        <v>2</v>
      </c>
      <c r="W139">
        <v>8608</v>
      </c>
      <c r="X139" t="str">
        <f t="shared" si="5"/>
        <v>MA2</v>
      </c>
    </row>
    <row r="140" spans="2:24" x14ac:dyDescent="0.35">
      <c r="B140">
        <v>4098</v>
      </c>
      <c r="C140">
        <f t="shared" si="4"/>
        <v>4098</v>
      </c>
      <c r="L140">
        <v>4130</v>
      </c>
      <c r="U140" t="s">
        <v>555</v>
      </c>
      <c r="V140">
        <v>24</v>
      </c>
      <c r="W140">
        <v>6157</v>
      </c>
      <c r="X140" t="str">
        <f t="shared" si="5"/>
        <v>MA24</v>
      </c>
    </row>
    <row r="141" spans="2:24" x14ac:dyDescent="0.35">
      <c r="B141">
        <v>4099</v>
      </c>
      <c r="C141">
        <f t="shared" si="4"/>
        <v>4099</v>
      </c>
      <c r="L141">
        <v>4139</v>
      </c>
      <c r="U141" t="s">
        <v>555</v>
      </c>
      <c r="V141">
        <v>24</v>
      </c>
      <c r="W141">
        <v>6349</v>
      </c>
      <c r="X141" t="str">
        <f t="shared" si="5"/>
        <v>MA24</v>
      </c>
    </row>
    <row r="142" spans="2:24" x14ac:dyDescent="0.35">
      <c r="B142">
        <v>4114</v>
      </c>
      <c r="C142">
        <f t="shared" si="4"/>
        <v>4114</v>
      </c>
      <c r="L142">
        <v>4162</v>
      </c>
      <c r="U142" t="s">
        <v>555</v>
      </c>
      <c r="V142">
        <v>24</v>
      </c>
      <c r="W142">
        <v>6723</v>
      </c>
      <c r="X142" t="str">
        <f t="shared" si="5"/>
        <v>MA24</v>
      </c>
    </row>
    <row r="143" spans="2:24" x14ac:dyDescent="0.35">
      <c r="B143">
        <v>4129</v>
      </c>
      <c r="C143">
        <f t="shared" si="4"/>
        <v>4129</v>
      </c>
      <c r="L143">
        <v>4164</v>
      </c>
      <c r="U143" t="s">
        <v>555</v>
      </c>
      <c r="V143">
        <v>24</v>
      </c>
      <c r="W143">
        <v>6152</v>
      </c>
      <c r="X143" t="str">
        <f t="shared" si="5"/>
        <v>MA24</v>
      </c>
    </row>
    <row r="144" spans="2:24" x14ac:dyDescent="0.35">
      <c r="B144">
        <v>4130</v>
      </c>
      <c r="C144">
        <f t="shared" si="4"/>
        <v>4130</v>
      </c>
      <c r="L144">
        <v>4165</v>
      </c>
      <c r="U144" t="s">
        <v>555</v>
      </c>
      <c r="V144">
        <v>24</v>
      </c>
      <c r="W144">
        <v>6720</v>
      </c>
      <c r="X144" t="str">
        <f t="shared" si="5"/>
        <v>MA24</v>
      </c>
    </row>
    <row r="145" spans="2:24" x14ac:dyDescent="0.35">
      <c r="B145">
        <v>4139</v>
      </c>
      <c r="C145">
        <f t="shared" si="4"/>
        <v>4139</v>
      </c>
      <c r="L145">
        <v>4169</v>
      </c>
      <c r="U145" t="s">
        <v>555</v>
      </c>
      <c r="V145">
        <v>24</v>
      </c>
      <c r="W145">
        <v>6721</v>
      </c>
      <c r="X145" t="str">
        <f t="shared" si="5"/>
        <v>MA24</v>
      </c>
    </row>
    <row r="146" spans="2:24" x14ac:dyDescent="0.35">
      <c r="B146">
        <v>4162</v>
      </c>
      <c r="C146">
        <f t="shared" si="4"/>
        <v>4162</v>
      </c>
      <c r="L146">
        <v>4170</v>
      </c>
      <c r="U146" t="s">
        <v>555</v>
      </c>
      <c r="V146">
        <v>24</v>
      </c>
      <c r="W146">
        <v>6072</v>
      </c>
      <c r="X146" t="str">
        <f t="shared" si="5"/>
        <v>MA24</v>
      </c>
    </row>
    <row r="147" spans="2:24" x14ac:dyDescent="0.35">
      <c r="B147">
        <v>4164</v>
      </c>
      <c r="C147">
        <f t="shared" si="4"/>
        <v>4164</v>
      </c>
      <c r="L147">
        <v>4172</v>
      </c>
      <c r="U147" t="s">
        <v>555</v>
      </c>
      <c r="V147">
        <v>24</v>
      </c>
      <c r="W147">
        <v>16</v>
      </c>
      <c r="X147" t="str">
        <f t="shared" si="5"/>
        <v>MA24</v>
      </c>
    </row>
    <row r="148" spans="2:24" x14ac:dyDescent="0.35">
      <c r="B148">
        <v>4165</v>
      </c>
      <c r="C148">
        <f t="shared" si="4"/>
        <v>4165</v>
      </c>
      <c r="L148">
        <v>4285</v>
      </c>
      <c r="U148" t="s">
        <v>555</v>
      </c>
      <c r="V148">
        <v>24</v>
      </c>
      <c r="W148">
        <v>7344</v>
      </c>
      <c r="X148" t="str">
        <f t="shared" si="5"/>
        <v>MA24</v>
      </c>
    </row>
    <row r="149" spans="2:24" x14ac:dyDescent="0.35">
      <c r="B149">
        <v>4169</v>
      </c>
      <c r="C149">
        <f t="shared" si="4"/>
        <v>4169</v>
      </c>
      <c r="L149">
        <v>4391</v>
      </c>
      <c r="U149" t="s">
        <v>555</v>
      </c>
      <c r="V149">
        <v>24</v>
      </c>
      <c r="W149">
        <v>7044</v>
      </c>
      <c r="X149" t="str">
        <f t="shared" si="5"/>
        <v>MA24</v>
      </c>
    </row>
    <row r="150" spans="2:24" x14ac:dyDescent="0.35">
      <c r="B150">
        <v>4170</v>
      </c>
      <c r="C150">
        <f t="shared" si="4"/>
        <v>4170</v>
      </c>
      <c r="L150">
        <v>4427</v>
      </c>
      <c r="U150" t="s">
        <v>555</v>
      </c>
      <c r="V150">
        <v>24</v>
      </c>
      <c r="W150">
        <v>7021</v>
      </c>
      <c r="X150" t="str">
        <f t="shared" si="5"/>
        <v>MA24</v>
      </c>
    </row>
    <row r="151" spans="2:24" x14ac:dyDescent="0.35">
      <c r="B151">
        <v>4172</v>
      </c>
      <c r="C151">
        <f t="shared" si="4"/>
        <v>4172</v>
      </c>
      <c r="L151">
        <v>4796</v>
      </c>
      <c r="U151" t="s">
        <v>555</v>
      </c>
      <c r="V151">
        <v>24</v>
      </c>
      <c r="W151">
        <v>7022</v>
      </c>
      <c r="X151" t="str">
        <f t="shared" si="5"/>
        <v>MA24</v>
      </c>
    </row>
    <row r="152" spans="2:24" x14ac:dyDescent="0.35">
      <c r="B152">
        <v>4285</v>
      </c>
      <c r="C152">
        <f t="shared" si="4"/>
        <v>4285</v>
      </c>
      <c r="L152">
        <v>4797</v>
      </c>
      <c r="U152" t="s">
        <v>555</v>
      </c>
      <c r="V152">
        <v>24</v>
      </c>
      <c r="W152">
        <v>6238</v>
      </c>
      <c r="X152" t="str">
        <f t="shared" si="5"/>
        <v>MA24</v>
      </c>
    </row>
    <row r="153" spans="2:24" x14ac:dyDescent="0.35">
      <c r="B153">
        <v>4391</v>
      </c>
      <c r="C153">
        <f t="shared" si="4"/>
        <v>4391</v>
      </c>
      <c r="L153">
        <v>4803</v>
      </c>
      <c r="U153" t="s">
        <v>555</v>
      </c>
      <c r="V153">
        <v>24</v>
      </c>
      <c r="W153">
        <v>6237</v>
      </c>
      <c r="X153" t="str">
        <f t="shared" si="5"/>
        <v>MA24</v>
      </c>
    </row>
    <row r="154" spans="2:24" x14ac:dyDescent="0.35">
      <c r="B154">
        <v>4427</v>
      </c>
      <c r="C154">
        <f t="shared" si="4"/>
        <v>4427</v>
      </c>
      <c r="L154">
        <v>5004</v>
      </c>
      <c r="U154" t="s">
        <v>555</v>
      </c>
      <c r="V154">
        <v>24</v>
      </c>
      <c r="W154">
        <v>614</v>
      </c>
      <c r="X154" t="str">
        <f t="shared" si="5"/>
        <v>MA24</v>
      </c>
    </row>
    <row r="155" spans="2:24" x14ac:dyDescent="0.35">
      <c r="B155">
        <v>4796</v>
      </c>
      <c r="C155">
        <f t="shared" si="4"/>
        <v>4796</v>
      </c>
      <c r="L155">
        <v>5016</v>
      </c>
      <c r="U155" t="s">
        <v>555</v>
      </c>
      <c r="V155">
        <v>24</v>
      </c>
      <c r="W155">
        <v>6722</v>
      </c>
      <c r="X155" t="str">
        <f t="shared" si="5"/>
        <v>MA24</v>
      </c>
    </row>
    <row r="156" spans="2:24" x14ac:dyDescent="0.35">
      <c r="B156">
        <v>4797</v>
      </c>
      <c r="C156">
        <f t="shared" si="4"/>
        <v>4797</v>
      </c>
      <c r="L156">
        <v>5021</v>
      </c>
      <c r="U156" t="s">
        <v>555</v>
      </c>
      <c r="V156">
        <v>28</v>
      </c>
      <c r="W156" t="s">
        <v>541</v>
      </c>
      <c r="X156" t="str">
        <f t="shared" si="5"/>
        <v>MA28</v>
      </c>
    </row>
    <row r="157" spans="2:24" x14ac:dyDescent="0.35">
      <c r="B157">
        <v>4803</v>
      </c>
      <c r="C157">
        <f t="shared" si="4"/>
        <v>4803</v>
      </c>
      <c r="L157">
        <v>5022</v>
      </c>
      <c r="U157" t="s">
        <v>555</v>
      </c>
      <c r="V157">
        <v>28</v>
      </c>
      <c r="W157" t="s">
        <v>545</v>
      </c>
      <c r="X157" t="str">
        <f t="shared" si="5"/>
        <v>MA28</v>
      </c>
    </row>
    <row r="158" spans="2:24" x14ac:dyDescent="0.35">
      <c r="B158">
        <v>5004</v>
      </c>
      <c r="C158">
        <f t="shared" si="4"/>
        <v>5004</v>
      </c>
      <c r="L158">
        <v>5023</v>
      </c>
      <c r="U158" t="s">
        <v>555</v>
      </c>
      <c r="V158">
        <v>28</v>
      </c>
      <c r="W158" t="s">
        <v>534</v>
      </c>
      <c r="X158" t="str">
        <f t="shared" si="5"/>
        <v>MA28</v>
      </c>
    </row>
    <row r="159" spans="2:24" x14ac:dyDescent="0.35">
      <c r="B159">
        <v>5016</v>
      </c>
      <c r="C159">
        <f t="shared" si="4"/>
        <v>5016</v>
      </c>
      <c r="L159">
        <v>5028</v>
      </c>
      <c r="U159" t="s">
        <v>555</v>
      </c>
      <c r="V159">
        <v>28</v>
      </c>
      <c r="W159">
        <v>7323</v>
      </c>
      <c r="X159" t="str">
        <f t="shared" si="5"/>
        <v>MA28</v>
      </c>
    </row>
    <row r="160" spans="2:24" x14ac:dyDescent="0.35">
      <c r="B160">
        <v>5021</v>
      </c>
      <c r="C160">
        <f t="shared" si="4"/>
        <v>5021</v>
      </c>
      <c r="L160">
        <v>5070</v>
      </c>
      <c r="U160" t="s">
        <v>555</v>
      </c>
      <c r="V160">
        <v>28</v>
      </c>
      <c r="W160">
        <v>7322</v>
      </c>
      <c r="X160" t="str">
        <f t="shared" si="5"/>
        <v>MA28</v>
      </c>
    </row>
    <row r="161" spans="2:24" x14ac:dyDescent="0.35">
      <c r="B161">
        <v>5022</v>
      </c>
      <c r="C161">
        <f t="shared" si="4"/>
        <v>5022</v>
      </c>
      <c r="L161">
        <v>5071</v>
      </c>
      <c r="U161" t="s">
        <v>555</v>
      </c>
      <c r="V161">
        <v>57</v>
      </c>
      <c r="W161">
        <v>2805</v>
      </c>
      <c r="X161" t="str">
        <f t="shared" si="5"/>
        <v>MA57</v>
      </c>
    </row>
    <row r="162" spans="2:24" x14ac:dyDescent="0.35">
      <c r="B162">
        <v>5023</v>
      </c>
      <c r="C162">
        <f t="shared" si="4"/>
        <v>5023</v>
      </c>
      <c r="L162">
        <v>5073</v>
      </c>
      <c r="U162" t="s">
        <v>555</v>
      </c>
      <c r="V162">
        <v>57</v>
      </c>
      <c r="W162">
        <v>2200</v>
      </c>
      <c r="X162" t="str">
        <f t="shared" si="5"/>
        <v>MA57</v>
      </c>
    </row>
    <row r="163" spans="2:24" x14ac:dyDescent="0.35">
      <c r="B163">
        <v>5028</v>
      </c>
      <c r="C163">
        <f t="shared" si="4"/>
        <v>5028</v>
      </c>
      <c r="L163">
        <v>5074</v>
      </c>
      <c r="U163" t="s">
        <v>555</v>
      </c>
      <c r="V163">
        <v>57</v>
      </c>
      <c r="W163">
        <v>2201</v>
      </c>
      <c r="X163" t="str">
        <f t="shared" si="5"/>
        <v>MA57</v>
      </c>
    </row>
    <row r="164" spans="2:24" x14ac:dyDescent="0.35">
      <c r="B164">
        <v>5070</v>
      </c>
      <c r="C164">
        <f t="shared" si="4"/>
        <v>5070</v>
      </c>
      <c r="L164">
        <v>5075</v>
      </c>
      <c r="U164" t="s">
        <v>555</v>
      </c>
      <c r="V164">
        <v>79</v>
      </c>
      <c r="W164">
        <v>6279</v>
      </c>
      <c r="X164" t="str">
        <f t="shared" si="5"/>
        <v>MA79</v>
      </c>
    </row>
    <row r="165" spans="2:24" x14ac:dyDescent="0.35">
      <c r="B165">
        <v>5071</v>
      </c>
      <c r="C165">
        <f t="shared" si="4"/>
        <v>5071</v>
      </c>
      <c r="L165">
        <v>5077</v>
      </c>
      <c r="U165" t="s">
        <v>555</v>
      </c>
      <c r="V165">
        <v>79</v>
      </c>
      <c r="W165">
        <v>6151</v>
      </c>
      <c r="X165" t="str">
        <f t="shared" si="5"/>
        <v>MA79</v>
      </c>
    </row>
    <row r="166" spans="2:24" x14ac:dyDescent="0.35">
      <c r="B166">
        <v>5073</v>
      </c>
      <c r="C166">
        <f t="shared" si="4"/>
        <v>5073</v>
      </c>
      <c r="L166">
        <v>5083</v>
      </c>
      <c r="U166" t="s">
        <v>555</v>
      </c>
      <c r="V166">
        <v>79</v>
      </c>
      <c r="W166">
        <v>6152</v>
      </c>
      <c r="X166" t="str">
        <f t="shared" si="5"/>
        <v>MA79</v>
      </c>
    </row>
    <row r="167" spans="2:24" x14ac:dyDescent="0.35">
      <c r="B167">
        <v>5074</v>
      </c>
      <c r="C167">
        <f t="shared" si="4"/>
        <v>5074</v>
      </c>
      <c r="L167">
        <v>5086</v>
      </c>
      <c r="U167" t="s">
        <v>555</v>
      </c>
      <c r="V167">
        <v>140</v>
      </c>
      <c r="W167">
        <v>6190</v>
      </c>
      <c r="X167" t="str">
        <f t="shared" si="5"/>
        <v>MA140</v>
      </c>
    </row>
    <row r="168" spans="2:24" x14ac:dyDescent="0.35">
      <c r="B168">
        <v>5075</v>
      </c>
      <c r="C168">
        <f t="shared" si="4"/>
        <v>5075</v>
      </c>
      <c r="L168">
        <v>5089</v>
      </c>
      <c r="U168" t="s">
        <v>555</v>
      </c>
      <c r="V168">
        <v>140</v>
      </c>
      <c r="W168">
        <v>6186</v>
      </c>
      <c r="X168" t="str">
        <f t="shared" si="5"/>
        <v>MA140</v>
      </c>
    </row>
    <row r="169" spans="2:24" x14ac:dyDescent="0.35">
      <c r="B169">
        <v>5077</v>
      </c>
      <c r="C169">
        <f t="shared" si="4"/>
        <v>5077</v>
      </c>
      <c r="L169">
        <v>5093</v>
      </c>
      <c r="U169" t="s">
        <v>555</v>
      </c>
      <c r="V169">
        <v>140</v>
      </c>
      <c r="W169">
        <v>6185</v>
      </c>
      <c r="X169" t="str">
        <f t="shared" si="5"/>
        <v>MA140</v>
      </c>
    </row>
    <row r="170" spans="2:24" x14ac:dyDescent="0.35">
      <c r="B170">
        <v>5083</v>
      </c>
      <c r="C170">
        <f t="shared" si="4"/>
        <v>5083</v>
      </c>
      <c r="L170">
        <v>5094</v>
      </c>
      <c r="U170" t="s">
        <v>555</v>
      </c>
      <c r="V170">
        <v>140</v>
      </c>
      <c r="W170">
        <v>6188</v>
      </c>
      <c r="X170" t="str">
        <f t="shared" si="5"/>
        <v>MA140</v>
      </c>
    </row>
    <row r="171" spans="2:24" x14ac:dyDescent="0.35">
      <c r="B171">
        <v>5086</v>
      </c>
      <c r="C171">
        <f t="shared" si="4"/>
        <v>5086</v>
      </c>
      <c r="L171">
        <v>5096</v>
      </c>
      <c r="U171" t="s">
        <v>555</v>
      </c>
      <c r="V171">
        <v>140</v>
      </c>
      <c r="W171">
        <v>617</v>
      </c>
      <c r="X171" t="str">
        <f t="shared" si="5"/>
        <v>MA140</v>
      </c>
    </row>
    <row r="172" spans="2:24" x14ac:dyDescent="0.35">
      <c r="B172">
        <v>5089</v>
      </c>
      <c r="C172">
        <f t="shared" si="4"/>
        <v>5089</v>
      </c>
      <c r="L172">
        <v>5110</v>
      </c>
      <c r="U172" t="s">
        <v>555</v>
      </c>
      <c r="V172">
        <v>140</v>
      </c>
      <c r="W172">
        <v>6388</v>
      </c>
      <c r="X172" t="str">
        <f t="shared" si="5"/>
        <v>MA140</v>
      </c>
    </row>
    <row r="173" spans="2:24" x14ac:dyDescent="0.35">
      <c r="B173">
        <v>5093</v>
      </c>
      <c r="C173">
        <f t="shared" si="4"/>
        <v>5093</v>
      </c>
      <c r="L173">
        <v>5118</v>
      </c>
      <c r="U173" t="s">
        <v>555</v>
      </c>
      <c r="V173">
        <v>140</v>
      </c>
      <c r="W173">
        <v>6187</v>
      </c>
      <c r="X173" t="str">
        <f t="shared" si="5"/>
        <v>MA140</v>
      </c>
    </row>
    <row r="174" spans="2:24" x14ac:dyDescent="0.35">
      <c r="B174">
        <v>5094</v>
      </c>
      <c r="C174">
        <f t="shared" si="4"/>
        <v>5094</v>
      </c>
      <c r="L174">
        <v>5121</v>
      </c>
      <c r="U174" t="s">
        <v>555</v>
      </c>
      <c r="V174">
        <v>146</v>
      </c>
      <c r="W174">
        <v>3193</v>
      </c>
      <c r="X174" t="str">
        <f t="shared" si="5"/>
        <v>MA146</v>
      </c>
    </row>
    <row r="175" spans="2:24" x14ac:dyDescent="0.35">
      <c r="B175">
        <v>5096</v>
      </c>
      <c r="C175">
        <f t="shared" si="4"/>
        <v>5096</v>
      </c>
      <c r="L175">
        <v>5122</v>
      </c>
      <c r="U175" t="s">
        <v>555</v>
      </c>
      <c r="V175">
        <v>146</v>
      </c>
      <c r="W175">
        <v>3991</v>
      </c>
      <c r="X175" t="str">
        <f t="shared" si="5"/>
        <v>MA146</v>
      </c>
    </row>
    <row r="176" spans="2:24" x14ac:dyDescent="0.35">
      <c r="B176">
        <v>5110</v>
      </c>
      <c r="C176">
        <f t="shared" si="4"/>
        <v>5110</v>
      </c>
      <c r="L176">
        <v>5124</v>
      </c>
      <c r="U176" t="s">
        <v>555</v>
      </c>
      <c r="V176">
        <v>146</v>
      </c>
      <c r="W176">
        <v>3198</v>
      </c>
      <c r="X176" t="str">
        <f t="shared" si="5"/>
        <v>MA146</v>
      </c>
    </row>
    <row r="177" spans="2:24" x14ac:dyDescent="0.35">
      <c r="B177">
        <v>5118</v>
      </c>
      <c r="C177">
        <f t="shared" si="4"/>
        <v>5118</v>
      </c>
      <c r="L177">
        <v>5126</v>
      </c>
      <c r="U177" t="s">
        <v>555</v>
      </c>
      <c r="V177">
        <v>146</v>
      </c>
      <c r="W177">
        <v>3203</v>
      </c>
      <c r="X177" t="str">
        <f t="shared" si="5"/>
        <v>MA146</v>
      </c>
    </row>
    <row r="178" spans="2:24" x14ac:dyDescent="0.35">
      <c r="B178">
        <v>5121</v>
      </c>
      <c r="C178">
        <f t="shared" si="4"/>
        <v>5121</v>
      </c>
      <c r="L178">
        <v>5155</v>
      </c>
      <c r="U178" t="s">
        <v>555</v>
      </c>
      <c r="V178">
        <v>146</v>
      </c>
      <c r="W178">
        <v>3980</v>
      </c>
      <c r="X178" t="str">
        <f t="shared" si="5"/>
        <v>MA146</v>
      </c>
    </row>
    <row r="179" spans="2:24" x14ac:dyDescent="0.35">
      <c r="B179">
        <v>5122</v>
      </c>
      <c r="C179">
        <f t="shared" si="4"/>
        <v>5122</v>
      </c>
      <c r="L179">
        <v>5211</v>
      </c>
      <c r="U179" t="s">
        <v>555</v>
      </c>
      <c r="V179">
        <v>146</v>
      </c>
      <c r="W179">
        <v>310</v>
      </c>
      <c r="X179" t="str">
        <f t="shared" si="5"/>
        <v>MA146</v>
      </c>
    </row>
    <row r="180" spans="2:24" x14ac:dyDescent="0.35">
      <c r="B180">
        <v>5124</v>
      </c>
      <c r="C180">
        <f t="shared" si="4"/>
        <v>5124</v>
      </c>
      <c r="L180">
        <v>5212</v>
      </c>
      <c r="U180" t="s">
        <v>555</v>
      </c>
      <c r="V180">
        <v>146</v>
      </c>
      <c r="W180">
        <v>3199</v>
      </c>
      <c r="X180" t="str">
        <f t="shared" si="5"/>
        <v>MA146</v>
      </c>
    </row>
    <row r="181" spans="2:24" x14ac:dyDescent="0.35">
      <c r="B181">
        <v>5126</v>
      </c>
      <c r="C181">
        <f t="shared" si="4"/>
        <v>5126</v>
      </c>
      <c r="L181">
        <v>5215</v>
      </c>
      <c r="U181" t="s">
        <v>555</v>
      </c>
      <c r="V181">
        <v>213</v>
      </c>
      <c r="W181">
        <v>5021</v>
      </c>
      <c r="X181" t="str">
        <f t="shared" si="5"/>
        <v>MA213</v>
      </c>
    </row>
    <row r="182" spans="2:24" x14ac:dyDescent="0.35">
      <c r="B182">
        <v>5155</v>
      </c>
      <c r="C182">
        <f t="shared" si="4"/>
        <v>5155</v>
      </c>
      <c r="L182">
        <v>5234</v>
      </c>
      <c r="U182" t="s">
        <v>555</v>
      </c>
      <c r="V182">
        <v>213</v>
      </c>
      <c r="W182">
        <v>5212</v>
      </c>
      <c r="X182" t="str">
        <f t="shared" si="5"/>
        <v>MA213</v>
      </c>
    </row>
    <row r="183" spans="2:24" x14ac:dyDescent="0.35">
      <c r="B183">
        <v>5211</v>
      </c>
      <c r="C183">
        <f t="shared" si="4"/>
        <v>5211</v>
      </c>
      <c r="L183">
        <v>5238</v>
      </c>
      <c r="U183" t="s">
        <v>555</v>
      </c>
      <c r="V183">
        <v>213</v>
      </c>
      <c r="W183">
        <v>5023</v>
      </c>
      <c r="X183" t="str">
        <f t="shared" si="5"/>
        <v>MA213</v>
      </c>
    </row>
    <row r="184" spans="2:24" x14ac:dyDescent="0.35">
      <c r="B184">
        <v>5212</v>
      </c>
      <c r="C184">
        <f t="shared" si="4"/>
        <v>5212</v>
      </c>
      <c r="L184">
        <v>5241</v>
      </c>
      <c r="U184" t="s">
        <v>554</v>
      </c>
      <c r="V184">
        <v>1</v>
      </c>
      <c r="W184" t="s">
        <v>525</v>
      </c>
      <c r="X184" t="str">
        <f t="shared" si="5"/>
        <v>US1</v>
      </c>
    </row>
    <row r="185" spans="2:24" x14ac:dyDescent="0.35">
      <c r="B185">
        <v>5215</v>
      </c>
      <c r="C185">
        <f t="shared" si="4"/>
        <v>5215</v>
      </c>
      <c r="L185">
        <v>5555</v>
      </c>
      <c r="U185" t="s">
        <v>554</v>
      </c>
      <c r="V185">
        <v>1</v>
      </c>
      <c r="W185">
        <v>9000</v>
      </c>
      <c r="X185" t="str">
        <f t="shared" si="5"/>
        <v>US1</v>
      </c>
    </row>
    <row r="186" spans="2:24" x14ac:dyDescent="0.35">
      <c r="B186">
        <v>5234</v>
      </c>
      <c r="C186">
        <f t="shared" si="4"/>
        <v>5234</v>
      </c>
      <c r="L186">
        <v>5556</v>
      </c>
      <c r="U186" t="s">
        <v>554</v>
      </c>
      <c r="V186">
        <v>1</v>
      </c>
      <c r="W186">
        <v>80</v>
      </c>
      <c r="X186" t="str">
        <f t="shared" si="5"/>
        <v>US1</v>
      </c>
    </row>
    <row r="187" spans="2:24" x14ac:dyDescent="0.35">
      <c r="B187">
        <v>5238</v>
      </c>
      <c r="C187">
        <f t="shared" si="4"/>
        <v>5238</v>
      </c>
      <c r="L187">
        <v>6004</v>
      </c>
      <c r="U187" t="s">
        <v>554</v>
      </c>
      <c r="V187">
        <v>1</v>
      </c>
      <c r="W187">
        <v>8035</v>
      </c>
      <c r="X187" t="str">
        <f t="shared" si="5"/>
        <v>US1</v>
      </c>
    </row>
    <row r="188" spans="2:24" x14ac:dyDescent="0.35">
      <c r="B188">
        <v>5241</v>
      </c>
      <c r="C188">
        <f t="shared" si="4"/>
        <v>5241</v>
      </c>
      <c r="L188">
        <v>6072</v>
      </c>
      <c r="U188" t="s">
        <v>554</v>
      </c>
      <c r="V188">
        <v>1</v>
      </c>
      <c r="W188" t="s">
        <v>532</v>
      </c>
      <c r="X188" t="str">
        <f t="shared" si="5"/>
        <v>US1</v>
      </c>
    </row>
    <row r="189" spans="2:24" x14ac:dyDescent="0.35">
      <c r="B189">
        <v>5555</v>
      </c>
      <c r="C189">
        <f t="shared" si="4"/>
        <v>5555</v>
      </c>
      <c r="L189">
        <v>6084</v>
      </c>
      <c r="U189" t="s">
        <v>554</v>
      </c>
      <c r="V189">
        <v>1</v>
      </c>
      <c r="W189">
        <v>8006</v>
      </c>
      <c r="X189" t="str">
        <f t="shared" si="5"/>
        <v>US1</v>
      </c>
    </row>
    <row r="190" spans="2:24" x14ac:dyDescent="0.35">
      <c r="B190">
        <v>5556</v>
      </c>
      <c r="C190">
        <f t="shared" si="4"/>
        <v>5556</v>
      </c>
      <c r="L190">
        <v>6089</v>
      </c>
      <c r="U190" t="s">
        <v>554</v>
      </c>
      <c r="V190">
        <v>3</v>
      </c>
      <c r="W190">
        <v>4048</v>
      </c>
      <c r="X190" t="str">
        <f t="shared" si="5"/>
        <v>US3</v>
      </c>
    </row>
    <row r="191" spans="2:24" x14ac:dyDescent="0.35">
      <c r="B191">
        <v>6004</v>
      </c>
      <c r="C191">
        <f t="shared" si="4"/>
        <v>6004</v>
      </c>
      <c r="L191">
        <v>6090</v>
      </c>
      <c r="U191" t="s">
        <v>554</v>
      </c>
      <c r="V191">
        <v>3</v>
      </c>
      <c r="W191">
        <v>4071</v>
      </c>
      <c r="X191" t="str">
        <f t="shared" si="5"/>
        <v>US3</v>
      </c>
    </row>
    <row r="192" spans="2:24" x14ac:dyDescent="0.35">
      <c r="B192">
        <v>6072</v>
      </c>
      <c r="C192">
        <f t="shared" si="4"/>
        <v>6072</v>
      </c>
      <c r="L192">
        <v>6091</v>
      </c>
      <c r="U192" t="s">
        <v>554</v>
      </c>
      <c r="V192">
        <v>3</v>
      </c>
      <c r="W192">
        <v>4072</v>
      </c>
      <c r="X192" t="str">
        <f t="shared" si="5"/>
        <v>US3</v>
      </c>
    </row>
    <row r="193" spans="2:24" x14ac:dyDescent="0.35">
      <c r="B193">
        <v>6084</v>
      </c>
      <c r="C193">
        <f t="shared" si="4"/>
        <v>6084</v>
      </c>
      <c r="L193">
        <v>6093</v>
      </c>
      <c r="U193" t="s">
        <v>554</v>
      </c>
      <c r="V193">
        <v>3</v>
      </c>
      <c r="W193">
        <v>4073</v>
      </c>
      <c r="X193" t="str">
        <f t="shared" si="5"/>
        <v>US3</v>
      </c>
    </row>
    <row r="194" spans="2:24" x14ac:dyDescent="0.35">
      <c r="B194">
        <v>6089</v>
      </c>
      <c r="C194">
        <f t="shared" si="4"/>
        <v>6089</v>
      </c>
      <c r="L194">
        <v>6094</v>
      </c>
      <c r="U194" t="s">
        <v>554</v>
      </c>
      <c r="V194">
        <v>3</v>
      </c>
      <c r="W194">
        <v>19</v>
      </c>
      <c r="X194" t="str">
        <f t="shared" si="5"/>
        <v>US3</v>
      </c>
    </row>
    <row r="195" spans="2:24" x14ac:dyDescent="0.35">
      <c r="B195">
        <v>6090</v>
      </c>
      <c r="C195">
        <f t="shared" ref="C195:C258" si="6">IFERROR(_xlfn.XLOOKUP(B195,$L$2:$L$313,$L$2:$L$313),"N/A")</f>
        <v>6090</v>
      </c>
      <c r="L195">
        <v>6095</v>
      </c>
      <c r="U195" t="s">
        <v>554</v>
      </c>
      <c r="V195">
        <v>3</v>
      </c>
      <c r="W195">
        <v>4052</v>
      </c>
      <c r="X195" t="str">
        <f t="shared" ref="X195:X258" si="7">U195&amp;V195</f>
        <v>US3</v>
      </c>
    </row>
    <row r="196" spans="2:24" x14ac:dyDescent="0.35">
      <c r="B196">
        <v>6091</v>
      </c>
      <c r="C196">
        <f t="shared" si="6"/>
        <v>6091</v>
      </c>
      <c r="L196">
        <v>6096</v>
      </c>
      <c r="U196" t="s">
        <v>554</v>
      </c>
      <c r="V196">
        <v>3</v>
      </c>
      <c r="W196">
        <v>4050</v>
      </c>
      <c r="X196" t="str">
        <f t="shared" si="7"/>
        <v>US3</v>
      </c>
    </row>
    <row r="197" spans="2:24" x14ac:dyDescent="0.35">
      <c r="B197">
        <v>6093</v>
      </c>
      <c r="C197">
        <f t="shared" si="6"/>
        <v>6093</v>
      </c>
      <c r="L197">
        <v>6097</v>
      </c>
      <c r="U197" t="s">
        <v>554</v>
      </c>
      <c r="V197">
        <v>3</v>
      </c>
      <c r="W197">
        <v>4129</v>
      </c>
      <c r="X197" t="str">
        <f t="shared" si="7"/>
        <v>US3</v>
      </c>
    </row>
    <row r="198" spans="2:24" x14ac:dyDescent="0.35">
      <c r="B198">
        <v>6094</v>
      </c>
      <c r="C198">
        <f t="shared" si="6"/>
        <v>6094</v>
      </c>
      <c r="L198">
        <v>6105</v>
      </c>
      <c r="U198" t="s">
        <v>554</v>
      </c>
      <c r="V198">
        <v>3</v>
      </c>
      <c r="W198">
        <v>4162</v>
      </c>
      <c r="X198" t="str">
        <f t="shared" si="7"/>
        <v>US3</v>
      </c>
    </row>
    <row r="199" spans="2:24" x14ac:dyDescent="0.35">
      <c r="B199">
        <v>6095</v>
      </c>
      <c r="C199">
        <f t="shared" si="6"/>
        <v>6095</v>
      </c>
      <c r="L199">
        <v>6106</v>
      </c>
      <c r="U199" t="s">
        <v>554</v>
      </c>
      <c r="V199">
        <v>44</v>
      </c>
      <c r="W199">
        <v>7108</v>
      </c>
      <c r="X199" t="str">
        <f t="shared" si="7"/>
        <v>US44</v>
      </c>
    </row>
    <row r="200" spans="2:24" x14ac:dyDescent="0.35">
      <c r="B200">
        <v>6096</v>
      </c>
      <c r="C200">
        <f t="shared" si="6"/>
        <v>6096</v>
      </c>
      <c r="L200">
        <v>6107</v>
      </c>
      <c r="U200" t="s">
        <v>554</v>
      </c>
      <c r="V200">
        <v>44</v>
      </c>
      <c r="W200">
        <v>7178</v>
      </c>
      <c r="X200" t="str">
        <f t="shared" si="7"/>
        <v>US44</v>
      </c>
    </row>
    <row r="201" spans="2:24" x14ac:dyDescent="0.35">
      <c r="B201">
        <v>6097</v>
      </c>
      <c r="C201">
        <f t="shared" si="6"/>
        <v>6097</v>
      </c>
      <c r="L201">
        <v>6125</v>
      </c>
      <c r="U201" t="s">
        <v>553</v>
      </c>
      <c r="V201">
        <v>290</v>
      </c>
      <c r="W201">
        <v>8</v>
      </c>
      <c r="X201" t="str">
        <f t="shared" si="7"/>
        <v>I290</v>
      </c>
    </row>
    <row r="202" spans="2:24" x14ac:dyDescent="0.35">
      <c r="B202">
        <v>6105</v>
      </c>
      <c r="C202">
        <f t="shared" si="6"/>
        <v>6105</v>
      </c>
      <c r="L202">
        <v>6126</v>
      </c>
      <c r="U202" t="s">
        <v>553</v>
      </c>
      <c r="V202">
        <v>290</v>
      </c>
      <c r="W202">
        <v>3318</v>
      </c>
      <c r="X202" t="str">
        <f t="shared" si="7"/>
        <v>I290</v>
      </c>
    </row>
    <row r="203" spans="2:24" x14ac:dyDescent="0.35">
      <c r="B203">
        <v>6106</v>
      </c>
      <c r="C203">
        <f t="shared" si="6"/>
        <v>6106</v>
      </c>
      <c r="L203">
        <v>6127</v>
      </c>
      <c r="U203" t="s">
        <v>553</v>
      </c>
      <c r="V203">
        <v>290</v>
      </c>
      <c r="W203">
        <v>3319</v>
      </c>
      <c r="X203" t="str">
        <f t="shared" si="7"/>
        <v>I290</v>
      </c>
    </row>
    <row r="204" spans="2:24" x14ac:dyDescent="0.35">
      <c r="B204">
        <v>6107</v>
      </c>
      <c r="C204">
        <f t="shared" si="6"/>
        <v>6107</v>
      </c>
      <c r="L204">
        <v>6128</v>
      </c>
      <c r="U204" t="s">
        <v>553</v>
      </c>
      <c r="V204">
        <v>290</v>
      </c>
      <c r="W204">
        <v>3323</v>
      </c>
      <c r="X204" t="str">
        <f t="shared" si="7"/>
        <v>I290</v>
      </c>
    </row>
    <row r="205" spans="2:24" x14ac:dyDescent="0.35">
      <c r="B205">
        <v>6125</v>
      </c>
      <c r="C205">
        <f t="shared" si="6"/>
        <v>6125</v>
      </c>
      <c r="L205">
        <v>6132</v>
      </c>
      <c r="U205" t="s">
        <v>553</v>
      </c>
      <c r="V205">
        <v>290</v>
      </c>
      <c r="W205">
        <v>3320</v>
      </c>
      <c r="X205" t="str">
        <f t="shared" si="7"/>
        <v>I290</v>
      </c>
    </row>
    <row r="206" spans="2:24" x14ac:dyDescent="0.35">
      <c r="B206">
        <v>6126</v>
      </c>
      <c r="C206">
        <f t="shared" si="6"/>
        <v>6126</v>
      </c>
      <c r="L206">
        <v>6151</v>
      </c>
      <c r="U206" t="s">
        <v>553</v>
      </c>
      <c r="V206">
        <v>290</v>
      </c>
      <c r="W206">
        <v>3322</v>
      </c>
      <c r="X206" t="str">
        <f t="shared" si="7"/>
        <v>I290</v>
      </c>
    </row>
    <row r="207" spans="2:24" x14ac:dyDescent="0.35">
      <c r="B207">
        <v>6127</v>
      </c>
      <c r="C207">
        <f t="shared" si="6"/>
        <v>6127</v>
      </c>
      <c r="L207">
        <v>6152</v>
      </c>
      <c r="U207" t="s">
        <v>553</v>
      </c>
      <c r="V207">
        <v>290</v>
      </c>
      <c r="W207">
        <v>3272</v>
      </c>
      <c r="X207" t="str">
        <f t="shared" si="7"/>
        <v>I290</v>
      </c>
    </row>
    <row r="208" spans="2:24" x14ac:dyDescent="0.35">
      <c r="B208">
        <v>6128</v>
      </c>
      <c r="C208">
        <f t="shared" si="6"/>
        <v>6128</v>
      </c>
      <c r="L208">
        <v>6157</v>
      </c>
      <c r="U208" t="s">
        <v>553</v>
      </c>
      <c r="V208">
        <v>290</v>
      </c>
      <c r="W208">
        <v>3334</v>
      </c>
      <c r="X208" t="str">
        <f t="shared" si="7"/>
        <v>I290</v>
      </c>
    </row>
    <row r="209" spans="2:24" x14ac:dyDescent="0.35">
      <c r="B209">
        <v>6132</v>
      </c>
      <c r="C209">
        <f t="shared" si="6"/>
        <v>6132</v>
      </c>
      <c r="L209">
        <v>6161</v>
      </c>
      <c r="U209" t="s">
        <v>553</v>
      </c>
      <c r="V209">
        <v>290</v>
      </c>
      <c r="W209">
        <v>3118</v>
      </c>
      <c r="X209" t="str">
        <f t="shared" si="7"/>
        <v>I290</v>
      </c>
    </row>
    <row r="210" spans="2:24" x14ac:dyDescent="0.35">
      <c r="B210">
        <v>6151</v>
      </c>
      <c r="C210">
        <f t="shared" si="6"/>
        <v>6151</v>
      </c>
      <c r="L210">
        <v>6185</v>
      </c>
      <c r="U210" t="s">
        <v>553</v>
      </c>
      <c r="V210">
        <v>290</v>
      </c>
      <c r="W210">
        <v>3324</v>
      </c>
      <c r="X210" t="str">
        <f t="shared" si="7"/>
        <v>I290</v>
      </c>
    </row>
    <row r="211" spans="2:24" x14ac:dyDescent="0.35">
      <c r="B211">
        <v>6152</v>
      </c>
      <c r="C211">
        <f t="shared" si="6"/>
        <v>6152</v>
      </c>
      <c r="L211">
        <v>6187</v>
      </c>
      <c r="U211" t="s">
        <v>553</v>
      </c>
      <c r="V211">
        <v>290</v>
      </c>
      <c r="W211">
        <v>22</v>
      </c>
      <c r="X211" t="str">
        <f t="shared" si="7"/>
        <v>I290</v>
      </c>
    </row>
    <row r="212" spans="2:24" x14ac:dyDescent="0.35">
      <c r="B212">
        <v>6157</v>
      </c>
      <c r="C212">
        <f t="shared" si="6"/>
        <v>6157</v>
      </c>
      <c r="L212">
        <v>6188</v>
      </c>
      <c r="U212" t="s">
        <v>553</v>
      </c>
      <c r="V212">
        <v>290</v>
      </c>
      <c r="W212">
        <v>3732</v>
      </c>
      <c r="X212" t="str">
        <f t="shared" si="7"/>
        <v>I290</v>
      </c>
    </row>
    <row r="213" spans="2:24" x14ac:dyDescent="0.35">
      <c r="B213">
        <v>6161</v>
      </c>
      <c r="C213">
        <f t="shared" si="6"/>
        <v>6161</v>
      </c>
      <c r="L213">
        <v>6189</v>
      </c>
      <c r="U213" t="s">
        <v>553</v>
      </c>
      <c r="V213">
        <v>290</v>
      </c>
      <c r="W213">
        <v>3737</v>
      </c>
      <c r="X213" t="str">
        <f t="shared" si="7"/>
        <v>I290</v>
      </c>
    </row>
    <row r="214" spans="2:24" x14ac:dyDescent="0.35">
      <c r="B214">
        <v>6185</v>
      </c>
      <c r="C214">
        <f t="shared" si="6"/>
        <v>6185</v>
      </c>
      <c r="L214">
        <v>6190</v>
      </c>
      <c r="U214" t="s">
        <v>553</v>
      </c>
      <c r="V214">
        <v>290</v>
      </c>
      <c r="W214">
        <v>3326</v>
      </c>
      <c r="X214" t="str">
        <f t="shared" si="7"/>
        <v>I290</v>
      </c>
    </row>
    <row r="215" spans="2:24" x14ac:dyDescent="0.35">
      <c r="B215">
        <v>6186</v>
      </c>
      <c r="C215" t="str">
        <f t="shared" si="6"/>
        <v>N/A</v>
      </c>
      <c r="L215">
        <v>6205</v>
      </c>
      <c r="U215" t="s">
        <v>553</v>
      </c>
      <c r="V215">
        <v>290</v>
      </c>
      <c r="W215">
        <v>3894</v>
      </c>
      <c r="X215" t="str">
        <f t="shared" si="7"/>
        <v>I290</v>
      </c>
    </row>
    <row r="216" spans="2:24" x14ac:dyDescent="0.35">
      <c r="B216">
        <v>6187</v>
      </c>
      <c r="C216">
        <f t="shared" si="6"/>
        <v>6187</v>
      </c>
      <c r="L216">
        <v>6223</v>
      </c>
      <c r="U216" t="s">
        <v>553</v>
      </c>
      <c r="V216">
        <v>290</v>
      </c>
      <c r="W216">
        <v>3895</v>
      </c>
      <c r="X216" t="str">
        <f t="shared" si="7"/>
        <v>I290</v>
      </c>
    </row>
    <row r="217" spans="2:24" x14ac:dyDescent="0.35">
      <c r="B217">
        <v>6188</v>
      </c>
      <c r="C217">
        <f t="shared" si="6"/>
        <v>6188</v>
      </c>
      <c r="L217">
        <v>6227</v>
      </c>
      <c r="U217" t="s">
        <v>553</v>
      </c>
      <c r="V217">
        <v>395</v>
      </c>
      <c r="W217">
        <v>3300</v>
      </c>
      <c r="X217" t="str">
        <f t="shared" si="7"/>
        <v>I395</v>
      </c>
    </row>
    <row r="218" spans="2:24" x14ac:dyDescent="0.35">
      <c r="B218">
        <v>6189</v>
      </c>
      <c r="C218">
        <f t="shared" si="6"/>
        <v>6189</v>
      </c>
      <c r="L218">
        <v>6228</v>
      </c>
      <c r="U218" t="s">
        <v>553</v>
      </c>
      <c r="V218">
        <v>395</v>
      </c>
      <c r="W218">
        <v>3327</v>
      </c>
      <c r="X218" t="str">
        <f t="shared" si="7"/>
        <v>I395</v>
      </c>
    </row>
    <row r="219" spans="2:24" x14ac:dyDescent="0.35">
      <c r="B219">
        <v>6190</v>
      </c>
      <c r="C219">
        <f t="shared" si="6"/>
        <v>6190</v>
      </c>
      <c r="L219">
        <v>6237</v>
      </c>
      <c r="U219" t="s">
        <v>553</v>
      </c>
      <c r="V219">
        <v>395</v>
      </c>
      <c r="W219">
        <v>3299</v>
      </c>
      <c r="X219" t="str">
        <f t="shared" si="7"/>
        <v>I395</v>
      </c>
    </row>
    <row r="220" spans="2:24" x14ac:dyDescent="0.35">
      <c r="B220">
        <v>6205</v>
      </c>
      <c r="C220">
        <f t="shared" si="6"/>
        <v>6205</v>
      </c>
      <c r="L220">
        <v>6238</v>
      </c>
      <c r="U220" t="s">
        <v>553</v>
      </c>
      <c r="V220">
        <v>395</v>
      </c>
      <c r="W220">
        <v>3210</v>
      </c>
      <c r="X220" t="str">
        <f t="shared" si="7"/>
        <v>I395</v>
      </c>
    </row>
    <row r="221" spans="2:24" x14ac:dyDescent="0.35">
      <c r="B221">
        <v>6223</v>
      </c>
      <c r="C221">
        <f t="shared" si="6"/>
        <v>6223</v>
      </c>
      <c r="L221">
        <v>6242</v>
      </c>
      <c r="U221" t="s">
        <v>553</v>
      </c>
      <c r="V221">
        <v>395</v>
      </c>
      <c r="W221">
        <v>30</v>
      </c>
      <c r="X221" t="str">
        <f t="shared" si="7"/>
        <v>I395</v>
      </c>
    </row>
    <row r="222" spans="2:24" x14ac:dyDescent="0.35">
      <c r="B222">
        <v>6227</v>
      </c>
      <c r="C222">
        <f t="shared" si="6"/>
        <v>6227</v>
      </c>
      <c r="L222">
        <v>6247</v>
      </c>
      <c r="U222" t="s">
        <v>553</v>
      </c>
      <c r="V222">
        <v>395</v>
      </c>
      <c r="W222">
        <v>3289</v>
      </c>
      <c r="X222" t="str">
        <f t="shared" si="7"/>
        <v>I395</v>
      </c>
    </row>
    <row r="223" spans="2:24" x14ac:dyDescent="0.35">
      <c r="B223">
        <v>6228</v>
      </c>
      <c r="C223">
        <f t="shared" si="6"/>
        <v>6228</v>
      </c>
      <c r="L223">
        <v>6248</v>
      </c>
      <c r="U223" t="s">
        <v>553</v>
      </c>
      <c r="V223">
        <v>495</v>
      </c>
      <c r="W223">
        <v>5241</v>
      </c>
      <c r="X223" t="str">
        <f t="shared" si="7"/>
        <v>I495</v>
      </c>
    </row>
    <row r="224" spans="2:24" x14ac:dyDescent="0.35">
      <c r="B224">
        <v>6237</v>
      </c>
      <c r="C224">
        <f t="shared" si="6"/>
        <v>6237</v>
      </c>
      <c r="L224">
        <v>6255</v>
      </c>
      <c r="U224" t="s">
        <v>553</v>
      </c>
      <c r="V224">
        <v>495</v>
      </c>
      <c r="W224">
        <v>5238</v>
      </c>
      <c r="X224" t="str">
        <f t="shared" si="7"/>
        <v>I495</v>
      </c>
    </row>
    <row r="225" spans="2:24" x14ac:dyDescent="0.35">
      <c r="B225">
        <v>6238</v>
      </c>
      <c r="C225">
        <f t="shared" si="6"/>
        <v>6238</v>
      </c>
      <c r="L225">
        <v>6279</v>
      </c>
      <c r="U225" t="s">
        <v>553</v>
      </c>
      <c r="V225">
        <v>495</v>
      </c>
      <c r="W225">
        <v>5234</v>
      </c>
      <c r="X225" t="str">
        <f t="shared" si="7"/>
        <v>I495</v>
      </c>
    </row>
    <row r="226" spans="2:24" x14ac:dyDescent="0.35">
      <c r="B226">
        <v>6242</v>
      </c>
      <c r="C226">
        <f t="shared" si="6"/>
        <v>6242</v>
      </c>
      <c r="L226">
        <v>6312</v>
      </c>
      <c r="U226" t="s">
        <v>553</v>
      </c>
      <c r="V226">
        <v>495</v>
      </c>
      <c r="W226">
        <v>500</v>
      </c>
      <c r="X226" t="str">
        <f t="shared" si="7"/>
        <v>I495</v>
      </c>
    </row>
    <row r="227" spans="2:24" x14ac:dyDescent="0.35">
      <c r="B227">
        <v>6247</v>
      </c>
      <c r="C227">
        <f t="shared" si="6"/>
        <v>6247</v>
      </c>
      <c r="L227">
        <v>6321</v>
      </c>
      <c r="U227" t="s">
        <v>553</v>
      </c>
      <c r="V227">
        <v>495</v>
      </c>
      <c r="W227">
        <v>5215</v>
      </c>
      <c r="X227" t="str">
        <f t="shared" si="7"/>
        <v>I495</v>
      </c>
    </row>
    <row r="228" spans="2:24" x14ac:dyDescent="0.35">
      <c r="B228">
        <v>6248</v>
      </c>
      <c r="C228">
        <f t="shared" si="6"/>
        <v>6248</v>
      </c>
      <c r="L228">
        <v>6322</v>
      </c>
      <c r="U228" t="s">
        <v>553</v>
      </c>
      <c r="V228">
        <v>495</v>
      </c>
      <c r="W228">
        <v>5070</v>
      </c>
      <c r="X228" t="str">
        <f t="shared" si="7"/>
        <v>I495</v>
      </c>
    </row>
    <row r="229" spans="2:24" x14ac:dyDescent="0.35">
      <c r="B229">
        <v>6255</v>
      </c>
      <c r="C229">
        <f t="shared" si="6"/>
        <v>6255</v>
      </c>
      <c r="L229">
        <v>6328</v>
      </c>
      <c r="U229" t="s">
        <v>553</v>
      </c>
      <c r="V229">
        <v>495</v>
      </c>
      <c r="W229">
        <v>5122</v>
      </c>
      <c r="X229" t="str">
        <f t="shared" si="7"/>
        <v>I495</v>
      </c>
    </row>
    <row r="230" spans="2:24" x14ac:dyDescent="0.35">
      <c r="B230">
        <v>6279</v>
      </c>
      <c r="C230">
        <f t="shared" si="6"/>
        <v>6279</v>
      </c>
      <c r="L230">
        <v>6330</v>
      </c>
      <c r="U230" t="s">
        <v>553</v>
      </c>
      <c r="V230">
        <v>495</v>
      </c>
      <c r="W230">
        <v>5211</v>
      </c>
      <c r="X230" t="str">
        <f t="shared" si="7"/>
        <v>I495</v>
      </c>
    </row>
    <row r="231" spans="2:24" x14ac:dyDescent="0.35">
      <c r="B231">
        <v>6312</v>
      </c>
      <c r="C231">
        <f t="shared" si="6"/>
        <v>6312</v>
      </c>
      <c r="L231">
        <v>6345</v>
      </c>
      <c r="U231" t="s">
        <v>553</v>
      </c>
      <c r="V231">
        <v>495</v>
      </c>
      <c r="W231">
        <v>5004</v>
      </c>
      <c r="X231" t="str">
        <f t="shared" si="7"/>
        <v>I495</v>
      </c>
    </row>
    <row r="232" spans="2:24" x14ac:dyDescent="0.35">
      <c r="B232">
        <v>6321</v>
      </c>
      <c r="C232">
        <f t="shared" si="6"/>
        <v>6321</v>
      </c>
      <c r="L232">
        <v>6349</v>
      </c>
      <c r="U232" t="s">
        <v>553</v>
      </c>
      <c r="V232">
        <v>495</v>
      </c>
      <c r="W232">
        <v>5110</v>
      </c>
      <c r="X232" t="str">
        <f t="shared" si="7"/>
        <v>I495</v>
      </c>
    </row>
    <row r="233" spans="2:24" x14ac:dyDescent="0.35">
      <c r="B233">
        <v>6322</v>
      </c>
      <c r="C233">
        <f t="shared" si="6"/>
        <v>6322</v>
      </c>
      <c r="L233">
        <v>6354</v>
      </c>
      <c r="U233" t="s">
        <v>553</v>
      </c>
      <c r="V233">
        <v>495</v>
      </c>
      <c r="W233">
        <v>5071</v>
      </c>
      <c r="X233" t="str">
        <f t="shared" si="7"/>
        <v>I495</v>
      </c>
    </row>
    <row r="234" spans="2:24" x14ac:dyDescent="0.35">
      <c r="B234">
        <v>6328</v>
      </c>
      <c r="C234">
        <f t="shared" si="6"/>
        <v>6328</v>
      </c>
      <c r="L234">
        <v>6380</v>
      </c>
      <c r="U234" t="s">
        <v>553</v>
      </c>
      <c r="V234">
        <v>495</v>
      </c>
      <c r="W234">
        <v>5121</v>
      </c>
      <c r="X234" t="str">
        <f t="shared" si="7"/>
        <v>I495</v>
      </c>
    </row>
    <row r="235" spans="2:24" x14ac:dyDescent="0.35">
      <c r="B235">
        <v>6330</v>
      </c>
      <c r="C235">
        <f t="shared" si="6"/>
        <v>6330</v>
      </c>
      <c r="L235">
        <v>6383</v>
      </c>
      <c r="U235" t="s">
        <v>553</v>
      </c>
      <c r="V235">
        <v>495</v>
      </c>
      <c r="W235">
        <v>5118</v>
      </c>
      <c r="X235" t="str">
        <f t="shared" si="7"/>
        <v>I495</v>
      </c>
    </row>
    <row r="236" spans="2:24" x14ac:dyDescent="0.35">
      <c r="B236">
        <v>6343</v>
      </c>
      <c r="C236" t="str">
        <f t="shared" si="6"/>
        <v>N/A</v>
      </c>
      <c r="L236">
        <v>6385</v>
      </c>
      <c r="U236" t="s">
        <v>553</v>
      </c>
      <c r="V236">
        <v>495</v>
      </c>
      <c r="W236">
        <v>5074</v>
      </c>
      <c r="X236" t="str">
        <f t="shared" si="7"/>
        <v>I495</v>
      </c>
    </row>
    <row r="237" spans="2:24" x14ac:dyDescent="0.35">
      <c r="B237">
        <v>6345</v>
      </c>
      <c r="C237">
        <f t="shared" si="6"/>
        <v>6345</v>
      </c>
      <c r="L237">
        <v>6387</v>
      </c>
      <c r="U237" t="s">
        <v>553</v>
      </c>
      <c r="V237">
        <v>495</v>
      </c>
      <c r="W237">
        <v>5028</v>
      </c>
      <c r="X237" t="str">
        <f t="shared" si="7"/>
        <v>I495</v>
      </c>
    </row>
    <row r="238" spans="2:24" x14ac:dyDescent="0.35">
      <c r="B238">
        <v>6349</v>
      </c>
      <c r="C238">
        <f t="shared" si="6"/>
        <v>6349</v>
      </c>
      <c r="L238">
        <v>6388</v>
      </c>
      <c r="U238" t="s">
        <v>553</v>
      </c>
      <c r="V238">
        <v>495</v>
      </c>
      <c r="W238">
        <v>5075</v>
      </c>
      <c r="X238" t="str">
        <f t="shared" si="7"/>
        <v>I495</v>
      </c>
    </row>
    <row r="239" spans="2:24" x14ac:dyDescent="0.35">
      <c r="B239">
        <v>6354</v>
      </c>
      <c r="C239">
        <f t="shared" si="6"/>
        <v>6354</v>
      </c>
      <c r="L239">
        <v>6526</v>
      </c>
      <c r="U239" t="s">
        <v>553</v>
      </c>
      <c r="V239">
        <v>495</v>
      </c>
      <c r="W239">
        <v>5016</v>
      </c>
      <c r="X239" t="str">
        <f t="shared" si="7"/>
        <v>I495</v>
      </c>
    </row>
    <row r="240" spans="2:24" x14ac:dyDescent="0.35">
      <c r="B240">
        <v>6380</v>
      </c>
      <c r="C240">
        <f t="shared" si="6"/>
        <v>6380</v>
      </c>
      <c r="L240">
        <v>6527</v>
      </c>
      <c r="U240" t="s">
        <v>553</v>
      </c>
      <c r="V240">
        <v>495</v>
      </c>
      <c r="W240">
        <v>4094</v>
      </c>
      <c r="X240" t="str">
        <f t="shared" si="7"/>
        <v>I495</v>
      </c>
    </row>
    <row r="241" spans="2:24" x14ac:dyDescent="0.35">
      <c r="B241">
        <v>6383</v>
      </c>
      <c r="C241">
        <f t="shared" si="6"/>
        <v>6383</v>
      </c>
      <c r="L241">
        <v>6590</v>
      </c>
      <c r="U241" t="s">
        <v>553</v>
      </c>
      <c r="V241">
        <v>495</v>
      </c>
      <c r="W241">
        <v>4033</v>
      </c>
      <c r="X241" t="str">
        <f t="shared" si="7"/>
        <v>I495</v>
      </c>
    </row>
    <row r="242" spans="2:24" x14ac:dyDescent="0.35">
      <c r="B242">
        <v>6384</v>
      </c>
      <c r="C242" t="str">
        <f t="shared" si="6"/>
        <v>N/A</v>
      </c>
      <c r="L242">
        <v>6628</v>
      </c>
      <c r="U242" t="s">
        <v>553</v>
      </c>
      <c r="V242">
        <v>495</v>
      </c>
      <c r="W242">
        <v>4139</v>
      </c>
      <c r="X242" t="str">
        <f t="shared" si="7"/>
        <v>I495</v>
      </c>
    </row>
    <row r="243" spans="2:24" x14ac:dyDescent="0.35">
      <c r="B243">
        <v>6385</v>
      </c>
      <c r="C243">
        <f t="shared" si="6"/>
        <v>6385</v>
      </c>
      <c r="L243">
        <v>6629</v>
      </c>
      <c r="U243" t="s">
        <v>553</v>
      </c>
      <c r="V243">
        <v>495</v>
      </c>
      <c r="W243">
        <v>4285</v>
      </c>
      <c r="X243" t="str">
        <f t="shared" si="7"/>
        <v>I495</v>
      </c>
    </row>
    <row r="244" spans="2:24" x14ac:dyDescent="0.35">
      <c r="B244">
        <v>6387</v>
      </c>
      <c r="C244">
        <f t="shared" si="6"/>
        <v>6387</v>
      </c>
      <c r="L244">
        <v>6640</v>
      </c>
      <c r="U244" t="s">
        <v>553</v>
      </c>
      <c r="V244">
        <v>495</v>
      </c>
      <c r="W244">
        <v>4170</v>
      </c>
      <c r="X244" t="str">
        <f t="shared" si="7"/>
        <v>I495</v>
      </c>
    </row>
    <row r="245" spans="2:24" x14ac:dyDescent="0.35">
      <c r="B245">
        <v>6388</v>
      </c>
      <c r="C245">
        <f t="shared" si="6"/>
        <v>6388</v>
      </c>
      <c r="L245">
        <v>6643</v>
      </c>
      <c r="U245" t="s">
        <v>553</v>
      </c>
      <c r="V245">
        <v>495</v>
      </c>
      <c r="W245">
        <v>414</v>
      </c>
      <c r="X245" t="str">
        <f t="shared" si="7"/>
        <v>I495</v>
      </c>
    </row>
    <row r="246" spans="2:24" x14ac:dyDescent="0.35">
      <c r="B246">
        <v>6526</v>
      </c>
      <c r="C246">
        <f t="shared" si="6"/>
        <v>6526</v>
      </c>
      <c r="L246">
        <v>6646</v>
      </c>
      <c r="U246" t="s">
        <v>553</v>
      </c>
      <c r="V246">
        <v>495</v>
      </c>
      <c r="W246">
        <v>4020</v>
      </c>
      <c r="X246" t="str">
        <f t="shared" si="7"/>
        <v>I495</v>
      </c>
    </row>
    <row r="247" spans="2:24" x14ac:dyDescent="0.35">
      <c r="B247">
        <v>6527</v>
      </c>
      <c r="C247">
        <f t="shared" si="6"/>
        <v>6527</v>
      </c>
      <c r="L247">
        <v>6683</v>
      </c>
      <c r="U247" t="s">
        <v>553</v>
      </c>
      <c r="V247">
        <v>495</v>
      </c>
      <c r="W247">
        <v>4427</v>
      </c>
      <c r="X247" t="str">
        <f t="shared" si="7"/>
        <v>I495</v>
      </c>
    </row>
    <row r="248" spans="2:24" x14ac:dyDescent="0.35">
      <c r="B248">
        <v>6585</v>
      </c>
      <c r="C248" t="str">
        <f t="shared" si="6"/>
        <v>N/A</v>
      </c>
      <c r="L248">
        <v>6720</v>
      </c>
      <c r="U248" t="s">
        <v>553</v>
      </c>
      <c r="V248">
        <v>495</v>
      </c>
      <c r="W248">
        <v>4091</v>
      </c>
      <c r="X248" t="str">
        <f t="shared" si="7"/>
        <v>I495</v>
      </c>
    </row>
    <row r="249" spans="2:24" x14ac:dyDescent="0.35">
      <c r="B249">
        <v>6590</v>
      </c>
      <c r="C249">
        <f t="shared" si="6"/>
        <v>6590</v>
      </c>
      <c r="L249">
        <v>6721</v>
      </c>
      <c r="U249" t="s">
        <v>553</v>
      </c>
      <c r="V249">
        <v>495</v>
      </c>
      <c r="W249">
        <v>4090</v>
      </c>
      <c r="X249" t="str">
        <f t="shared" si="7"/>
        <v>I495</v>
      </c>
    </row>
    <row r="250" spans="2:24" x14ac:dyDescent="0.35">
      <c r="B250">
        <v>6628</v>
      </c>
      <c r="C250">
        <f t="shared" si="6"/>
        <v>6628</v>
      </c>
      <c r="L250">
        <v>6722</v>
      </c>
      <c r="U250" t="s">
        <v>553</v>
      </c>
      <c r="V250">
        <v>495</v>
      </c>
      <c r="W250">
        <v>4010</v>
      </c>
      <c r="X250" t="str">
        <f t="shared" si="7"/>
        <v>I495</v>
      </c>
    </row>
    <row r="251" spans="2:24" x14ac:dyDescent="0.35">
      <c r="B251">
        <v>6629</v>
      </c>
      <c r="C251">
        <f t="shared" si="6"/>
        <v>6629</v>
      </c>
      <c r="L251">
        <v>6723</v>
      </c>
      <c r="U251" t="s">
        <v>553</v>
      </c>
      <c r="V251">
        <v>495</v>
      </c>
      <c r="W251">
        <v>9</v>
      </c>
      <c r="X251" t="str">
        <f t="shared" si="7"/>
        <v>I495</v>
      </c>
    </row>
    <row r="252" spans="2:24" x14ac:dyDescent="0.35">
      <c r="B252">
        <v>6640</v>
      </c>
      <c r="C252">
        <f t="shared" si="6"/>
        <v>6640</v>
      </c>
      <c r="L252">
        <v>7021</v>
      </c>
      <c r="U252" t="s">
        <v>553</v>
      </c>
      <c r="V252">
        <v>495</v>
      </c>
      <c r="W252">
        <v>4089</v>
      </c>
      <c r="X252" t="str">
        <f t="shared" si="7"/>
        <v>I495</v>
      </c>
    </row>
    <row r="253" spans="2:24" x14ac:dyDescent="0.35">
      <c r="B253">
        <v>6643</v>
      </c>
      <c r="C253">
        <f t="shared" si="6"/>
        <v>6643</v>
      </c>
      <c r="L253">
        <v>7022</v>
      </c>
      <c r="U253" t="s">
        <v>553</v>
      </c>
      <c r="V253">
        <v>495</v>
      </c>
      <c r="W253">
        <v>4164</v>
      </c>
      <c r="X253" t="str">
        <f t="shared" si="7"/>
        <v>I495</v>
      </c>
    </row>
    <row r="254" spans="2:24" x14ac:dyDescent="0.35">
      <c r="B254">
        <v>6646</v>
      </c>
      <c r="C254">
        <f t="shared" si="6"/>
        <v>6646</v>
      </c>
      <c r="L254">
        <v>7023</v>
      </c>
      <c r="U254" t="s">
        <v>553</v>
      </c>
      <c r="V254">
        <v>495</v>
      </c>
      <c r="W254">
        <v>390</v>
      </c>
      <c r="X254" t="str">
        <f t="shared" si="7"/>
        <v>I495</v>
      </c>
    </row>
    <row r="255" spans="2:24" x14ac:dyDescent="0.35">
      <c r="B255">
        <v>6683</v>
      </c>
      <c r="C255">
        <f t="shared" si="6"/>
        <v>6683</v>
      </c>
      <c r="L255">
        <v>7044</v>
      </c>
      <c r="U255" t="s">
        <v>553</v>
      </c>
      <c r="V255">
        <v>495</v>
      </c>
      <c r="W255">
        <v>3181</v>
      </c>
      <c r="X255" t="str">
        <f t="shared" si="7"/>
        <v>I495</v>
      </c>
    </row>
    <row r="256" spans="2:24" x14ac:dyDescent="0.35">
      <c r="B256">
        <v>6720</v>
      </c>
      <c r="C256">
        <f t="shared" si="6"/>
        <v>6720</v>
      </c>
      <c r="L256">
        <v>7050</v>
      </c>
      <c r="U256" t="s">
        <v>553</v>
      </c>
      <c r="V256">
        <v>495</v>
      </c>
      <c r="W256">
        <v>4796</v>
      </c>
      <c r="X256" t="str">
        <f t="shared" si="7"/>
        <v>I495</v>
      </c>
    </row>
    <row r="257" spans="2:24" x14ac:dyDescent="0.35">
      <c r="B257">
        <v>6721</v>
      </c>
      <c r="C257">
        <f t="shared" si="6"/>
        <v>6721</v>
      </c>
      <c r="L257">
        <v>7069</v>
      </c>
      <c r="U257" t="s">
        <v>553</v>
      </c>
      <c r="V257">
        <v>495</v>
      </c>
      <c r="W257">
        <v>4797</v>
      </c>
      <c r="X257" t="str">
        <f t="shared" si="7"/>
        <v>I495</v>
      </c>
    </row>
    <row r="258" spans="2:24" x14ac:dyDescent="0.35">
      <c r="B258">
        <v>6722</v>
      </c>
      <c r="C258">
        <f t="shared" si="6"/>
        <v>6722</v>
      </c>
      <c r="L258">
        <v>7079</v>
      </c>
      <c r="U258" t="s">
        <v>553</v>
      </c>
      <c r="V258">
        <v>495</v>
      </c>
      <c r="W258">
        <v>3321</v>
      </c>
      <c r="X258" t="str">
        <f t="shared" si="7"/>
        <v>I495</v>
      </c>
    </row>
    <row r="259" spans="2:24" x14ac:dyDescent="0.35">
      <c r="B259">
        <v>6723</v>
      </c>
      <c r="C259">
        <f t="shared" ref="C259:C322" si="8">IFERROR(_xlfn.XLOOKUP(B259,$L$2:$L$313,$L$2:$L$313),"N/A")</f>
        <v>6723</v>
      </c>
      <c r="L259">
        <v>7080</v>
      </c>
      <c r="U259" t="s">
        <v>553</v>
      </c>
      <c r="V259">
        <v>495</v>
      </c>
      <c r="W259">
        <v>3180</v>
      </c>
      <c r="X259" t="str">
        <f t="shared" ref="X259:X322" si="9">U259&amp;V259</f>
        <v>I495</v>
      </c>
    </row>
    <row r="260" spans="2:24" x14ac:dyDescent="0.35">
      <c r="B260">
        <v>7021</v>
      </c>
      <c r="C260">
        <f t="shared" si="8"/>
        <v>7021</v>
      </c>
      <c r="L260">
        <v>7096</v>
      </c>
      <c r="U260" t="s">
        <v>553</v>
      </c>
      <c r="V260">
        <v>495</v>
      </c>
      <c r="W260">
        <v>6125</v>
      </c>
      <c r="X260" t="str">
        <f t="shared" si="9"/>
        <v>I495</v>
      </c>
    </row>
    <row r="261" spans="2:24" x14ac:dyDescent="0.35">
      <c r="B261">
        <v>7022</v>
      </c>
      <c r="C261">
        <f t="shared" si="8"/>
        <v>7022</v>
      </c>
      <c r="L261">
        <v>7100</v>
      </c>
      <c r="U261" t="s">
        <v>553</v>
      </c>
      <c r="V261">
        <v>495</v>
      </c>
      <c r="W261">
        <v>6126</v>
      </c>
      <c r="X261" t="str">
        <f t="shared" si="9"/>
        <v>I495</v>
      </c>
    </row>
    <row r="262" spans="2:24" x14ac:dyDescent="0.35">
      <c r="B262">
        <v>7023</v>
      </c>
      <c r="C262">
        <f t="shared" si="8"/>
        <v>7023</v>
      </c>
      <c r="L262">
        <v>7108</v>
      </c>
      <c r="U262" t="s">
        <v>553</v>
      </c>
      <c r="V262">
        <v>495</v>
      </c>
      <c r="W262">
        <v>6127</v>
      </c>
      <c r="X262" t="str">
        <f t="shared" si="9"/>
        <v>I495</v>
      </c>
    </row>
    <row r="263" spans="2:24" x14ac:dyDescent="0.35">
      <c r="B263">
        <v>7044</v>
      </c>
      <c r="C263">
        <f t="shared" si="8"/>
        <v>7044</v>
      </c>
      <c r="L263">
        <v>7110</v>
      </c>
      <c r="U263" t="s">
        <v>553</v>
      </c>
      <c r="V263">
        <v>495</v>
      </c>
      <c r="W263">
        <v>6128</v>
      </c>
      <c r="X263" t="str">
        <f t="shared" si="9"/>
        <v>I495</v>
      </c>
    </row>
    <row r="264" spans="2:24" x14ac:dyDescent="0.35">
      <c r="B264">
        <v>7050</v>
      </c>
      <c r="C264">
        <f t="shared" si="8"/>
        <v>7050</v>
      </c>
      <c r="L264">
        <v>7111</v>
      </c>
      <c r="U264" t="s">
        <v>553</v>
      </c>
      <c r="V264">
        <v>495</v>
      </c>
      <c r="W264">
        <v>6247</v>
      </c>
      <c r="X264" t="str">
        <f t="shared" si="9"/>
        <v>I495</v>
      </c>
    </row>
    <row r="265" spans="2:24" x14ac:dyDescent="0.35">
      <c r="B265">
        <v>7069</v>
      </c>
      <c r="C265">
        <f t="shared" si="8"/>
        <v>7069</v>
      </c>
      <c r="L265">
        <v>7116</v>
      </c>
      <c r="U265" t="s">
        <v>553</v>
      </c>
      <c r="V265">
        <v>495</v>
      </c>
      <c r="W265">
        <v>10</v>
      </c>
      <c r="X265" t="str">
        <f t="shared" si="9"/>
        <v>I495</v>
      </c>
    </row>
    <row r="266" spans="2:24" x14ac:dyDescent="0.35">
      <c r="B266">
        <v>7079</v>
      </c>
      <c r="C266">
        <f t="shared" si="8"/>
        <v>7079</v>
      </c>
      <c r="L266">
        <v>7122</v>
      </c>
      <c r="U266" t="s">
        <v>553</v>
      </c>
      <c r="V266">
        <v>495</v>
      </c>
      <c r="W266">
        <v>6312</v>
      </c>
      <c r="X266" t="str">
        <f t="shared" si="9"/>
        <v>I495</v>
      </c>
    </row>
    <row r="267" spans="2:24" x14ac:dyDescent="0.35">
      <c r="B267">
        <v>7080</v>
      </c>
      <c r="C267">
        <f t="shared" si="8"/>
        <v>7080</v>
      </c>
      <c r="L267">
        <v>7170</v>
      </c>
      <c r="U267" t="s">
        <v>553</v>
      </c>
      <c r="V267">
        <v>495</v>
      </c>
      <c r="W267">
        <v>6321</v>
      </c>
      <c r="X267" t="str">
        <f t="shared" si="9"/>
        <v>I495</v>
      </c>
    </row>
    <row r="268" spans="2:24" x14ac:dyDescent="0.35">
      <c r="B268">
        <v>7096</v>
      </c>
      <c r="C268">
        <f t="shared" si="8"/>
        <v>7096</v>
      </c>
      <c r="L268">
        <v>7178</v>
      </c>
      <c r="U268" t="s">
        <v>553</v>
      </c>
      <c r="V268">
        <v>495</v>
      </c>
      <c r="W268">
        <v>6322</v>
      </c>
      <c r="X268" t="str">
        <f t="shared" si="9"/>
        <v>I495</v>
      </c>
    </row>
    <row r="269" spans="2:24" x14ac:dyDescent="0.35">
      <c r="B269">
        <v>7100</v>
      </c>
      <c r="C269">
        <f t="shared" si="8"/>
        <v>7100</v>
      </c>
      <c r="L269">
        <v>7181</v>
      </c>
      <c r="U269" t="s">
        <v>553</v>
      </c>
      <c r="V269">
        <v>495</v>
      </c>
      <c r="W269">
        <v>6330</v>
      </c>
      <c r="X269" t="str">
        <f t="shared" si="9"/>
        <v>I495</v>
      </c>
    </row>
    <row r="270" spans="2:24" x14ac:dyDescent="0.35">
      <c r="B270">
        <v>7108</v>
      </c>
      <c r="C270">
        <f t="shared" si="8"/>
        <v>7108</v>
      </c>
      <c r="L270">
        <v>7182</v>
      </c>
      <c r="U270" t="s">
        <v>553</v>
      </c>
      <c r="V270">
        <v>495</v>
      </c>
      <c r="W270">
        <v>725</v>
      </c>
      <c r="X270" t="str">
        <f t="shared" si="9"/>
        <v>I495</v>
      </c>
    </row>
    <row r="271" spans="2:24" x14ac:dyDescent="0.35">
      <c r="B271">
        <v>7110</v>
      </c>
      <c r="C271">
        <f t="shared" si="8"/>
        <v>7110</v>
      </c>
      <c r="L271">
        <v>7183</v>
      </c>
      <c r="U271" t="s">
        <v>553</v>
      </c>
      <c r="V271">
        <v>495</v>
      </c>
      <c r="W271">
        <v>7110</v>
      </c>
      <c r="X271" t="str">
        <f t="shared" si="9"/>
        <v>I495</v>
      </c>
    </row>
    <row r="272" spans="2:24" x14ac:dyDescent="0.35">
      <c r="B272">
        <v>7111</v>
      </c>
      <c r="C272">
        <f t="shared" si="8"/>
        <v>7111</v>
      </c>
      <c r="L272">
        <v>7185</v>
      </c>
      <c r="U272" t="s">
        <v>553</v>
      </c>
      <c r="V272">
        <v>495</v>
      </c>
      <c r="W272">
        <v>7023</v>
      </c>
      <c r="X272" t="str">
        <f t="shared" si="9"/>
        <v>I495</v>
      </c>
    </row>
    <row r="273" spans="2:24" x14ac:dyDescent="0.35">
      <c r="B273">
        <v>7116</v>
      </c>
      <c r="C273">
        <f t="shared" si="8"/>
        <v>7116</v>
      </c>
      <c r="L273">
        <v>7186</v>
      </c>
      <c r="U273" t="s">
        <v>553</v>
      </c>
      <c r="V273">
        <v>495</v>
      </c>
      <c r="W273">
        <v>7111</v>
      </c>
      <c r="X273" t="str">
        <f t="shared" si="9"/>
        <v>I495</v>
      </c>
    </row>
    <row r="274" spans="2:24" x14ac:dyDescent="0.35">
      <c r="B274">
        <v>7122</v>
      </c>
      <c r="C274">
        <f t="shared" si="8"/>
        <v>7122</v>
      </c>
      <c r="L274">
        <v>7187</v>
      </c>
      <c r="U274" t="s">
        <v>553</v>
      </c>
      <c r="V274">
        <v>495</v>
      </c>
      <c r="W274">
        <v>7100</v>
      </c>
      <c r="X274" t="str">
        <f t="shared" si="9"/>
        <v>I495</v>
      </c>
    </row>
    <row r="275" spans="2:24" x14ac:dyDescent="0.35">
      <c r="B275">
        <v>7170</v>
      </c>
      <c r="C275">
        <f t="shared" si="8"/>
        <v>7170</v>
      </c>
      <c r="L275">
        <v>7188</v>
      </c>
      <c r="U275" t="s">
        <v>553</v>
      </c>
      <c r="V275">
        <v>495</v>
      </c>
      <c r="W275">
        <v>7116</v>
      </c>
      <c r="X275" t="str">
        <f t="shared" si="9"/>
        <v>I495</v>
      </c>
    </row>
    <row r="276" spans="2:24" x14ac:dyDescent="0.35">
      <c r="B276">
        <v>7178</v>
      </c>
      <c r="C276">
        <f t="shared" si="8"/>
        <v>7178</v>
      </c>
      <c r="L276">
        <v>7247</v>
      </c>
      <c r="U276" t="s">
        <v>555</v>
      </c>
      <c r="V276">
        <v>25</v>
      </c>
      <c r="W276" t="s">
        <v>536</v>
      </c>
      <c r="X276" t="str">
        <f t="shared" si="9"/>
        <v>MA25</v>
      </c>
    </row>
    <row r="277" spans="2:24" x14ac:dyDescent="0.35">
      <c r="B277">
        <v>7181</v>
      </c>
      <c r="C277">
        <f t="shared" si="8"/>
        <v>7181</v>
      </c>
      <c r="L277">
        <v>7313</v>
      </c>
      <c r="U277" t="s">
        <v>555</v>
      </c>
      <c r="V277">
        <v>25</v>
      </c>
      <c r="W277">
        <v>7185</v>
      </c>
      <c r="X277" t="str">
        <f t="shared" si="9"/>
        <v>MA25</v>
      </c>
    </row>
    <row r="278" spans="2:24" x14ac:dyDescent="0.35">
      <c r="B278">
        <v>7182</v>
      </c>
      <c r="C278">
        <f t="shared" si="8"/>
        <v>7182</v>
      </c>
      <c r="L278">
        <v>7314</v>
      </c>
      <c r="U278" t="s">
        <v>555</v>
      </c>
      <c r="V278">
        <v>25</v>
      </c>
      <c r="W278">
        <v>7122</v>
      </c>
      <c r="X278" t="str">
        <f t="shared" si="9"/>
        <v>MA25</v>
      </c>
    </row>
    <row r="279" spans="2:24" x14ac:dyDescent="0.35">
      <c r="B279">
        <v>7183</v>
      </c>
      <c r="C279">
        <f t="shared" si="8"/>
        <v>7183</v>
      </c>
      <c r="L279">
        <v>7315</v>
      </c>
      <c r="U279" t="s">
        <v>555</v>
      </c>
      <c r="V279">
        <v>25</v>
      </c>
      <c r="W279">
        <v>707</v>
      </c>
      <c r="X279" t="str">
        <f t="shared" si="9"/>
        <v>MA25</v>
      </c>
    </row>
    <row r="280" spans="2:24" x14ac:dyDescent="0.35">
      <c r="B280">
        <v>7185</v>
      </c>
      <c r="C280">
        <f t="shared" si="8"/>
        <v>7185</v>
      </c>
      <c r="L280">
        <v>7316</v>
      </c>
      <c r="U280" t="s">
        <v>553</v>
      </c>
      <c r="V280">
        <v>495</v>
      </c>
      <c r="W280">
        <v>6387</v>
      </c>
      <c r="X280" t="str">
        <f t="shared" si="9"/>
        <v>I495</v>
      </c>
    </row>
    <row r="281" spans="2:24" x14ac:dyDescent="0.35">
      <c r="B281">
        <v>7186</v>
      </c>
      <c r="C281">
        <f t="shared" si="8"/>
        <v>7186</v>
      </c>
      <c r="L281">
        <v>7317</v>
      </c>
      <c r="U281" t="s">
        <v>554</v>
      </c>
      <c r="V281">
        <v>6</v>
      </c>
      <c r="W281">
        <v>7170</v>
      </c>
      <c r="X281" t="str">
        <f t="shared" si="9"/>
        <v>US6</v>
      </c>
    </row>
    <row r="282" spans="2:24" x14ac:dyDescent="0.35">
      <c r="B282">
        <v>7187</v>
      </c>
      <c r="C282">
        <f t="shared" si="8"/>
        <v>7187</v>
      </c>
      <c r="L282">
        <v>7318</v>
      </c>
      <c r="U282" t="s">
        <v>554</v>
      </c>
      <c r="V282">
        <v>6</v>
      </c>
      <c r="W282">
        <v>7187</v>
      </c>
      <c r="X282" t="str">
        <f t="shared" si="9"/>
        <v>US6</v>
      </c>
    </row>
    <row r="283" spans="2:24" x14ac:dyDescent="0.35">
      <c r="B283">
        <v>7188</v>
      </c>
      <c r="C283">
        <f t="shared" si="8"/>
        <v>7188</v>
      </c>
      <c r="L283">
        <v>7322</v>
      </c>
      <c r="U283" t="s">
        <v>554</v>
      </c>
      <c r="V283">
        <v>6</v>
      </c>
      <c r="W283">
        <v>15</v>
      </c>
      <c r="X283" t="str">
        <f t="shared" si="9"/>
        <v>US6</v>
      </c>
    </row>
    <row r="284" spans="2:24" x14ac:dyDescent="0.35">
      <c r="B284">
        <v>7247</v>
      </c>
      <c r="C284">
        <f t="shared" si="8"/>
        <v>7247</v>
      </c>
      <c r="L284">
        <v>7323</v>
      </c>
      <c r="U284" t="s">
        <v>554</v>
      </c>
      <c r="V284">
        <v>6</v>
      </c>
      <c r="W284">
        <v>7186</v>
      </c>
      <c r="X284" t="str">
        <f t="shared" si="9"/>
        <v>US6</v>
      </c>
    </row>
    <row r="285" spans="2:24" x14ac:dyDescent="0.35">
      <c r="B285">
        <v>7313</v>
      </c>
      <c r="C285">
        <f t="shared" si="8"/>
        <v>7313</v>
      </c>
      <c r="L285">
        <v>7344</v>
      </c>
      <c r="U285" t="s">
        <v>554</v>
      </c>
      <c r="V285">
        <v>6</v>
      </c>
      <c r="W285">
        <v>7188</v>
      </c>
      <c r="X285" t="str">
        <f t="shared" si="9"/>
        <v>US6</v>
      </c>
    </row>
    <row r="286" spans="2:24" x14ac:dyDescent="0.35">
      <c r="B286">
        <v>7314</v>
      </c>
      <c r="C286">
        <f t="shared" si="8"/>
        <v>7314</v>
      </c>
      <c r="L286">
        <v>8006</v>
      </c>
      <c r="U286" t="s">
        <v>554</v>
      </c>
      <c r="V286">
        <v>6</v>
      </c>
      <c r="W286">
        <v>7247</v>
      </c>
      <c r="X286" t="str">
        <f t="shared" si="9"/>
        <v>US6</v>
      </c>
    </row>
    <row r="287" spans="2:24" x14ac:dyDescent="0.35">
      <c r="B287">
        <v>7315</v>
      </c>
      <c r="C287">
        <f t="shared" si="8"/>
        <v>7315</v>
      </c>
      <c r="L287">
        <v>8011</v>
      </c>
      <c r="U287" t="s">
        <v>554</v>
      </c>
      <c r="V287">
        <v>6</v>
      </c>
      <c r="W287">
        <v>708</v>
      </c>
      <c r="X287" t="str">
        <f t="shared" si="9"/>
        <v>US6</v>
      </c>
    </row>
    <row r="288" spans="2:24" x14ac:dyDescent="0.35">
      <c r="B288">
        <v>7316</v>
      </c>
      <c r="C288">
        <f t="shared" si="8"/>
        <v>7316</v>
      </c>
      <c r="L288">
        <v>8035</v>
      </c>
      <c r="U288" t="s">
        <v>555</v>
      </c>
      <c r="V288">
        <v>3</v>
      </c>
      <c r="W288">
        <v>7050</v>
      </c>
      <c r="X288" t="str">
        <f t="shared" si="9"/>
        <v>MA3</v>
      </c>
    </row>
    <row r="289" spans="2:24" x14ac:dyDescent="0.35">
      <c r="B289">
        <v>7317</v>
      </c>
      <c r="C289">
        <f t="shared" si="8"/>
        <v>7317</v>
      </c>
      <c r="L289">
        <v>8081</v>
      </c>
      <c r="U289" t="s">
        <v>555</v>
      </c>
      <c r="V289">
        <v>3</v>
      </c>
      <c r="W289">
        <v>7313</v>
      </c>
      <c r="X289" t="str">
        <f t="shared" si="9"/>
        <v>MA3</v>
      </c>
    </row>
    <row r="290" spans="2:24" x14ac:dyDescent="0.35">
      <c r="B290">
        <v>7318</v>
      </c>
      <c r="C290">
        <f t="shared" si="8"/>
        <v>7318</v>
      </c>
      <c r="L290">
        <v>8096</v>
      </c>
      <c r="U290" t="s">
        <v>555</v>
      </c>
      <c r="V290">
        <v>3</v>
      </c>
      <c r="W290">
        <v>7314</v>
      </c>
      <c r="X290" t="str">
        <f t="shared" si="9"/>
        <v>MA3</v>
      </c>
    </row>
    <row r="291" spans="2:24" x14ac:dyDescent="0.35">
      <c r="B291">
        <v>7322</v>
      </c>
      <c r="C291">
        <f t="shared" si="8"/>
        <v>7322</v>
      </c>
      <c r="L291">
        <v>8099</v>
      </c>
      <c r="U291" t="s">
        <v>555</v>
      </c>
      <c r="V291">
        <v>3</v>
      </c>
      <c r="W291">
        <v>7315</v>
      </c>
      <c r="X291" t="str">
        <f t="shared" si="9"/>
        <v>MA3</v>
      </c>
    </row>
    <row r="292" spans="2:24" x14ac:dyDescent="0.35">
      <c r="B292">
        <v>7323</v>
      </c>
      <c r="C292">
        <f t="shared" si="8"/>
        <v>7323</v>
      </c>
      <c r="L292">
        <v>8110</v>
      </c>
      <c r="U292" t="s">
        <v>555</v>
      </c>
      <c r="V292">
        <v>3</v>
      </c>
      <c r="W292">
        <v>7178</v>
      </c>
      <c r="X292" t="str">
        <f t="shared" si="9"/>
        <v>MA3</v>
      </c>
    </row>
    <row r="293" spans="2:24" x14ac:dyDescent="0.35">
      <c r="B293">
        <v>7344</v>
      </c>
      <c r="C293">
        <f t="shared" si="8"/>
        <v>7344</v>
      </c>
      <c r="L293">
        <v>8317</v>
      </c>
      <c r="U293" t="s">
        <v>555</v>
      </c>
      <c r="V293">
        <v>3</v>
      </c>
      <c r="W293">
        <v>7096</v>
      </c>
      <c r="X293" t="str">
        <f t="shared" si="9"/>
        <v>MA3</v>
      </c>
    </row>
    <row r="294" spans="2:24" x14ac:dyDescent="0.35">
      <c r="B294">
        <v>8006</v>
      </c>
      <c r="C294">
        <f t="shared" si="8"/>
        <v>8006</v>
      </c>
      <c r="L294">
        <v>8931</v>
      </c>
      <c r="U294" t="s">
        <v>555</v>
      </c>
      <c r="V294">
        <v>3</v>
      </c>
      <c r="W294">
        <v>7080</v>
      </c>
      <c r="X294" t="str">
        <f t="shared" si="9"/>
        <v>MA3</v>
      </c>
    </row>
    <row r="295" spans="2:24" x14ac:dyDescent="0.35">
      <c r="B295">
        <v>8011</v>
      </c>
      <c r="C295">
        <f t="shared" si="8"/>
        <v>8011</v>
      </c>
      <c r="L295">
        <v>8932</v>
      </c>
      <c r="U295" t="s">
        <v>555</v>
      </c>
      <c r="V295">
        <v>3</v>
      </c>
      <c r="W295">
        <v>7316</v>
      </c>
      <c r="X295" t="str">
        <f t="shared" si="9"/>
        <v>MA3</v>
      </c>
    </row>
    <row r="296" spans="2:24" x14ac:dyDescent="0.35">
      <c r="B296">
        <v>8031</v>
      </c>
      <c r="C296" t="str">
        <f t="shared" si="8"/>
        <v>N/A</v>
      </c>
      <c r="L296">
        <v>9000</v>
      </c>
      <c r="U296" t="s">
        <v>555</v>
      </c>
      <c r="V296">
        <v>3</v>
      </c>
      <c r="W296">
        <v>7079</v>
      </c>
      <c r="X296" t="str">
        <f t="shared" si="9"/>
        <v>MA3</v>
      </c>
    </row>
    <row r="297" spans="2:24" x14ac:dyDescent="0.35">
      <c r="B297">
        <v>8035</v>
      </c>
      <c r="C297">
        <f t="shared" si="8"/>
        <v>8035</v>
      </c>
      <c r="L297">
        <v>9001</v>
      </c>
      <c r="U297" t="s">
        <v>555</v>
      </c>
      <c r="V297">
        <v>3</v>
      </c>
      <c r="W297">
        <v>7069</v>
      </c>
      <c r="X297" t="str">
        <f t="shared" si="9"/>
        <v>MA3</v>
      </c>
    </row>
    <row r="298" spans="2:24" x14ac:dyDescent="0.35">
      <c r="B298">
        <v>8043</v>
      </c>
      <c r="C298" t="str">
        <f t="shared" si="8"/>
        <v>N/A</v>
      </c>
      <c r="L298">
        <v>9002</v>
      </c>
      <c r="U298" t="s">
        <v>555</v>
      </c>
      <c r="V298">
        <v>3</v>
      </c>
      <c r="W298">
        <v>36</v>
      </c>
      <c r="X298" t="str">
        <f t="shared" si="9"/>
        <v>MA3</v>
      </c>
    </row>
    <row r="299" spans="2:24" x14ac:dyDescent="0.35">
      <c r="B299">
        <v>8044</v>
      </c>
      <c r="C299" t="str">
        <f t="shared" si="8"/>
        <v>N/A</v>
      </c>
      <c r="L299">
        <v>9003</v>
      </c>
      <c r="U299" t="s">
        <v>555</v>
      </c>
      <c r="V299">
        <v>3</v>
      </c>
      <c r="W299">
        <v>7317</v>
      </c>
      <c r="X299" t="str">
        <f t="shared" si="9"/>
        <v>MA3</v>
      </c>
    </row>
    <row r="300" spans="2:24" x14ac:dyDescent="0.35">
      <c r="B300">
        <v>8081</v>
      </c>
      <c r="C300">
        <f t="shared" si="8"/>
        <v>8081</v>
      </c>
      <c r="L300">
        <v>9004</v>
      </c>
      <c r="U300" t="s">
        <v>555</v>
      </c>
      <c r="V300">
        <v>3</v>
      </c>
      <c r="W300">
        <v>7318</v>
      </c>
      <c r="X300" t="str">
        <f t="shared" si="9"/>
        <v>MA3</v>
      </c>
    </row>
    <row r="301" spans="2:24" x14ac:dyDescent="0.35">
      <c r="B301">
        <v>8084</v>
      </c>
      <c r="C301" t="str">
        <f t="shared" si="8"/>
        <v>N/A</v>
      </c>
      <c r="L301">
        <v>9005</v>
      </c>
      <c r="U301" t="s">
        <v>555</v>
      </c>
      <c r="V301">
        <v>3</v>
      </c>
      <c r="W301">
        <v>6646</v>
      </c>
      <c r="X301" t="str">
        <f t="shared" si="9"/>
        <v>MA3</v>
      </c>
    </row>
    <row r="302" spans="2:24" x14ac:dyDescent="0.35">
      <c r="B302">
        <v>8086</v>
      </c>
      <c r="C302" t="str">
        <f t="shared" si="8"/>
        <v>N/A</v>
      </c>
      <c r="L302">
        <v>9006</v>
      </c>
      <c r="U302" t="s">
        <v>555</v>
      </c>
      <c r="V302">
        <v>3</v>
      </c>
      <c r="W302">
        <v>6255</v>
      </c>
      <c r="X302" t="str">
        <f t="shared" si="9"/>
        <v>MA3</v>
      </c>
    </row>
    <row r="303" spans="2:24" x14ac:dyDescent="0.35">
      <c r="B303">
        <v>8096</v>
      </c>
      <c r="C303">
        <f t="shared" si="8"/>
        <v>8096</v>
      </c>
      <c r="L303">
        <v>9007</v>
      </c>
      <c r="U303" t="s">
        <v>555</v>
      </c>
      <c r="V303">
        <v>3</v>
      </c>
      <c r="W303">
        <v>20</v>
      </c>
      <c r="X303" t="str">
        <f t="shared" si="9"/>
        <v>MA3</v>
      </c>
    </row>
    <row r="304" spans="2:24" x14ac:dyDescent="0.35">
      <c r="B304">
        <v>8099</v>
      </c>
      <c r="C304">
        <f t="shared" si="8"/>
        <v>8099</v>
      </c>
      <c r="L304">
        <v>9008</v>
      </c>
      <c r="U304" t="s">
        <v>555</v>
      </c>
      <c r="V304">
        <v>3</v>
      </c>
      <c r="W304">
        <v>708</v>
      </c>
      <c r="X304" t="str">
        <f t="shared" si="9"/>
        <v>MA3</v>
      </c>
    </row>
    <row r="305" spans="2:24" x14ac:dyDescent="0.35">
      <c r="B305">
        <v>8101</v>
      </c>
      <c r="C305" t="str">
        <f t="shared" si="8"/>
        <v>N/A</v>
      </c>
      <c r="L305">
        <v>9102</v>
      </c>
      <c r="U305" t="s">
        <v>553</v>
      </c>
      <c r="V305">
        <v>93</v>
      </c>
      <c r="W305">
        <v>5096</v>
      </c>
      <c r="X305" t="str">
        <f t="shared" si="9"/>
        <v>I93</v>
      </c>
    </row>
    <row r="306" spans="2:24" x14ac:dyDescent="0.35">
      <c r="B306">
        <v>8102</v>
      </c>
      <c r="C306" t="str">
        <f t="shared" si="8"/>
        <v>N/A</v>
      </c>
      <c r="L306">
        <v>258023</v>
      </c>
      <c r="U306" t="s">
        <v>553</v>
      </c>
      <c r="V306">
        <v>93</v>
      </c>
      <c r="W306">
        <v>5555</v>
      </c>
      <c r="X306" t="str">
        <f t="shared" si="9"/>
        <v>I93</v>
      </c>
    </row>
    <row r="307" spans="2:24" x14ac:dyDescent="0.35">
      <c r="B307">
        <v>8110</v>
      </c>
      <c r="C307">
        <f t="shared" si="8"/>
        <v>8110</v>
      </c>
      <c r="L307" t="s">
        <v>525</v>
      </c>
      <c r="U307" t="s">
        <v>553</v>
      </c>
      <c r="V307">
        <v>93</v>
      </c>
      <c r="W307">
        <v>5093</v>
      </c>
      <c r="X307" t="str">
        <f t="shared" si="9"/>
        <v>I93</v>
      </c>
    </row>
    <row r="308" spans="2:24" x14ac:dyDescent="0.35">
      <c r="B308">
        <v>8317</v>
      </c>
      <c r="C308">
        <f t="shared" si="8"/>
        <v>8317</v>
      </c>
      <c r="L308" t="s">
        <v>528</v>
      </c>
      <c r="U308" t="s">
        <v>553</v>
      </c>
      <c r="V308">
        <v>93</v>
      </c>
      <c r="W308">
        <v>5124</v>
      </c>
      <c r="X308" t="str">
        <f t="shared" si="9"/>
        <v>I93</v>
      </c>
    </row>
    <row r="309" spans="2:24" x14ac:dyDescent="0.35">
      <c r="B309">
        <v>8318</v>
      </c>
      <c r="C309" t="str">
        <f t="shared" si="8"/>
        <v>N/A</v>
      </c>
      <c r="L309" t="s">
        <v>532</v>
      </c>
      <c r="U309" t="s">
        <v>553</v>
      </c>
      <c r="V309">
        <v>93</v>
      </c>
      <c r="W309">
        <v>511</v>
      </c>
      <c r="X309" t="str">
        <f t="shared" si="9"/>
        <v>I93</v>
      </c>
    </row>
    <row r="310" spans="2:24" x14ac:dyDescent="0.35">
      <c r="B310">
        <v>8608</v>
      </c>
      <c r="C310" t="str">
        <f t="shared" si="8"/>
        <v>N/A</v>
      </c>
      <c r="L310" t="s">
        <v>534</v>
      </c>
      <c r="U310" t="s">
        <v>553</v>
      </c>
      <c r="V310">
        <v>93</v>
      </c>
      <c r="W310">
        <v>5073</v>
      </c>
      <c r="X310" t="str">
        <f t="shared" si="9"/>
        <v>I93</v>
      </c>
    </row>
    <row r="311" spans="2:24" x14ac:dyDescent="0.35">
      <c r="B311">
        <v>8801</v>
      </c>
      <c r="C311" t="str">
        <f t="shared" si="8"/>
        <v>N/A</v>
      </c>
      <c r="L311" t="s">
        <v>536</v>
      </c>
      <c r="U311" t="s">
        <v>553</v>
      </c>
      <c r="V311">
        <v>93</v>
      </c>
      <c r="W311">
        <v>5155</v>
      </c>
      <c r="X311" t="str">
        <f t="shared" si="9"/>
        <v>I93</v>
      </c>
    </row>
    <row r="312" spans="2:24" x14ac:dyDescent="0.35">
      <c r="B312">
        <v>8802</v>
      </c>
      <c r="C312" t="str">
        <f t="shared" si="8"/>
        <v>N/A</v>
      </c>
      <c r="L312" t="s">
        <v>541</v>
      </c>
      <c r="U312" t="s">
        <v>553</v>
      </c>
      <c r="V312">
        <v>93</v>
      </c>
      <c r="W312">
        <v>5022</v>
      </c>
      <c r="X312" t="str">
        <f t="shared" si="9"/>
        <v>I93</v>
      </c>
    </row>
    <row r="313" spans="2:24" x14ac:dyDescent="0.35">
      <c r="B313">
        <v>8803</v>
      </c>
      <c r="C313" t="str">
        <f t="shared" si="8"/>
        <v>N/A</v>
      </c>
      <c r="L313" t="s">
        <v>545</v>
      </c>
      <c r="U313" t="s">
        <v>553</v>
      </c>
      <c r="V313">
        <v>93</v>
      </c>
      <c r="W313">
        <v>4095</v>
      </c>
      <c r="X313" t="str">
        <f t="shared" si="9"/>
        <v>I93</v>
      </c>
    </row>
    <row r="314" spans="2:24" x14ac:dyDescent="0.35">
      <c r="B314">
        <v>8931</v>
      </c>
      <c r="C314">
        <f t="shared" si="8"/>
        <v>8931</v>
      </c>
      <c r="U314" t="s">
        <v>553</v>
      </c>
      <c r="V314">
        <v>93</v>
      </c>
      <c r="W314">
        <v>4391</v>
      </c>
      <c r="X314" t="str">
        <f t="shared" si="9"/>
        <v>I93</v>
      </c>
    </row>
    <row r="315" spans="2:24" x14ac:dyDescent="0.35">
      <c r="B315">
        <v>8932</v>
      </c>
      <c r="C315">
        <f t="shared" si="8"/>
        <v>8932</v>
      </c>
      <c r="U315" t="s">
        <v>553</v>
      </c>
      <c r="V315">
        <v>93</v>
      </c>
      <c r="W315">
        <v>4096</v>
      </c>
      <c r="X315" t="str">
        <f t="shared" si="9"/>
        <v>I93</v>
      </c>
    </row>
    <row r="316" spans="2:24" x14ac:dyDescent="0.35">
      <c r="B316">
        <v>9000</v>
      </c>
      <c r="C316">
        <f t="shared" si="8"/>
        <v>9000</v>
      </c>
      <c r="U316" t="s">
        <v>553</v>
      </c>
      <c r="V316">
        <v>93</v>
      </c>
      <c r="W316">
        <v>4097</v>
      </c>
      <c r="X316" t="str">
        <f t="shared" si="9"/>
        <v>I93</v>
      </c>
    </row>
    <row r="317" spans="2:24" x14ac:dyDescent="0.35">
      <c r="B317">
        <v>9001</v>
      </c>
      <c r="C317">
        <f t="shared" si="8"/>
        <v>9001</v>
      </c>
      <c r="U317" t="s">
        <v>553</v>
      </c>
      <c r="V317">
        <v>93</v>
      </c>
      <c r="W317">
        <v>4803</v>
      </c>
      <c r="X317" t="str">
        <f t="shared" si="9"/>
        <v>I93</v>
      </c>
    </row>
    <row r="318" spans="2:24" x14ac:dyDescent="0.35">
      <c r="B318">
        <v>9002</v>
      </c>
      <c r="C318">
        <f t="shared" si="8"/>
        <v>9002</v>
      </c>
      <c r="U318" t="s">
        <v>553</v>
      </c>
      <c r="V318">
        <v>93</v>
      </c>
      <c r="W318">
        <v>4098</v>
      </c>
      <c r="X318" t="str">
        <f t="shared" si="9"/>
        <v>I93</v>
      </c>
    </row>
    <row r="319" spans="2:24" x14ac:dyDescent="0.35">
      <c r="B319">
        <v>9003</v>
      </c>
      <c r="C319">
        <f t="shared" si="8"/>
        <v>9003</v>
      </c>
      <c r="U319" t="s">
        <v>553</v>
      </c>
      <c r="V319">
        <v>93</v>
      </c>
      <c r="W319">
        <v>4099</v>
      </c>
      <c r="X319" t="str">
        <f t="shared" si="9"/>
        <v>I93</v>
      </c>
    </row>
    <row r="320" spans="2:24" x14ac:dyDescent="0.35">
      <c r="B320">
        <v>9004</v>
      </c>
      <c r="C320">
        <f t="shared" si="8"/>
        <v>9004</v>
      </c>
      <c r="U320" t="s">
        <v>553</v>
      </c>
      <c r="V320">
        <v>93</v>
      </c>
      <c r="W320">
        <v>4169</v>
      </c>
      <c r="X320" t="str">
        <f t="shared" si="9"/>
        <v>I93</v>
      </c>
    </row>
    <row r="321" spans="2:24" x14ac:dyDescent="0.35">
      <c r="B321">
        <v>9005</v>
      </c>
      <c r="C321">
        <f t="shared" si="8"/>
        <v>9005</v>
      </c>
      <c r="U321" t="s">
        <v>553</v>
      </c>
      <c r="V321">
        <v>93</v>
      </c>
      <c r="W321">
        <v>82</v>
      </c>
      <c r="X321" t="str">
        <f t="shared" si="9"/>
        <v>I93</v>
      </c>
    </row>
    <row r="322" spans="2:24" x14ac:dyDescent="0.35">
      <c r="B322">
        <v>9006</v>
      </c>
      <c r="C322">
        <f t="shared" si="8"/>
        <v>9006</v>
      </c>
      <c r="U322" t="s">
        <v>553</v>
      </c>
      <c r="V322">
        <v>93</v>
      </c>
      <c r="W322">
        <v>8096</v>
      </c>
      <c r="X322" t="str">
        <f t="shared" si="9"/>
        <v>I93</v>
      </c>
    </row>
    <row r="323" spans="2:24" x14ac:dyDescent="0.35">
      <c r="B323">
        <v>9007</v>
      </c>
      <c r="C323">
        <f t="shared" ref="C323:C349" si="10">IFERROR(_xlfn.XLOOKUP(B323,$L$2:$L$313,$L$2:$L$313),"N/A")</f>
        <v>9007</v>
      </c>
      <c r="U323" t="s">
        <v>553</v>
      </c>
      <c r="V323">
        <v>93</v>
      </c>
      <c r="W323">
        <v>8011</v>
      </c>
      <c r="X323" t="str">
        <f t="shared" ref="X323:X354" si="11">U323&amp;V323</f>
        <v>I93</v>
      </c>
    </row>
    <row r="324" spans="2:24" x14ac:dyDescent="0.35">
      <c r="B324">
        <v>9008</v>
      </c>
      <c r="C324">
        <f t="shared" si="10"/>
        <v>9008</v>
      </c>
      <c r="U324" t="s">
        <v>553</v>
      </c>
      <c r="V324">
        <v>93</v>
      </c>
      <c r="W324">
        <v>8099</v>
      </c>
      <c r="X324" t="str">
        <f t="shared" si="11"/>
        <v>I93</v>
      </c>
    </row>
    <row r="325" spans="2:24" x14ac:dyDescent="0.35">
      <c r="B325">
        <v>9009</v>
      </c>
      <c r="C325" t="str">
        <f t="shared" si="10"/>
        <v>N/A</v>
      </c>
      <c r="U325" t="s">
        <v>553</v>
      </c>
      <c r="V325">
        <v>93</v>
      </c>
      <c r="W325">
        <v>8081</v>
      </c>
      <c r="X325" t="str">
        <f t="shared" si="11"/>
        <v>I93</v>
      </c>
    </row>
    <row r="326" spans="2:24" x14ac:dyDescent="0.35">
      <c r="B326">
        <v>9010</v>
      </c>
      <c r="C326" t="str">
        <f t="shared" si="10"/>
        <v>N/A</v>
      </c>
      <c r="U326" t="s">
        <v>553</v>
      </c>
      <c r="V326">
        <v>93</v>
      </c>
      <c r="W326">
        <v>8318</v>
      </c>
      <c r="X326" t="str">
        <f t="shared" si="11"/>
        <v>I93</v>
      </c>
    </row>
    <row r="327" spans="2:24" x14ac:dyDescent="0.35">
      <c r="B327">
        <v>9012</v>
      </c>
      <c r="C327" t="str">
        <f t="shared" si="10"/>
        <v>N/A</v>
      </c>
      <c r="U327" t="s">
        <v>553</v>
      </c>
      <c r="V327">
        <v>93</v>
      </c>
      <c r="W327">
        <v>8084</v>
      </c>
      <c r="X327" t="str">
        <f t="shared" si="11"/>
        <v>I93</v>
      </c>
    </row>
    <row r="328" spans="2:24" x14ac:dyDescent="0.35">
      <c r="B328">
        <v>9013</v>
      </c>
      <c r="C328" t="str">
        <f t="shared" si="10"/>
        <v>N/A</v>
      </c>
      <c r="U328" t="s">
        <v>553</v>
      </c>
      <c r="V328">
        <v>93</v>
      </c>
      <c r="W328">
        <v>8317</v>
      </c>
      <c r="X328" t="str">
        <f t="shared" si="11"/>
        <v>I93</v>
      </c>
    </row>
    <row r="329" spans="2:24" x14ac:dyDescent="0.35">
      <c r="B329">
        <v>9014</v>
      </c>
      <c r="C329" t="str">
        <f t="shared" si="10"/>
        <v>N/A</v>
      </c>
      <c r="U329" t="s">
        <v>553</v>
      </c>
      <c r="V329">
        <v>93</v>
      </c>
      <c r="W329">
        <v>8803</v>
      </c>
      <c r="X329" t="str">
        <f t="shared" si="11"/>
        <v>I93</v>
      </c>
    </row>
    <row r="330" spans="2:24" x14ac:dyDescent="0.35">
      <c r="B330">
        <v>9015</v>
      </c>
      <c r="C330" t="str">
        <f t="shared" si="10"/>
        <v>N/A</v>
      </c>
      <c r="U330" t="s">
        <v>553</v>
      </c>
      <c r="V330">
        <v>93</v>
      </c>
      <c r="W330">
        <v>8802</v>
      </c>
      <c r="X330" t="str">
        <f t="shared" si="11"/>
        <v>I93</v>
      </c>
    </row>
    <row r="331" spans="2:24" x14ac:dyDescent="0.35">
      <c r="B331">
        <v>9016</v>
      </c>
      <c r="C331" t="str">
        <f t="shared" si="10"/>
        <v>N/A</v>
      </c>
      <c r="U331" t="s">
        <v>553</v>
      </c>
      <c r="V331">
        <v>93</v>
      </c>
      <c r="W331">
        <v>8801</v>
      </c>
      <c r="X331" t="str">
        <f t="shared" si="11"/>
        <v>I93</v>
      </c>
    </row>
    <row r="332" spans="2:24" x14ac:dyDescent="0.35">
      <c r="B332">
        <v>9017</v>
      </c>
      <c r="C332" t="str">
        <f t="shared" si="10"/>
        <v>N/A</v>
      </c>
      <c r="U332" t="s">
        <v>553</v>
      </c>
      <c r="V332">
        <v>93</v>
      </c>
      <c r="W332">
        <v>81</v>
      </c>
      <c r="X332" t="str">
        <f t="shared" si="11"/>
        <v>I93</v>
      </c>
    </row>
    <row r="333" spans="2:24" x14ac:dyDescent="0.35">
      <c r="B333">
        <v>9018</v>
      </c>
      <c r="C333" t="str">
        <f t="shared" si="10"/>
        <v>N/A</v>
      </c>
      <c r="U333" t="s">
        <v>553</v>
      </c>
      <c r="V333">
        <v>93</v>
      </c>
      <c r="W333">
        <v>8110</v>
      </c>
      <c r="X333" t="str">
        <f t="shared" si="11"/>
        <v>I93</v>
      </c>
    </row>
    <row r="334" spans="2:24" x14ac:dyDescent="0.35">
      <c r="B334">
        <v>9019</v>
      </c>
      <c r="C334" t="str">
        <f t="shared" si="10"/>
        <v>N/A</v>
      </c>
      <c r="U334" t="s">
        <v>553</v>
      </c>
      <c r="V334">
        <v>93</v>
      </c>
      <c r="W334">
        <v>8086</v>
      </c>
      <c r="X334" t="str">
        <f t="shared" si="11"/>
        <v>I93</v>
      </c>
    </row>
    <row r="335" spans="2:24" x14ac:dyDescent="0.35">
      <c r="B335">
        <v>9021</v>
      </c>
      <c r="C335" t="str">
        <f t="shared" si="10"/>
        <v>N/A</v>
      </c>
      <c r="U335" t="s">
        <v>553</v>
      </c>
      <c r="V335">
        <v>93</v>
      </c>
      <c r="W335">
        <v>79</v>
      </c>
      <c r="X335" t="str">
        <f t="shared" si="11"/>
        <v>I93</v>
      </c>
    </row>
    <row r="336" spans="2:24" x14ac:dyDescent="0.35">
      <c r="B336">
        <v>9022</v>
      </c>
      <c r="C336" t="str">
        <f t="shared" si="10"/>
        <v>N/A</v>
      </c>
      <c r="U336" t="s">
        <v>553</v>
      </c>
      <c r="V336">
        <v>93</v>
      </c>
      <c r="W336">
        <v>8043</v>
      </c>
      <c r="X336" t="str">
        <f t="shared" si="11"/>
        <v>I93</v>
      </c>
    </row>
    <row r="337" spans="2:24" x14ac:dyDescent="0.35">
      <c r="B337">
        <v>9023</v>
      </c>
      <c r="C337" t="str">
        <f t="shared" si="10"/>
        <v>N/A</v>
      </c>
      <c r="U337" t="s">
        <v>553</v>
      </c>
      <c r="V337">
        <v>93</v>
      </c>
      <c r="W337">
        <v>8932</v>
      </c>
      <c r="X337" t="str">
        <f t="shared" si="11"/>
        <v>I93</v>
      </c>
    </row>
    <row r="338" spans="2:24" x14ac:dyDescent="0.35">
      <c r="B338">
        <v>9024</v>
      </c>
      <c r="C338" t="str">
        <f t="shared" si="10"/>
        <v>N/A</v>
      </c>
      <c r="U338" t="s">
        <v>553</v>
      </c>
      <c r="V338">
        <v>93</v>
      </c>
      <c r="W338">
        <v>8101</v>
      </c>
      <c r="X338" t="str">
        <f t="shared" si="11"/>
        <v>I93</v>
      </c>
    </row>
    <row r="339" spans="2:24" x14ac:dyDescent="0.35">
      <c r="B339">
        <v>9101</v>
      </c>
      <c r="C339" t="str">
        <f t="shared" si="10"/>
        <v>N/A</v>
      </c>
      <c r="U339" t="s">
        <v>553</v>
      </c>
      <c r="V339">
        <v>93</v>
      </c>
      <c r="W339">
        <v>8102</v>
      </c>
      <c r="X339" t="str">
        <f t="shared" si="11"/>
        <v>I93</v>
      </c>
    </row>
    <row r="340" spans="2:24" x14ac:dyDescent="0.35">
      <c r="B340">
        <v>9102</v>
      </c>
      <c r="C340">
        <f t="shared" si="10"/>
        <v>9102</v>
      </c>
      <c r="U340" t="s">
        <v>553</v>
      </c>
      <c r="V340">
        <v>93</v>
      </c>
      <c r="W340">
        <v>8931</v>
      </c>
      <c r="X340" t="str">
        <f t="shared" si="11"/>
        <v>I93</v>
      </c>
    </row>
    <row r="341" spans="2:24" x14ac:dyDescent="0.35">
      <c r="B341">
        <v>9103</v>
      </c>
      <c r="C341" t="str">
        <f t="shared" si="10"/>
        <v>N/A</v>
      </c>
      <c r="U341" t="s">
        <v>553</v>
      </c>
      <c r="V341">
        <v>93</v>
      </c>
      <c r="W341">
        <v>6343</v>
      </c>
      <c r="X341" t="str">
        <f t="shared" si="11"/>
        <v>I93</v>
      </c>
    </row>
    <row r="342" spans="2:24" x14ac:dyDescent="0.35">
      <c r="B342">
        <v>258023</v>
      </c>
      <c r="C342">
        <f t="shared" si="10"/>
        <v>258023</v>
      </c>
      <c r="U342" t="s">
        <v>553</v>
      </c>
      <c r="V342">
        <v>93</v>
      </c>
      <c r="W342">
        <v>691</v>
      </c>
      <c r="X342" t="str">
        <f t="shared" si="11"/>
        <v>I93</v>
      </c>
    </row>
    <row r="343" spans="2:24" x14ac:dyDescent="0.35">
      <c r="B343" t="s">
        <v>525</v>
      </c>
      <c r="C343" t="str">
        <f t="shared" si="10"/>
        <v>AET15</v>
      </c>
      <c r="U343" t="s">
        <v>553</v>
      </c>
      <c r="V343">
        <v>93</v>
      </c>
      <c r="W343">
        <v>6227</v>
      </c>
      <c r="X343" t="str">
        <f t="shared" si="11"/>
        <v>I93</v>
      </c>
    </row>
    <row r="344" spans="2:24" x14ac:dyDescent="0.35">
      <c r="B344" t="s">
        <v>528</v>
      </c>
      <c r="C344" t="str">
        <f t="shared" si="10"/>
        <v>AET16</v>
      </c>
      <c r="U344" t="s">
        <v>553</v>
      </c>
      <c r="V344">
        <v>93</v>
      </c>
      <c r="W344">
        <v>6223</v>
      </c>
      <c r="X344" t="str">
        <f t="shared" si="11"/>
        <v>I93</v>
      </c>
    </row>
    <row r="345" spans="2:24" x14ac:dyDescent="0.35">
      <c r="B345" t="s">
        <v>532</v>
      </c>
      <c r="C345" t="str">
        <f t="shared" si="10"/>
        <v>S16-016-248-15</v>
      </c>
      <c r="U345" t="s">
        <v>553</v>
      </c>
      <c r="V345">
        <v>93</v>
      </c>
      <c r="W345">
        <v>6097</v>
      </c>
      <c r="X345" t="str">
        <f t="shared" si="11"/>
        <v>I93</v>
      </c>
    </row>
    <row r="346" spans="2:24" x14ac:dyDescent="0.35">
      <c r="B346" t="s">
        <v>534</v>
      </c>
      <c r="C346" t="str">
        <f t="shared" si="10"/>
        <v>S16-025-096-07</v>
      </c>
      <c r="U346" t="s">
        <v>555</v>
      </c>
      <c r="V346">
        <v>128</v>
      </c>
      <c r="W346">
        <v>5126</v>
      </c>
      <c r="X346" t="str">
        <f t="shared" si="11"/>
        <v>MA128</v>
      </c>
    </row>
    <row r="347" spans="2:24" x14ac:dyDescent="0.35">
      <c r="B347" t="s">
        <v>536</v>
      </c>
      <c r="C347" t="str">
        <f t="shared" si="10"/>
        <v>S18-025-310-03</v>
      </c>
      <c r="U347" t="s">
        <v>555</v>
      </c>
      <c r="V347">
        <v>128</v>
      </c>
      <c r="W347">
        <v>5077</v>
      </c>
      <c r="X347" t="str">
        <f t="shared" si="11"/>
        <v>MA128</v>
      </c>
    </row>
    <row r="348" spans="2:24" x14ac:dyDescent="0.35">
      <c r="B348" t="s">
        <v>541</v>
      </c>
      <c r="C348" t="str">
        <f t="shared" si="10"/>
        <v>S18-028-096-10</v>
      </c>
      <c r="U348" t="s">
        <v>555</v>
      </c>
      <c r="V348">
        <v>128</v>
      </c>
      <c r="W348">
        <v>35</v>
      </c>
      <c r="X348" t="str">
        <f t="shared" si="11"/>
        <v>MA128</v>
      </c>
    </row>
    <row r="349" spans="2:24" x14ac:dyDescent="0.35">
      <c r="B349" t="s">
        <v>545</v>
      </c>
      <c r="C349" t="str">
        <f t="shared" si="10"/>
        <v>S18-028-096-11</v>
      </c>
      <c r="U349" t="s">
        <v>555</v>
      </c>
      <c r="V349">
        <v>128</v>
      </c>
      <c r="W349">
        <v>5086</v>
      </c>
      <c r="X349" t="str">
        <f t="shared" si="11"/>
        <v>MA128</v>
      </c>
    </row>
    <row r="350" spans="2:24" x14ac:dyDescent="0.35">
      <c r="U350" t="s">
        <v>555</v>
      </c>
      <c r="V350">
        <v>128</v>
      </c>
      <c r="W350">
        <v>5094</v>
      </c>
      <c r="X350" t="str">
        <f t="shared" si="11"/>
        <v>MA128</v>
      </c>
    </row>
    <row r="351" spans="2:24" x14ac:dyDescent="0.35">
      <c r="U351" t="s">
        <v>555</v>
      </c>
      <c r="V351">
        <v>128</v>
      </c>
      <c r="W351">
        <v>5083</v>
      </c>
      <c r="X351" t="str">
        <f t="shared" si="11"/>
        <v>MA128</v>
      </c>
    </row>
    <row r="352" spans="2:24" x14ac:dyDescent="0.35">
      <c r="U352" t="s">
        <v>555</v>
      </c>
      <c r="V352">
        <v>128</v>
      </c>
      <c r="W352">
        <v>5089</v>
      </c>
      <c r="X352" t="str">
        <f t="shared" si="11"/>
        <v>MA128</v>
      </c>
    </row>
    <row r="353" spans="21:24" x14ac:dyDescent="0.35">
      <c r="U353" t="s">
        <v>553</v>
      </c>
      <c r="V353">
        <v>93</v>
      </c>
      <c r="W353">
        <v>8031</v>
      </c>
      <c r="X353" t="str">
        <f t="shared" si="11"/>
        <v>I93</v>
      </c>
    </row>
    <row r="354" spans="21:24" x14ac:dyDescent="0.35">
      <c r="U354" t="s">
        <v>553</v>
      </c>
      <c r="V354">
        <v>93</v>
      </c>
      <c r="W354">
        <v>8044</v>
      </c>
      <c r="X354" t="str">
        <f t="shared" si="11"/>
        <v>I93</v>
      </c>
    </row>
  </sheetData>
  <autoFilter ref="U1:W354" xr:uid="{2FC4951F-B578-4B11-9CBA-6CFF42E37E18}"/>
  <sortState xmlns:xlrd2="http://schemas.microsoft.com/office/spreadsheetml/2017/richdata2" ref="L2:L306">
    <sortCondition ref="L2:L306"/>
  </sortState>
  <conditionalFormatting sqref="W1:W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tcds_list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Page</dc:title>
  <dc:creator>Azhagan Avr</dc:creator>
  <cp:lastModifiedBy>Azhagan Avr</cp:lastModifiedBy>
  <dcterms:created xsi:type="dcterms:W3CDTF">2024-08-12T18:57:21Z</dcterms:created>
  <dcterms:modified xsi:type="dcterms:W3CDTF">2024-08-21T18:39:07Z</dcterms:modified>
</cp:coreProperties>
</file>