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55"/>
  </bookViews>
  <sheets>
    <sheet name="lla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<sst xmlns="http://schemas.openxmlformats.org/spreadsheetml/2006/main" count="334" uniqueCount="170">
  <si>
    <t>name</t>
  </si>
  <si>
    <t>op_name</t>
  </si>
  <si>
    <t>dur</t>
  </si>
  <si>
    <t>input_type_shape</t>
  </si>
  <si>
    <t>output_type_shape</t>
  </si>
  <si>
    <t>/model/layers.1/input_layernorm/Mul_1/SimplifiedLayerNormFusion/_kernel_time</t>
  </si>
  <si>
    <t>SimplifiedLayerNormalization</t>
  </si>
  <si>
    <t>[{"float": [1, 256, 2048]}, {"float": [2048]}]</t>
  </si>
  <si>
    <t>[{"float": [1, 256, 2048]}]</t>
  </si>
  <si>
    <t>proj_k</t>
  </si>
  <si>
    <t>/model/layers.1/input_layernorm/Mul_1_output_0_QuantizeLinear_kernel_time</t>
  </si>
  <si>
    <t>DynamicQuantizeLinear</t>
  </si>
  <si>
    <t>[{"uint8": [1, 256, 2048]}, {"float": []}, {"uint8": []}]</t>
  </si>
  <si>
    <t>/model/layers.1/self_attn/k_proj/MatMul_quant_kernel_time</t>
  </si>
  <si>
    <t>MatMulIntegerToFloat</t>
  </si>
  <si>
    <t>[{"uint8": [1, 256, 2048]}, {"float": []}, {"float": []}, {"uint8": []}, {"int8": []}]</t>
  </si>
  <si>
    <t>[{"float": [1, 256, 512]}]</t>
  </si>
  <si>
    <t>/model/layers.1/self_attn/Shape_kernel_time</t>
  </si>
  <si>
    <t>Shape</t>
  </si>
  <si>
    <t>[{"int64": [3]}]</t>
  </si>
  <si>
    <t>/model/layers.1/self_attn/Gather_1_kernel_time</t>
  </si>
  <si>
    <t>Gather</t>
  </si>
  <si>
    <t>[{"int64": [3]}, {"int64": []}]</t>
  </si>
  <si>
    <t>[{"int64": []}]</t>
  </si>
  <si>
    <t>/model/layers.1/self_attn/Unsqueeze_1_kernel_time</t>
  </si>
  <si>
    <t>Unsqueeze</t>
  </si>
  <si>
    <t>[{"int64": []}, {"int64": [1]}]</t>
  </si>
  <si>
    <t>[{"int64": [1]}]</t>
  </si>
  <si>
    <t>/model/layers.1/self_attn/Gather_kernel_time</t>
  </si>
  <si>
    <t>/model/layers.1/self_attn/Unsqueeze_kernel_time</t>
  </si>
  <si>
    <t>us</t>
  </si>
  <si>
    <t>macops</t>
  </si>
  <si>
    <t>ops/s</t>
  </si>
  <si>
    <t>util</t>
  </si>
  <si>
    <t>/model/layers.1/self_attn/Concat_1_kernel_time</t>
  </si>
  <si>
    <t>Concat</t>
  </si>
  <si>
    <t>[{"int64": [1]}, {"int64": [1]}, {"int64": [1]}, {"int64": [1]}]</t>
  </si>
  <si>
    <t>[{"int64": [4]}]</t>
  </si>
  <si>
    <t>proj_q</t>
  </si>
  <si>
    <t>/model/layers.1/self_attn/Reshape_1_kernel_time</t>
  </si>
  <si>
    <t>Reshape</t>
  </si>
  <si>
    <t>[{"float": [1, 256, 512]}, {"int64": [4]}]</t>
  </si>
  <si>
    <t>[{"float": [1, 256, 8, 64]}]</t>
  </si>
  <si>
    <t>/model/layers.1/self_attn/Transpose_1_kernel_time</t>
  </si>
  <si>
    <t>Transpose</t>
  </si>
  <si>
    <t>[{"float": [1, 8, 256, 64]}]</t>
  </si>
  <si>
    <t>proj_v</t>
  </si>
  <si>
    <t>/model/layers.1/self_attn/Slice_2/GatherSliceToSplitFusion_kernel_time</t>
  </si>
  <si>
    <t>Split</t>
  </si>
  <si>
    <t>[{"float": [1, 8, 256, 64]}, {"int64": [2]}]</t>
  </si>
  <si>
    <t>[{"float": [1, 8, 256, 32]}, {"float": [1, 8, 256, 32]}]</t>
  </si>
  <si>
    <t>gqa</t>
  </si>
  <si>
    <t>/model/layers.1/self_attn/Neg_1_kernel_time</t>
  </si>
  <si>
    <t>Neg</t>
  </si>
  <si>
    <t>[{"float": [1, 8, 256, 32]}]</t>
  </si>
  <si>
    <t>proj_o</t>
  </si>
  <si>
    <t>/model/layers.1/self_attn/Concat_4_kernel_time</t>
  </si>
  <si>
    <t>ffn_gate</t>
  </si>
  <si>
    <t>/model/layers.1/self_attn/Mul_3_kernel_time</t>
  </si>
  <si>
    <t>Mul</t>
  </si>
  <si>
    <t>[{"float": [1, 8, 256, 64]}, {"float": [1, 1, 256, 64]}]</t>
  </si>
  <si>
    <t>ffn_up</t>
  </si>
  <si>
    <t>/model/layers.1/self_attn/Mul_2_kernel_time</t>
  </si>
  <si>
    <t>ffn_down</t>
  </si>
  <si>
    <t>/model/layers.1/self_attn/Add_1_kernel_time</t>
  </si>
  <si>
    <t>Add</t>
  </si>
  <si>
    <t>[{"float": [1, 8, 256, 64]}, {"float": [1, 8, 256, 64]}]</t>
  </si>
  <si>
    <t>/model/layers.1/self_attn/Concat_5_kernel_time</t>
  </si>
  <si>
    <t>[{"float": [1, 8, 0, 64]}, {"float": [1, 8, 256, 64]}]</t>
  </si>
  <si>
    <t>/model/layers.1/self_attn/Shape_4_kernel_time</t>
  </si>
  <si>
    <t>/model/layers.1/self_attn/Gather_6_kernel_time</t>
  </si>
  <si>
    <t>[{"int64": [4]}, {"int64": []}]</t>
  </si>
  <si>
    <t>/model/layers.1/self_attn/Unsqueeze_13_kernel_time</t>
  </si>
  <si>
    <t>/model/layers.1/self_attn/Gather_4_kernel_time</t>
  </si>
  <si>
    <t>/model/layers.1/self_attn/Unsqueeze_11_kernel_time</t>
  </si>
  <si>
    <t>/model/layers.1/self_attn/Concat_7_kernel_time</t>
  </si>
  <si>
    <t>[{"int64": [1]}, {"int64": [1]}, {"int64": [1]}, {"int64": [1]}, {"int64": [1]}]</t>
  </si>
  <si>
    <t>[{"int64": [5]}]</t>
  </si>
  <si>
    <t>/model/layers.1/self_attn/Equal_kernel_time</t>
  </si>
  <si>
    <t>Equal</t>
  </si>
  <si>
    <t>[{"int64": [5]}, {"int64": [5]}]</t>
  </si>
  <si>
    <t>[{"bool": [5]}]</t>
  </si>
  <si>
    <t>/model/layers.1/self_attn/Where_kernel_time</t>
  </si>
  <si>
    <t>Where</t>
  </si>
  <si>
    <t>[{"bool": [5]}, {"int64": [5]}, {"int64": [5]}]</t>
  </si>
  <si>
    <t>/model/layers.1/self_attn/Unsqueeze_10_kernel_time</t>
  </si>
  <si>
    <t>[{"float": [1, 8, 256, 64]}, {"int64": [1]}]</t>
  </si>
  <si>
    <t>[{"float": [1, 8, 1, 256, 64]}]</t>
  </si>
  <si>
    <t>/model/layers.1/self_attn/Expand_kernel_time</t>
  </si>
  <si>
    <t>Expand</t>
  </si>
  <si>
    <t>[{"float": [1, 8, 1, 256, 64]}, {"int64": [5]}]</t>
  </si>
  <si>
    <t>[{"float": [1, 8, 4, 256, 64]}]</t>
  </si>
  <si>
    <t>/model/layers.1/self_attn/Concat_8_kernel_time</t>
  </si>
  <si>
    <t>/model/layers.1/self_attn/Reshape_4_kernel_time</t>
  </si>
  <si>
    <t>[{"float": [1, 8, 4, 256, 64]}, {"int64": [4]}]</t>
  </si>
  <si>
    <t>[{"float": [1, 32, 256, 64]}]</t>
  </si>
  <si>
    <t>/model/layers.1/self_attn/q_proj/MatMul_quant_kernel_time</t>
  </si>
  <si>
    <t>/model/layers.1/self_attn/Concat_kernel_time</t>
  </si>
  <si>
    <t>/model/layers.1/self_attn/Reshape_kernel_time</t>
  </si>
  <si>
    <t>[{"float": [1, 256, 2048]}, {"int64": [4]}]</t>
  </si>
  <si>
    <t>[{"float": [1, 256, 32, 64]}]</t>
  </si>
  <si>
    <t>/model/layers.1/self_attn/Transpose_kernel_time</t>
  </si>
  <si>
    <t>/model/layers.1/self_attn/Slice_1/GatherSliceToSplitFusion_kernel_time</t>
  </si>
  <si>
    <t>[{"float": [1, 32, 256, 64]}, {"int64": [2]}]</t>
  </si>
  <si>
    <t>[{"float": [1, 32, 256, 32]}, {"float": [1, 32, 256, 32]}]</t>
  </si>
  <si>
    <t>/model/layers.1/self_attn/Neg_kernel_time</t>
  </si>
  <si>
    <t>[{"float": [1, 32, 256, 32]}]</t>
  </si>
  <si>
    <t>/model/layers.1/self_attn/Concat_3_kernel_time</t>
  </si>
  <si>
    <t>/model/layers.1/self_attn/Mul_1_kernel_time</t>
  </si>
  <si>
    <t>[{"float": [1, 32, 256, 64]}, {"float": [1, 1, 256, 64]}]</t>
  </si>
  <si>
    <t>/model/layers.1/self_attn/Mul_kernel_time</t>
  </si>
  <si>
    <t>/model/layers.1/self_attn/Add_kernel_time</t>
  </si>
  <si>
    <t>[{"float": [1, 32, 256, 64]}, {"float": [1, 32, 256, 64]}]</t>
  </si>
  <si>
    <t>/model/layers.1/self_attn/MatMul/MatMulScaleFusion//MatmulTransposeFusion/_kernel_time</t>
  </si>
  <si>
    <t>FusedMatMul</t>
  </si>
  <si>
    <t>[{"float": [1, 32, 256, 256]}]</t>
  </si>
  <si>
    <t>score</t>
  </si>
  <si>
    <t>/model/layers.1/self_attn/Shape_14_kernel_time</t>
  </si>
  <si>
    <t>/model/layers.1/self_attn/Gather_12_kernel_time</t>
  </si>
  <si>
    <t>/model/layers.1/self_attn/Unsqueeze_28_kernel_time</t>
  </si>
  <si>
    <t>/model/layers.1/self_attn/Slice_4_kernel_time</t>
  </si>
  <si>
    <t>Slice</t>
  </si>
  <si>
    <t>[{"float": [1, 1, 256, 256]}, {"int64": [1]}, {"int64": [1]}, {"int64": [1]}, {"int64": [1]}]</t>
  </si>
  <si>
    <t>[{"float": [1, 1, 256, 256]}]</t>
  </si>
  <si>
    <t>/model/layers.1/self_attn/Add_2_kernel_time</t>
  </si>
  <si>
    <t>[{"float": [1, 32, 256, 256]}, {"float": [1, 1, 256, 256]}]</t>
  </si>
  <si>
    <t>/model/layers.1/self_attn/Softmax_kernel_time</t>
  </si>
  <si>
    <t>Softmax</t>
  </si>
  <si>
    <t>/model/layers.1/self_attn/v_proj/MatMul_quant_kernel_time</t>
  </si>
  <si>
    <t>/model/layers.1/self_attn/Reshape_2_kernel_time</t>
  </si>
  <si>
    <t>/model/layers.1/self_attn/Transpose_2_kernel_time</t>
  </si>
  <si>
    <t>/model/layers.1/self_attn/Concat_6_kernel_time</t>
  </si>
  <si>
    <t>/model/layers.1/self_attn/Shape_9_kernel_time</t>
  </si>
  <si>
    <t>/model/layers.1/self_attn/Gather_10_kernel_time</t>
  </si>
  <si>
    <t>/model/layers.1/self_attn/Unsqueeze_22_kernel_time</t>
  </si>
  <si>
    <t>/model/layers.1/self_attn/Gather_8_kernel_time</t>
  </si>
  <si>
    <t>/model/layers.1/self_attn/Unsqueeze_20_kernel_time</t>
  </si>
  <si>
    <t>/model/layers.1/self_attn/Concat_9_kernel_time</t>
  </si>
  <si>
    <t>/model/layers.1/self_attn/Equal_1_kernel_time</t>
  </si>
  <si>
    <t>/model/layers.1/self_attn/Where_1_kernel_time</t>
  </si>
  <si>
    <t>/model/layers.1/self_attn/Unsqueeze_19_kernel_time</t>
  </si>
  <si>
    <t>/model/layers.1/self_attn/Expand_1_kernel_time</t>
  </si>
  <si>
    <t>/model/layers.1/self_attn/Concat_10_kernel_time</t>
  </si>
  <si>
    <t>/model/layers.1/self_attn/Reshape_6_kernel_time</t>
  </si>
  <si>
    <t>/model/layers.1/self_attn/MatMul_1_kernel_time</t>
  </si>
  <si>
    <t>MatMul</t>
  </si>
  <si>
    <t>[{"float": [1, 32, 256, 256]}, {"float": [1, 32, 256, 64]}]</t>
  </si>
  <si>
    <t>proj_i</t>
  </si>
  <si>
    <t>/model/layers.1/self_attn/Transpose_4_kernel_time</t>
  </si>
  <si>
    <t>/model/layers.1/self_attn/Concat_11_kernel_time</t>
  </si>
  <si>
    <t>[{"int64": [1]}, {"int64": [1]}, {"int64": [1]}]</t>
  </si>
  <si>
    <t>/model/layers.1/self_attn/Reshape_7_kernel_time</t>
  </si>
  <si>
    <t>[{"float": [1, 256, 32, 64]}, {"int64": [3]}]</t>
  </si>
  <si>
    <t>/model/layers.1/self_attn/o_proj/MatMul_quant_kernel_time</t>
  </si>
  <si>
    <t>DynamicQuantizeMatMul</t>
  </si>
  <si>
    <t>[{"float": [1, 256, 2048]}, {"float": []}, {"int8": []}]</t>
  </si>
  <si>
    <t>/model/layers.1/Add_kernel_time</t>
  </si>
  <si>
    <t>[{"float": [1, 256, 2048]}, {"float": [1, 256, 2048]}]</t>
  </si>
  <si>
    <t>/model/layers.1/post_attention_layernorm/Mul_1/SimplifiedLayerNormFusion/_kernel_time</t>
  </si>
  <si>
    <t>/model/layers.1/post_attention_layernorm/Mul_1_output_0_QuantizeLinear_kernel_time</t>
  </si>
  <si>
    <t>/model/layers.1/mlp/gate_proj/MatMul_quant_kernel_time</t>
  </si>
  <si>
    <t>[{"float": [1, 256, 8192]}]</t>
  </si>
  <si>
    <t>/model/layers.1/mlp/act_fn/Mul/QuickGeluFusion/_kernel_time</t>
  </si>
  <si>
    <t>QuickGelu</t>
  </si>
  <si>
    <t>/model/layers.1/mlp/up_proj/MatMul_quant_kernel_time</t>
  </si>
  <si>
    <t>/model/layers.1/mlp/Mul_kernel_time</t>
  </si>
  <si>
    <t>[{"float": [1, 256, 8192]}, {"float": [1, 256, 8192]}]</t>
  </si>
  <si>
    <t>/model/layers.1/mlp/down_proj/MatMul_quant_kernel_time</t>
  </si>
  <si>
    <t>[{"float": [1, 256, 8192]}, {"float": []}, {"int8": []}]</t>
  </si>
  <si>
    <t>/model/layers.1/Add_1_kernel_time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</si>
</sst>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8"/>
  <sheetViews>
    <sheetView tabSelected="1" zoomScaleSheetLayoutView="60" topLeftCell="B1" workbookViewId="0">
      <selection activeCell="N22" sqref="N22"/>
    </sheetView>
  </sheetViews>
  <sheetFormatPr defaultColWidth="9" defaultRowHeight="13.5"/>
  <cols>
    <col min="1" max="1" width="97.125" customWidth="1"/>
    <col min="2" max="2" width="31.5" customWidth="1"/>
    <col min="4" max="4" width="103.75" customWidth="1"/>
    <col min="5" max="5" width="64.875" customWidth="1"/>
    <col min="11" max="11" width="14" customWidth="1"/>
    <col min="12" max="13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s="1" t="s">
        <v>5</v>
      </c>
      <c r="B2" s="1" t="s">
        <v>6</v>
      </c>
      <c r="C2" s="1">
        <v>311</v>
      </c>
      <c r="D2" s="1" t="s">
        <v>7</v>
      </c>
      <c r="E2" s="1" t="s">
        <v>8</v>
      </c>
      <c r="F2" s="2" t="s">
        <v>9</v>
      </c>
    </row>
    <row r="3" spans="1:6">
      <c r="A3" s="1" t="s">
        <v>10</v>
      </c>
      <c r="B3" s="1" t="s">
        <v>11</v>
      </c>
      <c r="C3" s="1">
        <v>122</v>
      </c>
      <c r="D3" s="1" t="s">
        <v>8</v>
      </c>
      <c r="E3" s="1" t="s">
        <v>12</v>
      </c>
      <c r="F3" s="2"/>
    </row>
    <row r="4" spans="1:6">
      <c r="A4" s="1" t="s">
        <v>13</v>
      </c>
      <c r="B4" s="1" t="s">
        <v>14</v>
      </c>
      <c r="C4" s="1">
        <v>1081</v>
      </c>
      <c r="D4" s="1" t="s">
        <v>15</v>
      </c>
      <c r="E4" s="1" t="s">
        <v>16</v>
      </c>
      <c r="F4" s="2"/>
    </row>
    <row r="5" spans="1:6">
      <c r="A5" s="1" t="s">
        <v>17</v>
      </c>
      <c r="B5" s="1" t="s">
        <v>18</v>
      </c>
      <c r="C5" s="1">
        <v>1</v>
      </c>
      <c r="D5" s="1" t="s">
        <v>8</v>
      </c>
      <c r="E5" s="1" t="s">
        <v>19</v>
      </c>
      <c r="F5" s="2"/>
    </row>
    <row r="6" spans="1:6">
      <c r="A6" s="1" t="s">
        <v>20</v>
      </c>
      <c r="B6" s="1" t="s">
        <v>21</v>
      </c>
      <c r="C6" s="1">
        <v>3</v>
      </c>
      <c r="D6" s="1" t="s">
        <v>22</v>
      </c>
      <c r="E6" s="1" t="s">
        <v>23</v>
      </c>
      <c r="F6" s="2"/>
    </row>
    <row r="7" spans="1:6">
      <c r="A7" s="1" t="s">
        <v>24</v>
      </c>
      <c r="B7" s="1" t="s">
        <v>25</v>
      </c>
      <c r="C7" s="1">
        <v>2</v>
      </c>
      <c r="D7" s="1" t="s">
        <v>26</v>
      </c>
      <c r="E7" s="1" t="s">
        <v>27</v>
      </c>
      <c r="F7" s="2"/>
    </row>
    <row r="8" spans="1:6">
      <c r="A8" s="1" t="s">
        <v>28</v>
      </c>
      <c r="B8" s="1" t="s">
        <v>21</v>
      </c>
      <c r="C8" s="1">
        <v>1</v>
      </c>
      <c r="D8" s="1" t="s">
        <v>22</v>
      </c>
      <c r="E8" s="1" t="s">
        <v>23</v>
      </c>
      <c r="F8" s="2"/>
    </row>
    <row r="9" spans="1:13">
      <c r="A9" s="1" t="s">
        <v>29</v>
      </c>
      <c r="B9" s="1" t="s">
        <v>25</v>
      </c>
      <c r="C9" s="1">
        <v>1</v>
      </c>
      <c r="D9" s="1" t="s">
        <v>26</v>
      </c>
      <c r="E9" s="1" t="s">
        <v>27</v>
      </c>
      <c r="F9" s="2"/>
      <c r="J9" t="s">
        <v>30</v>
      </c>
      <c r="K9" t="s">
        <v>31</v>
      </c>
      <c r="L9" t="s">
        <v>32</v>
      </c>
      <c r="M9" t="s">
        <v>33</v>
      </c>
    </row>
    <row r="10" spans="1:13">
      <c r="A10" s="1" t="s">
        <v>34</v>
      </c>
      <c r="B10" s="1" t="s">
        <v>35</v>
      </c>
      <c r="C10" s="1">
        <v>3</v>
      </c>
      <c r="D10" s="1" t="s">
        <v>36</v>
      </c>
      <c r="E10" s="1" t="s">
        <v>37</v>
      </c>
      <c r="F10" s="2"/>
      <c r="I10" t="s">
        <v>38</v>
      </c>
      <c r="J10">
        <f>G41</f>
        <v>5219</v>
      </c>
      <c r="K10" s="3">
        <f>256*2048*2048</f>
        <v>1073741824</v>
      </c>
      <c r="L10">
        <f>K10*2/J10/1000</f>
        <v>411.474161333589</v>
      </c>
      <c r="M10">
        <f>L10/4000</f>
        <v>0.102868540333397</v>
      </c>
    </row>
    <row r="11" spans="1:13">
      <c r="A11" s="1" t="s">
        <v>39</v>
      </c>
      <c r="B11" s="1" t="s">
        <v>40</v>
      </c>
      <c r="C11" s="1">
        <v>2</v>
      </c>
      <c r="D11" s="1" t="s">
        <v>41</v>
      </c>
      <c r="E11" s="1" t="s">
        <v>42</v>
      </c>
      <c r="F11" s="2"/>
      <c r="I11" t="s">
        <v>9</v>
      </c>
      <c r="J11">
        <f>G31</f>
        <v>1709</v>
      </c>
      <c r="K11" s="3">
        <f t="shared" ref="K11:K13" si="0">K10/4</f>
        <v>268435456</v>
      </c>
      <c r="L11">
        <f t="shared" ref="L11:L17" si="1">K11*2/J11/1000</f>
        <v>314.143307197191</v>
      </c>
      <c r="M11">
        <f t="shared" ref="M11:M17" si="2">L11/4000</f>
        <v>0.0785358267992978</v>
      </c>
    </row>
    <row r="12" spans="1:13">
      <c r="A12" s="1" t="s">
        <v>43</v>
      </c>
      <c r="B12" s="1" t="s">
        <v>44</v>
      </c>
      <c r="C12" s="1">
        <v>19</v>
      </c>
      <c r="D12" s="1" t="s">
        <v>42</v>
      </c>
      <c r="E12" s="1" t="s">
        <v>45</v>
      </c>
      <c r="F12" s="2"/>
      <c r="I12" t="s">
        <v>46</v>
      </c>
      <c r="J12">
        <f>G64</f>
        <v>1176</v>
      </c>
      <c r="K12" s="3">
        <f>K10/4</f>
        <v>268435456</v>
      </c>
      <c r="L12">
        <f t="shared" si="1"/>
        <v>456.522884353741</v>
      </c>
      <c r="M12">
        <f t="shared" si="2"/>
        <v>0.114130721088435</v>
      </c>
    </row>
    <row r="13" spans="1:13">
      <c r="A13" s="1" t="s">
        <v>47</v>
      </c>
      <c r="B13" s="1" t="s">
        <v>48</v>
      </c>
      <c r="C13" s="1">
        <v>10</v>
      </c>
      <c r="D13" s="1" t="s">
        <v>49</v>
      </c>
      <c r="E13" s="1" t="s">
        <v>50</v>
      </c>
      <c r="F13" s="2"/>
      <c r="I13" t="s">
        <v>51</v>
      </c>
      <c r="J13">
        <f>G48+G68</f>
        <v>3125</v>
      </c>
      <c r="K13" s="3">
        <f>K10/4</f>
        <v>268435456</v>
      </c>
      <c r="L13">
        <f t="shared" si="1"/>
        <v>171.79869184</v>
      </c>
      <c r="M13">
        <f t="shared" si="2"/>
        <v>0.04294967296</v>
      </c>
    </row>
    <row r="14" spans="1:13">
      <c r="A14" s="1" t="s">
        <v>52</v>
      </c>
      <c r="B14" s="1" t="s">
        <v>53</v>
      </c>
      <c r="C14" s="1">
        <v>6</v>
      </c>
      <c r="D14" s="1" t="s">
        <v>54</v>
      </c>
      <c r="E14" s="1" t="s">
        <v>54</v>
      </c>
      <c r="F14" s="2"/>
      <c r="I14" t="s">
        <v>55</v>
      </c>
      <c r="J14">
        <f>G72</f>
        <v>1520</v>
      </c>
      <c r="K14" s="3">
        <f>256*2048*2048</f>
        <v>1073741824</v>
      </c>
      <c r="L14">
        <f t="shared" si="1"/>
        <v>1412.81818947368</v>
      </c>
      <c r="M14">
        <f t="shared" si="2"/>
        <v>0.353204547368421</v>
      </c>
    </row>
    <row r="15" spans="1:13">
      <c r="A15" s="1" t="s">
        <v>56</v>
      </c>
      <c r="B15" s="1" t="s">
        <v>35</v>
      </c>
      <c r="C15" s="1">
        <v>25</v>
      </c>
      <c r="D15" s="1" t="s">
        <v>50</v>
      </c>
      <c r="E15" s="1" t="s">
        <v>45</v>
      </c>
      <c r="F15" s="2"/>
      <c r="I15" t="s">
        <v>57</v>
      </c>
      <c r="J15">
        <f>G74</f>
        <v>18974</v>
      </c>
      <c r="K15" s="3">
        <f>256*8192*2048</f>
        <v>4294967296</v>
      </c>
      <c r="L15">
        <f t="shared" si="1"/>
        <v>452.721334036049</v>
      </c>
      <c r="M15">
        <f t="shared" si="2"/>
        <v>0.113180333509012</v>
      </c>
    </row>
    <row r="16" spans="1:13">
      <c r="A16" s="1" t="s">
        <v>58</v>
      </c>
      <c r="B16" s="1" t="s">
        <v>59</v>
      </c>
      <c r="C16" s="1">
        <v>14</v>
      </c>
      <c r="D16" s="1" t="s">
        <v>60</v>
      </c>
      <c r="E16" s="1" t="s">
        <v>45</v>
      </c>
      <c r="F16" s="2"/>
      <c r="I16" t="s">
        <v>61</v>
      </c>
      <c r="J16">
        <f>G76</f>
        <v>17792</v>
      </c>
      <c r="K16" s="3">
        <f t="shared" ref="K15:K17" si="3">256*8192*2048</f>
        <v>4294967296</v>
      </c>
      <c r="L16">
        <f t="shared" si="1"/>
        <v>482.797582733813</v>
      </c>
      <c r="M16">
        <f t="shared" si="2"/>
        <v>0.120699395683453</v>
      </c>
    </row>
    <row r="17" spans="1:13">
      <c r="A17" s="1" t="s">
        <v>62</v>
      </c>
      <c r="B17" s="1" t="s">
        <v>59</v>
      </c>
      <c r="C17" s="1">
        <v>12</v>
      </c>
      <c r="D17" s="1" t="s">
        <v>60</v>
      </c>
      <c r="E17" s="1" t="s">
        <v>45</v>
      </c>
      <c r="F17" s="2"/>
      <c r="I17" t="s">
        <v>63</v>
      </c>
      <c r="J17">
        <f>G78</f>
        <v>4812</v>
      </c>
      <c r="K17" s="3">
        <f t="shared" si="3"/>
        <v>4294967296</v>
      </c>
      <c r="L17">
        <f t="shared" si="1"/>
        <v>1785.10693931837</v>
      </c>
      <c r="M17">
        <f t="shared" si="2"/>
        <v>0.446276734829593</v>
      </c>
    </row>
    <row r="18" spans="1:6">
      <c r="A18" s="1" t="s">
        <v>64</v>
      </c>
      <c r="B18" s="1" t="s">
        <v>65</v>
      </c>
      <c r="C18" s="1">
        <v>16</v>
      </c>
      <c r="D18" s="1" t="s">
        <v>66</v>
      </c>
      <c r="E18" s="1" t="s">
        <v>45</v>
      </c>
      <c r="F18" s="2"/>
    </row>
    <row r="19" spans="1:6">
      <c r="A19" s="1" t="s">
        <v>67</v>
      </c>
      <c r="B19" s="1" t="s">
        <v>35</v>
      </c>
      <c r="C19" s="1">
        <v>37</v>
      </c>
      <c r="D19" s="1" t="s">
        <v>68</v>
      </c>
      <c r="E19" s="1" t="s">
        <v>45</v>
      </c>
      <c r="F19" s="2"/>
    </row>
    <row r="20" spans="1:6">
      <c r="A20" s="1" t="s">
        <v>69</v>
      </c>
      <c r="B20" s="1" t="s">
        <v>18</v>
      </c>
      <c r="C20" s="1">
        <v>1</v>
      </c>
      <c r="D20" s="1" t="s">
        <v>45</v>
      </c>
      <c r="E20" s="1" t="s">
        <v>37</v>
      </c>
      <c r="F20" s="2"/>
    </row>
    <row r="21" spans="1:6">
      <c r="A21" s="1" t="s">
        <v>70</v>
      </c>
      <c r="B21" s="1" t="s">
        <v>21</v>
      </c>
      <c r="C21" s="1">
        <v>2</v>
      </c>
      <c r="D21" s="1" t="s">
        <v>71</v>
      </c>
      <c r="E21" s="1" t="s">
        <v>23</v>
      </c>
      <c r="F21" s="2"/>
    </row>
    <row r="22" spans="1:6">
      <c r="A22" s="1" t="s">
        <v>72</v>
      </c>
      <c r="B22" s="1" t="s">
        <v>25</v>
      </c>
      <c r="C22" s="1">
        <v>0</v>
      </c>
      <c r="D22" s="1" t="s">
        <v>26</v>
      </c>
      <c r="E22" s="1" t="s">
        <v>27</v>
      </c>
      <c r="F22" s="2"/>
    </row>
    <row r="23" spans="1:6">
      <c r="A23" s="1" t="s">
        <v>73</v>
      </c>
      <c r="B23" s="1" t="s">
        <v>21</v>
      </c>
      <c r="C23" s="1">
        <v>1</v>
      </c>
      <c r="D23" s="1" t="s">
        <v>71</v>
      </c>
      <c r="E23" s="1" t="s">
        <v>23</v>
      </c>
      <c r="F23" s="2"/>
    </row>
    <row r="24" spans="1:6">
      <c r="A24" s="1" t="s">
        <v>74</v>
      </c>
      <c r="B24" s="1" t="s">
        <v>25</v>
      </c>
      <c r="C24" s="1">
        <v>1</v>
      </c>
      <c r="D24" s="1" t="s">
        <v>26</v>
      </c>
      <c r="E24" s="1" t="s">
        <v>27</v>
      </c>
      <c r="F24" s="2"/>
    </row>
    <row r="25" spans="1:6">
      <c r="A25" s="1" t="s">
        <v>75</v>
      </c>
      <c r="B25" s="1" t="s">
        <v>35</v>
      </c>
      <c r="C25" s="1">
        <v>2</v>
      </c>
      <c r="D25" s="1" t="s">
        <v>76</v>
      </c>
      <c r="E25" s="1" t="s">
        <v>77</v>
      </c>
      <c r="F25" s="2"/>
    </row>
    <row r="26" spans="1:6">
      <c r="A26" s="1" t="s">
        <v>78</v>
      </c>
      <c r="B26" s="1" t="s">
        <v>79</v>
      </c>
      <c r="C26" s="1">
        <v>2</v>
      </c>
      <c r="D26" s="1" t="s">
        <v>80</v>
      </c>
      <c r="E26" s="1" t="s">
        <v>81</v>
      </c>
      <c r="F26" s="2"/>
    </row>
    <row r="27" spans="1:6">
      <c r="A27" s="1" t="s">
        <v>82</v>
      </c>
      <c r="B27" s="1" t="s">
        <v>83</v>
      </c>
      <c r="C27" s="1">
        <v>3</v>
      </c>
      <c r="D27" s="1" t="s">
        <v>84</v>
      </c>
      <c r="E27" s="1" t="s">
        <v>77</v>
      </c>
      <c r="F27" s="2"/>
    </row>
    <row r="28" spans="1:6">
      <c r="A28" s="1" t="s">
        <v>85</v>
      </c>
      <c r="B28" s="1" t="s">
        <v>25</v>
      </c>
      <c r="C28" s="1">
        <v>1</v>
      </c>
      <c r="D28" s="1" t="s">
        <v>86</v>
      </c>
      <c r="E28" s="1" t="s">
        <v>87</v>
      </c>
      <c r="F28" s="2"/>
    </row>
    <row r="29" spans="1:6">
      <c r="A29" s="1" t="s">
        <v>88</v>
      </c>
      <c r="B29" s="1" t="s">
        <v>89</v>
      </c>
      <c r="C29" s="1">
        <v>28</v>
      </c>
      <c r="D29" s="1" t="s">
        <v>90</v>
      </c>
      <c r="E29" s="1" t="s">
        <v>91</v>
      </c>
      <c r="F29" s="2"/>
    </row>
    <row r="30" spans="1:6">
      <c r="A30" s="1" t="s">
        <v>92</v>
      </c>
      <c r="B30" s="1" t="s">
        <v>35</v>
      </c>
      <c r="C30" s="1">
        <v>1</v>
      </c>
      <c r="D30" s="1" t="s">
        <v>36</v>
      </c>
      <c r="E30" s="1" t="s">
        <v>37</v>
      </c>
      <c r="F30" s="2"/>
    </row>
    <row r="31" spans="1:7">
      <c r="A31" s="1" t="s">
        <v>93</v>
      </c>
      <c r="B31" s="1" t="s">
        <v>40</v>
      </c>
      <c r="C31" s="1">
        <v>1</v>
      </c>
      <c r="D31" s="1" t="s">
        <v>94</v>
      </c>
      <c r="E31" s="1" t="s">
        <v>95</v>
      </c>
      <c r="F31" s="2"/>
      <c r="G31">
        <f>SUM(C2:C31)</f>
        <v>1709</v>
      </c>
    </row>
    <row r="32" spans="1:6">
      <c r="A32" t="s">
        <v>96</v>
      </c>
      <c r="B32" t="s">
        <v>14</v>
      </c>
      <c r="C32">
        <v>4806</v>
      </c>
      <c r="D32" t="s">
        <v>15</v>
      </c>
      <c r="E32" t="s">
        <v>8</v>
      </c>
      <c r="F32" s="2" t="s">
        <v>38</v>
      </c>
    </row>
    <row r="33" spans="1:6">
      <c r="A33" t="s">
        <v>97</v>
      </c>
      <c r="B33" t="s">
        <v>35</v>
      </c>
      <c r="C33">
        <v>1</v>
      </c>
      <c r="D33" t="s">
        <v>36</v>
      </c>
      <c r="E33" t="s">
        <v>37</v>
      </c>
      <c r="F33" s="2"/>
    </row>
    <row r="34" spans="1:6">
      <c r="A34" t="s">
        <v>98</v>
      </c>
      <c r="B34" t="s">
        <v>40</v>
      </c>
      <c r="C34">
        <v>1</v>
      </c>
      <c r="D34" t="s">
        <v>99</v>
      </c>
      <c r="E34" t="s">
        <v>100</v>
      </c>
      <c r="F34" s="2"/>
    </row>
    <row r="35" spans="1:6">
      <c r="A35" t="s">
        <v>101</v>
      </c>
      <c r="B35" t="s">
        <v>44</v>
      </c>
      <c r="C35">
        <v>143</v>
      </c>
      <c r="D35" t="s">
        <v>100</v>
      </c>
      <c r="E35" t="s">
        <v>95</v>
      </c>
      <c r="F35" s="2"/>
    </row>
    <row r="36" spans="1:6">
      <c r="A36" t="s">
        <v>102</v>
      </c>
      <c r="B36" t="s">
        <v>48</v>
      </c>
      <c r="C36">
        <v>28</v>
      </c>
      <c r="D36" t="s">
        <v>103</v>
      </c>
      <c r="E36" t="s">
        <v>104</v>
      </c>
      <c r="F36" s="2"/>
    </row>
    <row r="37" spans="1:6">
      <c r="A37" t="s">
        <v>105</v>
      </c>
      <c r="B37" t="s">
        <v>53</v>
      </c>
      <c r="C37">
        <v>17</v>
      </c>
      <c r="D37" t="s">
        <v>106</v>
      </c>
      <c r="E37" t="s">
        <v>106</v>
      </c>
      <c r="F37" s="2"/>
    </row>
    <row r="38" spans="1:6">
      <c r="A38" t="s">
        <v>107</v>
      </c>
      <c r="B38" t="s">
        <v>35</v>
      </c>
      <c r="C38">
        <v>89</v>
      </c>
      <c r="D38" t="s">
        <v>104</v>
      </c>
      <c r="E38" t="s">
        <v>95</v>
      </c>
      <c r="F38" s="2"/>
    </row>
    <row r="39" spans="1:6">
      <c r="A39" t="s">
        <v>108</v>
      </c>
      <c r="B39" t="s">
        <v>59</v>
      </c>
      <c r="C39">
        <v>43</v>
      </c>
      <c r="D39" t="s">
        <v>109</v>
      </c>
      <c r="E39" t="s">
        <v>95</v>
      </c>
      <c r="F39" s="2"/>
    </row>
    <row r="40" spans="1:6">
      <c r="A40" t="s">
        <v>110</v>
      </c>
      <c r="B40" t="s">
        <v>59</v>
      </c>
      <c r="C40">
        <v>42</v>
      </c>
      <c r="D40" t="s">
        <v>109</v>
      </c>
      <c r="E40" t="s">
        <v>95</v>
      </c>
      <c r="F40" s="2"/>
    </row>
    <row r="41" spans="1:7">
      <c r="A41" t="s">
        <v>111</v>
      </c>
      <c r="B41" t="s">
        <v>65</v>
      </c>
      <c r="C41">
        <v>49</v>
      </c>
      <c r="D41" t="s">
        <v>112</v>
      </c>
      <c r="E41" t="s">
        <v>95</v>
      </c>
      <c r="F41" s="2"/>
      <c r="G41">
        <f>SUM(C32:C41)</f>
        <v>5219</v>
      </c>
    </row>
    <row r="42" spans="1:6">
      <c r="A42" s="1" t="s">
        <v>113</v>
      </c>
      <c r="B42" s="1" t="s">
        <v>114</v>
      </c>
      <c r="C42" s="1">
        <v>794</v>
      </c>
      <c r="D42" s="1" t="s">
        <v>112</v>
      </c>
      <c r="E42" s="1" t="s">
        <v>115</v>
      </c>
      <c r="F42" s="2" t="s">
        <v>116</v>
      </c>
    </row>
    <row r="43" spans="1:6">
      <c r="A43" s="1" t="s">
        <v>117</v>
      </c>
      <c r="B43" s="1" t="s">
        <v>18</v>
      </c>
      <c r="C43" s="1">
        <v>1</v>
      </c>
      <c r="D43" s="1" t="s">
        <v>95</v>
      </c>
      <c r="E43" s="1" t="s">
        <v>37</v>
      </c>
      <c r="F43" s="2"/>
    </row>
    <row r="44" spans="1:6">
      <c r="A44" s="1" t="s">
        <v>118</v>
      </c>
      <c r="B44" s="1" t="s">
        <v>21</v>
      </c>
      <c r="C44" s="1">
        <v>2</v>
      </c>
      <c r="D44" s="1" t="s">
        <v>71</v>
      </c>
      <c r="E44" s="1" t="s">
        <v>23</v>
      </c>
      <c r="F44" s="2"/>
    </row>
    <row r="45" spans="1:6">
      <c r="A45" s="1" t="s">
        <v>119</v>
      </c>
      <c r="B45" s="1" t="s">
        <v>25</v>
      </c>
      <c r="C45" s="1">
        <v>0</v>
      </c>
      <c r="D45" s="1" t="s">
        <v>26</v>
      </c>
      <c r="E45" s="1" t="s">
        <v>27</v>
      </c>
      <c r="F45" s="2"/>
    </row>
    <row r="46" spans="1:6">
      <c r="A46" s="1" t="s">
        <v>120</v>
      </c>
      <c r="B46" s="1" t="s">
        <v>121</v>
      </c>
      <c r="C46" s="1">
        <v>32</v>
      </c>
      <c r="D46" s="1" t="s">
        <v>122</v>
      </c>
      <c r="E46" s="1" t="s">
        <v>123</v>
      </c>
      <c r="F46" s="2"/>
    </row>
    <row r="47" spans="1:6">
      <c r="A47" s="1" t="s">
        <v>124</v>
      </c>
      <c r="B47" s="1" t="s">
        <v>65</v>
      </c>
      <c r="C47" s="1">
        <v>194</v>
      </c>
      <c r="D47" s="1" t="s">
        <v>125</v>
      </c>
      <c r="E47" s="1" t="s">
        <v>115</v>
      </c>
      <c r="F47" s="2"/>
    </row>
    <row r="48" spans="1:7">
      <c r="A48" s="1" t="s">
        <v>126</v>
      </c>
      <c r="B48" s="1" t="s">
        <v>127</v>
      </c>
      <c r="C48" s="1">
        <v>702</v>
      </c>
      <c r="D48" s="1" t="s">
        <v>115</v>
      </c>
      <c r="E48" s="1" t="s">
        <v>115</v>
      </c>
      <c r="F48" s="2"/>
      <c r="G48">
        <f>SUM(C42:C48)</f>
        <v>1725</v>
      </c>
    </row>
    <row r="49" spans="1:6">
      <c r="A49" t="s">
        <v>128</v>
      </c>
      <c r="B49" t="s">
        <v>14</v>
      </c>
      <c r="C49">
        <v>1090</v>
      </c>
      <c r="D49" t="s">
        <v>15</v>
      </c>
      <c r="E49" t="s">
        <v>16</v>
      </c>
      <c r="F49" s="2" t="s">
        <v>46</v>
      </c>
    </row>
    <row r="50" spans="1:6">
      <c r="A50" t="s">
        <v>129</v>
      </c>
      <c r="B50" t="s">
        <v>40</v>
      </c>
      <c r="C50">
        <v>2</v>
      </c>
      <c r="D50" t="s">
        <v>41</v>
      </c>
      <c r="E50" t="s">
        <v>42</v>
      </c>
      <c r="F50" s="2"/>
    </row>
    <row r="51" spans="1:6">
      <c r="A51" t="s">
        <v>130</v>
      </c>
      <c r="B51" t="s">
        <v>44</v>
      </c>
      <c r="C51">
        <v>19</v>
      </c>
      <c r="D51" t="s">
        <v>42</v>
      </c>
      <c r="E51" t="s">
        <v>45</v>
      </c>
      <c r="F51" s="2"/>
    </row>
    <row r="52" spans="1:6">
      <c r="A52" t="s">
        <v>131</v>
      </c>
      <c r="B52" t="s">
        <v>35</v>
      </c>
      <c r="C52">
        <v>30</v>
      </c>
      <c r="D52" t="s">
        <v>68</v>
      </c>
      <c r="E52" t="s">
        <v>45</v>
      </c>
      <c r="F52" s="2"/>
    </row>
    <row r="53" spans="1:6">
      <c r="A53" t="s">
        <v>132</v>
      </c>
      <c r="B53" t="s">
        <v>18</v>
      </c>
      <c r="C53">
        <v>0</v>
      </c>
      <c r="D53" t="s">
        <v>45</v>
      </c>
      <c r="E53" t="s">
        <v>37</v>
      </c>
      <c r="F53" s="2"/>
    </row>
    <row r="54" spans="1:6">
      <c r="A54" t="s">
        <v>133</v>
      </c>
      <c r="B54" t="s">
        <v>21</v>
      </c>
      <c r="C54">
        <v>1</v>
      </c>
      <c r="D54" t="s">
        <v>71</v>
      </c>
      <c r="E54" t="s">
        <v>23</v>
      </c>
      <c r="F54" s="2"/>
    </row>
    <row r="55" spans="1:6">
      <c r="A55" t="s">
        <v>134</v>
      </c>
      <c r="B55" t="s">
        <v>25</v>
      </c>
      <c r="C55">
        <v>1</v>
      </c>
      <c r="D55" t="s">
        <v>26</v>
      </c>
      <c r="E55" t="s">
        <v>27</v>
      </c>
      <c r="F55" s="2"/>
    </row>
    <row r="56" spans="1:6">
      <c r="A56" t="s">
        <v>135</v>
      </c>
      <c r="B56" t="s">
        <v>21</v>
      </c>
      <c r="C56">
        <v>1</v>
      </c>
      <c r="D56" t="s">
        <v>71</v>
      </c>
      <c r="E56" t="s">
        <v>23</v>
      </c>
      <c r="F56" s="2"/>
    </row>
    <row r="57" spans="1:6">
      <c r="A57" t="s">
        <v>136</v>
      </c>
      <c r="B57" t="s">
        <v>25</v>
      </c>
      <c r="C57">
        <v>0</v>
      </c>
      <c r="D57" t="s">
        <v>26</v>
      </c>
      <c r="E57" t="s">
        <v>27</v>
      </c>
      <c r="F57" s="2"/>
    </row>
    <row r="58" spans="1:6">
      <c r="A58" t="s">
        <v>137</v>
      </c>
      <c r="B58" t="s">
        <v>35</v>
      </c>
      <c r="C58">
        <v>3</v>
      </c>
      <c r="D58" t="s">
        <v>76</v>
      </c>
      <c r="E58" t="s">
        <v>77</v>
      </c>
      <c r="F58" s="2"/>
    </row>
    <row r="59" spans="1:6">
      <c r="A59" t="s">
        <v>138</v>
      </c>
      <c r="B59" t="s">
        <v>79</v>
      </c>
      <c r="C59">
        <v>1</v>
      </c>
      <c r="D59" t="s">
        <v>80</v>
      </c>
      <c r="E59" t="s">
        <v>81</v>
      </c>
      <c r="F59" s="2"/>
    </row>
    <row r="60" spans="1:6">
      <c r="A60" t="s">
        <v>139</v>
      </c>
      <c r="B60" t="s">
        <v>83</v>
      </c>
      <c r="C60">
        <v>2</v>
      </c>
      <c r="D60" t="s">
        <v>84</v>
      </c>
      <c r="E60" t="s">
        <v>77</v>
      </c>
      <c r="F60" s="2"/>
    </row>
    <row r="61" spans="1:6">
      <c r="A61" t="s">
        <v>140</v>
      </c>
      <c r="B61" t="s">
        <v>25</v>
      </c>
      <c r="C61">
        <v>1</v>
      </c>
      <c r="D61" t="s">
        <v>86</v>
      </c>
      <c r="E61" t="s">
        <v>87</v>
      </c>
      <c r="F61" s="2"/>
    </row>
    <row r="62" spans="1:6">
      <c r="A62" t="s">
        <v>141</v>
      </c>
      <c r="B62" t="s">
        <v>89</v>
      </c>
      <c r="C62">
        <v>23</v>
      </c>
      <c r="D62" t="s">
        <v>90</v>
      </c>
      <c r="E62" t="s">
        <v>91</v>
      </c>
      <c r="F62" s="2"/>
    </row>
    <row r="63" spans="1:6">
      <c r="A63" t="s">
        <v>142</v>
      </c>
      <c r="B63" t="s">
        <v>35</v>
      </c>
      <c r="C63">
        <v>1</v>
      </c>
      <c r="D63" t="s">
        <v>36</v>
      </c>
      <c r="E63" t="s">
        <v>37</v>
      </c>
      <c r="F63" s="2"/>
    </row>
    <row r="64" spans="1:7">
      <c r="A64" t="s">
        <v>143</v>
      </c>
      <c r="B64" t="s">
        <v>40</v>
      </c>
      <c r="C64">
        <v>1</v>
      </c>
      <c r="D64" t="s">
        <v>94</v>
      </c>
      <c r="E64" t="s">
        <v>95</v>
      </c>
      <c r="F64" s="2"/>
      <c r="G64">
        <f>SUM(C49:C64)</f>
        <v>1176</v>
      </c>
    </row>
    <row r="65" spans="1:6">
      <c r="A65" s="1" t="s">
        <v>144</v>
      </c>
      <c r="B65" s="1" t="s">
        <v>145</v>
      </c>
      <c r="C65" s="1">
        <v>1257</v>
      </c>
      <c r="D65" s="1" t="s">
        <v>146</v>
      </c>
      <c r="E65" s="1" t="s">
        <v>95</v>
      </c>
      <c r="F65" s="2" t="s">
        <v>147</v>
      </c>
    </row>
    <row r="66" spans="1:6">
      <c r="A66" s="1" t="s">
        <v>148</v>
      </c>
      <c r="B66" s="1" t="s">
        <v>44</v>
      </c>
      <c r="C66" s="1">
        <v>138</v>
      </c>
      <c r="D66" s="1" t="s">
        <v>95</v>
      </c>
      <c r="E66" s="1" t="s">
        <v>100</v>
      </c>
      <c r="F66" s="2"/>
    </row>
    <row r="67" spans="1:6">
      <c r="A67" s="1" t="s">
        <v>149</v>
      </c>
      <c r="B67" s="1" t="s">
        <v>35</v>
      </c>
      <c r="C67" s="1">
        <v>3</v>
      </c>
      <c r="D67" s="1" t="s">
        <v>150</v>
      </c>
      <c r="E67" s="1" t="s">
        <v>19</v>
      </c>
      <c r="F67" s="2"/>
    </row>
    <row r="68" spans="1:7">
      <c r="A68" s="1" t="s">
        <v>151</v>
      </c>
      <c r="B68" s="1" t="s">
        <v>40</v>
      </c>
      <c r="C68" s="1">
        <v>2</v>
      </c>
      <c r="D68" s="1" t="s">
        <v>152</v>
      </c>
      <c r="E68" s="1" t="s">
        <v>8</v>
      </c>
      <c r="F68" s="2"/>
      <c r="G68">
        <f>SUM(C65:C68)</f>
        <v>1400</v>
      </c>
    </row>
    <row r="69" spans="1:6">
      <c r="A69" t="s">
        <v>153</v>
      </c>
      <c r="B69" t="s">
        <v>154</v>
      </c>
      <c r="C69">
        <v>1041</v>
      </c>
      <c r="D69" t="s">
        <v>155</v>
      </c>
      <c r="E69" t="s">
        <v>8</v>
      </c>
      <c r="F69" s="2" t="s">
        <v>55</v>
      </c>
    </row>
    <row r="70" spans="1:6">
      <c r="A70" t="s">
        <v>156</v>
      </c>
      <c r="B70" t="s">
        <v>65</v>
      </c>
      <c r="C70">
        <v>50</v>
      </c>
      <c r="D70" t="s">
        <v>157</v>
      </c>
      <c r="E70" t="s">
        <v>8</v>
      </c>
      <c r="F70" s="2"/>
    </row>
    <row r="71" spans="1:6">
      <c r="A71" t="s">
        <v>158</v>
      </c>
      <c r="B71" t="s">
        <v>6</v>
      </c>
      <c r="C71">
        <v>310</v>
      </c>
      <c r="D71" t="s">
        <v>7</v>
      </c>
      <c r="E71" t="s">
        <v>8</v>
      </c>
      <c r="F71" s="2"/>
    </row>
    <row r="72" spans="1:7">
      <c r="A72" t="s">
        <v>159</v>
      </c>
      <c r="B72" t="s">
        <v>11</v>
      </c>
      <c r="C72">
        <v>119</v>
      </c>
      <c r="D72" t="s">
        <v>8</v>
      </c>
      <c r="E72" t="s">
        <v>12</v>
      </c>
      <c r="F72" s="2"/>
      <c r="G72">
        <f>SUM(C69:C72)</f>
        <v>1520</v>
      </c>
    </row>
    <row r="73" spans="1:6">
      <c r="A73" s="1" t="s">
        <v>160</v>
      </c>
      <c r="B73" s="1" t="s">
        <v>14</v>
      </c>
      <c r="C73" s="1">
        <v>18171</v>
      </c>
      <c r="D73" s="1" t="s">
        <v>15</v>
      </c>
      <c r="E73" s="1" t="s">
        <v>161</v>
      </c>
      <c r="F73" s="2" t="s">
        <v>57</v>
      </c>
    </row>
    <row r="74" spans="1:7">
      <c r="A74" s="1" t="s">
        <v>162</v>
      </c>
      <c r="B74" s="1" t="s">
        <v>163</v>
      </c>
      <c r="C74" s="1">
        <v>803</v>
      </c>
      <c r="D74" s="1" t="s">
        <v>161</v>
      </c>
      <c r="E74" s="1" t="s">
        <v>161</v>
      </c>
      <c r="F74" s="2"/>
      <c r="G74">
        <f>SUM(C73:C74)</f>
        <v>18974</v>
      </c>
    </row>
    <row r="75" spans="1:6">
      <c r="A75" t="s">
        <v>164</v>
      </c>
      <c r="B75" t="s">
        <v>14</v>
      </c>
      <c r="C75">
        <v>17537</v>
      </c>
      <c r="D75" t="s">
        <v>15</v>
      </c>
      <c r="E75" t="s">
        <v>161</v>
      </c>
      <c r="F75" s="2" t="s">
        <v>61</v>
      </c>
    </row>
    <row r="76" spans="1:7">
      <c r="A76" t="s">
        <v>165</v>
      </c>
      <c r="B76" t="s">
        <v>59</v>
      </c>
      <c r="C76">
        <v>255</v>
      </c>
      <c r="D76" t="s">
        <v>166</v>
      </c>
      <c r="E76" t="s">
        <v>161</v>
      </c>
      <c r="F76" s="2"/>
      <c r="G76">
        <f>SUM(C75:C76)</f>
        <v>17792</v>
      </c>
    </row>
    <row r="77" spans="1:6">
      <c r="A77" s="1" t="s">
        <v>167</v>
      </c>
      <c r="B77" s="1" t="s">
        <v>154</v>
      </c>
      <c r="C77" s="1">
        <v>4751</v>
      </c>
      <c r="D77" s="1" t="s">
        <v>168</v>
      </c>
      <c r="E77" s="1" t="s">
        <v>8</v>
      </c>
      <c r="F77" s="2" t="s">
        <v>63</v>
      </c>
    </row>
    <row r="78" spans="1:7">
      <c r="A78" s="1" t="s">
        <v>169</v>
      </c>
      <c r="B78" s="1" t="s">
        <v>65</v>
      </c>
      <c r="C78" s="1">
        <v>61</v>
      </c>
      <c r="D78" s="1" t="s">
        <v>157</v>
      </c>
      <c r="E78" s="1" t="s">
        <v>8</v>
      </c>
      <c r="F78" s="2"/>
      <c r="G78">
        <f>SUM(C77:C78)</f>
        <v>4812</v>
      </c>
    </row>
  </sheetData>
  <mergeCells count="9">
    <mergeCell ref="F2:F31"/>
    <mergeCell ref="F32:F41"/>
    <mergeCell ref="F42:F48"/>
    <mergeCell ref="F49:F64"/>
    <mergeCell ref="F65:F68"/>
    <mergeCell ref="F69:F72"/>
    <mergeCell ref="F73:F74"/>
    <mergeCell ref="F75:F76"/>
    <mergeCell ref="F77:F7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llama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yjp</cp:lastModifiedBy>
  <dcterms:created xsi:type="dcterms:W3CDTF">2025-09-18T14:40:00Z</dcterms:created>
  <dcterms:modified xsi:type="dcterms:W3CDTF">2025-09-23T19:18:58Z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6F269DED15A506D859C8CA68E7AAC447_43</vt:lpwstr>
  </property>
  <property fmtid="{D5CDD505-2E9C-101B-9397-08002B2CF9AE}" pid="3" name="KSOProductBuildVer">
    <vt:lpwstr>2052-12.1.0.17900</vt:lpwstr>
  </property>
</Properties>
</file>