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.3" sheetId="1" r:id="rId5"/>
    <sheet state="visible" name="R8.2" sheetId="2" r:id="rId6"/>
    <sheet state="visible" name="R8.1" sheetId="3" r:id="rId7"/>
    <sheet state="visible" name="R7.12" sheetId="4" r:id="rId8"/>
    <sheet state="visible" name="R7.11" sheetId="5" r:id="rId9"/>
    <sheet state="visible" name="R7.10" sheetId="6" r:id="rId10"/>
    <sheet state="visible" name="R7.9" sheetId="7" r:id="rId11"/>
    <sheet state="visible" name="R7.8" sheetId="8" r:id="rId12"/>
    <sheet state="visible" name="R7.7" sheetId="9" r:id="rId13"/>
    <sheet state="visible" name="R7.6" sheetId="10" r:id="rId14"/>
    <sheet state="visible" name="R7.5" sheetId="11" r:id="rId15"/>
    <sheet state="visible" name="R7.4" sheetId="12" r:id="rId16"/>
    <sheet state="visible" name="R7.3" sheetId="13" r:id="rId17"/>
    <sheet state="visible" name="R7.2" sheetId="14" r:id="rId18"/>
    <sheet state="visible" name="R7.1" sheetId="15" r:id="rId19"/>
    <sheet state="visible" name="R6.12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tc={ff05d484-b1cf-4344-91d8-e510613a0bcb}</author>
  </authors>
  <commentList>
    <comment authorId="0" xr:uid="{ff05d484-b1cf-4344-91d8-e510613a0bcb}" ref="W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tc={f41b4e57-7644-4c24-ac95-e2ec413a8774}</author>
  </authors>
  <commentList>
    <comment authorId="0" xr:uid="{f41b4e57-7644-4c24-ac95-e2ec413a8774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
</t>
      </text>
    </comment>
  </commentList>
</comments>
</file>

<file path=xl/sharedStrings.xml><?xml version="1.0" encoding="utf-8"?>
<sst xmlns="http://schemas.openxmlformats.org/spreadsheetml/2006/main" count="1472" uniqueCount="58">
  <si>
    <t>部屋</t>
  </si>
  <si>
    <t>利用者名</t>
  </si>
  <si>
    <t>食事形態</t>
  </si>
  <si>
    <t>計</t>
  </si>
  <si>
    <t>請求金額</t>
  </si>
  <si>
    <t>林郁子</t>
  </si>
  <si>
    <t>8/4〜デイなし</t>
  </si>
  <si>
    <t>朝食</t>
  </si>
  <si>
    <t>昼食</t>
  </si>
  <si>
    <t>夕食</t>
  </si>
  <si>
    <t>長谷部融子</t>
  </si>
  <si>
    <t>水・金デイ</t>
  </si>
  <si>
    <t>鈴木信子</t>
  </si>
  <si>
    <t>榎本裕子</t>
  </si>
  <si>
    <t>火曜デイ</t>
  </si>
  <si>
    <t>杉田誠一</t>
  </si>
  <si>
    <t>北村繫弘</t>
  </si>
  <si>
    <t>水・土デイ</t>
  </si>
  <si>
    <t>三代正治</t>
  </si>
  <si>
    <t>斧義也</t>
  </si>
  <si>
    <t>日川敬達</t>
  </si>
  <si>
    <t>内田克政</t>
  </si>
  <si>
    <t>6/1～自炊</t>
  </si>
  <si>
    <t>上村春子</t>
  </si>
  <si>
    <t>河田晃晁</t>
  </si>
  <si>
    <t>10/13入居</t>
  </si>
  <si>
    <t>金坂孝信</t>
  </si>
  <si>
    <t>11/29入居</t>
  </si>
  <si>
    <t>西川太</t>
  </si>
  <si>
    <t>10/31入居</t>
  </si>
  <si>
    <t>水曜デイ</t>
  </si>
  <si>
    <t>金澤喜乎</t>
  </si>
  <si>
    <t>入院中</t>
  </si>
  <si>
    <t>西中照彦</t>
  </si>
  <si>
    <t>10/22入居</t>
  </si>
  <si>
    <t>9/18～西淀HP入院</t>
  </si>
  <si>
    <t>月曜デイ</t>
  </si>
  <si>
    <t>6/10~北野病院入院</t>
  </si>
  <si>
    <t>3/24~月曜デイサービス</t>
  </si>
  <si>
    <t>3/19~水曜デイサービス</t>
  </si>
  <si>
    <t>3/14　402→211へ</t>
  </si>
  <si>
    <t>3/14昼から再開</t>
  </si>
  <si>
    <t>火曜日デイサービス昼止め</t>
  </si>
  <si>
    <t>5/19デイサービス体験</t>
  </si>
  <si>
    <t>平日夕食のみ</t>
  </si>
  <si>
    <t>4/22　13:30迎え</t>
  </si>
  <si>
    <t>4/22　10:30迎え</t>
  </si>
  <si>
    <t>3月</t>
  </si>
  <si>
    <t>ショートステイ</t>
  </si>
  <si>
    <t>2月</t>
  </si>
  <si>
    <t>上田清江</t>
  </si>
  <si>
    <t>※朝・昼パン食</t>
  </si>
  <si>
    <t>1/4午後～宝塚自宅へ</t>
  </si>
  <si>
    <t>1/22午後～塚本へ</t>
  </si>
  <si>
    <t>1/5夕～ショートステイ</t>
  </si>
  <si>
    <t>1/3深夜～入院</t>
  </si>
  <si>
    <t>1/4夜～ショートステイ</t>
  </si>
  <si>
    <t>1/6午前～1/10午前入院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</si>
</sst>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5"/>
      <name val="Arial"/>
      <scheme val="minor"/>
    </font>
    <font>
      <sz val="10.0"/>
      <color theme="1"/>
      <name val="Arial"/>
      <scheme val="minor"/>
    </font>
    <font/>
    <font>
      <b/>
      <sz val="10.0"/>
      <color theme="1"/>
      <name val="Arial"/>
      <scheme val="minor"/>
    </font>
    <font>
      <b/>
      <sz val="10.0"/>
      <color theme="1"/>
      <name val="Arial"/>
    </font>
    <font>
      <color rgb="FFEA4335"/>
      <name val="Arial"/>
      <scheme val="minor"/>
    </font>
    <font>
      <color theme="1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Border="1" applyFont="1"/>
    <xf borderId="2" fillId="2" fontId="3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4" fillId="2" fontId="5" numFmtId="165" xfId="0" applyAlignment="1" applyBorder="1" applyFont="1" applyNumberFormat="1">
      <alignment horizontal="center"/>
    </xf>
    <xf borderId="4" fillId="2" fontId="6" numFmtId="165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5" fillId="0" fontId="4" numFmtId="0" xfId="0" applyBorder="1" applyFont="1"/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left" readingOrder="0"/>
    </xf>
    <xf borderId="3" fillId="0" fontId="1" numFmtId="0" xfId="0" applyAlignment="1" applyBorder="1" applyFont="1">
      <alignment horizontal="center"/>
    </xf>
    <xf borderId="0" fillId="0" fontId="7" numFmtId="0" xfId="0" applyAlignment="1" applyFont="1">
      <alignment horizontal="left" readingOrder="0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2" fillId="4" fontId="8" numFmtId="0" xfId="0" applyAlignment="1" applyBorder="1" applyFill="1" applyFont="1">
      <alignment horizontal="center" vertical="bottom"/>
    </xf>
    <xf borderId="2" fillId="4" fontId="8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/>
    </xf>
    <xf borderId="2" fillId="4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left" readingOrder="0"/>
    </xf>
    <xf borderId="2" fillId="3" fontId="8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vertical="bottom"/>
    </xf>
    <xf borderId="2" fillId="2" fontId="8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readingOrder="0" vertical="bottom"/>
    </xf>
    <xf borderId="2" fillId="2" fontId="8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2" fillId="0" fontId="8" numFmtId="0" xfId="0" applyAlignment="1" applyBorder="1" applyFont="1">
      <alignment horizontal="center" readingOrder="0" vertical="bottom"/>
    </xf>
    <xf borderId="2" fillId="4" fontId="1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Border="1" applyFont="1"/>
    <xf borderId="2" fillId="2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64e5a889-5a76-4826-97f3-40df4d5c5bf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3" dT="2025-05-18T05:28:09.00" personId="{64e5a889-5a76-4826-97f3-40df4d5c5bfb}" id="{ff05d484-b1cf-4344-91d8-e510613a0bcb}" done="0">
    <x18tc:text xml:space="preserve">デイサービス体験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7" dT="2025-03-06T06:00:14.00" personId="{64e5a889-5a76-4826-97f3-40df4d5c5bfb}" id="{f41b4e57-7644-4c24-ac95-e2ec413a8774}" done="0">
    <x18tc:text xml:space="preserve">デイサービス体験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2026.0</v>
      </c>
      <c r="B1" s="1">
        <v>3.0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46082</v>
      </c>
      <c r="F2" s="7">
        <f>DATE($A$1,$B$1,2)</f>
        <v>46083</v>
      </c>
      <c r="G2" s="7">
        <f>DATE($A$1,$B$1,3)</f>
        <v>46084</v>
      </c>
      <c r="H2" s="7">
        <f>DATE($A$1,$B$1,4)</f>
        <v>46085</v>
      </c>
      <c r="I2" s="7">
        <f>DATE($A$1,$B$1,5)</f>
        <v>46086</v>
      </c>
      <c r="J2" s="7">
        <f>DATE($A$1,$B$1,6)</f>
        <v>46087</v>
      </c>
      <c r="K2" s="7">
        <f>DATE($A$1,$B$1,7)</f>
        <v>46088</v>
      </c>
      <c r="L2" s="7">
        <f>DATE($A$1,$B$1,8)</f>
        <v>46089</v>
      </c>
      <c r="M2" s="7">
        <f>DATE($A$1,$B$1,9)</f>
        <v>46090</v>
      </c>
      <c r="N2" s="7">
        <f>DATE($A$1,$B$1,10)</f>
        <v>46091</v>
      </c>
      <c r="O2" s="7">
        <f>DATE($A$1,$B$1,11)</f>
        <v>46092</v>
      </c>
      <c r="P2" s="7">
        <f>DATE($A$1,$B$1,12)</f>
        <v>46093</v>
      </c>
      <c r="Q2" s="7">
        <f>DATE($A$1,$B$1,13)</f>
        <v>46094</v>
      </c>
      <c r="R2" s="7">
        <f>DATE($A$1,$B$1,14)</f>
        <v>46095</v>
      </c>
      <c r="S2" s="7">
        <f>DATE($A$1,$B$1,15)</f>
        <v>46096</v>
      </c>
      <c r="T2" s="7">
        <f>DATE($A$1,$B$1,16)</f>
        <v>46097</v>
      </c>
      <c r="U2" s="7">
        <f>DATE($A$1,$B$1,17)</f>
        <v>46098</v>
      </c>
      <c r="V2" s="7">
        <f>DATE($A$1,$B$1,18)</f>
        <v>46099</v>
      </c>
      <c r="W2" s="7">
        <f>DATE($A$1,$B$1,19)</f>
        <v>46100</v>
      </c>
      <c r="X2" s="7">
        <f>DATE($A$1,$B$1,20)</f>
        <v>46101</v>
      </c>
      <c r="Y2" s="7">
        <f>DATE($A$1,$B$1,21)</f>
        <v>46102</v>
      </c>
      <c r="Z2" s="7">
        <f>DATE($A$1,$B$1,22)</f>
        <v>46103</v>
      </c>
      <c r="AA2" s="7">
        <f>DATE($A$1,$B$1,23)</f>
        <v>46104</v>
      </c>
      <c r="AB2" s="7">
        <f>DATE($A$1,$B$1,24)</f>
        <v>46105</v>
      </c>
      <c r="AC2" s="7">
        <f>DATE($A$1,$B$1,25)</f>
        <v>46106</v>
      </c>
      <c r="AD2" s="7">
        <f>DATE($A$1,$B$1,26)</f>
        <v>46107</v>
      </c>
      <c r="AE2" s="7">
        <f>DATE($A$1,$B$1,27)</f>
        <v>46108</v>
      </c>
      <c r="AF2" s="7">
        <f>DATE($A$1,$B$1,28)</f>
        <v>46109</v>
      </c>
      <c r="AG2" s="7">
        <f>DATE($A$1,$B$1,29)</f>
        <v>46110</v>
      </c>
      <c r="AH2" s="7">
        <f>DATE($A$1,$B$1,30)</f>
        <v>46111</v>
      </c>
      <c r="AI2" s="7">
        <f>DATE($A$1,$B$1,31)</f>
        <v>46112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日</v>
      </c>
      <c r="F3" s="12" t="str">
        <f t="shared" si="1"/>
        <v>月</v>
      </c>
      <c r="G3" s="12" t="str">
        <f t="shared" si="1"/>
        <v>火</v>
      </c>
      <c r="H3" s="12" t="str">
        <f t="shared" si="1"/>
        <v>水</v>
      </c>
      <c r="I3" s="12" t="str">
        <f t="shared" si="1"/>
        <v>木</v>
      </c>
      <c r="J3" s="12" t="str">
        <f t="shared" si="1"/>
        <v>金</v>
      </c>
      <c r="K3" s="12" t="str">
        <f t="shared" si="1"/>
        <v>土</v>
      </c>
      <c r="L3" s="12" t="str">
        <f t="shared" si="1"/>
        <v>日</v>
      </c>
      <c r="M3" s="12" t="str">
        <f t="shared" si="1"/>
        <v>月</v>
      </c>
      <c r="N3" s="12" t="str">
        <f t="shared" si="1"/>
        <v>火</v>
      </c>
      <c r="O3" s="12" t="str">
        <f t="shared" si="1"/>
        <v>水</v>
      </c>
      <c r="P3" s="12" t="str">
        <f t="shared" si="1"/>
        <v>木</v>
      </c>
      <c r="Q3" s="12" t="str">
        <f t="shared" si="1"/>
        <v>金</v>
      </c>
      <c r="R3" s="12" t="str">
        <f t="shared" si="1"/>
        <v>土</v>
      </c>
      <c r="S3" s="12" t="str">
        <f t="shared" si="1"/>
        <v>日</v>
      </c>
      <c r="T3" s="12" t="str">
        <f t="shared" si="1"/>
        <v>月</v>
      </c>
      <c r="U3" s="12" t="str">
        <f t="shared" si="1"/>
        <v>火</v>
      </c>
      <c r="V3" s="12" t="str">
        <f t="shared" si="1"/>
        <v>水</v>
      </c>
      <c r="W3" s="12" t="str">
        <f t="shared" si="1"/>
        <v>木</v>
      </c>
      <c r="X3" s="12" t="str">
        <f t="shared" si="1"/>
        <v>金</v>
      </c>
      <c r="Y3" s="12" t="str">
        <f t="shared" si="1"/>
        <v>土</v>
      </c>
      <c r="Z3" s="12" t="str">
        <f t="shared" si="1"/>
        <v>日</v>
      </c>
      <c r="AA3" s="12" t="str">
        <f t="shared" si="1"/>
        <v>月</v>
      </c>
      <c r="AB3" s="12" t="str">
        <f t="shared" si="1"/>
        <v>火</v>
      </c>
      <c r="AC3" s="12" t="str">
        <f t="shared" si="1"/>
        <v>水</v>
      </c>
      <c r="AD3" s="12" t="str">
        <f t="shared" si="1"/>
        <v>木</v>
      </c>
      <c r="AE3" s="12" t="str">
        <f t="shared" si="1"/>
        <v>金</v>
      </c>
      <c r="AF3" s="12" t="str">
        <f t="shared" si="1"/>
        <v>土</v>
      </c>
      <c r="AG3" s="12" t="str">
        <f t="shared" si="1"/>
        <v>日</v>
      </c>
      <c r="AH3" s="12" t="str">
        <f t="shared" si="1"/>
        <v>月</v>
      </c>
      <c r="AI3" s="12" t="str">
        <f t="shared" si="1"/>
        <v>火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/>
      <c r="AH4" s="15"/>
      <c r="AI4" s="15"/>
      <c r="AJ4" s="16">
        <f t="shared" ref="AJ4:AJ72" si="2">SUM(E4:AI4)</f>
        <v>28</v>
      </c>
      <c r="AK4" s="16">
        <f>330*AJ4</f>
        <v>9240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/>
      <c r="AH5" s="15"/>
      <c r="AI5" s="15"/>
      <c r="AJ5" s="16">
        <f t="shared" si="2"/>
        <v>28</v>
      </c>
      <c r="AK5" s="16">
        <f t="shared" ref="AK5:AK6" si="3">550*AJ5</f>
        <v>15400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/>
      <c r="AH6" s="15"/>
      <c r="AI6" s="15"/>
      <c r="AJ6" s="16">
        <f t="shared" si="2"/>
        <v>28</v>
      </c>
      <c r="AK6" s="16">
        <f t="shared" si="3"/>
        <v>15400</v>
      </c>
      <c r="AL6" s="21">
        <f>SUM(AK4:AK6)</f>
        <v>40040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11</v>
      </c>
      <c r="D7" s="24" t="s">
        <v>7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1.0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1.0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/>
      <c r="AH7" s="24"/>
      <c r="AI7" s="24"/>
      <c r="AJ7" s="25">
        <f t="shared" si="2"/>
        <v>28</v>
      </c>
      <c r="AK7" s="25">
        <f>330*AJ7</f>
        <v>9240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0.0</v>
      </c>
      <c r="I8" s="24">
        <v>1.0</v>
      </c>
      <c r="J8" s="24">
        <v>0.0</v>
      </c>
      <c r="K8" s="24">
        <v>1.0</v>
      </c>
      <c r="L8" s="24">
        <v>1.0</v>
      </c>
      <c r="M8" s="24">
        <v>1.0</v>
      </c>
      <c r="N8" s="24">
        <v>1.0</v>
      </c>
      <c r="O8" s="24">
        <v>0.0</v>
      </c>
      <c r="P8" s="24">
        <v>1.0</v>
      </c>
      <c r="Q8" s="24">
        <v>0.0</v>
      </c>
      <c r="R8" s="24">
        <v>1.0</v>
      </c>
      <c r="S8" s="24">
        <v>1.0</v>
      </c>
      <c r="T8" s="24">
        <v>1.0</v>
      </c>
      <c r="U8" s="24">
        <v>1.0</v>
      </c>
      <c r="V8" s="24">
        <v>0.0</v>
      </c>
      <c r="W8" s="24">
        <v>1.0</v>
      </c>
      <c r="X8" s="24">
        <v>0.0</v>
      </c>
      <c r="Y8" s="24">
        <v>1.0</v>
      </c>
      <c r="Z8" s="24">
        <v>1.0</v>
      </c>
      <c r="AA8" s="24">
        <v>1.0</v>
      </c>
      <c r="AB8" s="24">
        <v>1.0</v>
      </c>
      <c r="AC8" s="24">
        <v>0.0</v>
      </c>
      <c r="AD8" s="24">
        <v>1.0</v>
      </c>
      <c r="AE8" s="24">
        <v>0.0</v>
      </c>
      <c r="AF8" s="24">
        <v>1.0</v>
      </c>
      <c r="AG8" s="24"/>
      <c r="AH8" s="24"/>
      <c r="AI8" s="24"/>
      <c r="AJ8" s="25">
        <f t="shared" si="2"/>
        <v>20</v>
      </c>
      <c r="AK8" s="25">
        <f t="shared" ref="AK8:AK9" si="4">550*AJ8</f>
        <v>11000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24">
        <v>1.0</v>
      </c>
      <c r="F9" s="24">
        <v>1.0</v>
      </c>
      <c r="G9" s="24">
        <v>1.0</v>
      </c>
      <c r="H9" s="24">
        <v>1.0</v>
      </c>
      <c r="I9" s="24">
        <v>1.0</v>
      </c>
      <c r="J9" s="24">
        <v>1.0</v>
      </c>
      <c r="K9" s="24">
        <v>1.0</v>
      </c>
      <c r="L9" s="24">
        <v>1.0</v>
      </c>
      <c r="M9" s="24">
        <v>1.0</v>
      </c>
      <c r="N9" s="24">
        <v>1.0</v>
      </c>
      <c r="O9" s="24">
        <v>1.0</v>
      </c>
      <c r="P9" s="24">
        <v>1.0</v>
      </c>
      <c r="Q9" s="24">
        <v>1.0</v>
      </c>
      <c r="R9" s="24">
        <v>1.0</v>
      </c>
      <c r="S9" s="24">
        <v>1.0</v>
      </c>
      <c r="T9" s="24">
        <v>1.0</v>
      </c>
      <c r="U9" s="24">
        <v>1.0</v>
      </c>
      <c r="V9" s="24">
        <v>1.0</v>
      </c>
      <c r="W9" s="24">
        <v>1.0</v>
      </c>
      <c r="X9" s="24">
        <v>1.0</v>
      </c>
      <c r="Y9" s="24">
        <v>1.0</v>
      </c>
      <c r="Z9" s="24">
        <v>1.0</v>
      </c>
      <c r="AA9" s="24">
        <v>1.0</v>
      </c>
      <c r="AB9" s="24">
        <v>1.0</v>
      </c>
      <c r="AC9" s="24">
        <v>1.0</v>
      </c>
      <c r="AD9" s="24">
        <v>1.0</v>
      </c>
      <c r="AE9" s="24">
        <v>1.0</v>
      </c>
      <c r="AF9" s="24">
        <v>1.0</v>
      </c>
      <c r="AG9" s="24"/>
      <c r="AH9" s="24"/>
      <c r="AI9" s="24"/>
      <c r="AJ9" s="25">
        <f t="shared" si="2"/>
        <v>28</v>
      </c>
      <c r="AK9" s="25">
        <f t="shared" si="4"/>
        <v>15400</v>
      </c>
      <c r="AL9" s="27">
        <f>SUM(AK7:AK9)</f>
        <v>35640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/>
      <c r="AH10" s="15"/>
      <c r="AI10" s="15"/>
      <c r="AJ10" s="16">
        <f t="shared" si="2"/>
        <v>28</v>
      </c>
      <c r="AK10" s="16">
        <f>330*AJ10</f>
        <v>9240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/>
      <c r="AH11" s="15"/>
      <c r="AI11" s="15"/>
      <c r="AJ11" s="16">
        <f t="shared" si="2"/>
        <v>28</v>
      </c>
      <c r="AK11" s="16">
        <f t="shared" ref="AK11:AK12" si="5">550*AJ11</f>
        <v>15400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/>
      <c r="AH12" s="15"/>
      <c r="AI12" s="15"/>
      <c r="AJ12" s="16">
        <f t="shared" si="2"/>
        <v>28</v>
      </c>
      <c r="AK12" s="16">
        <f t="shared" si="5"/>
        <v>15400</v>
      </c>
      <c r="AL12" s="21">
        <f>SUM(AK10:AK12)</f>
        <v>40040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24">
        <v>1.0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1.0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1.0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1.0</v>
      </c>
      <c r="AD13" s="24">
        <v>1.0</v>
      </c>
      <c r="AE13" s="24">
        <v>1.0</v>
      </c>
      <c r="AF13" s="24">
        <v>1.0</v>
      </c>
      <c r="AG13" s="24"/>
      <c r="AH13" s="24"/>
      <c r="AI13" s="24"/>
      <c r="AJ13" s="25">
        <f t="shared" si="2"/>
        <v>28</v>
      </c>
      <c r="AK13" s="25">
        <f>330*AJ13</f>
        <v>9240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24">
        <v>1.0</v>
      </c>
      <c r="F14" s="24">
        <v>1.0</v>
      </c>
      <c r="G14" s="24">
        <v>0.0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0.0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0.0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0.0</v>
      </c>
      <c r="AC14" s="24">
        <v>1.0</v>
      </c>
      <c r="AD14" s="24">
        <v>1.0</v>
      </c>
      <c r="AE14" s="24">
        <v>1.0</v>
      </c>
      <c r="AF14" s="24">
        <v>1.0</v>
      </c>
      <c r="AG14" s="24"/>
      <c r="AH14" s="24"/>
      <c r="AI14" s="24"/>
      <c r="AJ14" s="25">
        <f t="shared" si="2"/>
        <v>24</v>
      </c>
      <c r="AK14" s="25">
        <f t="shared" ref="AK14:AK15" si="6">550*AJ14</f>
        <v>13200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24">
        <v>1.0</v>
      </c>
      <c r="F15" s="24">
        <v>1.0</v>
      </c>
      <c r="G15" s="24">
        <v>1.0</v>
      </c>
      <c r="H15" s="24">
        <v>1.0</v>
      </c>
      <c r="I15" s="24">
        <v>1.0</v>
      </c>
      <c r="J15" s="24">
        <v>1.0</v>
      </c>
      <c r="K15" s="24">
        <v>1.0</v>
      </c>
      <c r="L15" s="24">
        <v>1.0</v>
      </c>
      <c r="M15" s="24">
        <v>1.0</v>
      </c>
      <c r="N15" s="24">
        <v>1.0</v>
      </c>
      <c r="O15" s="24">
        <v>1.0</v>
      </c>
      <c r="P15" s="24">
        <v>1.0</v>
      </c>
      <c r="Q15" s="24">
        <v>1.0</v>
      </c>
      <c r="R15" s="24">
        <v>1.0</v>
      </c>
      <c r="S15" s="24">
        <v>1.0</v>
      </c>
      <c r="T15" s="24">
        <v>1.0</v>
      </c>
      <c r="U15" s="24">
        <v>1.0</v>
      </c>
      <c r="V15" s="24">
        <v>1.0</v>
      </c>
      <c r="W15" s="24">
        <v>1.0</v>
      </c>
      <c r="X15" s="24">
        <v>1.0</v>
      </c>
      <c r="Y15" s="24">
        <v>1.0</v>
      </c>
      <c r="Z15" s="24">
        <v>1.0</v>
      </c>
      <c r="AA15" s="24">
        <v>1.0</v>
      </c>
      <c r="AB15" s="24">
        <v>1.0</v>
      </c>
      <c r="AC15" s="24">
        <v>1.0</v>
      </c>
      <c r="AD15" s="24">
        <v>1.0</v>
      </c>
      <c r="AE15" s="24">
        <v>1.0</v>
      </c>
      <c r="AF15" s="24">
        <v>1.0</v>
      </c>
      <c r="AG15" s="24"/>
      <c r="AH15" s="24"/>
      <c r="AI15" s="24"/>
      <c r="AJ15" s="25">
        <f t="shared" si="2"/>
        <v>28</v>
      </c>
      <c r="AK15" s="25">
        <f t="shared" si="6"/>
        <v>15400</v>
      </c>
      <c r="AL15" s="27">
        <f>SUM(AK13:AK15)</f>
        <v>37840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/>
      <c r="AH16" s="15"/>
      <c r="AI16" s="15"/>
      <c r="AJ16" s="16">
        <f t="shared" si="2"/>
        <v>28</v>
      </c>
      <c r="AK16" s="16">
        <f>330*AJ16</f>
        <v>9240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/>
      <c r="AH17" s="15"/>
      <c r="AI17" s="15"/>
      <c r="AJ17" s="16">
        <f t="shared" si="2"/>
        <v>28</v>
      </c>
      <c r="AK17" s="16">
        <f t="shared" ref="AK17:AK18" si="7">550*AJ17</f>
        <v>15400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/>
      <c r="AH18" s="15"/>
      <c r="AI18" s="15"/>
      <c r="AJ18" s="16">
        <f t="shared" si="2"/>
        <v>28</v>
      </c>
      <c r="AK18" s="16">
        <f t="shared" si="7"/>
        <v>15400</v>
      </c>
      <c r="AL18" s="21">
        <f>SUM(AK16:AK18)</f>
        <v>40040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24">
        <v>1.0</v>
      </c>
      <c r="F19" s="24">
        <v>1.0</v>
      </c>
      <c r="G19" s="24">
        <v>1.0</v>
      </c>
      <c r="H19" s="24">
        <v>1.0</v>
      </c>
      <c r="I19" s="24">
        <v>1.0</v>
      </c>
      <c r="J19" s="24">
        <v>1.0</v>
      </c>
      <c r="K19" s="24">
        <v>1.0</v>
      </c>
      <c r="L19" s="24">
        <v>1.0</v>
      </c>
      <c r="M19" s="24">
        <v>1.0</v>
      </c>
      <c r="N19" s="24">
        <v>1.0</v>
      </c>
      <c r="O19" s="24">
        <v>1.0</v>
      </c>
      <c r="P19" s="24">
        <v>1.0</v>
      </c>
      <c r="Q19" s="24">
        <v>1.0</v>
      </c>
      <c r="R19" s="24">
        <v>1.0</v>
      </c>
      <c r="S19" s="24">
        <v>1.0</v>
      </c>
      <c r="T19" s="24">
        <v>1.0</v>
      </c>
      <c r="U19" s="24">
        <v>1.0</v>
      </c>
      <c r="V19" s="24">
        <v>1.0</v>
      </c>
      <c r="W19" s="24">
        <v>1.0</v>
      </c>
      <c r="X19" s="24">
        <v>1.0</v>
      </c>
      <c r="Y19" s="24">
        <v>1.0</v>
      </c>
      <c r="Z19" s="24">
        <v>1.0</v>
      </c>
      <c r="AA19" s="24">
        <v>1.0</v>
      </c>
      <c r="AB19" s="24">
        <v>1.0</v>
      </c>
      <c r="AC19" s="24">
        <v>1.0</v>
      </c>
      <c r="AD19" s="24">
        <v>1.0</v>
      </c>
      <c r="AE19" s="24">
        <v>1.0</v>
      </c>
      <c r="AF19" s="24">
        <v>1.0</v>
      </c>
      <c r="AG19" s="24"/>
      <c r="AH19" s="24"/>
      <c r="AI19" s="24"/>
      <c r="AJ19" s="25">
        <f t="shared" si="2"/>
        <v>28</v>
      </c>
      <c r="AK19" s="25">
        <f>330*AJ19</f>
        <v>9240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24">
        <v>1.0</v>
      </c>
      <c r="F20" s="24">
        <v>1.0</v>
      </c>
      <c r="G20" s="24">
        <v>1.0</v>
      </c>
      <c r="H20" s="24">
        <v>0.0</v>
      </c>
      <c r="I20" s="24">
        <v>1.0</v>
      </c>
      <c r="J20" s="24">
        <v>1.0</v>
      </c>
      <c r="K20" s="24">
        <v>0.0</v>
      </c>
      <c r="L20" s="24">
        <v>1.0</v>
      </c>
      <c r="M20" s="24">
        <v>1.0</v>
      </c>
      <c r="N20" s="24">
        <v>1.0</v>
      </c>
      <c r="O20" s="24">
        <v>0.0</v>
      </c>
      <c r="P20" s="24">
        <v>1.0</v>
      </c>
      <c r="Q20" s="24">
        <v>1.0</v>
      </c>
      <c r="R20" s="24">
        <v>0.0</v>
      </c>
      <c r="S20" s="24">
        <v>1.0</v>
      </c>
      <c r="T20" s="24">
        <v>1.0</v>
      </c>
      <c r="U20" s="24">
        <v>1.0</v>
      </c>
      <c r="V20" s="24">
        <v>0.0</v>
      </c>
      <c r="W20" s="24">
        <v>1.0</v>
      </c>
      <c r="X20" s="24">
        <v>1.0</v>
      </c>
      <c r="Y20" s="24">
        <v>0.0</v>
      </c>
      <c r="Z20" s="24">
        <v>1.0</v>
      </c>
      <c r="AA20" s="24">
        <v>1.0</v>
      </c>
      <c r="AB20" s="24">
        <v>1.0</v>
      </c>
      <c r="AC20" s="24">
        <v>0.0</v>
      </c>
      <c r="AD20" s="24">
        <v>1.0</v>
      </c>
      <c r="AE20" s="24">
        <v>1.0</v>
      </c>
      <c r="AF20" s="24">
        <v>0.0</v>
      </c>
      <c r="AG20" s="24"/>
      <c r="AH20" s="24"/>
      <c r="AI20" s="24"/>
      <c r="AJ20" s="25">
        <f t="shared" si="2"/>
        <v>20</v>
      </c>
      <c r="AK20" s="25">
        <f t="shared" ref="AK20:AK21" si="8">550*AJ20</f>
        <v>11000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24">
        <v>1.0</v>
      </c>
      <c r="F21" s="24">
        <v>1.0</v>
      </c>
      <c r="G21" s="24">
        <v>1.0</v>
      </c>
      <c r="H21" s="24">
        <v>1.0</v>
      </c>
      <c r="I21" s="24">
        <v>1.0</v>
      </c>
      <c r="J21" s="24">
        <v>1.0</v>
      </c>
      <c r="K21" s="24">
        <v>1.0</v>
      </c>
      <c r="L21" s="24">
        <v>1.0</v>
      </c>
      <c r="M21" s="24">
        <v>1.0</v>
      </c>
      <c r="N21" s="24">
        <v>1.0</v>
      </c>
      <c r="O21" s="24">
        <v>1.0</v>
      </c>
      <c r="P21" s="24">
        <v>1.0</v>
      </c>
      <c r="Q21" s="24">
        <v>1.0</v>
      </c>
      <c r="R21" s="24">
        <v>1.0</v>
      </c>
      <c r="S21" s="24">
        <v>1.0</v>
      </c>
      <c r="T21" s="24">
        <v>1.0</v>
      </c>
      <c r="U21" s="24">
        <v>1.0</v>
      </c>
      <c r="V21" s="24">
        <v>1.0</v>
      </c>
      <c r="W21" s="24">
        <v>1.0</v>
      </c>
      <c r="X21" s="24">
        <v>1.0</v>
      </c>
      <c r="Y21" s="24">
        <v>1.0</v>
      </c>
      <c r="Z21" s="24">
        <v>1.0</v>
      </c>
      <c r="AA21" s="24">
        <v>1.0</v>
      </c>
      <c r="AB21" s="24">
        <v>1.0</v>
      </c>
      <c r="AC21" s="24">
        <v>1.0</v>
      </c>
      <c r="AD21" s="24">
        <v>1.0</v>
      </c>
      <c r="AE21" s="24">
        <v>1.0</v>
      </c>
      <c r="AF21" s="24">
        <v>1.0</v>
      </c>
      <c r="AG21" s="24"/>
      <c r="AH21" s="24"/>
      <c r="AI21" s="24"/>
      <c r="AJ21" s="25">
        <f t="shared" si="2"/>
        <v>28</v>
      </c>
      <c r="AK21" s="25">
        <f t="shared" si="8"/>
        <v>15400</v>
      </c>
      <c r="AL21" s="27">
        <f>SUM(AK19:AK21)</f>
        <v>35640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608.0</v>
      </c>
      <c r="B22" s="14" t="s">
        <v>18</v>
      </c>
      <c r="C22" s="14"/>
      <c r="D22" s="15" t="s">
        <v>7</v>
      </c>
      <c r="E22" s="28">
        <v>0.0</v>
      </c>
      <c r="F22" s="29">
        <v>0.0</v>
      </c>
      <c r="G22" s="24">
        <v>1.0</v>
      </c>
      <c r="H22" s="24">
        <v>1.0</v>
      </c>
      <c r="I22" s="24">
        <v>1.0</v>
      </c>
      <c r="J22" s="24">
        <v>1.0</v>
      </c>
      <c r="K22" s="24">
        <v>1.0</v>
      </c>
      <c r="L22" s="24">
        <v>1.0</v>
      </c>
      <c r="M22" s="24">
        <v>1.0</v>
      </c>
      <c r="N22" s="24">
        <v>1.0</v>
      </c>
      <c r="O22" s="24">
        <v>1.0</v>
      </c>
      <c r="P22" s="24">
        <v>1.0</v>
      </c>
      <c r="Q22" s="24">
        <v>1.0</v>
      </c>
      <c r="R22" s="24">
        <v>1.0</v>
      </c>
      <c r="S22" s="24">
        <v>1.0</v>
      </c>
      <c r="T22" s="24">
        <v>1.0</v>
      </c>
      <c r="U22" s="24">
        <v>1.0</v>
      </c>
      <c r="V22" s="24">
        <v>1.0</v>
      </c>
      <c r="W22" s="24">
        <v>1.0</v>
      </c>
      <c r="X22" s="24">
        <v>1.0</v>
      </c>
      <c r="Y22" s="24">
        <v>1.0</v>
      </c>
      <c r="Z22" s="24">
        <v>1.0</v>
      </c>
      <c r="AA22" s="24">
        <v>1.0</v>
      </c>
      <c r="AB22" s="24">
        <v>1.0</v>
      </c>
      <c r="AC22" s="24">
        <v>1.0</v>
      </c>
      <c r="AD22" s="24">
        <v>1.0</v>
      </c>
      <c r="AE22" s="24">
        <v>1.0</v>
      </c>
      <c r="AF22" s="24">
        <v>1.0</v>
      </c>
      <c r="AG22" s="29"/>
      <c r="AH22" s="29"/>
      <c r="AI22" s="15"/>
      <c r="AJ22" s="30">
        <f t="shared" si="2"/>
        <v>26</v>
      </c>
      <c r="AK22" s="16">
        <f>330*AJ22</f>
        <v>8580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28">
        <v>0.0</v>
      </c>
      <c r="F23" s="31">
        <v>1.0</v>
      </c>
      <c r="G23" s="24">
        <v>1.0</v>
      </c>
      <c r="H23" s="24">
        <v>1.0</v>
      </c>
      <c r="I23" s="24">
        <v>1.0</v>
      </c>
      <c r="J23" s="24">
        <v>1.0</v>
      </c>
      <c r="K23" s="24">
        <v>1.0</v>
      </c>
      <c r="L23" s="24">
        <v>1.0</v>
      </c>
      <c r="M23" s="24">
        <v>1.0</v>
      </c>
      <c r="N23" s="24">
        <v>1.0</v>
      </c>
      <c r="O23" s="24">
        <v>1.0</v>
      </c>
      <c r="P23" s="24">
        <v>1.0</v>
      </c>
      <c r="Q23" s="24">
        <v>1.0</v>
      </c>
      <c r="R23" s="24">
        <v>1.0</v>
      </c>
      <c r="S23" s="24">
        <v>1.0</v>
      </c>
      <c r="T23" s="24">
        <v>1.0</v>
      </c>
      <c r="U23" s="24">
        <v>1.0</v>
      </c>
      <c r="V23" s="24">
        <v>1.0</v>
      </c>
      <c r="W23" s="24">
        <v>1.0</v>
      </c>
      <c r="X23" s="24">
        <v>1.0</v>
      </c>
      <c r="Y23" s="24">
        <v>1.0</v>
      </c>
      <c r="Z23" s="24">
        <v>1.0</v>
      </c>
      <c r="AA23" s="24">
        <v>1.0</v>
      </c>
      <c r="AB23" s="24">
        <v>1.0</v>
      </c>
      <c r="AC23" s="24">
        <v>1.0</v>
      </c>
      <c r="AD23" s="24">
        <v>1.0</v>
      </c>
      <c r="AE23" s="24">
        <v>1.0</v>
      </c>
      <c r="AF23" s="24">
        <v>1.0</v>
      </c>
      <c r="AG23" s="28"/>
      <c r="AH23" s="28"/>
      <c r="AI23" s="15"/>
      <c r="AJ23" s="16">
        <f t="shared" si="2"/>
        <v>27</v>
      </c>
      <c r="AK23" s="16">
        <f t="shared" ref="AK23:AK24" si="9">550*AJ23</f>
        <v>14850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28">
        <v>0.0</v>
      </c>
      <c r="F24" s="31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8"/>
      <c r="AH24" s="28"/>
      <c r="AI24" s="15"/>
      <c r="AJ24" s="16">
        <f t="shared" si="2"/>
        <v>27</v>
      </c>
      <c r="AK24" s="16">
        <f t="shared" si="9"/>
        <v>14850</v>
      </c>
      <c r="AL24" s="21">
        <f>SUM(AK22:AK24)</f>
        <v>38280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/>
      <c r="AH25" s="24"/>
      <c r="AI25" s="24"/>
      <c r="AJ25" s="25">
        <f t="shared" si="2"/>
        <v>28</v>
      </c>
      <c r="AK25" s="25">
        <f>330*AJ25</f>
        <v>9240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/>
      <c r="AH26" s="24"/>
      <c r="AI26" s="24"/>
      <c r="AJ26" s="25">
        <f t="shared" si="2"/>
        <v>28</v>
      </c>
      <c r="AK26" s="25">
        <f t="shared" ref="AK26:AK27" si="10">550*AJ26</f>
        <v>15400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24">
        <v>1.0</v>
      </c>
      <c r="F27" s="24">
        <v>1.0</v>
      </c>
      <c r="G27" s="24">
        <v>1.0</v>
      </c>
      <c r="H27" s="24">
        <v>1.0</v>
      </c>
      <c r="I27" s="24">
        <v>1.0</v>
      </c>
      <c r="J27" s="24">
        <v>1.0</v>
      </c>
      <c r="K27" s="24">
        <v>1.0</v>
      </c>
      <c r="L27" s="24">
        <v>1.0</v>
      </c>
      <c r="M27" s="24">
        <v>1.0</v>
      </c>
      <c r="N27" s="24">
        <v>1.0</v>
      </c>
      <c r="O27" s="24">
        <v>1.0</v>
      </c>
      <c r="P27" s="24">
        <v>1.0</v>
      </c>
      <c r="Q27" s="24">
        <v>1.0</v>
      </c>
      <c r="R27" s="24">
        <v>1.0</v>
      </c>
      <c r="S27" s="24">
        <v>1.0</v>
      </c>
      <c r="T27" s="24">
        <v>1.0</v>
      </c>
      <c r="U27" s="24">
        <v>1.0</v>
      </c>
      <c r="V27" s="24">
        <v>1.0</v>
      </c>
      <c r="W27" s="24">
        <v>1.0</v>
      </c>
      <c r="X27" s="24">
        <v>1.0</v>
      </c>
      <c r="Y27" s="24">
        <v>1.0</v>
      </c>
      <c r="Z27" s="24">
        <v>1.0</v>
      </c>
      <c r="AA27" s="24">
        <v>1.0</v>
      </c>
      <c r="AB27" s="24">
        <v>1.0</v>
      </c>
      <c r="AC27" s="24">
        <v>1.0</v>
      </c>
      <c r="AD27" s="24">
        <v>1.0</v>
      </c>
      <c r="AE27" s="24">
        <v>1.0</v>
      </c>
      <c r="AF27" s="24">
        <v>1.0</v>
      </c>
      <c r="AG27" s="24"/>
      <c r="AH27" s="24"/>
      <c r="AI27" s="24"/>
      <c r="AJ27" s="25">
        <f t="shared" si="2"/>
        <v>28</v>
      </c>
      <c r="AK27" s="25">
        <f t="shared" si="10"/>
        <v>15400</v>
      </c>
      <c r="AL27" s="27">
        <f>SUM(AK25:AK27)</f>
        <v>40040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/>
      <c r="AH28" s="15"/>
      <c r="AI28" s="15"/>
      <c r="AJ28" s="16">
        <f t="shared" si="2"/>
        <v>28</v>
      </c>
      <c r="AK28" s="16">
        <f>330*AJ28</f>
        <v>9240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/>
      <c r="AH29" s="15"/>
      <c r="AI29" s="15"/>
      <c r="AJ29" s="16">
        <f t="shared" si="2"/>
        <v>28</v>
      </c>
      <c r="AK29" s="16">
        <f t="shared" ref="AK29:AK30" si="11">550*AJ29</f>
        <v>15400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0.0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0.0</v>
      </c>
      <c r="AG30" s="15"/>
      <c r="AH30" s="15"/>
      <c r="AI30" s="15"/>
      <c r="AJ30" s="16">
        <f t="shared" si="2"/>
        <v>26</v>
      </c>
      <c r="AK30" s="16">
        <f t="shared" si="11"/>
        <v>14300</v>
      </c>
      <c r="AL30" s="21">
        <f>SUM(AK28:AK30)</f>
        <v>38940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34">
        <v>0.0</v>
      </c>
      <c r="F31" s="35">
        <v>0.0</v>
      </c>
      <c r="G31" s="35">
        <v>0.0</v>
      </c>
      <c r="H31" s="35">
        <v>0.0</v>
      </c>
      <c r="I31" s="35">
        <v>0.0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Q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0.0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0.0</v>
      </c>
      <c r="AG31" s="36">
        <v>0.0</v>
      </c>
      <c r="AH31" s="36">
        <v>0.0</v>
      </c>
      <c r="AI31" s="36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37">
        <v>0.0</v>
      </c>
      <c r="F32" s="37">
        <v>0.0</v>
      </c>
      <c r="G32" s="37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38">
        <v>0.0</v>
      </c>
      <c r="AH32" s="38">
        <v>0.0</v>
      </c>
      <c r="AI32" s="38">
        <v>0.0</v>
      </c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37">
        <v>1.0</v>
      </c>
      <c r="F33" s="37">
        <v>0.0</v>
      </c>
      <c r="G33" s="37">
        <v>0.0</v>
      </c>
      <c r="H33" s="24">
        <v>0.0</v>
      </c>
      <c r="I33" s="24">
        <v>0.0</v>
      </c>
      <c r="J33" s="24">
        <v>0.0</v>
      </c>
      <c r="K33" s="24">
        <v>0.0</v>
      </c>
      <c r="L33" s="24">
        <v>0.0</v>
      </c>
      <c r="M33" s="24">
        <v>0.0</v>
      </c>
      <c r="N33" s="24">
        <v>0.0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4">
        <v>0.0</v>
      </c>
      <c r="AB33" s="24">
        <v>0.0</v>
      </c>
      <c r="AC33" s="24">
        <v>0.0</v>
      </c>
      <c r="AD33" s="24">
        <v>0.0</v>
      </c>
      <c r="AE33" s="24">
        <v>0.0</v>
      </c>
      <c r="AF33" s="24">
        <v>0.0</v>
      </c>
      <c r="AG33" s="38">
        <v>0.0</v>
      </c>
      <c r="AH33" s="38">
        <v>0.0</v>
      </c>
      <c r="AI33" s="38">
        <v>0.0</v>
      </c>
      <c r="AJ33" s="25">
        <f t="shared" si="2"/>
        <v>1</v>
      </c>
      <c r="AK33" s="25">
        <f t="shared" si="12"/>
        <v>550</v>
      </c>
      <c r="AL33" s="27">
        <f>SUM(AK31:AK33)</f>
        <v>550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1.0</v>
      </c>
      <c r="O34" s="15">
        <v>1.0</v>
      </c>
      <c r="P34" s="15">
        <v>1.0</v>
      </c>
      <c r="Q34" s="15">
        <v>1.0</v>
      </c>
      <c r="R34" s="15">
        <v>1.0</v>
      </c>
      <c r="S34" s="15">
        <v>1.0</v>
      </c>
      <c r="T34" s="15">
        <v>1.0</v>
      </c>
      <c r="U34" s="15">
        <v>1.0</v>
      </c>
      <c r="V34" s="15">
        <v>1.0</v>
      </c>
      <c r="W34" s="29">
        <v>0.0</v>
      </c>
      <c r="X34" s="29">
        <v>0.0</v>
      </c>
      <c r="Y34" s="29">
        <v>0.0</v>
      </c>
      <c r="Z34" s="29">
        <v>0.0</v>
      </c>
      <c r="AA34" s="29">
        <v>0.0</v>
      </c>
      <c r="AB34" s="29">
        <v>0.0</v>
      </c>
      <c r="AC34" s="29">
        <v>0.0</v>
      </c>
      <c r="AD34" s="29">
        <v>0.0</v>
      </c>
      <c r="AE34" s="29">
        <v>0.0</v>
      </c>
      <c r="AF34" s="29">
        <v>0.0</v>
      </c>
      <c r="AG34" s="15"/>
      <c r="AH34" s="15"/>
      <c r="AI34" s="15"/>
      <c r="AJ34" s="16">
        <f t="shared" si="2"/>
        <v>18</v>
      </c>
      <c r="AK34" s="16">
        <f>330*AJ34</f>
        <v>5940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1.0</v>
      </c>
      <c r="O35" s="15">
        <v>1.0</v>
      </c>
      <c r="P35" s="15">
        <v>1.0</v>
      </c>
      <c r="Q35" s="15">
        <v>1.0</v>
      </c>
      <c r="R35" s="15">
        <v>1.0</v>
      </c>
      <c r="S35" s="15">
        <v>1.0</v>
      </c>
      <c r="T35" s="15">
        <v>1.0</v>
      </c>
      <c r="U35" s="15">
        <v>1.0</v>
      </c>
      <c r="V35" s="15">
        <v>1.0</v>
      </c>
      <c r="W35" s="15">
        <v>2.0</v>
      </c>
      <c r="X35" s="15">
        <v>2.0</v>
      </c>
      <c r="Y35" s="15">
        <v>2.0</v>
      </c>
      <c r="Z35" s="15">
        <v>2.0</v>
      </c>
      <c r="AA35" s="15">
        <v>2.0</v>
      </c>
      <c r="AB35" s="15">
        <v>2.0</v>
      </c>
      <c r="AC35" s="15">
        <v>2.0</v>
      </c>
      <c r="AD35" s="15">
        <v>2.0</v>
      </c>
      <c r="AE35" s="15">
        <v>2.0</v>
      </c>
      <c r="AF35" s="15">
        <v>2.0</v>
      </c>
      <c r="AG35" s="15"/>
      <c r="AH35" s="15"/>
      <c r="AI35" s="15"/>
      <c r="AJ35" s="16">
        <f t="shared" si="2"/>
        <v>38</v>
      </c>
      <c r="AK35" s="16">
        <f t="shared" ref="AK35:AK36" si="13">550*AJ35</f>
        <v>20900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1.0</v>
      </c>
      <c r="O36" s="15">
        <v>1.0</v>
      </c>
      <c r="P36" s="15">
        <v>1.0</v>
      </c>
      <c r="Q36" s="15">
        <v>1.0</v>
      </c>
      <c r="R36" s="15">
        <v>1.0</v>
      </c>
      <c r="S36" s="15">
        <v>1.0</v>
      </c>
      <c r="T36" s="15">
        <v>1.0</v>
      </c>
      <c r="U36" s="15">
        <v>1.0</v>
      </c>
      <c r="V36" s="15">
        <v>1.0</v>
      </c>
      <c r="W36" s="15">
        <v>1.0</v>
      </c>
      <c r="X36" s="15">
        <v>1.0</v>
      </c>
      <c r="Y36" s="15">
        <v>1.0</v>
      </c>
      <c r="Z36" s="15">
        <v>1.0</v>
      </c>
      <c r="AA36" s="15">
        <v>1.0</v>
      </c>
      <c r="AB36" s="15">
        <v>1.0</v>
      </c>
      <c r="AC36" s="15">
        <v>1.0</v>
      </c>
      <c r="AD36" s="15">
        <v>1.0</v>
      </c>
      <c r="AE36" s="15">
        <v>1.0</v>
      </c>
      <c r="AF36" s="15">
        <v>1.0</v>
      </c>
      <c r="AG36" s="15"/>
      <c r="AH36" s="15"/>
      <c r="AI36" s="15"/>
      <c r="AJ36" s="16">
        <f t="shared" si="2"/>
        <v>28</v>
      </c>
      <c r="AK36" s="16">
        <f t="shared" si="13"/>
        <v>15400</v>
      </c>
      <c r="AL36" s="21">
        <f>SUM(AK34:AK36)</f>
        <v>42240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23">
        <v>405.0</v>
      </c>
      <c r="B37" s="23" t="s">
        <v>24</v>
      </c>
      <c r="C37" s="23" t="s">
        <v>25</v>
      </c>
      <c r="D37" s="24" t="s">
        <v>7</v>
      </c>
      <c r="E37" s="38">
        <v>0.0</v>
      </c>
      <c r="F37" s="36">
        <v>0.0</v>
      </c>
      <c r="G37" s="36">
        <v>0.0</v>
      </c>
      <c r="H37" s="36">
        <v>0.0</v>
      </c>
      <c r="I37" s="36">
        <v>0.0</v>
      </c>
      <c r="J37" s="36">
        <v>0.0</v>
      </c>
      <c r="K37" s="36">
        <v>0.0</v>
      </c>
      <c r="L37" s="36">
        <v>0.0</v>
      </c>
      <c r="M37" s="36">
        <v>0.0</v>
      </c>
      <c r="N37" s="36">
        <v>0.0</v>
      </c>
      <c r="O37" s="36">
        <v>0.0</v>
      </c>
      <c r="P37" s="36">
        <v>0.0</v>
      </c>
      <c r="Q37" s="36">
        <v>0.0</v>
      </c>
      <c r="R37" s="36">
        <v>0.0</v>
      </c>
      <c r="S37" s="36">
        <v>0.0</v>
      </c>
      <c r="T37" s="36">
        <v>0.0</v>
      </c>
      <c r="U37" s="36">
        <v>0.0</v>
      </c>
      <c r="V37" s="36">
        <v>0.0</v>
      </c>
      <c r="W37" s="36">
        <v>0.0</v>
      </c>
      <c r="X37" s="36">
        <v>0.0</v>
      </c>
      <c r="Y37" s="36">
        <v>0.0</v>
      </c>
      <c r="Z37" s="36">
        <v>0.0</v>
      </c>
      <c r="AA37" s="36">
        <v>0.0</v>
      </c>
      <c r="AB37" s="36">
        <v>0.0</v>
      </c>
      <c r="AC37" s="36">
        <v>0.0</v>
      </c>
      <c r="AD37" s="36">
        <v>0.0</v>
      </c>
      <c r="AE37" s="36">
        <v>0.0</v>
      </c>
      <c r="AF37" s="36">
        <v>0.0</v>
      </c>
      <c r="AG37" s="36">
        <v>0.0</v>
      </c>
      <c r="AH37" s="36">
        <v>0.0</v>
      </c>
      <c r="AI37" s="36">
        <v>0.0</v>
      </c>
      <c r="AJ37" s="25">
        <f t="shared" si="2"/>
        <v>0</v>
      </c>
      <c r="AK37" s="25">
        <f>330*AJ37</f>
        <v>0</v>
      </c>
      <c r="AL37" s="26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24" t="s">
        <v>8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8">
        <v>0.0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38">
        <v>0.0</v>
      </c>
      <c r="AE38" s="38">
        <v>0.0</v>
      </c>
      <c r="AF38" s="38">
        <v>0.0</v>
      </c>
      <c r="AG38" s="38">
        <v>0.0</v>
      </c>
      <c r="AH38" s="38">
        <v>0.0</v>
      </c>
      <c r="AI38" s="38">
        <v>0.0</v>
      </c>
      <c r="AJ38" s="25">
        <f t="shared" si="2"/>
        <v>0</v>
      </c>
      <c r="AK38" s="25">
        <f t="shared" ref="AK38:AK39" si="14">550*AJ38</f>
        <v>0</v>
      </c>
      <c r="AL38" s="26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24" t="s">
        <v>9</v>
      </c>
      <c r="E39" s="38">
        <v>0.0</v>
      </c>
      <c r="F39" s="38">
        <v>0.0</v>
      </c>
      <c r="G39" s="38">
        <v>0.0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38">
        <v>0.0</v>
      </c>
      <c r="AE39" s="38">
        <v>0.0</v>
      </c>
      <c r="AF39" s="38">
        <v>0.0</v>
      </c>
      <c r="AG39" s="38">
        <v>0.0</v>
      </c>
      <c r="AH39" s="38">
        <v>0.0</v>
      </c>
      <c r="AI39" s="38">
        <v>0.0</v>
      </c>
      <c r="AJ39" s="25">
        <f t="shared" si="2"/>
        <v>0</v>
      </c>
      <c r="AK39" s="25">
        <f t="shared" si="14"/>
        <v>0</v>
      </c>
      <c r="AL39" s="27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415.0</v>
      </c>
      <c r="B40" s="14" t="s">
        <v>26</v>
      </c>
      <c r="C40" s="14" t="s">
        <v>27</v>
      </c>
      <c r="D40" s="15" t="s">
        <v>7</v>
      </c>
      <c r="E40" s="28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29">
        <v>0.0</v>
      </c>
      <c r="Z40" s="29">
        <v>0.0</v>
      </c>
      <c r="AA40" s="29">
        <v>0.0</v>
      </c>
      <c r="AB40" s="29">
        <v>0.0</v>
      </c>
      <c r="AC40" s="29">
        <v>0.0</v>
      </c>
      <c r="AD40" s="29">
        <v>0.0</v>
      </c>
      <c r="AE40" s="29">
        <v>0.0</v>
      </c>
      <c r="AF40" s="29">
        <v>0.0</v>
      </c>
      <c r="AG40" s="29">
        <v>0.0</v>
      </c>
      <c r="AH40" s="29">
        <v>0.0</v>
      </c>
      <c r="AI40" s="29">
        <v>0.0</v>
      </c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8">
        <v>0.0</v>
      </c>
      <c r="K41" s="28">
        <v>0.0</v>
      </c>
      <c r="L41" s="28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  <c r="S41" s="28">
        <v>0.0</v>
      </c>
      <c r="T41" s="28">
        <v>0.0</v>
      </c>
      <c r="U41" s="28">
        <v>0.0</v>
      </c>
      <c r="V41" s="28">
        <v>0.0</v>
      </c>
      <c r="W41" s="28">
        <v>0.0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8">
        <v>0.0</v>
      </c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0.0</v>
      </c>
      <c r="T42" s="28">
        <v>0.0</v>
      </c>
      <c r="U42" s="28">
        <v>0.0</v>
      </c>
      <c r="V42" s="28">
        <v>0.0</v>
      </c>
      <c r="W42" s="28">
        <v>0.0</v>
      </c>
      <c r="X42" s="28">
        <v>0.0</v>
      </c>
      <c r="Y42" s="28">
        <v>0.0</v>
      </c>
      <c r="Z42" s="28">
        <v>0.0</v>
      </c>
      <c r="AA42" s="28">
        <v>0.0</v>
      </c>
      <c r="AB42" s="28">
        <v>0.0</v>
      </c>
      <c r="AC42" s="28">
        <v>0.0</v>
      </c>
      <c r="AD42" s="28">
        <v>0.0</v>
      </c>
      <c r="AE42" s="28">
        <v>0.0</v>
      </c>
      <c r="AF42" s="28">
        <v>0.0</v>
      </c>
      <c r="AG42" s="28">
        <v>0.0</v>
      </c>
      <c r="AH42" s="28">
        <v>0.0</v>
      </c>
      <c r="AI42" s="28">
        <v>0.0</v>
      </c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/>
      <c r="B43" s="14"/>
      <c r="C43" s="14"/>
      <c r="D43" s="15" t="s">
        <v>7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15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15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15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2026.0</v>
      </c>
      <c r="B1" s="1">
        <v>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46054</v>
      </c>
      <c r="F2" s="7">
        <f>DATE($A$1,$B$1,2)</f>
        <v>46055</v>
      </c>
      <c r="G2" s="7">
        <f>DATE($A$1,$B$1,3)</f>
        <v>46056</v>
      </c>
      <c r="H2" s="7">
        <f>DATE($A$1,$B$1,4)</f>
        <v>46057</v>
      </c>
      <c r="I2" s="7">
        <f>DATE($A$1,$B$1,5)</f>
        <v>46058</v>
      </c>
      <c r="J2" s="7">
        <f>DATE($A$1,$B$1,6)</f>
        <v>46059</v>
      </c>
      <c r="K2" s="7">
        <f>DATE($A$1,$B$1,7)</f>
        <v>46060</v>
      </c>
      <c r="L2" s="7">
        <f>DATE($A$1,$B$1,8)</f>
        <v>46061</v>
      </c>
      <c r="M2" s="7">
        <f>DATE($A$1,$B$1,9)</f>
        <v>46062</v>
      </c>
      <c r="N2" s="7">
        <f>DATE($A$1,$B$1,10)</f>
        <v>46063</v>
      </c>
      <c r="O2" s="7">
        <f>DATE($A$1,$B$1,11)</f>
        <v>46064</v>
      </c>
      <c r="P2" s="7">
        <f>DATE($A$1,$B$1,12)</f>
        <v>46065</v>
      </c>
      <c r="Q2" s="7">
        <f>DATE($A$1,$B$1,13)</f>
        <v>46066</v>
      </c>
      <c r="R2" s="7">
        <f>DATE($A$1,$B$1,14)</f>
        <v>46067</v>
      </c>
      <c r="S2" s="7">
        <f>DATE($A$1,$B$1,15)</f>
        <v>46068</v>
      </c>
      <c r="T2" s="7">
        <f>DATE($A$1,$B$1,16)</f>
        <v>46069</v>
      </c>
      <c r="U2" s="7">
        <f>DATE($A$1,$B$1,17)</f>
        <v>46070</v>
      </c>
      <c r="V2" s="7">
        <f>DATE($A$1,$B$1,18)</f>
        <v>46071</v>
      </c>
      <c r="W2" s="7">
        <f>DATE($A$1,$B$1,19)</f>
        <v>46072</v>
      </c>
      <c r="X2" s="7">
        <f>DATE($A$1,$B$1,20)</f>
        <v>46073</v>
      </c>
      <c r="Y2" s="7">
        <f>DATE($A$1,$B$1,21)</f>
        <v>46074</v>
      </c>
      <c r="Z2" s="7">
        <f>DATE($A$1,$B$1,22)</f>
        <v>46075</v>
      </c>
      <c r="AA2" s="7">
        <f>DATE($A$1,$B$1,23)</f>
        <v>46076</v>
      </c>
      <c r="AB2" s="7">
        <f>DATE($A$1,$B$1,24)</f>
        <v>46077</v>
      </c>
      <c r="AC2" s="7">
        <f>DATE($A$1,$B$1,25)</f>
        <v>46078</v>
      </c>
      <c r="AD2" s="7">
        <f>DATE($A$1,$B$1,26)</f>
        <v>46079</v>
      </c>
      <c r="AE2" s="7">
        <f>DATE($A$1,$B$1,27)</f>
        <v>46080</v>
      </c>
      <c r="AF2" s="7">
        <f>DATE($A$1,$B$1,28)</f>
        <v>46081</v>
      </c>
      <c r="AG2" s="7">
        <f>DATE($A$1,$B$1,29)</f>
        <v>46082</v>
      </c>
      <c r="AH2" s="7">
        <f>DATE($A$1,$B$1,30)</f>
        <v>46083</v>
      </c>
      <c r="AI2" s="7">
        <f>DATE($A$1,$B$1,31)</f>
        <v>46084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日</v>
      </c>
      <c r="F3" s="12" t="str">
        <f t="shared" si="1"/>
        <v>月</v>
      </c>
      <c r="G3" s="12" t="str">
        <f t="shared" si="1"/>
        <v>火</v>
      </c>
      <c r="H3" s="12" t="str">
        <f t="shared" si="1"/>
        <v>水</v>
      </c>
      <c r="I3" s="12" t="str">
        <f t="shared" si="1"/>
        <v>木</v>
      </c>
      <c r="J3" s="12" t="str">
        <f t="shared" si="1"/>
        <v>金</v>
      </c>
      <c r="K3" s="12" t="str">
        <f t="shared" si="1"/>
        <v>土</v>
      </c>
      <c r="L3" s="12" t="str">
        <f t="shared" si="1"/>
        <v>日</v>
      </c>
      <c r="M3" s="12" t="str">
        <f t="shared" si="1"/>
        <v>月</v>
      </c>
      <c r="N3" s="12" t="str">
        <f t="shared" si="1"/>
        <v>火</v>
      </c>
      <c r="O3" s="12" t="str">
        <f t="shared" si="1"/>
        <v>水</v>
      </c>
      <c r="P3" s="12" t="str">
        <f t="shared" si="1"/>
        <v>木</v>
      </c>
      <c r="Q3" s="12" t="str">
        <f t="shared" si="1"/>
        <v>金</v>
      </c>
      <c r="R3" s="12" t="str">
        <f t="shared" si="1"/>
        <v>土</v>
      </c>
      <c r="S3" s="12" t="str">
        <f t="shared" si="1"/>
        <v>日</v>
      </c>
      <c r="T3" s="12" t="str">
        <f t="shared" si="1"/>
        <v>月</v>
      </c>
      <c r="U3" s="12" t="str">
        <f t="shared" si="1"/>
        <v>火</v>
      </c>
      <c r="V3" s="12" t="str">
        <f t="shared" si="1"/>
        <v>水</v>
      </c>
      <c r="W3" s="12" t="str">
        <f t="shared" si="1"/>
        <v>木</v>
      </c>
      <c r="X3" s="12" t="str">
        <f t="shared" si="1"/>
        <v>金</v>
      </c>
      <c r="Y3" s="12" t="str">
        <f t="shared" si="1"/>
        <v>土</v>
      </c>
      <c r="Z3" s="12" t="str">
        <f t="shared" si="1"/>
        <v>日</v>
      </c>
      <c r="AA3" s="12" t="str">
        <f t="shared" si="1"/>
        <v>月</v>
      </c>
      <c r="AB3" s="12" t="str">
        <f t="shared" si="1"/>
        <v>火</v>
      </c>
      <c r="AC3" s="12" t="str">
        <f t="shared" si="1"/>
        <v>水</v>
      </c>
      <c r="AD3" s="12" t="str">
        <f t="shared" si="1"/>
        <v>木</v>
      </c>
      <c r="AE3" s="12" t="str">
        <f t="shared" si="1"/>
        <v>金</v>
      </c>
      <c r="AF3" s="12" t="str">
        <f t="shared" si="1"/>
        <v>土</v>
      </c>
      <c r="AG3" s="12" t="str">
        <f t="shared" si="1"/>
        <v>日</v>
      </c>
      <c r="AH3" s="12" t="str">
        <f t="shared" si="1"/>
        <v>月</v>
      </c>
      <c r="AI3" s="12" t="str">
        <f t="shared" si="1"/>
        <v>火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/>
      <c r="AH4" s="15"/>
      <c r="AI4" s="15"/>
      <c r="AJ4" s="16">
        <f t="shared" ref="AJ4:AJ72" si="2">SUM(E4:AI4)</f>
        <v>28</v>
      </c>
      <c r="AK4" s="16">
        <f>330*AJ4</f>
        <v>9240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/>
      <c r="AH5" s="15"/>
      <c r="AI5" s="15"/>
      <c r="AJ5" s="16">
        <f t="shared" si="2"/>
        <v>28</v>
      </c>
      <c r="AK5" s="16">
        <f t="shared" ref="AK5:AK6" si="3">550*AJ5</f>
        <v>15400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/>
      <c r="AH6" s="15"/>
      <c r="AI6" s="15"/>
      <c r="AJ6" s="16">
        <f t="shared" si="2"/>
        <v>28</v>
      </c>
      <c r="AK6" s="16">
        <f t="shared" si="3"/>
        <v>15400</v>
      </c>
      <c r="AL6" s="21">
        <f>SUM(AK4:AK6)</f>
        <v>40040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11</v>
      </c>
      <c r="D7" s="24" t="s">
        <v>7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1.0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1.0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/>
      <c r="AH7" s="24"/>
      <c r="AI7" s="24"/>
      <c r="AJ7" s="25">
        <f t="shared" si="2"/>
        <v>28</v>
      </c>
      <c r="AK7" s="25">
        <f>330*AJ7</f>
        <v>9240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0.0</v>
      </c>
      <c r="I8" s="24">
        <v>1.0</v>
      </c>
      <c r="J8" s="24">
        <v>0.0</v>
      </c>
      <c r="K8" s="24">
        <v>1.0</v>
      </c>
      <c r="L8" s="24">
        <v>1.0</v>
      </c>
      <c r="M8" s="24">
        <v>1.0</v>
      </c>
      <c r="N8" s="24">
        <v>1.0</v>
      </c>
      <c r="O8" s="24">
        <v>0.0</v>
      </c>
      <c r="P8" s="24">
        <v>1.0</v>
      </c>
      <c r="Q8" s="24">
        <v>0.0</v>
      </c>
      <c r="R8" s="24">
        <v>1.0</v>
      </c>
      <c r="S8" s="24">
        <v>1.0</v>
      </c>
      <c r="T8" s="24">
        <v>1.0</v>
      </c>
      <c r="U8" s="24">
        <v>1.0</v>
      </c>
      <c r="V8" s="24">
        <v>0.0</v>
      </c>
      <c r="W8" s="24">
        <v>1.0</v>
      </c>
      <c r="X8" s="24">
        <v>0.0</v>
      </c>
      <c r="Y8" s="24">
        <v>1.0</v>
      </c>
      <c r="Z8" s="24">
        <v>1.0</v>
      </c>
      <c r="AA8" s="24">
        <v>1.0</v>
      </c>
      <c r="AB8" s="24">
        <v>1.0</v>
      </c>
      <c r="AC8" s="24">
        <v>0.0</v>
      </c>
      <c r="AD8" s="24">
        <v>1.0</v>
      </c>
      <c r="AE8" s="24">
        <v>0.0</v>
      </c>
      <c r="AF8" s="24">
        <v>1.0</v>
      </c>
      <c r="AG8" s="24"/>
      <c r="AH8" s="24"/>
      <c r="AI8" s="24"/>
      <c r="AJ8" s="25">
        <f t="shared" si="2"/>
        <v>20</v>
      </c>
      <c r="AK8" s="25">
        <f t="shared" ref="AK8:AK9" si="4">550*AJ8</f>
        <v>11000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24">
        <v>1.0</v>
      </c>
      <c r="F9" s="24">
        <v>1.0</v>
      </c>
      <c r="G9" s="24">
        <v>1.0</v>
      </c>
      <c r="H9" s="24">
        <v>1.0</v>
      </c>
      <c r="I9" s="24">
        <v>1.0</v>
      </c>
      <c r="J9" s="24">
        <v>1.0</v>
      </c>
      <c r="K9" s="24">
        <v>1.0</v>
      </c>
      <c r="L9" s="24">
        <v>1.0</v>
      </c>
      <c r="M9" s="24">
        <v>1.0</v>
      </c>
      <c r="N9" s="24">
        <v>1.0</v>
      </c>
      <c r="O9" s="24">
        <v>1.0</v>
      </c>
      <c r="P9" s="24">
        <v>1.0</v>
      </c>
      <c r="Q9" s="24">
        <v>1.0</v>
      </c>
      <c r="R9" s="24">
        <v>1.0</v>
      </c>
      <c r="S9" s="24">
        <v>1.0</v>
      </c>
      <c r="T9" s="24">
        <v>1.0</v>
      </c>
      <c r="U9" s="24">
        <v>1.0</v>
      </c>
      <c r="V9" s="24">
        <v>1.0</v>
      </c>
      <c r="W9" s="24">
        <v>1.0</v>
      </c>
      <c r="X9" s="24">
        <v>1.0</v>
      </c>
      <c r="Y9" s="24">
        <v>1.0</v>
      </c>
      <c r="Z9" s="24">
        <v>1.0</v>
      </c>
      <c r="AA9" s="24">
        <v>1.0</v>
      </c>
      <c r="AB9" s="24">
        <v>1.0</v>
      </c>
      <c r="AC9" s="24">
        <v>1.0</v>
      </c>
      <c r="AD9" s="24">
        <v>1.0</v>
      </c>
      <c r="AE9" s="24">
        <v>1.0</v>
      </c>
      <c r="AF9" s="24">
        <v>1.0</v>
      </c>
      <c r="AG9" s="24"/>
      <c r="AH9" s="24"/>
      <c r="AI9" s="24"/>
      <c r="AJ9" s="25">
        <f t="shared" si="2"/>
        <v>28</v>
      </c>
      <c r="AK9" s="25">
        <f t="shared" si="4"/>
        <v>15400</v>
      </c>
      <c r="AL9" s="27">
        <f>SUM(AK7:AK9)</f>
        <v>35640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/>
      <c r="AH10" s="15"/>
      <c r="AI10" s="15"/>
      <c r="AJ10" s="16">
        <f t="shared" si="2"/>
        <v>28</v>
      </c>
      <c r="AK10" s="16">
        <f>330*AJ10</f>
        <v>9240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/>
      <c r="AH11" s="15"/>
      <c r="AI11" s="15"/>
      <c r="AJ11" s="16">
        <f t="shared" si="2"/>
        <v>28</v>
      </c>
      <c r="AK11" s="16">
        <f t="shared" ref="AK11:AK12" si="5">550*AJ11</f>
        <v>15400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/>
      <c r="AH12" s="15"/>
      <c r="AI12" s="15"/>
      <c r="AJ12" s="16">
        <f t="shared" si="2"/>
        <v>28</v>
      </c>
      <c r="AK12" s="16">
        <f t="shared" si="5"/>
        <v>15400</v>
      </c>
      <c r="AL12" s="21">
        <f>SUM(AK10:AK12)</f>
        <v>40040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24">
        <v>1.0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1.0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1.0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1.0</v>
      </c>
      <c r="AD13" s="24">
        <v>1.0</v>
      </c>
      <c r="AE13" s="24">
        <v>1.0</v>
      </c>
      <c r="AF13" s="24">
        <v>1.0</v>
      </c>
      <c r="AG13" s="24"/>
      <c r="AH13" s="24"/>
      <c r="AI13" s="24"/>
      <c r="AJ13" s="25">
        <f t="shared" si="2"/>
        <v>28</v>
      </c>
      <c r="AK13" s="25">
        <f>330*AJ13</f>
        <v>9240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24">
        <v>1.0</v>
      </c>
      <c r="F14" s="24">
        <v>1.0</v>
      </c>
      <c r="G14" s="24">
        <v>0.0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0.0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0.0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0.0</v>
      </c>
      <c r="AC14" s="24">
        <v>1.0</v>
      </c>
      <c r="AD14" s="24">
        <v>1.0</v>
      </c>
      <c r="AE14" s="24">
        <v>1.0</v>
      </c>
      <c r="AF14" s="24">
        <v>1.0</v>
      </c>
      <c r="AG14" s="24"/>
      <c r="AH14" s="24"/>
      <c r="AI14" s="24"/>
      <c r="AJ14" s="25">
        <f t="shared" si="2"/>
        <v>24</v>
      </c>
      <c r="AK14" s="25">
        <f t="shared" ref="AK14:AK15" si="6">550*AJ14</f>
        <v>13200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24">
        <v>1.0</v>
      </c>
      <c r="F15" s="24">
        <v>1.0</v>
      </c>
      <c r="G15" s="24">
        <v>1.0</v>
      </c>
      <c r="H15" s="24">
        <v>1.0</v>
      </c>
      <c r="I15" s="24">
        <v>1.0</v>
      </c>
      <c r="J15" s="24">
        <v>1.0</v>
      </c>
      <c r="K15" s="24">
        <v>1.0</v>
      </c>
      <c r="L15" s="24">
        <v>1.0</v>
      </c>
      <c r="M15" s="24">
        <v>1.0</v>
      </c>
      <c r="N15" s="24">
        <v>1.0</v>
      </c>
      <c r="O15" s="24">
        <v>1.0</v>
      </c>
      <c r="P15" s="24">
        <v>1.0</v>
      </c>
      <c r="Q15" s="24">
        <v>1.0</v>
      </c>
      <c r="R15" s="24">
        <v>1.0</v>
      </c>
      <c r="S15" s="24">
        <v>1.0</v>
      </c>
      <c r="T15" s="24">
        <v>1.0</v>
      </c>
      <c r="U15" s="24">
        <v>1.0</v>
      </c>
      <c r="V15" s="24">
        <v>1.0</v>
      </c>
      <c r="W15" s="24">
        <v>1.0</v>
      </c>
      <c r="X15" s="24">
        <v>1.0</v>
      </c>
      <c r="Y15" s="24">
        <v>1.0</v>
      </c>
      <c r="Z15" s="24">
        <v>1.0</v>
      </c>
      <c r="AA15" s="24">
        <v>1.0</v>
      </c>
      <c r="AB15" s="24">
        <v>1.0</v>
      </c>
      <c r="AC15" s="24">
        <v>1.0</v>
      </c>
      <c r="AD15" s="24">
        <v>1.0</v>
      </c>
      <c r="AE15" s="24">
        <v>1.0</v>
      </c>
      <c r="AF15" s="24">
        <v>1.0</v>
      </c>
      <c r="AG15" s="24"/>
      <c r="AH15" s="24"/>
      <c r="AI15" s="24"/>
      <c r="AJ15" s="25">
        <f t="shared" si="2"/>
        <v>28</v>
      </c>
      <c r="AK15" s="25">
        <f t="shared" si="6"/>
        <v>15400</v>
      </c>
      <c r="AL15" s="27">
        <f>SUM(AK13:AK15)</f>
        <v>37840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/>
      <c r="AH16" s="15"/>
      <c r="AI16" s="15"/>
      <c r="AJ16" s="16">
        <f t="shared" si="2"/>
        <v>28</v>
      </c>
      <c r="AK16" s="16">
        <f>330*AJ16</f>
        <v>9240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/>
      <c r="AH17" s="15"/>
      <c r="AI17" s="15"/>
      <c r="AJ17" s="16">
        <f t="shared" si="2"/>
        <v>28</v>
      </c>
      <c r="AK17" s="16">
        <f t="shared" ref="AK17:AK18" si="7">550*AJ17</f>
        <v>15400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/>
      <c r="AH18" s="15"/>
      <c r="AI18" s="15"/>
      <c r="AJ18" s="16">
        <f t="shared" si="2"/>
        <v>28</v>
      </c>
      <c r="AK18" s="16">
        <f t="shared" si="7"/>
        <v>15400</v>
      </c>
      <c r="AL18" s="21">
        <f>SUM(AK16:AK18)</f>
        <v>40040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24">
        <v>1.0</v>
      </c>
      <c r="F19" s="24">
        <v>1.0</v>
      </c>
      <c r="G19" s="24">
        <v>1.0</v>
      </c>
      <c r="H19" s="24">
        <v>1.0</v>
      </c>
      <c r="I19" s="24">
        <v>1.0</v>
      </c>
      <c r="J19" s="24">
        <v>1.0</v>
      </c>
      <c r="K19" s="24">
        <v>1.0</v>
      </c>
      <c r="L19" s="24">
        <v>1.0</v>
      </c>
      <c r="M19" s="24">
        <v>1.0</v>
      </c>
      <c r="N19" s="24">
        <v>1.0</v>
      </c>
      <c r="O19" s="24">
        <v>1.0</v>
      </c>
      <c r="P19" s="24">
        <v>1.0</v>
      </c>
      <c r="Q19" s="24">
        <v>1.0</v>
      </c>
      <c r="R19" s="24">
        <v>1.0</v>
      </c>
      <c r="S19" s="24">
        <v>1.0</v>
      </c>
      <c r="T19" s="24">
        <v>1.0</v>
      </c>
      <c r="U19" s="24">
        <v>1.0</v>
      </c>
      <c r="V19" s="24">
        <v>1.0</v>
      </c>
      <c r="W19" s="24">
        <v>1.0</v>
      </c>
      <c r="X19" s="24">
        <v>1.0</v>
      </c>
      <c r="Y19" s="24">
        <v>1.0</v>
      </c>
      <c r="Z19" s="24">
        <v>1.0</v>
      </c>
      <c r="AA19" s="24">
        <v>1.0</v>
      </c>
      <c r="AB19" s="24">
        <v>1.0</v>
      </c>
      <c r="AC19" s="24">
        <v>1.0</v>
      </c>
      <c r="AD19" s="24">
        <v>1.0</v>
      </c>
      <c r="AE19" s="24">
        <v>1.0</v>
      </c>
      <c r="AF19" s="24">
        <v>1.0</v>
      </c>
      <c r="AG19" s="24"/>
      <c r="AH19" s="24"/>
      <c r="AI19" s="24"/>
      <c r="AJ19" s="25">
        <f t="shared" si="2"/>
        <v>28</v>
      </c>
      <c r="AK19" s="25">
        <f>330*AJ19</f>
        <v>9240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24">
        <v>1.0</v>
      </c>
      <c r="F20" s="24">
        <v>1.0</v>
      </c>
      <c r="G20" s="24">
        <v>1.0</v>
      </c>
      <c r="H20" s="24">
        <v>0.0</v>
      </c>
      <c r="I20" s="24">
        <v>1.0</v>
      </c>
      <c r="J20" s="24">
        <v>1.0</v>
      </c>
      <c r="K20" s="24">
        <v>0.0</v>
      </c>
      <c r="L20" s="24">
        <v>1.0</v>
      </c>
      <c r="M20" s="24">
        <v>1.0</v>
      </c>
      <c r="N20" s="24">
        <v>1.0</v>
      </c>
      <c r="O20" s="24">
        <v>0.0</v>
      </c>
      <c r="P20" s="24">
        <v>1.0</v>
      </c>
      <c r="Q20" s="24">
        <v>1.0</v>
      </c>
      <c r="R20" s="24">
        <v>0.0</v>
      </c>
      <c r="S20" s="24">
        <v>1.0</v>
      </c>
      <c r="T20" s="24">
        <v>1.0</v>
      </c>
      <c r="U20" s="24">
        <v>1.0</v>
      </c>
      <c r="V20" s="24">
        <v>0.0</v>
      </c>
      <c r="W20" s="24">
        <v>1.0</v>
      </c>
      <c r="X20" s="24">
        <v>1.0</v>
      </c>
      <c r="Y20" s="24">
        <v>0.0</v>
      </c>
      <c r="Z20" s="24">
        <v>1.0</v>
      </c>
      <c r="AA20" s="24">
        <v>1.0</v>
      </c>
      <c r="AB20" s="24">
        <v>1.0</v>
      </c>
      <c r="AC20" s="24">
        <v>0.0</v>
      </c>
      <c r="AD20" s="24">
        <v>1.0</v>
      </c>
      <c r="AE20" s="24">
        <v>1.0</v>
      </c>
      <c r="AF20" s="24">
        <v>0.0</v>
      </c>
      <c r="AG20" s="24"/>
      <c r="AH20" s="24"/>
      <c r="AI20" s="24"/>
      <c r="AJ20" s="25">
        <f t="shared" si="2"/>
        <v>20</v>
      </c>
      <c r="AK20" s="25">
        <f t="shared" ref="AK20:AK21" si="8">550*AJ20</f>
        <v>11000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24">
        <v>1.0</v>
      </c>
      <c r="F21" s="24">
        <v>1.0</v>
      </c>
      <c r="G21" s="24">
        <v>1.0</v>
      </c>
      <c r="H21" s="24">
        <v>1.0</v>
      </c>
      <c r="I21" s="24">
        <v>1.0</v>
      </c>
      <c r="J21" s="24">
        <v>1.0</v>
      </c>
      <c r="K21" s="24">
        <v>1.0</v>
      </c>
      <c r="L21" s="24">
        <v>1.0</v>
      </c>
      <c r="M21" s="24">
        <v>1.0</v>
      </c>
      <c r="N21" s="24">
        <v>1.0</v>
      </c>
      <c r="O21" s="24">
        <v>1.0</v>
      </c>
      <c r="P21" s="24">
        <v>1.0</v>
      </c>
      <c r="Q21" s="24">
        <v>1.0</v>
      </c>
      <c r="R21" s="24">
        <v>1.0</v>
      </c>
      <c r="S21" s="24">
        <v>1.0</v>
      </c>
      <c r="T21" s="24">
        <v>1.0</v>
      </c>
      <c r="U21" s="24">
        <v>1.0</v>
      </c>
      <c r="V21" s="24">
        <v>1.0</v>
      </c>
      <c r="W21" s="24">
        <v>1.0</v>
      </c>
      <c r="X21" s="24">
        <v>1.0</v>
      </c>
      <c r="Y21" s="24">
        <v>1.0</v>
      </c>
      <c r="Z21" s="24">
        <v>1.0</v>
      </c>
      <c r="AA21" s="24">
        <v>1.0</v>
      </c>
      <c r="AB21" s="24">
        <v>1.0</v>
      </c>
      <c r="AC21" s="24">
        <v>1.0</v>
      </c>
      <c r="AD21" s="24">
        <v>1.0</v>
      </c>
      <c r="AE21" s="24">
        <v>1.0</v>
      </c>
      <c r="AF21" s="24">
        <v>1.0</v>
      </c>
      <c r="AG21" s="24"/>
      <c r="AH21" s="24"/>
      <c r="AI21" s="24"/>
      <c r="AJ21" s="25">
        <f t="shared" si="2"/>
        <v>28</v>
      </c>
      <c r="AK21" s="25">
        <f t="shared" si="8"/>
        <v>15400</v>
      </c>
      <c r="AL21" s="27">
        <f>SUM(AK19:AK21)</f>
        <v>35640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608.0</v>
      </c>
      <c r="B22" s="14" t="s">
        <v>18</v>
      </c>
      <c r="C22" s="14"/>
      <c r="D22" s="15" t="s">
        <v>7</v>
      </c>
      <c r="E22" s="28">
        <v>0.0</v>
      </c>
      <c r="F22" s="29">
        <v>0.0</v>
      </c>
      <c r="G22" s="24">
        <v>1.0</v>
      </c>
      <c r="H22" s="24">
        <v>1.0</v>
      </c>
      <c r="I22" s="24">
        <v>1.0</v>
      </c>
      <c r="J22" s="24">
        <v>1.0</v>
      </c>
      <c r="K22" s="24">
        <v>1.0</v>
      </c>
      <c r="L22" s="24">
        <v>1.0</v>
      </c>
      <c r="M22" s="24">
        <v>1.0</v>
      </c>
      <c r="N22" s="24">
        <v>1.0</v>
      </c>
      <c r="O22" s="24">
        <v>1.0</v>
      </c>
      <c r="P22" s="24">
        <v>1.0</v>
      </c>
      <c r="Q22" s="24">
        <v>1.0</v>
      </c>
      <c r="R22" s="24">
        <v>1.0</v>
      </c>
      <c r="S22" s="24">
        <v>1.0</v>
      </c>
      <c r="T22" s="24">
        <v>1.0</v>
      </c>
      <c r="U22" s="24">
        <v>1.0</v>
      </c>
      <c r="V22" s="24">
        <v>1.0</v>
      </c>
      <c r="W22" s="24">
        <v>1.0</v>
      </c>
      <c r="X22" s="24">
        <v>1.0</v>
      </c>
      <c r="Y22" s="24">
        <v>1.0</v>
      </c>
      <c r="Z22" s="24">
        <v>1.0</v>
      </c>
      <c r="AA22" s="24">
        <v>1.0</v>
      </c>
      <c r="AB22" s="24">
        <v>1.0</v>
      </c>
      <c r="AC22" s="24">
        <v>1.0</v>
      </c>
      <c r="AD22" s="24">
        <v>1.0</v>
      </c>
      <c r="AE22" s="24">
        <v>1.0</v>
      </c>
      <c r="AF22" s="24">
        <v>1.0</v>
      </c>
      <c r="AG22" s="29"/>
      <c r="AH22" s="29"/>
      <c r="AI22" s="15"/>
      <c r="AJ22" s="30">
        <f t="shared" si="2"/>
        <v>26</v>
      </c>
      <c r="AK22" s="16">
        <f>330*AJ22</f>
        <v>8580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28">
        <v>0.0</v>
      </c>
      <c r="F23" s="31">
        <v>1.0</v>
      </c>
      <c r="G23" s="24">
        <v>1.0</v>
      </c>
      <c r="H23" s="24">
        <v>1.0</v>
      </c>
      <c r="I23" s="24">
        <v>1.0</v>
      </c>
      <c r="J23" s="24">
        <v>1.0</v>
      </c>
      <c r="K23" s="24">
        <v>1.0</v>
      </c>
      <c r="L23" s="24">
        <v>1.0</v>
      </c>
      <c r="M23" s="24">
        <v>1.0</v>
      </c>
      <c r="N23" s="24">
        <v>1.0</v>
      </c>
      <c r="O23" s="24">
        <v>1.0</v>
      </c>
      <c r="P23" s="24">
        <v>1.0</v>
      </c>
      <c r="Q23" s="24">
        <v>1.0</v>
      </c>
      <c r="R23" s="24">
        <v>1.0</v>
      </c>
      <c r="S23" s="24">
        <v>1.0</v>
      </c>
      <c r="T23" s="24">
        <v>1.0</v>
      </c>
      <c r="U23" s="24">
        <v>1.0</v>
      </c>
      <c r="V23" s="24">
        <v>1.0</v>
      </c>
      <c r="W23" s="24">
        <v>1.0</v>
      </c>
      <c r="X23" s="24">
        <v>1.0</v>
      </c>
      <c r="Y23" s="24">
        <v>1.0</v>
      </c>
      <c r="Z23" s="24">
        <v>1.0</v>
      </c>
      <c r="AA23" s="24">
        <v>1.0</v>
      </c>
      <c r="AB23" s="24">
        <v>1.0</v>
      </c>
      <c r="AC23" s="24">
        <v>1.0</v>
      </c>
      <c r="AD23" s="24">
        <v>1.0</v>
      </c>
      <c r="AE23" s="24">
        <v>1.0</v>
      </c>
      <c r="AF23" s="24">
        <v>1.0</v>
      </c>
      <c r="AG23" s="28"/>
      <c r="AH23" s="28"/>
      <c r="AI23" s="15"/>
      <c r="AJ23" s="16">
        <f t="shared" si="2"/>
        <v>27</v>
      </c>
      <c r="AK23" s="16">
        <f t="shared" ref="AK23:AK24" si="9">550*AJ23</f>
        <v>14850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28">
        <v>0.0</v>
      </c>
      <c r="F24" s="31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8"/>
      <c r="AH24" s="28"/>
      <c r="AI24" s="15"/>
      <c r="AJ24" s="16">
        <f t="shared" si="2"/>
        <v>27</v>
      </c>
      <c r="AK24" s="16">
        <f t="shared" si="9"/>
        <v>14850</v>
      </c>
      <c r="AL24" s="21">
        <f>SUM(AK22:AK24)</f>
        <v>38280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/>
      <c r="AH25" s="24"/>
      <c r="AI25" s="24"/>
      <c r="AJ25" s="25">
        <f t="shared" si="2"/>
        <v>28</v>
      </c>
      <c r="AK25" s="25">
        <f>330*AJ25</f>
        <v>9240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/>
      <c r="AH26" s="24"/>
      <c r="AI26" s="24"/>
      <c r="AJ26" s="25">
        <f t="shared" si="2"/>
        <v>28</v>
      </c>
      <c r="AK26" s="25">
        <f t="shared" ref="AK26:AK27" si="10">550*AJ26</f>
        <v>15400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24">
        <v>1.0</v>
      </c>
      <c r="F27" s="24">
        <v>1.0</v>
      </c>
      <c r="G27" s="24">
        <v>1.0</v>
      </c>
      <c r="H27" s="24">
        <v>1.0</v>
      </c>
      <c r="I27" s="24">
        <v>1.0</v>
      </c>
      <c r="J27" s="24">
        <v>1.0</v>
      </c>
      <c r="K27" s="24">
        <v>1.0</v>
      </c>
      <c r="L27" s="24">
        <v>1.0</v>
      </c>
      <c r="M27" s="24">
        <v>1.0</v>
      </c>
      <c r="N27" s="24">
        <v>1.0</v>
      </c>
      <c r="O27" s="24">
        <v>1.0</v>
      </c>
      <c r="P27" s="24">
        <v>1.0</v>
      </c>
      <c r="Q27" s="24">
        <v>1.0</v>
      </c>
      <c r="R27" s="24">
        <v>1.0</v>
      </c>
      <c r="S27" s="24">
        <v>1.0</v>
      </c>
      <c r="T27" s="24">
        <v>1.0</v>
      </c>
      <c r="U27" s="24">
        <v>1.0</v>
      </c>
      <c r="V27" s="24">
        <v>1.0</v>
      </c>
      <c r="W27" s="24">
        <v>1.0</v>
      </c>
      <c r="X27" s="24">
        <v>1.0</v>
      </c>
      <c r="Y27" s="24">
        <v>1.0</v>
      </c>
      <c r="Z27" s="24">
        <v>1.0</v>
      </c>
      <c r="AA27" s="24">
        <v>1.0</v>
      </c>
      <c r="AB27" s="24">
        <v>1.0</v>
      </c>
      <c r="AC27" s="24">
        <v>1.0</v>
      </c>
      <c r="AD27" s="24">
        <v>1.0</v>
      </c>
      <c r="AE27" s="24">
        <v>1.0</v>
      </c>
      <c r="AF27" s="24">
        <v>1.0</v>
      </c>
      <c r="AG27" s="24"/>
      <c r="AH27" s="24"/>
      <c r="AI27" s="24"/>
      <c r="AJ27" s="25">
        <f t="shared" si="2"/>
        <v>28</v>
      </c>
      <c r="AK27" s="25">
        <f t="shared" si="10"/>
        <v>15400</v>
      </c>
      <c r="AL27" s="27">
        <f>SUM(AK25:AK27)</f>
        <v>40040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/>
      <c r="AH28" s="15"/>
      <c r="AI28" s="15"/>
      <c r="AJ28" s="16">
        <f t="shared" si="2"/>
        <v>28</v>
      </c>
      <c r="AK28" s="16">
        <f>330*AJ28</f>
        <v>9240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/>
      <c r="AH29" s="15"/>
      <c r="AI29" s="15"/>
      <c r="AJ29" s="16">
        <f t="shared" si="2"/>
        <v>28</v>
      </c>
      <c r="AK29" s="16">
        <f t="shared" ref="AK29:AK30" si="11">550*AJ29</f>
        <v>15400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0.0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0.0</v>
      </c>
      <c r="AG30" s="15"/>
      <c r="AH30" s="15"/>
      <c r="AI30" s="15"/>
      <c r="AJ30" s="16">
        <f t="shared" si="2"/>
        <v>26</v>
      </c>
      <c r="AK30" s="16">
        <f t="shared" si="11"/>
        <v>14300</v>
      </c>
      <c r="AL30" s="21">
        <f>SUM(AK28:AK30)</f>
        <v>38940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34">
        <v>0.0</v>
      </c>
      <c r="F31" s="35">
        <v>0.0</v>
      </c>
      <c r="G31" s="35">
        <v>0.0</v>
      </c>
      <c r="H31" s="35">
        <v>0.0</v>
      </c>
      <c r="I31" s="35">
        <v>0.0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Q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0.0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0.0</v>
      </c>
      <c r="AG31" s="35"/>
      <c r="AH31" s="35"/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37">
        <v>0.0</v>
      </c>
      <c r="F32" s="37">
        <v>0.0</v>
      </c>
      <c r="G32" s="37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/>
      <c r="AH32" s="24"/>
      <c r="AI32" s="24"/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37">
        <v>1.0</v>
      </c>
      <c r="F33" s="37">
        <v>0.0</v>
      </c>
      <c r="G33" s="37">
        <v>0.0</v>
      </c>
      <c r="H33" s="24">
        <v>0.0</v>
      </c>
      <c r="I33" s="24">
        <v>0.0</v>
      </c>
      <c r="J33" s="24">
        <v>0.0</v>
      </c>
      <c r="K33" s="24">
        <v>0.0</v>
      </c>
      <c r="L33" s="24">
        <v>0.0</v>
      </c>
      <c r="M33" s="24">
        <v>0.0</v>
      </c>
      <c r="N33" s="24">
        <v>0.0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4">
        <v>0.0</v>
      </c>
      <c r="AB33" s="24">
        <v>0.0</v>
      </c>
      <c r="AC33" s="24">
        <v>0.0</v>
      </c>
      <c r="AD33" s="24">
        <v>0.0</v>
      </c>
      <c r="AE33" s="24">
        <v>0.0</v>
      </c>
      <c r="AF33" s="24">
        <v>0.0</v>
      </c>
      <c r="AG33" s="24"/>
      <c r="AH33" s="24"/>
      <c r="AI33" s="24"/>
      <c r="AJ33" s="25">
        <f t="shared" si="2"/>
        <v>1</v>
      </c>
      <c r="AK33" s="25">
        <f t="shared" si="12"/>
        <v>550</v>
      </c>
      <c r="AL33" s="27">
        <f>SUM(AK31:AK33)</f>
        <v>550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1.0</v>
      </c>
      <c r="O34" s="15">
        <v>1.0</v>
      </c>
      <c r="P34" s="15">
        <v>1.0</v>
      </c>
      <c r="Q34" s="15">
        <v>1.0</v>
      </c>
      <c r="R34" s="15">
        <v>1.0</v>
      </c>
      <c r="S34" s="15">
        <v>1.0</v>
      </c>
      <c r="T34" s="15">
        <v>1.0</v>
      </c>
      <c r="U34" s="15">
        <v>1.0</v>
      </c>
      <c r="V34" s="15">
        <v>1.0</v>
      </c>
      <c r="W34" s="29">
        <v>0.0</v>
      </c>
      <c r="X34" s="29">
        <v>0.0</v>
      </c>
      <c r="Y34" s="29">
        <v>0.0</v>
      </c>
      <c r="Z34" s="29">
        <v>0.0</v>
      </c>
      <c r="AA34" s="29">
        <v>0.0</v>
      </c>
      <c r="AB34" s="29">
        <v>0.0</v>
      </c>
      <c r="AC34" s="29">
        <v>0.0</v>
      </c>
      <c r="AD34" s="29">
        <v>0.0</v>
      </c>
      <c r="AE34" s="29">
        <v>0.0</v>
      </c>
      <c r="AF34" s="29">
        <v>0.0</v>
      </c>
      <c r="AG34" s="15"/>
      <c r="AH34" s="15"/>
      <c r="AI34" s="15"/>
      <c r="AJ34" s="16">
        <f t="shared" si="2"/>
        <v>18</v>
      </c>
      <c r="AK34" s="16">
        <f>330*AJ34</f>
        <v>5940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1.0</v>
      </c>
      <c r="O35" s="15">
        <v>1.0</v>
      </c>
      <c r="P35" s="15">
        <v>1.0</v>
      </c>
      <c r="Q35" s="15">
        <v>1.0</v>
      </c>
      <c r="R35" s="15">
        <v>1.0</v>
      </c>
      <c r="S35" s="15">
        <v>1.0</v>
      </c>
      <c r="T35" s="15">
        <v>1.0</v>
      </c>
      <c r="U35" s="15">
        <v>1.0</v>
      </c>
      <c r="V35" s="15">
        <v>1.0</v>
      </c>
      <c r="W35" s="15">
        <v>2.0</v>
      </c>
      <c r="X35" s="15">
        <v>2.0</v>
      </c>
      <c r="Y35" s="15">
        <v>2.0</v>
      </c>
      <c r="Z35" s="15">
        <v>2.0</v>
      </c>
      <c r="AA35" s="15">
        <v>2.0</v>
      </c>
      <c r="AB35" s="15">
        <v>2.0</v>
      </c>
      <c r="AC35" s="15">
        <v>2.0</v>
      </c>
      <c r="AD35" s="15">
        <v>2.0</v>
      </c>
      <c r="AE35" s="15">
        <v>2.0</v>
      </c>
      <c r="AF35" s="15">
        <v>2.0</v>
      </c>
      <c r="AG35" s="15"/>
      <c r="AH35" s="15"/>
      <c r="AI35" s="15"/>
      <c r="AJ35" s="16">
        <f t="shared" si="2"/>
        <v>38</v>
      </c>
      <c r="AK35" s="16">
        <f t="shared" ref="AK35:AK36" si="13">550*AJ35</f>
        <v>20900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1.0</v>
      </c>
      <c r="O36" s="15">
        <v>1.0</v>
      </c>
      <c r="P36" s="15">
        <v>1.0</v>
      </c>
      <c r="Q36" s="15">
        <v>1.0</v>
      </c>
      <c r="R36" s="15">
        <v>1.0</v>
      </c>
      <c r="S36" s="15">
        <v>1.0</v>
      </c>
      <c r="T36" s="15">
        <v>1.0</v>
      </c>
      <c r="U36" s="15">
        <v>1.0</v>
      </c>
      <c r="V36" s="15">
        <v>1.0</v>
      </c>
      <c r="W36" s="15">
        <v>1.0</v>
      </c>
      <c r="X36" s="15">
        <v>1.0</v>
      </c>
      <c r="Y36" s="15">
        <v>1.0</v>
      </c>
      <c r="Z36" s="15">
        <v>1.0</v>
      </c>
      <c r="AA36" s="15">
        <v>1.0</v>
      </c>
      <c r="AB36" s="15">
        <v>1.0</v>
      </c>
      <c r="AC36" s="15">
        <v>1.0</v>
      </c>
      <c r="AD36" s="15">
        <v>1.0</v>
      </c>
      <c r="AE36" s="15">
        <v>1.0</v>
      </c>
      <c r="AF36" s="15">
        <v>1.0</v>
      </c>
      <c r="AG36" s="15"/>
      <c r="AH36" s="15"/>
      <c r="AI36" s="15"/>
      <c r="AJ36" s="16">
        <f t="shared" si="2"/>
        <v>28</v>
      </c>
      <c r="AK36" s="16">
        <f t="shared" si="13"/>
        <v>15400</v>
      </c>
      <c r="AL36" s="21">
        <f>SUM(AK34:AK36)</f>
        <v>42240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23">
        <v>405.0</v>
      </c>
      <c r="B37" s="23" t="s">
        <v>24</v>
      </c>
      <c r="C37" s="23" t="s">
        <v>25</v>
      </c>
      <c r="D37" s="24" t="s">
        <v>7</v>
      </c>
      <c r="E37" s="24">
        <v>1.0</v>
      </c>
      <c r="F37" s="24">
        <v>1.0</v>
      </c>
      <c r="G37" s="24">
        <v>1.0</v>
      </c>
      <c r="H37" s="24">
        <v>1.0</v>
      </c>
      <c r="I37" s="24">
        <v>1.0</v>
      </c>
      <c r="J37" s="24">
        <v>1.0</v>
      </c>
      <c r="K37" s="24">
        <v>1.0</v>
      </c>
      <c r="L37" s="24">
        <v>1.0</v>
      </c>
      <c r="M37" s="24">
        <v>1.0</v>
      </c>
      <c r="N37" s="24">
        <v>1.0</v>
      </c>
      <c r="O37" s="24">
        <v>1.0</v>
      </c>
      <c r="P37" s="24">
        <v>1.0</v>
      </c>
      <c r="Q37" s="24">
        <v>1.0</v>
      </c>
      <c r="R37" s="24">
        <v>1.0</v>
      </c>
      <c r="S37" s="24">
        <v>1.0</v>
      </c>
      <c r="T37" s="24">
        <v>1.0</v>
      </c>
      <c r="U37" s="24">
        <v>1.0</v>
      </c>
      <c r="V37" s="24">
        <v>1.0</v>
      </c>
      <c r="W37" s="24">
        <v>1.0</v>
      </c>
      <c r="X37" s="24">
        <v>1.0</v>
      </c>
      <c r="Y37" s="24">
        <v>1.0</v>
      </c>
      <c r="Z37" s="24">
        <v>1.0</v>
      </c>
      <c r="AA37" s="24">
        <v>1.0</v>
      </c>
      <c r="AB37" s="24">
        <v>1.0</v>
      </c>
      <c r="AC37" s="24">
        <v>1.0</v>
      </c>
      <c r="AD37" s="37">
        <v>0.0</v>
      </c>
      <c r="AE37" s="35">
        <v>0.0</v>
      </c>
      <c r="AF37" s="35">
        <v>0.0</v>
      </c>
      <c r="AG37" s="24"/>
      <c r="AH37" s="24"/>
      <c r="AI37" s="24"/>
      <c r="AJ37" s="25">
        <f t="shared" si="2"/>
        <v>25</v>
      </c>
      <c r="AK37" s="25">
        <f>330*AJ37</f>
        <v>8250</v>
      </c>
      <c r="AL37" s="26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24" t="s">
        <v>8</v>
      </c>
      <c r="E38" s="24">
        <v>1.0</v>
      </c>
      <c r="F38" s="24">
        <v>1.0</v>
      </c>
      <c r="G38" s="24">
        <v>1.0</v>
      </c>
      <c r="H38" s="24">
        <v>1.0</v>
      </c>
      <c r="I38" s="24">
        <v>1.0</v>
      </c>
      <c r="J38" s="24">
        <v>1.0</v>
      </c>
      <c r="K38" s="24">
        <v>1.0</v>
      </c>
      <c r="L38" s="24">
        <v>1.0</v>
      </c>
      <c r="M38" s="24">
        <v>1.0</v>
      </c>
      <c r="N38" s="24">
        <v>1.0</v>
      </c>
      <c r="O38" s="24">
        <v>1.0</v>
      </c>
      <c r="P38" s="24">
        <v>1.0</v>
      </c>
      <c r="Q38" s="24">
        <v>1.0</v>
      </c>
      <c r="R38" s="24">
        <v>1.0</v>
      </c>
      <c r="S38" s="24">
        <v>1.0</v>
      </c>
      <c r="T38" s="24">
        <v>1.0</v>
      </c>
      <c r="U38" s="24">
        <v>1.0</v>
      </c>
      <c r="V38" s="24">
        <v>1.0</v>
      </c>
      <c r="W38" s="24">
        <v>1.0</v>
      </c>
      <c r="X38" s="24">
        <v>1.0</v>
      </c>
      <c r="Y38" s="24">
        <v>1.0</v>
      </c>
      <c r="Z38" s="24">
        <v>1.0</v>
      </c>
      <c r="AA38" s="24">
        <v>1.0</v>
      </c>
      <c r="AB38" s="24">
        <v>1.0</v>
      </c>
      <c r="AC38" s="24">
        <v>1.0</v>
      </c>
      <c r="AD38" s="35">
        <v>0.0</v>
      </c>
      <c r="AE38" s="35">
        <v>0.0</v>
      </c>
      <c r="AF38" s="35">
        <v>0.0</v>
      </c>
      <c r="AG38" s="24"/>
      <c r="AH38" s="24"/>
      <c r="AI38" s="24"/>
      <c r="AJ38" s="25">
        <f t="shared" si="2"/>
        <v>25</v>
      </c>
      <c r="AK38" s="25">
        <f t="shared" ref="AK38:AK39" si="14">550*AJ38</f>
        <v>13750</v>
      </c>
      <c r="AL38" s="26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24" t="s">
        <v>9</v>
      </c>
      <c r="E39" s="24">
        <v>1.0</v>
      </c>
      <c r="F39" s="24">
        <v>1.0</v>
      </c>
      <c r="G39" s="24">
        <v>1.0</v>
      </c>
      <c r="H39" s="24">
        <v>1.0</v>
      </c>
      <c r="I39" s="24">
        <v>1.0</v>
      </c>
      <c r="J39" s="24">
        <v>1.0</v>
      </c>
      <c r="K39" s="24">
        <v>1.0</v>
      </c>
      <c r="L39" s="24">
        <v>1.0</v>
      </c>
      <c r="M39" s="24">
        <v>1.0</v>
      </c>
      <c r="N39" s="24">
        <v>1.0</v>
      </c>
      <c r="O39" s="24">
        <v>1.0</v>
      </c>
      <c r="P39" s="24">
        <v>1.0</v>
      </c>
      <c r="Q39" s="24">
        <v>1.0</v>
      </c>
      <c r="R39" s="24">
        <v>1.0</v>
      </c>
      <c r="S39" s="24">
        <v>1.0</v>
      </c>
      <c r="T39" s="24">
        <v>1.0</v>
      </c>
      <c r="U39" s="24">
        <v>1.0</v>
      </c>
      <c r="V39" s="24">
        <v>1.0</v>
      </c>
      <c r="W39" s="24">
        <v>1.0</v>
      </c>
      <c r="X39" s="24">
        <v>1.0</v>
      </c>
      <c r="Y39" s="24">
        <v>1.0</v>
      </c>
      <c r="Z39" s="24">
        <v>1.0</v>
      </c>
      <c r="AA39" s="24">
        <v>1.0</v>
      </c>
      <c r="AB39" s="24">
        <v>1.0</v>
      </c>
      <c r="AC39" s="24">
        <v>1.0</v>
      </c>
      <c r="AD39" s="35">
        <v>0.0</v>
      </c>
      <c r="AE39" s="35">
        <v>0.0</v>
      </c>
      <c r="AF39" s="35">
        <v>0.0</v>
      </c>
      <c r="AG39" s="24"/>
      <c r="AH39" s="24"/>
      <c r="AI39" s="24"/>
      <c r="AJ39" s="25">
        <f t="shared" si="2"/>
        <v>25</v>
      </c>
      <c r="AK39" s="25">
        <f t="shared" si="14"/>
        <v>13750</v>
      </c>
      <c r="AL39" s="27">
        <f>SUM(AK37:AK39)</f>
        <v>35750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415.0</v>
      </c>
      <c r="B40" s="14" t="s">
        <v>26</v>
      </c>
      <c r="C40" s="14" t="s">
        <v>27</v>
      </c>
      <c r="D40" s="15" t="s">
        <v>7</v>
      </c>
      <c r="E40" s="28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29">
        <v>0.0</v>
      </c>
      <c r="Z40" s="29">
        <v>0.0</v>
      </c>
      <c r="AA40" s="29">
        <v>0.0</v>
      </c>
      <c r="AB40" s="29">
        <v>0.0</v>
      </c>
      <c r="AC40" s="29">
        <v>0.0</v>
      </c>
      <c r="AD40" s="29">
        <v>0.0</v>
      </c>
      <c r="AE40" s="29">
        <v>0.0</v>
      </c>
      <c r="AF40" s="29">
        <v>0.0</v>
      </c>
      <c r="AG40" s="29"/>
      <c r="AH40" s="29"/>
      <c r="AI40" s="15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8">
        <v>0.0</v>
      </c>
      <c r="K41" s="28">
        <v>0.0</v>
      </c>
      <c r="L41" s="28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  <c r="S41" s="28">
        <v>0.0</v>
      </c>
      <c r="T41" s="28">
        <v>0.0</v>
      </c>
      <c r="U41" s="28">
        <v>0.0</v>
      </c>
      <c r="V41" s="28">
        <v>0.0</v>
      </c>
      <c r="W41" s="28">
        <v>0.0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0.0</v>
      </c>
      <c r="AD41" s="28">
        <v>0.0</v>
      </c>
      <c r="AE41" s="28">
        <v>0.0</v>
      </c>
      <c r="AF41" s="28">
        <v>0.0</v>
      </c>
      <c r="AG41" s="28"/>
      <c r="AH41" s="28"/>
      <c r="AI41" s="15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0.0</v>
      </c>
      <c r="T42" s="28">
        <v>0.0</v>
      </c>
      <c r="U42" s="28">
        <v>0.0</v>
      </c>
      <c r="V42" s="28">
        <v>0.0</v>
      </c>
      <c r="W42" s="28">
        <v>0.0</v>
      </c>
      <c r="X42" s="28">
        <v>0.0</v>
      </c>
      <c r="Y42" s="28">
        <v>0.0</v>
      </c>
      <c r="Z42" s="28">
        <v>0.0</v>
      </c>
      <c r="AA42" s="28">
        <v>0.0</v>
      </c>
      <c r="AB42" s="28">
        <v>0.0</v>
      </c>
      <c r="AC42" s="28">
        <v>0.0</v>
      </c>
      <c r="AD42" s="28">
        <v>0.0</v>
      </c>
      <c r="AE42" s="28">
        <v>0.0</v>
      </c>
      <c r="AF42" s="28">
        <v>0.0</v>
      </c>
      <c r="AG42" s="28"/>
      <c r="AH42" s="28"/>
      <c r="AI42" s="15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/>
      <c r="B43" s="14"/>
      <c r="C43" s="14"/>
      <c r="D43" s="15" t="s">
        <v>7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15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15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15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2026.0</v>
      </c>
      <c r="B1" s="1">
        <v>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46023</v>
      </c>
      <c r="F2" s="7">
        <f>DATE($A$1,$B$1,2)</f>
        <v>46024</v>
      </c>
      <c r="G2" s="7">
        <f>DATE($A$1,$B$1,3)</f>
        <v>46025</v>
      </c>
      <c r="H2" s="7">
        <f>DATE($A$1,$B$1,4)</f>
        <v>46026</v>
      </c>
      <c r="I2" s="7">
        <f>DATE($A$1,$B$1,5)</f>
        <v>46027</v>
      </c>
      <c r="J2" s="7">
        <f>DATE($A$1,$B$1,6)</f>
        <v>46028</v>
      </c>
      <c r="K2" s="7">
        <f>DATE($A$1,$B$1,7)</f>
        <v>46029</v>
      </c>
      <c r="L2" s="7">
        <f>DATE($A$1,$B$1,8)</f>
        <v>46030</v>
      </c>
      <c r="M2" s="7">
        <f>DATE($A$1,$B$1,9)</f>
        <v>46031</v>
      </c>
      <c r="N2" s="7">
        <f>DATE($A$1,$B$1,10)</f>
        <v>46032</v>
      </c>
      <c r="O2" s="7">
        <f>DATE($A$1,$B$1,11)</f>
        <v>46033</v>
      </c>
      <c r="P2" s="7">
        <f>DATE($A$1,$B$1,12)</f>
        <v>46034</v>
      </c>
      <c r="Q2" s="7">
        <f>DATE($A$1,$B$1,13)</f>
        <v>46035</v>
      </c>
      <c r="R2" s="7">
        <f>DATE($A$1,$B$1,14)</f>
        <v>46036</v>
      </c>
      <c r="S2" s="7">
        <f>DATE($A$1,$B$1,15)</f>
        <v>46037</v>
      </c>
      <c r="T2" s="7">
        <f>DATE($A$1,$B$1,16)</f>
        <v>46038</v>
      </c>
      <c r="U2" s="7">
        <f>DATE($A$1,$B$1,17)</f>
        <v>46039</v>
      </c>
      <c r="V2" s="7">
        <f>DATE($A$1,$B$1,18)</f>
        <v>46040</v>
      </c>
      <c r="W2" s="7">
        <f>DATE($A$1,$B$1,19)</f>
        <v>46041</v>
      </c>
      <c r="X2" s="7">
        <f>DATE($A$1,$B$1,20)</f>
        <v>46042</v>
      </c>
      <c r="Y2" s="7">
        <f>DATE($A$1,$B$1,21)</f>
        <v>46043</v>
      </c>
      <c r="Z2" s="7">
        <f>DATE($A$1,$B$1,22)</f>
        <v>46044</v>
      </c>
      <c r="AA2" s="7">
        <f>DATE($A$1,$B$1,23)</f>
        <v>46045</v>
      </c>
      <c r="AB2" s="7">
        <f>DATE($A$1,$B$1,24)</f>
        <v>46046</v>
      </c>
      <c r="AC2" s="7">
        <f>DATE($A$1,$B$1,25)</f>
        <v>46047</v>
      </c>
      <c r="AD2" s="7">
        <f>DATE($A$1,$B$1,26)</f>
        <v>46048</v>
      </c>
      <c r="AE2" s="7">
        <f>DATE($A$1,$B$1,27)</f>
        <v>46049</v>
      </c>
      <c r="AF2" s="7">
        <f>DATE($A$1,$B$1,28)</f>
        <v>46050</v>
      </c>
      <c r="AG2" s="7">
        <f>DATE($A$1,$B$1,29)</f>
        <v>46051</v>
      </c>
      <c r="AH2" s="7">
        <f>DATE($A$1,$B$1,30)</f>
        <v>46052</v>
      </c>
      <c r="AI2" s="7">
        <f>DATE($A$1,$B$1,31)</f>
        <v>46053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木</v>
      </c>
      <c r="F3" s="12" t="str">
        <f t="shared" si="1"/>
        <v>金</v>
      </c>
      <c r="G3" s="12" t="str">
        <f t="shared" si="1"/>
        <v>土</v>
      </c>
      <c r="H3" s="12" t="str">
        <f t="shared" si="1"/>
        <v>日</v>
      </c>
      <c r="I3" s="12" t="str">
        <f t="shared" si="1"/>
        <v>月</v>
      </c>
      <c r="J3" s="12" t="str">
        <f t="shared" si="1"/>
        <v>火</v>
      </c>
      <c r="K3" s="12" t="str">
        <f t="shared" si="1"/>
        <v>水</v>
      </c>
      <c r="L3" s="12" t="str">
        <f t="shared" si="1"/>
        <v>木</v>
      </c>
      <c r="M3" s="12" t="str">
        <f t="shared" si="1"/>
        <v>金</v>
      </c>
      <c r="N3" s="12" t="str">
        <f t="shared" si="1"/>
        <v>土</v>
      </c>
      <c r="O3" s="12" t="str">
        <f t="shared" si="1"/>
        <v>日</v>
      </c>
      <c r="P3" s="12" t="str">
        <f t="shared" si="1"/>
        <v>月</v>
      </c>
      <c r="Q3" s="12" t="str">
        <f t="shared" si="1"/>
        <v>火</v>
      </c>
      <c r="R3" s="12" t="str">
        <f t="shared" si="1"/>
        <v>水</v>
      </c>
      <c r="S3" s="12" t="str">
        <f t="shared" si="1"/>
        <v>木</v>
      </c>
      <c r="T3" s="12" t="str">
        <f t="shared" si="1"/>
        <v>金</v>
      </c>
      <c r="U3" s="12" t="str">
        <f t="shared" si="1"/>
        <v>土</v>
      </c>
      <c r="V3" s="12" t="str">
        <f t="shared" si="1"/>
        <v>日</v>
      </c>
      <c r="W3" s="12" t="str">
        <f t="shared" si="1"/>
        <v>月</v>
      </c>
      <c r="X3" s="12" t="str">
        <f t="shared" si="1"/>
        <v>火</v>
      </c>
      <c r="Y3" s="12" t="str">
        <f t="shared" si="1"/>
        <v>水</v>
      </c>
      <c r="Z3" s="12" t="str">
        <f t="shared" si="1"/>
        <v>木</v>
      </c>
      <c r="AA3" s="12" t="str">
        <f t="shared" si="1"/>
        <v>金</v>
      </c>
      <c r="AB3" s="12" t="str">
        <f t="shared" si="1"/>
        <v>土</v>
      </c>
      <c r="AC3" s="12" t="str">
        <f t="shared" si="1"/>
        <v>日</v>
      </c>
      <c r="AD3" s="12" t="str">
        <f t="shared" si="1"/>
        <v>月</v>
      </c>
      <c r="AE3" s="12" t="str">
        <f t="shared" si="1"/>
        <v>火</v>
      </c>
      <c r="AF3" s="12" t="str">
        <f t="shared" si="1"/>
        <v>水</v>
      </c>
      <c r="AG3" s="12" t="str">
        <f t="shared" si="1"/>
        <v>木</v>
      </c>
      <c r="AH3" s="12" t="str">
        <f t="shared" si="1"/>
        <v>金</v>
      </c>
      <c r="AI3" s="12" t="str">
        <f t="shared" si="1"/>
        <v>土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2"/>
        <v>31</v>
      </c>
      <c r="AK5" s="16">
        <f t="shared" ref="AK5:AK6" si="3">550*AJ5</f>
        <v>17050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44330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11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0.0</v>
      </c>
      <c r="L8" s="24">
        <v>1.0</v>
      </c>
      <c r="M8" s="24">
        <v>0.0</v>
      </c>
      <c r="N8" s="24">
        <v>1.0</v>
      </c>
      <c r="O8" s="24">
        <v>1.0</v>
      </c>
      <c r="P8" s="24">
        <v>1.0</v>
      </c>
      <c r="Q8" s="24">
        <v>1.0</v>
      </c>
      <c r="R8" s="24">
        <v>0.0</v>
      </c>
      <c r="S8" s="24">
        <v>1.0</v>
      </c>
      <c r="T8" s="24">
        <v>0.0</v>
      </c>
      <c r="U8" s="24">
        <v>1.0</v>
      </c>
      <c r="V8" s="24">
        <v>1.0</v>
      </c>
      <c r="W8" s="24">
        <v>1.0</v>
      </c>
      <c r="X8" s="24">
        <v>1.0</v>
      </c>
      <c r="Y8" s="24">
        <v>0.0</v>
      </c>
      <c r="Z8" s="24">
        <v>1.0</v>
      </c>
      <c r="AA8" s="24">
        <v>0.0</v>
      </c>
      <c r="AB8" s="24">
        <v>1.0</v>
      </c>
      <c r="AC8" s="24">
        <v>1.0</v>
      </c>
      <c r="AD8" s="24">
        <v>1.0</v>
      </c>
      <c r="AE8" s="24">
        <v>1.0</v>
      </c>
      <c r="AF8" s="24">
        <v>0.0</v>
      </c>
      <c r="AG8" s="24">
        <v>1.0</v>
      </c>
      <c r="AH8" s="24">
        <v>0.0</v>
      </c>
      <c r="AI8" s="24">
        <v>0.0</v>
      </c>
      <c r="AJ8" s="25">
        <f t="shared" si="2"/>
        <v>22</v>
      </c>
      <c r="AK8" s="25">
        <f t="shared" ref="AK8:AK9" si="4">550*AJ8</f>
        <v>12100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39380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0.0</v>
      </c>
      <c r="K14" s="15">
        <v>1.0</v>
      </c>
      <c r="L14" s="15">
        <v>1.0</v>
      </c>
      <c r="M14" s="15">
        <v>1.0</v>
      </c>
      <c r="N14" s="15">
        <v>1.0</v>
      </c>
      <c r="O14" s="15">
        <v>1.0</v>
      </c>
      <c r="P14" s="15">
        <v>1.0</v>
      </c>
      <c r="Q14" s="15">
        <v>0.0</v>
      </c>
      <c r="R14" s="15">
        <v>1.0</v>
      </c>
      <c r="S14" s="15">
        <v>1.0</v>
      </c>
      <c r="T14" s="15">
        <v>1.0</v>
      </c>
      <c r="U14" s="15">
        <v>1.0</v>
      </c>
      <c r="V14" s="15">
        <v>1.0</v>
      </c>
      <c r="W14" s="15">
        <v>1.0</v>
      </c>
      <c r="X14" s="15">
        <v>0.0</v>
      </c>
      <c r="Y14" s="15">
        <v>1.0</v>
      </c>
      <c r="Z14" s="15">
        <v>1.0</v>
      </c>
      <c r="AA14" s="15">
        <v>1.0</v>
      </c>
      <c r="AB14" s="15">
        <v>1.0</v>
      </c>
      <c r="AC14" s="15">
        <v>1.0</v>
      </c>
      <c r="AD14" s="15">
        <v>1.0</v>
      </c>
      <c r="AE14" s="15">
        <v>0.0</v>
      </c>
      <c r="AF14" s="15">
        <v>1.0</v>
      </c>
      <c r="AG14" s="24">
        <v>1.0</v>
      </c>
      <c r="AH14" s="24">
        <v>1.0</v>
      </c>
      <c r="AI14" s="24">
        <v>1.0</v>
      </c>
      <c r="AJ14" s="25">
        <f t="shared" si="2"/>
        <v>27</v>
      </c>
      <c r="AK14" s="25">
        <f t="shared" ref="AK14:AK15" si="6">550*AJ14</f>
        <v>14850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42130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31</v>
      </c>
      <c r="AK16" s="16">
        <f>330*AJ16</f>
        <v>10230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31</v>
      </c>
      <c r="AK17" s="16">
        <f t="shared" ref="AK17:AK18" si="7">550*AJ17</f>
        <v>17050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31</v>
      </c>
      <c r="AK18" s="16">
        <f t="shared" si="7"/>
        <v>17050</v>
      </c>
      <c r="AL18" s="21">
        <f>SUM(AK16:AK18)</f>
        <v>44330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1.0</v>
      </c>
      <c r="G20" s="15">
        <v>1.0</v>
      </c>
      <c r="H20" s="15">
        <v>1.0</v>
      </c>
      <c r="I20" s="15">
        <v>1.0</v>
      </c>
      <c r="J20" s="15">
        <v>1.0</v>
      </c>
      <c r="K20" s="15">
        <v>0.0</v>
      </c>
      <c r="L20" s="15">
        <v>1.0</v>
      </c>
      <c r="M20" s="15">
        <v>1.0</v>
      </c>
      <c r="N20" s="15">
        <v>0.0</v>
      </c>
      <c r="O20" s="15">
        <v>1.0</v>
      </c>
      <c r="P20" s="15">
        <v>1.0</v>
      </c>
      <c r="Q20" s="15">
        <v>1.0</v>
      </c>
      <c r="R20" s="15">
        <v>0.0</v>
      </c>
      <c r="S20" s="15">
        <v>1.0</v>
      </c>
      <c r="T20" s="15">
        <v>1.0</v>
      </c>
      <c r="U20" s="15">
        <v>0.0</v>
      </c>
      <c r="V20" s="15">
        <v>1.0</v>
      </c>
      <c r="W20" s="15">
        <v>1.0</v>
      </c>
      <c r="X20" s="15">
        <v>1.0</v>
      </c>
      <c r="Y20" s="15">
        <v>0.0</v>
      </c>
      <c r="Z20" s="15">
        <v>1.0</v>
      </c>
      <c r="AA20" s="15">
        <v>1.0</v>
      </c>
      <c r="AB20" s="15">
        <v>0.0</v>
      </c>
      <c r="AC20" s="15">
        <v>1.0</v>
      </c>
      <c r="AD20" s="15">
        <v>1.0</v>
      </c>
      <c r="AE20" s="15">
        <v>1.0</v>
      </c>
      <c r="AF20" s="15">
        <v>0.0</v>
      </c>
      <c r="AG20" s="24">
        <v>1.0</v>
      </c>
      <c r="AH20" s="24">
        <v>1.0</v>
      </c>
      <c r="AI20" s="24">
        <v>0.0</v>
      </c>
      <c r="AJ20" s="25">
        <f t="shared" si="2"/>
        <v>23</v>
      </c>
      <c r="AK20" s="25">
        <f t="shared" ref="AK20:AK21" si="8">550*AJ20</f>
        <v>12650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39930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/>
      <c r="B22" s="14"/>
      <c r="C22" s="14"/>
      <c r="D22" s="15" t="s">
        <v>7</v>
      </c>
      <c r="E22" s="28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29">
        <v>0.0</v>
      </c>
      <c r="P22" s="29">
        <v>0.0</v>
      </c>
      <c r="Q22" s="29">
        <v>0.0</v>
      </c>
      <c r="R22" s="29">
        <v>0.0</v>
      </c>
      <c r="S22" s="29">
        <v>0.0</v>
      </c>
      <c r="T22" s="29">
        <v>0.0</v>
      </c>
      <c r="U22" s="29">
        <v>0.0</v>
      </c>
      <c r="V22" s="29">
        <v>0.0</v>
      </c>
      <c r="W22" s="29">
        <v>0.0</v>
      </c>
      <c r="X22" s="29">
        <v>0.0</v>
      </c>
      <c r="Y22" s="29">
        <v>0.0</v>
      </c>
      <c r="Z22" s="29">
        <v>0.0</v>
      </c>
      <c r="AA22" s="29">
        <v>0.0</v>
      </c>
      <c r="AB22" s="29">
        <v>0.0</v>
      </c>
      <c r="AC22" s="29">
        <v>0.0</v>
      </c>
      <c r="AD22" s="29">
        <v>0.0</v>
      </c>
      <c r="AE22" s="29">
        <v>0.0</v>
      </c>
      <c r="AF22" s="29">
        <v>0.0</v>
      </c>
      <c r="AG22" s="29">
        <v>0.0</v>
      </c>
      <c r="AH22" s="29">
        <v>0.0</v>
      </c>
      <c r="AI22" s="15">
        <v>0.0</v>
      </c>
      <c r="AJ22" s="30">
        <f t="shared" si="2"/>
        <v>0</v>
      </c>
      <c r="AK22" s="16">
        <f>330*AJ22</f>
        <v>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  <c r="T23" s="28">
        <v>0.0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0.0</v>
      </c>
      <c r="AB23" s="28">
        <v>0.0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15">
        <v>0.0</v>
      </c>
      <c r="AJ23" s="16">
        <f t="shared" si="2"/>
        <v>0</v>
      </c>
      <c r="AK23" s="16">
        <f t="shared" ref="AK23:AK24" si="9">550*AJ23</f>
        <v>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28">
        <v>0.0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28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  <c r="S24" s="28">
        <v>0.0</v>
      </c>
      <c r="T24" s="28">
        <v>0.0</v>
      </c>
      <c r="U24" s="28">
        <v>0.0</v>
      </c>
      <c r="V24" s="28">
        <v>0.0</v>
      </c>
      <c r="W24" s="28">
        <v>0.0</v>
      </c>
      <c r="X24" s="28">
        <v>0.0</v>
      </c>
      <c r="Y24" s="28">
        <v>0.0</v>
      </c>
      <c r="Z24" s="28">
        <v>0.0</v>
      </c>
      <c r="AA24" s="28">
        <v>0.0</v>
      </c>
      <c r="AB24" s="28">
        <v>0.0</v>
      </c>
      <c r="AC24" s="28">
        <v>0.0</v>
      </c>
      <c r="AD24" s="28">
        <v>0.0</v>
      </c>
      <c r="AE24" s="28">
        <v>0.0</v>
      </c>
      <c r="AF24" s="28">
        <v>0.0</v>
      </c>
      <c r="AG24" s="28">
        <v>0.0</v>
      </c>
      <c r="AH24" s="28">
        <v>0.0</v>
      </c>
      <c r="AI24" s="15">
        <v>0.0</v>
      </c>
      <c r="AJ24" s="16">
        <f t="shared" si="2"/>
        <v>0</v>
      </c>
      <c r="AK24" s="16">
        <f t="shared" si="9"/>
        <v>0</v>
      </c>
      <c r="AL24" s="21">
        <f>SUM(AK22:AK24)</f>
        <v>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0.0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30</v>
      </c>
      <c r="AK30" s="16">
        <f t="shared" si="11"/>
        <v>16500</v>
      </c>
      <c r="AL30" s="21">
        <f>SUM(AK28:AK30)</f>
        <v>43780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8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29">
        <v>0.0</v>
      </c>
      <c r="P31" s="29">
        <v>0.0</v>
      </c>
      <c r="Q31" s="29">
        <v>0.0</v>
      </c>
      <c r="R31" s="29">
        <v>0.0</v>
      </c>
      <c r="S31" s="29">
        <v>0.0</v>
      </c>
      <c r="T31" s="29">
        <v>0.0</v>
      </c>
      <c r="U31" s="29">
        <v>0.0</v>
      </c>
      <c r="V31" s="29">
        <v>0.0</v>
      </c>
      <c r="W31" s="29">
        <v>0.0</v>
      </c>
      <c r="X31" s="29">
        <v>0.0</v>
      </c>
      <c r="Y31" s="29">
        <v>0.0</v>
      </c>
      <c r="Z31" s="29">
        <v>0.0</v>
      </c>
      <c r="AA31" s="29">
        <v>0.0</v>
      </c>
      <c r="AB31" s="29">
        <v>0.0</v>
      </c>
      <c r="AC31" s="29">
        <v>0.0</v>
      </c>
      <c r="AD31" s="29">
        <v>0.0</v>
      </c>
      <c r="AE31" s="29">
        <v>0.0</v>
      </c>
      <c r="AF31" s="29">
        <v>0.0</v>
      </c>
      <c r="AG31" s="29">
        <v>0.0</v>
      </c>
      <c r="AH31" s="29">
        <v>0.0</v>
      </c>
      <c r="AI31" s="24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31">
        <v>1.0</v>
      </c>
      <c r="F32" s="31">
        <v>1.0</v>
      </c>
      <c r="G32" s="31">
        <v>1.0</v>
      </c>
      <c r="H32" s="15">
        <v>1.0</v>
      </c>
      <c r="I32" s="15">
        <v>1.0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  <c r="V32" s="15">
        <v>0.0</v>
      </c>
      <c r="W32" s="15">
        <v>0.0</v>
      </c>
      <c r="X32" s="15">
        <v>0.0</v>
      </c>
      <c r="Y32" s="15">
        <v>0.0</v>
      </c>
      <c r="Z32" s="15">
        <v>0.0</v>
      </c>
      <c r="AA32" s="15">
        <v>0.0</v>
      </c>
      <c r="AB32" s="15">
        <v>0.0</v>
      </c>
      <c r="AC32" s="15">
        <v>0.0</v>
      </c>
      <c r="AD32" s="15">
        <v>0.0</v>
      </c>
      <c r="AE32" s="15">
        <v>0.0</v>
      </c>
      <c r="AF32" s="15">
        <v>0.0</v>
      </c>
      <c r="AG32" s="15">
        <v>0.0</v>
      </c>
      <c r="AH32" s="15">
        <v>0.0</v>
      </c>
      <c r="AI32" s="15">
        <v>0.0</v>
      </c>
      <c r="AJ32" s="25">
        <f t="shared" si="2"/>
        <v>5</v>
      </c>
      <c r="AK32" s="25">
        <f t="shared" ref="AK32:AK33" si="12">550*AJ32</f>
        <v>2750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31">
        <v>1.0</v>
      </c>
      <c r="F33" s="31">
        <v>1.0</v>
      </c>
      <c r="G33" s="31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1.0</v>
      </c>
      <c r="O33" s="15">
        <v>1.0</v>
      </c>
      <c r="P33" s="15">
        <v>1.0</v>
      </c>
      <c r="Q33" s="15">
        <v>1.0</v>
      </c>
      <c r="R33" s="15">
        <v>1.0</v>
      </c>
      <c r="S33" s="15">
        <v>1.0</v>
      </c>
      <c r="T33" s="15">
        <v>1.0</v>
      </c>
      <c r="U33" s="15">
        <v>1.0</v>
      </c>
      <c r="V33" s="15">
        <v>1.0</v>
      </c>
      <c r="W33" s="15">
        <v>1.0</v>
      </c>
      <c r="X33" s="15">
        <v>1.0</v>
      </c>
      <c r="Y33" s="15">
        <v>1.0</v>
      </c>
      <c r="Z33" s="15">
        <v>1.0</v>
      </c>
      <c r="AA33" s="15">
        <v>1.0</v>
      </c>
      <c r="AB33" s="15">
        <v>1.0</v>
      </c>
      <c r="AC33" s="15">
        <v>1.0</v>
      </c>
      <c r="AD33" s="15">
        <v>1.0</v>
      </c>
      <c r="AE33" s="15">
        <v>1.0</v>
      </c>
      <c r="AF33" s="15">
        <v>1.0</v>
      </c>
      <c r="AG33" s="15">
        <v>1.0</v>
      </c>
      <c r="AH33" s="15">
        <v>1.0</v>
      </c>
      <c r="AI33" s="15">
        <v>1.0</v>
      </c>
      <c r="AJ33" s="25">
        <f t="shared" si="2"/>
        <v>31</v>
      </c>
      <c r="AK33" s="25">
        <f t="shared" si="12"/>
        <v>17050</v>
      </c>
      <c r="AL33" s="27">
        <f>SUM(AK31:AK33)</f>
        <v>19800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15">
        <v>1.0</v>
      </c>
      <c r="F34" s="15">
        <v>1.0</v>
      </c>
      <c r="G34" s="15">
        <v>1.0</v>
      </c>
      <c r="H34" s="15">
        <v>1.0</v>
      </c>
      <c r="I34" s="15">
        <v>1.0</v>
      </c>
      <c r="J34" s="15">
        <v>1.0</v>
      </c>
      <c r="K34" s="15">
        <v>1.0</v>
      </c>
      <c r="L34" s="15">
        <v>1.0</v>
      </c>
      <c r="M34" s="15">
        <v>1.0</v>
      </c>
      <c r="N34" s="15">
        <v>1.0</v>
      </c>
      <c r="O34" s="15">
        <v>1.0</v>
      </c>
      <c r="P34" s="15">
        <v>1.0</v>
      </c>
      <c r="Q34" s="15">
        <v>1.0</v>
      </c>
      <c r="R34" s="15">
        <v>1.0</v>
      </c>
      <c r="S34" s="15">
        <v>1.0</v>
      </c>
      <c r="T34" s="15">
        <v>1.0</v>
      </c>
      <c r="U34" s="15">
        <v>1.0</v>
      </c>
      <c r="V34" s="15">
        <v>1.0</v>
      </c>
      <c r="W34" s="15">
        <v>1.0</v>
      </c>
      <c r="X34" s="15">
        <v>1.0</v>
      </c>
      <c r="Y34" s="15">
        <v>1.0</v>
      </c>
      <c r="Z34" s="15">
        <v>1.0</v>
      </c>
      <c r="AA34" s="15">
        <v>1.0</v>
      </c>
      <c r="AB34" s="15">
        <v>1.0</v>
      </c>
      <c r="AC34" s="15">
        <v>1.0</v>
      </c>
      <c r="AD34" s="15">
        <v>1.0</v>
      </c>
      <c r="AE34" s="15">
        <v>1.0</v>
      </c>
      <c r="AF34" s="15">
        <v>1.0</v>
      </c>
      <c r="AG34" s="15">
        <v>1.0</v>
      </c>
      <c r="AH34" s="15">
        <v>1.0</v>
      </c>
      <c r="AI34" s="15">
        <v>1.0</v>
      </c>
      <c r="AJ34" s="16">
        <f t="shared" si="2"/>
        <v>31</v>
      </c>
      <c r="AK34" s="16">
        <f>330*AJ34</f>
        <v>10230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1.0</v>
      </c>
      <c r="O35" s="15">
        <v>1.0</v>
      </c>
      <c r="P35" s="15">
        <v>1.0</v>
      </c>
      <c r="Q35" s="15">
        <v>1.0</v>
      </c>
      <c r="R35" s="15">
        <v>1.0</v>
      </c>
      <c r="S35" s="15">
        <v>1.0</v>
      </c>
      <c r="T35" s="15">
        <v>1.0</v>
      </c>
      <c r="U35" s="15">
        <v>1.0</v>
      </c>
      <c r="V35" s="15">
        <v>1.0</v>
      </c>
      <c r="W35" s="15">
        <v>1.0</v>
      </c>
      <c r="X35" s="15">
        <v>1.0</v>
      </c>
      <c r="Y35" s="15">
        <v>1.0</v>
      </c>
      <c r="Z35" s="15">
        <v>1.0</v>
      </c>
      <c r="AA35" s="15">
        <v>1.0</v>
      </c>
      <c r="AB35" s="15">
        <v>1.0</v>
      </c>
      <c r="AC35" s="15">
        <v>1.0</v>
      </c>
      <c r="AD35" s="15">
        <v>1.0</v>
      </c>
      <c r="AE35" s="15">
        <v>1.0</v>
      </c>
      <c r="AF35" s="15">
        <v>1.0</v>
      </c>
      <c r="AG35" s="15">
        <v>1.0</v>
      </c>
      <c r="AH35" s="15">
        <v>1.0</v>
      </c>
      <c r="AI35" s="15">
        <v>1.0</v>
      </c>
      <c r="AJ35" s="16">
        <f t="shared" si="2"/>
        <v>31</v>
      </c>
      <c r="AK35" s="16">
        <f t="shared" ref="AK35:AK36" si="13">550*AJ35</f>
        <v>17050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1.0</v>
      </c>
      <c r="O36" s="15">
        <v>1.0</v>
      </c>
      <c r="P36" s="15">
        <v>1.0</v>
      </c>
      <c r="Q36" s="15">
        <v>1.0</v>
      </c>
      <c r="R36" s="15">
        <v>1.0</v>
      </c>
      <c r="S36" s="15">
        <v>1.0</v>
      </c>
      <c r="T36" s="15">
        <v>1.0</v>
      </c>
      <c r="U36" s="15">
        <v>1.0</v>
      </c>
      <c r="V36" s="15">
        <v>1.0</v>
      </c>
      <c r="W36" s="15">
        <v>1.0</v>
      </c>
      <c r="X36" s="15">
        <v>1.0</v>
      </c>
      <c r="Y36" s="15">
        <v>1.0</v>
      </c>
      <c r="Z36" s="15">
        <v>1.0</v>
      </c>
      <c r="AA36" s="15">
        <v>1.0</v>
      </c>
      <c r="AB36" s="15">
        <v>1.0</v>
      </c>
      <c r="AC36" s="15">
        <v>1.0</v>
      </c>
      <c r="AD36" s="15">
        <v>1.0</v>
      </c>
      <c r="AE36" s="15">
        <v>1.0</v>
      </c>
      <c r="AF36" s="15">
        <v>1.0</v>
      </c>
      <c r="AG36" s="15">
        <v>1.0</v>
      </c>
      <c r="AH36" s="15">
        <v>1.0</v>
      </c>
      <c r="AI36" s="15">
        <v>1.0</v>
      </c>
      <c r="AJ36" s="16">
        <f t="shared" si="2"/>
        <v>31</v>
      </c>
      <c r="AK36" s="16">
        <f t="shared" si="13"/>
        <v>17050</v>
      </c>
      <c r="AL36" s="21">
        <f>SUM(AK34:AK36)</f>
        <v>44330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4">
        <v>405.0</v>
      </c>
      <c r="B37" s="14" t="s">
        <v>24</v>
      </c>
      <c r="C37" s="14" t="s">
        <v>25</v>
      </c>
      <c r="D37" s="15" t="s">
        <v>7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1.0</v>
      </c>
      <c r="O37" s="15">
        <v>1.0</v>
      </c>
      <c r="P37" s="15">
        <v>1.0</v>
      </c>
      <c r="Q37" s="15">
        <v>1.0</v>
      </c>
      <c r="R37" s="15">
        <v>1.0</v>
      </c>
      <c r="S37" s="15">
        <v>1.0</v>
      </c>
      <c r="T37" s="15">
        <v>1.0</v>
      </c>
      <c r="U37" s="15">
        <v>1.0</v>
      </c>
      <c r="V37" s="15">
        <v>1.0</v>
      </c>
      <c r="W37" s="15">
        <v>1.0</v>
      </c>
      <c r="X37" s="15">
        <v>1.0</v>
      </c>
      <c r="Y37" s="15">
        <v>1.0</v>
      </c>
      <c r="Z37" s="15">
        <v>1.0</v>
      </c>
      <c r="AA37" s="15">
        <v>1.0</v>
      </c>
      <c r="AB37" s="15">
        <v>1.0</v>
      </c>
      <c r="AC37" s="15">
        <v>1.0</v>
      </c>
      <c r="AD37" s="15">
        <v>1.0</v>
      </c>
      <c r="AE37" s="15">
        <v>1.0</v>
      </c>
      <c r="AF37" s="15">
        <v>1.0</v>
      </c>
      <c r="AG37" s="15">
        <v>1.0</v>
      </c>
      <c r="AH37" s="15">
        <v>1.0</v>
      </c>
      <c r="AI37" s="15">
        <v>1.0</v>
      </c>
      <c r="AJ37" s="16">
        <f t="shared" si="2"/>
        <v>31</v>
      </c>
      <c r="AK37" s="16">
        <f>330*AJ37</f>
        <v>10230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1.0</v>
      </c>
      <c r="O38" s="15">
        <v>1.0</v>
      </c>
      <c r="P38" s="15">
        <v>1.0</v>
      </c>
      <c r="Q38" s="15">
        <v>1.0</v>
      </c>
      <c r="R38" s="15">
        <v>1.0</v>
      </c>
      <c r="S38" s="15">
        <v>1.0</v>
      </c>
      <c r="T38" s="15">
        <v>1.0</v>
      </c>
      <c r="U38" s="15">
        <v>1.0</v>
      </c>
      <c r="V38" s="15">
        <v>1.0</v>
      </c>
      <c r="W38" s="15">
        <v>1.0</v>
      </c>
      <c r="X38" s="15">
        <v>1.0</v>
      </c>
      <c r="Y38" s="15">
        <v>1.0</v>
      </c>
      <c r="Z38" s="15">
        <v>1.0</v>
      </c>
      <c r="AA38" s="15">
        <v>1.0</v>
      </c>
      <c r="AB38" s="15">
        <v>1.0</v>
      </c>
      <c r="AC38" s="15">
        <v>1.0</v>
      </c>
      <c r="AD38" s="15">
        <v>1.0</v>
      </c>
      <c r="AE38" s="15">
        <v>1.0</v>
      </c>
      <c r="AF38" s="15">
        <v>1.0</v>
      </c>
      <c r="AG38" s="15">
        <v>1.0</v>
      </c>
      <c r="AH38" s="15">
        <v>1.0</v>
      </c>
      <c r="AI38" s="15">
        <v>1.0</v>
      </c>
      <c r="AJ38" s="16">
        <f t="shared" si="2"/>
        <v>31</v>
      </c>
      <c r="AK38" s="16">
        <f t="shared" ref="AK38:AK39" si="14">550*AJ38</f>
        <v>17050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1.0</v>
      </c>
      <c r="O39" s="15">
        <v>1.0</v>
      </c>
      <c r="P39" s="15">
        <v>1.0</v>
      </c>
      <c r="Q39" s="15">
        <v>1.0</v>
      </c>
      <c r="R39" s="15">
        <v>1.0</v>
      </c>
      <c r="S39" s="15">
        <v>1.0</v>
      </c>
      <c r="T39" s="15">
        <v>1.0</v>
      </c>
      <c r="U39" s="15">
        <v>1.0</v>
      </c>
      <c r="V39" s="15">
        <v>1.0</v>
      </c>
      <c r="W39" s="15">
        <v>1.0</v>
      </c>
      <c r="X39" s="15">
        <v>1.0</v>
      </c>
      <c r="Y39" s="15">
        <v>1.0</v>
      </c>
      <c r="Z39" s="15">
        <v>1.0</v>
      </c>
      <c r="AA39" s="15">
        <v>1.0</v>
      </c>
      <c r="AB39" s="15">
        <v>1.0</v>
      </c>
      <c r="AC39" s="15">
        <v>1.0</v>
      </c>
      <c r="AD39" s="15">
        <v>1.0</v>
      </c>
      <c r="AE39" s="15">
        <v>1.0</v>
      </c>
      <c r="AF39" s="15">
        <v>1.0</v>
      </c>
      <c r="AG39" s="15">
        <v>1.0</v>
      </c>
      <c r="AH39" s="15">
        <v>1.0</v>
      </c>
      <c r="AI39" s="15">
        <v>1.0</v>
      </c>
      <c r="AJ39" s="16">
        <f t="shared" si="2"/>
        <v>31</v>
      </c>
      <c r="AK39" s="16">
        <f t="shared" si="14"/>
        <v>17050</v>
      </c>
      <c r="AL39" s="21">
        <f>SUM(AK37:AK39)</f>
        <v>44330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415.0</v>
      </c>
      <c r="B40" s="14" t="s">
        <v>26</v>
      </c>
      <c r="C40" s="14" t="s">
        <v>27</v>
      </c>
      <c r="D40" s="15" t="s">
        <v>7</v>
      </c>
      <c r="E40" s="28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29">
        <v>0.0</v>
      </c>
      <c r="Z40" s="29">
        <v>0.0</v>
      </c>
      <c r="AA40" s="29">
        <v>0.0</v>
      </c>
      <c r="AB40" s="29">
        <v>0.0</v>
      </c>
      <c r="AC40" s="29">
        <v>0.0</v>
      </c>
      <c r="AD40" s="29">
        <v>0.0</v>
      </c>
      <c r="AE40" s="29">
        <v>0.0</v>
      </c>
      <c r="AF40" s="29">
        <v>0.0</v>
      </c>
      <c r="AG40" s="29">
        <v>0.0</v>
      </c>
      <c r="AH40" s="29">
        <v>0.0</v>
      </c>
      <c r="AI40" s="15">
        <v>0.0</v>
      </c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8">
        <v>0.0</v>
      </c>
      <c r="K41" s="28">
        <v>0.0</v>
      </c>
      <c r="L41" s="28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  <c r="S41" s="28">
        <v>0.0</v>
      </c>
      <c r="T41" s="28">
        <v>0.0</v>
      </c>
      <c r="U41" s="28">
        <v>0.0</v>
      </c>
      <c r="V41" s="28">
        <v>0.0</v>
      </c>
      <c r="W41" s="28">
        <v>0.0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15">
        <v>0.0</v>
      </c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0.0</v>
      </c>
      <c r="T42" s="28">
        <v>0.0</v>
      </c>
      <c r="U42" s="28">
        <v>0.0</v>
      </c>
      <c r="V42" s="28">
        <v>0.0</v>
      </c>
      <c r="W42" s="28">
        <v>0.0</v>
      </c>
      <c r="X42" s="28">
        <v>0.0</v>
      </c>
      <c r="Y42" s="28">
        <v>0.0</v>
      </c>
      <c r="Z42" s="28">
        <v>0.0</v>
      </c>
      <c r="AA42" s="28">
        <v>0.0</v>
      </c>
      <c r="AB42" s="28">
        <v>0.0</v>
      </c>
      <c r="AC42" s="28">
        <v>0.0</v>
      </c>
      <c r="AD42" s="28">
        <v>0.0</v>
      </c>
      <c r="AE42" s="28">
        <v>0.0</v>
      </c>
      <c r="AF42" s="28">
        <v>0.0</v>
      </c>
      <c r="AG42" s="28">
        <v>0.0</v>
      </c>
      <c r="AH42" s="28">
        <v>0.0</v>
      </c>
      <c r="AI42" s="15">
        <v>0.0</v>
      </c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/>
      <c r="B43" s="14"/>
      <c r="C43" s="14"/>
      <c r="D43" s="15" t="s">
        <v>7</v>
      </c>
      <c r="E43" s="28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29">
        <v>0.0</v>
      </c>
      <c r="Q43" s="29">
        <v>0.0</v>
      </c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>
        <v>0.0</v>
      </c>
      <c r="Y43" s="29">
        <v>0.0</v>
      </c>
      <c r="Z43" s="29">
        <v>0.0</v>
      </c>
      <c r="AA43" s="29">
        <v>0.0</v>
      </c>
      <c r="AB43" s="29">
        <v>0.0</v>
      </c>
      <c r="AC43" s="29">
        <v>0.0</v>
      </c>
      <c r="AD43" s="29">
        <v>0.0</v>
      </c>
      <c r="AE43" s="29">
        <v>0.0</v>
      </c>
      <c r="AF43" s="29">
        <v>0.0</v>
      </c>
      <c r="AG43" s="29">
        <v>0.0</v>
      </c>
      <c r="AH43" s="29">
        <v>0.0</v>
      </c>
      <c r="AI43" s="15">
        <v>0.0</v>
      </c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29">
        <v>0.0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29">
        <v>0.0</v>
      </c>
      <c r="Z44" s="29">
        <v>0.0</v>
      </c>
      <c r="AA44" s="29">
        <v>0.0</v>
      </c>
      <c r="AB44" s="29">
        <v>0.0</v>
      </c>
      <c r="AC44" s="29">
        <v>0.0</v>
      </c>
      <c r="AD44" s="29">
        <v>0.0</v>
      </c>
      <c r="AE44" s="29">
        <v>0.0</v>
      </c>
      <c r="AF44" s="29">
        <v>0.0</v>
      </c>
      <c r="AG44" s="29">
        <v>0.0</v>
      </c>
      <c r="AH44" s="29">
        <v>0.0</v>
      </c>
      <c r="AI44" s="15">
        <v>0.0</v>
      </c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29">
        <v>0.0</v>
      </c>
      <c r="Q45" s="29">
        <v>0.0</v>
      </c>
      <c r="R45" s="29">
        <v>0.0</v>
      </c>
      <c r="S45" s="29">
        <v>0.0</v>
      </c>
      <c r="T45" s="29">
        <v>0.0</v>
      </c>
      <c r="U45" s="29">
        <v>0.0</v>
      </c>
      <c r="V45" s="29">
        <v>0.0</v>
      </c>
      <c r="W45" s="29">
        <v>0.0</v>
      </c>
      <c r="X45" s="29">
        <v>0.0</v>
      </c>
      <c r="Y45" s="29">
        <v>0.0</v>
      </c>
      <c r="Z45" s="29">
        <v>0.0</v>
      </c>
      <c r="AA45" s="29">
        <v>0.0</v>
      </c>
      <c r="AB45" s="29">
        <v>0.0</v>
      </c>
      <c r="AC45" s="29">
        <v>0.0</v>
      </c>
      <c r="AD45" s="29">
        <v>0.0</v>
      </c>
      <c r="AE45" s="29">
        <v>0.0</v>
      </c>
      <c r="AF45" s="29">
        <v>0.0</v>
      </c>
      <c r="AG45" s="29">
        <v>0.0</v>
      </c>
      <c r="AH45" s="29">
        <v>0.0</v>
      </c>
      <c r="AI45" s="15">
        <v>0.0</v>
      </c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12.0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45992</v>
      </c>
      <c r="F2" s="7">
        <f>DATE($A$1,$B$1,2)</f>
        <v>45993</v>
      </c>
      <c r="G2" s="7">
        <f>DATE($A$1,$B$1,3)</f>
        <v>45994</v>
      </c>
      <c r="H2" s="7">
        <f>DATE($A$1,$B$1,4)</f>
        <v>45995</v>
      </c>
      <c r="I2" s="7">
        <f>DATE($A$1,$B$1,5)</f>
        <v>45996</v>
      </c>
      <c r="J2" s="7">
        <f>DATE($A$1,$B$1,6)</f>
        <v>45997</v>
      </c>
      <c r="K2" s="7">
        <f>DATE($A$1,$B$1,7)</f>
        <v>45998</v>
      </c>
      <c r="L2" s="7">
        <f>DATE($A$1,$B$1,8)</f>
        <v>45999</v>
      </c>
      <c r="M2" s="7">
        <f>DATE($A$1,$B$1,9)</f>
        <v>46000</v>
      </c>
      <c r="N2" s="7">
        <f>DATE($A$1,$B$1,10)</f>
        <v>46001</v>
      </c>
      <c r="O2" s="7">
        <f>DATE($A$1,$B$1,11)</f>
        <v>46002</v>
      </c>
      <c r="P2" s="7">
        <f>DATE($A$1,$B$1,12)</f>
        <v>46003</v>
      </c>
      <c r="Q2" s="7">
        <f>DATE($A$1,$B$1,13)</f>
        <v>46004</v>
      </c>
      <c r="R2" s="7">
        <f>DATE($A$1,$B$1,14)</f>
        <v>46005</v>
      </c>
      <c r="S2" s="7">
        <f>DATE($A$1,$B$1,15)</f>
        <v>46006</v>
      </c>
      <c r="T2" s="7">
        <f>DATE($A$1,$B$1,16)</f>
        <v>46007</v>
      </c>
      <c r="U2" s="7">
        <f>DATE($A$1,$B$1,17)</f>
        <v>46008</v>
      </c>
      <c r="V2" s="7">
        <f>DATE($A$1,$B$1,18)</f>
        <v>46009</v>
      </c>
      <c r="W2" s="7">
        <f>DATE($A$1,$B$1,19)</f>
        <v>46010</v>
      </c>
      <c r="X2" s="7">
        <f>DATE($A$1,$B$1,20)</f>
        <v>46011</v>
      </c>
      <c r="Y2" s="7">
        <f>DATE($A$1,$B$1,21)</f>
        <v>46012</v>
      </c>
      <c r="Z2" s="7">
        <f>DATE($A$1,$B$1,22)</f>
        <v>46013</v>
      </c>
      <c r="AA2" s="7">
        <f>DATE($A$1,$B$1,23)</f>
        <v>46014</v>
      </c>
      <c r="AB2" s="7">
        <f>DATE($A$1,$B$1,24)</f>
        <v>46015</v>
      </c>
      <c r="AC2" s="7">
        <f>DATE($A$1,$B$1,25)</f>
        <v>46016</v>
      </c>
      <c r="AD2" s="7">
        <f>DATE($A$1,$B$1,26)</f>
        <v>46017</v>
      </c>
      <c r="AE2" s="7">
        <f>DATE($A$1,$B$1,27)</f>
        <v>46018</v>
      </c>
      <c r="AF2" s="7">
        <f>DATE($A$1,$B$1,28)</f>
        <v>46019</v>
      </c>
      <c r="AG2" s="7">
        <f>DATE($A$1,$B$1,29)</f>
        <v>46020</v>
      </c>
      <c r="AH2" s="7">
        <f>DATE($A$1,$B$1,30)</f>
        <v>46021</v>
      </c>
      <c r="AI2" s="7">
        <f>DATE($A$1,$B$1,31)</f>
        <v>46022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月</v>
      </c>
      <c r="F3" s="12" t="str">
        <f t="shared" si="1"/>
        <v>火</v>
      </c>
      <c r="G3" s="12" t="str">
        <f t="shared" si="1"/>
        <v>水</v>
      </c>
      <c r="H3" s="12" t="str">
        <f t="shared" si="1"/>
        <v>木</v>
      </c>
      <c r="I3" s="12" t="str">
        <f t="shared" si="1"/>
        <v>金</v>
      </c>
      <c r="J3" s="12" t="str">
        <f t="shared" si="1"/>
        <v>土</v>
      </c>
      <c r="K3" s="12" t="str">
        <f t="shared" si="1"/>
        <v>日</v>
      </c>
      <c r="L3" s="12" t="str">
        <f t="shared" si="1"/>
        <v>月</v>
      </c>
      <c r="M3" s="12" t="str">
        <f t="shared" si="1"/>
        <v>火</v>
      </c>
      <c r="N3" s="12" t="str">
        <f t="shared" si="1"/>
        <v>水</v>
      </c>
      <c r="O3" s="12" t="str">
        <f t="shared" si="1"/>
        <v>木</v>
      </c>
      <c r="P3" s="12" t="str">
        <f t="shared" si="1"/>
        <v>金</v>
      </c>
      <c r="Q3" s="12" t="str">
        <f t="shared" si="1"/>
        <v>土</v>
      </c>
      <c r="R3" s="12" t="str">
        <f t="shared" si="1"/>
        <v>日</v>
      </c>
      <c r="S3" s="12" t="str">
        <f t="shared" si="1"/>
        <v>月</v>
      </c>
      <c r="T3" s="12" t="str">
        <f t="shared" si="1"/>
        <v>火</v>
      </c>
      <c r="U3" s="12" t="str">
        <f t="shared" si="1"/>
        <v>水</v>
      </c>
      <c r="V3" s="12" t="str">
        <f t="shared" si="1"/>
        <v>木</v>
      </c>
      <c r="W3" s="12" t="str">
        <f t="shared" si="1"/>
        <v>金</v>
      </c>
      <c r="X3" s="12" t="str">
        <f t="shared" si="1"/>
        <v>土</v>
      </c>
      <c r="Y3" s="12" t="str">
        <f t="shared" si="1"/>
        <v>日</v>
      </c>
      <c r="Z3" s="12" t="str">
        <f t="shared" si="1"/>
        <v>月</v>
      </c>
      <c r="AA3" s="12" t="str">
        <f t="shared" si="1"/>
        <v>火</v>
      </c>
      <c r="AB3" s="12" t="str">
        <f t="shared" si="1"/>
        <v>水</v>
      </c>
      <c r="AC3" s="12" t="str">
        <f t="shared" si="1"/>
        <v>木</v>
      </c>
      <c r="AD3" s="12" t="str">
        <f t="shared" si="1"/>
        <v>金</v>
      </c>
      <c r="AE3" s="12" t="str">
        <f t="shared" si="1"/>
        <v>土</v>
      </c>
      <c r="AF3" s="12" t="str">
        <f t="shared" si="1"/>
        <v>日</v>
      </c>
      <c r="AG3" s="12" t="str">
        <f t="shared" si="1"/>
        <v>月</v>
      </c>
      <c r="AH3" s="12" t="str">
        <f t="shared" si="1"/>
        <v>火</v>
      </c>
      <c r="AI3" s="12" t="str">
        <f t="shared" si="1"/>
        <v>水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2"/>
        <v>31</v>
      </c>
      <c r="AK5" s="16">
        <f t="shared" ref="AK5:AK6" si="3">550*AJ5</f>
        <v>17050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44330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11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0.0</v>
      </c>
      <c r="H8" s="24">
        <v>1.0</v>
      </c>
      <c r="I8" s="24">
        <v>0.0</v>
      </c>
      <c r="J8" s="24">
        <v>1.0</v>
      </c>
      <c r="K8" s="24">
        <v>1.0</v>
      </c>
      <c r="L8" s="24">
        <v>1.0</v>
      </c>
      <c r="M8" s="24">
        <v>1.0</v>
      </c>
      <c r="N8" s="24">
        <v>0.0</v>
      </c>
      <c r="O8" s="24">
        <v>1.0</v>
      </c>
      <c r="P8" s="24">
        <v>0.0</v>
      </c>
      <c r="Q8" s="24">
        <v>1.0</v>
      </c>
      <c r="R8" s="24">
        <v>1.0</v>
      </c>
      <c r="S8" s="24">
        <v>1.0</v>
      </c>
      <c r="T8" s="24">
        <v>1.0</v>
      </c>
      <c r="U8" s="24">
        <v>0.0</v>
      </c>
      <c r="V8" s="24">
        <v>1.0</v>
      </c>
      <c r="W8" s="24">
        <v>0.0</v>
      </c>
      <c r="X8" s="24">
        <v>1.0</v>
      </c>
      <c r="Y8" s="24">
        <v>1.0</v>
      </c>
      <c r="Z8" s="24">
        <v>1.0</v>
      </c>
      <c r="AA8" s="24">
        <v>1.0</v>
      </c>
      <c r="AB8" s="24">
        <v>0.0</v>
      </c>
      <c r="AC8" s="24">
        <v>1.0</v>
      </c>
      <c r="AD8" s="24">
        <v>0.0</v>
      </c>
      <c r="AE8" s="24">
        <v>1.0</v>
      </c>
      <c r="AF8" s="24">
        <v>1.0</v>
      </c>
      <c r="AG8" s="24">
        <v>1.0</v>
      </c>
      <c r="AH8" s="24">
        <v>1.0</v>
      </c>
      <c r="AI8" s="24">
        <v>0.0</v>
      </c>
      <c r="AJ8" s="25">
        <f t="shared" si="2"/>
        <v>22</v>
      </c>
      <c r="AK8" s="25">
        <f t="shared" ref="AK8:AK9" si="4">550*AJ8</f>
        <v>12100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39380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0.0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1.0</v>
      </c>
      <c r="M14" s="15">
        <v>0.0</v>
      </c>
      <c r="N14" s="15">
        <v>1.0</v>
      </c>
      <c r="O14" s="15">
        <v>1.0</v>
      </c>
      <c r="P14" s="15">
        <v>1.0</v>
      </c>
      <c r="Q14" s="15">
        <v>1.0</v>
      </c>
      <c r="R14" s="15">
        <v>1.0</v>
      </c>
      <c r="S14" s="15">
        <v>1.0</v>
      </c>
      <c r="T14" s="15">
        <v>0.0</v>
      </c>
      <c r="U14" s="15">
        <v>1.0</v>
      </c>
      <c r="V14" s="15">
        <v>1.0</v>
      </c>
      <c r="W14" s="15">
        <v>1.0</v>
      </c>
      <c r="X14" s="15">
        <v>1.0</v>
      </c>
      <c r="Y14" s="15">
        <v>1.0</v>
      </c>
      <c r="Z14" s="15">
        <v>1.0</v>
      </c>
      <c r="AA14" s="15">
        <v>0.0</v>
      </c>
      <c r="AB14" s="15">
        <v>1.0</v>
      </c>
      <c r="AC14" s="15">
        <v>1.0</v>
      </c>
      <c r="AD14" s="15">
        <v>1.0</v>
      </c>
      <c r="AE14" s="15">
        <v>1.0</v>
      </c>
      <c r="AF14" s="15">
        <v>1.0</v>
      </c>
      <c r="AG14" s="24">
        <v>1.0</v>
      </c>
      <c r="AH14" s="24">
        <v>0.0</v>
      </c>
      <c r="AI14" s="24">
        <v>1.0</v>
      </c>
      <c r="AJ14" s="25">
        <f t="shared" si="2"/>
        <v>26</v>
      </c>
      <c r="AK14" s="25">
        <f t="shared" ref="AK14:AK15" si="6">550*AJ14</f>
        <v>14300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41580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31</v>
      </c>
      <c r="AK16" s="16">
        <f>330*AJ16</f>
        <v>10230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31</v>
      </c>
      <c r="AK17" s="16">
        <f t="shared" ref="AK17:AK18" si="7">550*AJ17</f>
        <v>17050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31</v>
      </c>
      <c r="AK18" s="16">
        <f t="shared" si="7"/>
        <v>17050</v>
      </c>
      <c r="AL18" s="21">
        <f>SUM(AK16:AK18)</f>
        <v>44330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1.0</v>
      </c>
      <c r="G20" s="15">
        <v>0.0</v>
      </c>
      <c r="H20" s="15">
        <v>1.0</v>
      </c>
      <c r="I20" s="15">
        <v>1.0</v>
      </c>
      <c r="J20" s="15">
        <v>0.0</v>
      </c>
      <c r="K20" s="15">
        <v>1.0</v>
      </c>
      <c r="L20" s="15">
        <v>1.0</v>
      </c>
      <c r="M20" s="15">
        <v>1.0</v>
      </c>
      <c r="N20" s="15">
        <v>0.0</v>
      </c>
      <c r="O20" s="15">
        <v>1.0</v>
      </c>
      <c r="P20" s="15">
        <v>1.0</v>
      </c>
      <c r="Q20" s="15">
        <v>0.0</v>
      </c>
      <c r="R20" s="15">
        <v>1.0</v>
      </c>
      <c r="S20" s="15">
        <v>1.0</v>
      </c>
      <c r="T20" s="15">
        <v>1.0</v>
      </c>
      <c r="U20" s="15">
        <v>0.0</v>
      </c>
      <c r="V20" s="15">
        <v>1.0</v>
      </c>
      <c r="W20" s="15">
        <v>1.0</v>
      </c>
      <c r="X20" s="15">
        <v>0.0</v>
      </c>
      <c r="Y20" s="15">
        <v>1.0</v>
      </c>
      <c r="Z20" s="15">
        <v>1.0</v>
      </c>
      <c r="AA20" s="15">
        <v>1.0</v>
      </c>
      <c r="AB20" s="15">
        <v>0.0</v>
      </c>
      <c r="AC20" s="15">
        <v>1.0</v>
      </c>
      <c r="AD20" s="15">
        <v>1.0</v>
      </c>
      <c r="AE20" s="15">
        <v>0.0</v>
      </c>
      <c r="AF20" s="15">
        <v>1.0</v>
      </c>
      <c r="AG20" s="24">
        <v>1.0</v>
      </c>
      <c r="AH20" s="24">
        <v>1.0</v>
      </c>
      <c r="AI20" s="24">
        <v>1.0</v>
      </c>
      <c r="AJ20" s="25">
        <f t="shared" si="2"/>
        <v>23</v>
      </c>
      <c r="AK20" s="25">
        <f t="shared" ref="AK20:AK21" si="8">550*AJ20</f>
        <v>12650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39930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/>
      <c r="B22" s="14"/>
      <c r="C22" s="14"/>
      <c r="D22" s="15" t="s">
        <v>7</v>
      </c>
      <c r="E22" s="28">
        <v>0.0</v>
      </c>
      <c r="F22" s="29">
        <v>0.0</v>
      </c>
      <c r="G22" s="29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9">
        <v>0.0</v>
      </c>
      <c r="O22" s="29">
        <v>0.0</v>
      </c>
      <c r="P22" s="29">
        <v>0.0</v>
      </c>
      <c r="Q22" s="29">
        <v>0.0</v>
      </c>
      <c r="R22" s="29">
        <v>0.0</v>
      </c>
      <c r="S22" s="29">
        <v>0.0</v>
      </c>
      <c r="T22" s="29">
        <v>0.0</v>
      </c>
      <c r="U22" s="29">
        <v>0.0</v>
      </c>
      <c r="V22" s="29">
        <v>0.0</v>
      </c>
      <c r="W22" s="29">
        <v>0.0</v>
      </c>
      <c r="X22" s="29">
        <v>0.0</v>
      </c>
      <c r="Y22" s="29">
        <v>0.0</v>
      </c>
      <c r="Z22" s="29">
        <v>0.0</v>
      </c>
      <c r="AA22" s="29">
        <v>0.0</v>
      </c>
      <c r="AB22" s="29">
        <v>0.0</v>
      </c>
      <c r="AC22" s="29">
        <v>0.0</v>
      </c>
      <c r="AD22" s="29">
        <v>0.0</v>
      </c>
      <c r="AE22" s="29">
        <v>0.0</v>
      </c>
      <c r="AF22" s="29">
        <v>0.0</v>
      </c>
      <c r="AG22" s="29">
        <v>0.0</v>
      </c>
      <c r="AH22" s="29">
        <v>0.0</v>
      </c>
      <c r="AI22" s="15">
        <v>0.0</v>
      </c>
      <c r="AJ22" s="30">
        <f t="shared" si="2"/>
        <v>0</v>
      </c>
      <c r="AK22" s="16">
        <f>330*AJ22</f>
        <v>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  <c r="T23" s="28">
        <v>0.0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0.0</v>
      </c>
      <c r="AB23" s="28">
        <v>0.0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15">
        <v>0.0</v>
      </c>
      <c r="AJ23" s="16">
        <f t="shared" si="2"/>
        <v>0</v>
      </c>
      <c r="AK23" s="16">
        <f t="shared" ref="AK23:AK24" si="9">550*AJ23</f>
        <v>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28">
        <v>0.0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28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  <c r="S24" s="28">
        <v>0.0</v>
      </c>
      <c r="T24" s="28">
        <v>0.0</v>
      </c>
      <c r="U24" s="28">
        <v>0.0</v>
      </c>
      <c r="V24" s="28">
        <v>0.0</v>
      </c>
      <c r="W24" s="28">
        <v>0.0</v>
      </c>
      <c r="X24" s="28">
        <v>0.0</v>
      </c>
      <c r="Y24" s="28">
        <v>0.0</v>
      </c>
      <c r="Z24" s="28">
        <v>0.0</v>
      </c>
      <c r="AA24" s="28">
        <v>0.0</v>
      </c>
      <c r="AB24" s="28">
        <v>0.0</v>
      </c>
      <c r="AC24" s="28">
        <v>0.0</v>
      </c>
      <c r="AD24" s="28">
        <v>0.0</v>
      </c>
      <c r="AE24" s="28">
        <v>0.0</v>
      </c>
      <c r="AF24" s="28">
        <v>0.0</v>
      </c>
      <c r="AG24" s="28">
        <v>0.0</v>
      </c>
      <c r="AH24" s="28">
        <v>0.0</v>
      </c>
      <c r="AI24" s="15">
        <v>0.0</v>
      </c>
      <c r="AJ24" s="16">
        <f t="shared" si="2"/>
        <v>0</v>
      </c>
      <c r="AK24" s="16">
        <f t="shared" si="9"/>
        <v>0</v>
      </c>
      <c r="AL24" s="21">
        <f>SUM(AK22:AK24)</f>
        <v>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31</v>
      </c>
      <c r="AK30" s="16">
        <f t="shared" si="11"/>
        <v>17050</v>
      </c>
      <c r="AL30" s="21">
        <f>SUM(AK28:AK30)</f>
        <v>44330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8">
        <v>0.0</v>
      </c>
      <c r="F31" s="29">
        <v>0.0</v>
      </c>
      <c r="G31" s="29">
        <v>0.0</v>
      </c>
      <c r="H31" s="29">
        <v>0.0</v>
      </c>
      <c r="I31" s="29">
        <v>0.0</v>
      </c>
      <c r="J31" s="29">
        <v>0.0</v>
      </c>
      <c r="K31" s="29">
        <v>0.0</v>
      </c>
      <c r="L31" s="29">
        <v>0.0</v>
      </c>
      <c r="M31" s="29">
        <v>0.0</v>
      </c>
      <c r="N31" s="29">
        <v>0.0</v>
      </c>
      <c r="O31" s="29">
        <v>0.0</v>
      </c>
      <c r="P31" s="29">
        <v>0.0</v>
      </c>
      <c r="Q31" s="29">
        <v>0.0</v>
      </c>
      <c r="R31" s="29">
        <v>0.0</v>
      </c>
      <c r="S31" s="29">
        <v>0.0</v>
      </c>
      <c r="T31" s="29">
        <v>0.0</v>
      </c>
      <c r="U31" s="29">
        <v>0.0</v>
      </c>
      <c r="V31" s="29">
        <v>0.0</v>
      </c>
      <c r="W31" s="29">
        <v>0.0</v>
      </c>
      <c r="X31" s="29">
        <v>0.0</v>
      </c>
      <c r="Y31" s="29">
        <v>0.0</v>
      </c>
      <c r="Z31" s="29">
        <v>0.0</v>
      </c>
      <c r="AA31" s="29">
        <v>0.0</v>
      </c>
      <c r="AB31" s="29">
        <v>0.0</v>
      </c>
      <c r="AC31" s="29">
        <v>0.0</v>
      </c>
      <c r="AD31" s="29">
        <v>0.0</v>
      </c>
      <c r="AE31" s="29">
        <v>0.0</v>
      </c>
      <c r="AF31" s="29">
        <v>0.0</v>
      </c>
      <c r="AG31" s="29">
        <v>0.0</v>
      </c>
      <c r="AH31" s="29">
        <v>0.0</v>
      </c>
      <c r="AI31" s="24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31">
        <v>1.0</v>
      </c>
      <c r="F32" s="31">
        <v>1.0</v>
      </c>
      <c r="G32" s="31">
        <v>1.0</v>
      </c>
      <c r="H32" s="28">
        <v>0.0</v>
      </c>
      <c r="I32" s="15">
        <v>1.0</v>
      </c>
      <c r="J32" s="15">
        <v>1.0</v>
      </c>
      <c r="K32" s="15">
        <v>1.0</v>
      </c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5">
        <v>1.0</v>
      </c>
      <c r="R32" s="15">
        <v>1.0</v>
      </c>
      <c r="S32" s="15">
        <v>1.0</v>
      </c>
      <c r="T32" s="15">
        <v>1.0</v>
      </c>
      <c r="U32" s="15">
        <v>1.0</v>
      </c>
      <c r="V32" s="15">
        <v>1.0</v>
      </c>
      <c r="W32" s="15">
        <v>1.0</v>
      </c>
      <c r="X32" s="15">
        <v>1.0</v>
      </c>
      <c r="Y32" s="15">
        <v>1.0</v>
      </c>
      <c r="Z32" s="15">
        <v>1.0</v>
      </c>
      <c r="AA32" s="15">
        <v>1.0</v>
      </c>
      <c r="AB32" s="15">
        <v>1.0</v>
      </c>
      <c r="AC32" s="15">
        <v>1.0</v>
      </c>
      <c r="AD32" s="15">
        <v>1.0</v>
      </c>
      <c r="AE32" s="15">
        <v>1.0</v>
      </c>
      <c r="AF32" s="15">
        <v>1.0</v>
      </c>
      <c r="AG32" s="15">
        <v>1.0</v>
      </c>
      <c r="AH32" s="15">
        <v>1.0</v>
      </c>
      <c r="AI32" s="15">
        <v>1.0</v>
      </c>
      <c r="AJ32" s="25">
        <f t="shared" si="2"/>
        <v>30</v>
      </c>
      <c r="AK32" s="25">
        <f t="shared" ref="AK32:AK33" si="12">550*AJ32</f>
        <v>16500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31">
        <v>1.0</v>
      </c>
      <c r="F33" s="31">
        <v>1.0</v>
      </c>
      <c r="G33" s="28">
        <v>0.0</v>
      </c>
      <c r="H33" s="28">
        <v>0.0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1.0</v>
      </c>
      <c r="O33" s="15">
        <v>1.0</v>
      </c>
      <c r="P33" s="15">
        <v>1.0</v>
      </c>
      <c r="Q33" s="15">
        <v>1.0</v>
      </c>
      <c r="R33" s="15">
        <v>1.0</v>
      </c>
      <c r="S33" s="15">
        <v>1.0</v>
      </c>
      <c r="T33" s="15">
        <v>1.0</v>
      </c>
      <c r="U33" s="15">
        <v>1.0</v>
      </c>
      <c r="V33" s="15">
        <v>1.0</v>
      </c>
      <c r="W33" s="15">
        <v>1.0</v>
      </c>
      <c r="X33" s="15">
        <v>1.0</v>
      </c>
      <c r="Y33" s="15">
        <v>1.0</v>
      </c>
      <c r="Z33" s="15">
        <v>1.0</v>
      </c>
      <c r="AA33" s="15">
        <v>1.0</v>
      </c>
      <c r="AB33" s="15">
        <v>1.0</v>
      </c>
      <c r="AC33" s="15">
        <v>1.0</v>
      </c>
      <c r="AD33" s="15">
        <v>1.0</v>
      </c>
      <c r="AE33" s="15">
        <v>1.0</v>
      </c>
      <c r="AF33" s="15">
        <v>1.0</v>
      </c>
      <c r="AG33" s="15">
        <v>1.0</v>
      </c>
      <c r="AH33" s="15">
        <v>1.0</v>
      </c>
      <c r="AI33" s="15">
        <v>1.0</v>
      </c>
      <c r="AJ33" s="25">
        <f t="shared" si="2"/>
        <v>29</v>
      </c>
      <c r="AK33" s="25">
        <f t="shared" si="12"/>
        <v>15950</v>
      </c>
      <c r="AL33" s="27">
        <f>SUM(AK31:AK33)</f>
        <v>32450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28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0.0</v>
      </c>
      <c r="K34" s="15">
        <v>1.0</v>
      </c>
      <c r="L34" s="15">
        <v>1.0</v>
      </c>
      <c r="M34" s="15">
        <v>1.0</v>
      </c>
      <c r="N34" s="15">
        <v>1.0</v>
      </c>
      <c r="O34" s="15">
        <v>1.0</v>
      </c>
      <c r="P34" s="15">
        <v>1.0</v>
      </c>
      <c r="Q34" s="15">
        <v>1.0</v>
      </c>
      <c r="R34" s="15">
        <v>1.0</v>
      </c>
      <c r="S34" s="15">
        <v>1.0</v>
      </c>
      <c r="T34" s="15">
        <v>1.0</v>
      </c>
      <c r="U34" s="15">
        <v>1.0</v>
      </c>
      <c r="V34" s="15">
        <v>1.0</v>
      </c>
      <c r="W34" s="15">
        <v>1.0</v>
      </c>
      <c r="X34" s="15">
        <v>1.0</v>
      </c>
      <c r="Y34" s="15">
        <v>1.0</v>
      </c>
      <c r="Z34" s="15">
        <v>1.0</v>
      </c>
      <c r="AA34" s="15">
        <v>1.0</v>
      </c>
      <c r="AB34" s="15">
        <v>1.0</v>
      </c>
      <c r="AC34" s="15">
        <v>1.0</v>
      </c>
      <c r="AD34" s="15">
        <v>1.0</v>
      </c>
      <c r="AE34" s="15">
        <v>1.0</v>
      </c>
      <c r="AF34" s="15">
        <v>1.0</v>
      </c>
      <c r="AG34" s="15">
        <v>1.0</v>
      </c>
      <c r="AH34" s="15">
        <v>1.0</v>
      </c>
      <c r="AI34" s="15">
        <v>1.0</v>
      </c>
      <c r="AJ34" s="16">
        <f t="shared" si="2"/>
        <v>25</v>
      </c>
      <c r="AK34" s="16">
        <f>330*AJ34</f>
        <v>8250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28">
        <v>0.0</v>
      </c>
      <c r="F35" s="28">
        <v>0.0</v>
      </c>
      <c r="G35" s="28">
        <v>0.0</v>
      </c>
      <c r="H35" s="28">
        <v>0.0</v>
      </c>
      <c r="I35" s="28">
        <v>0.0</v>
      </c>
      <c r="J35" s="28">
        <v>0.0</v>
      </c>
      <c r="K35" s="15">
        <v>1.0</v>
      </c>
      <c r="L35" s="15">
        <v>1.0</v>
      </c>
      <c r="M35" s="15">
        <v>1.0</v>
      </c>
      <c r="N35" s="15">
        <v>1.0</v>
      </c>
      <c r="O35" s="15">
        <v>1.0</v>
      </c>
      <c r="P35" s="15">
        <v>1.0</v>
      </c>
      <c r="Q35" s="15">
        <v>1.0</v>
      </c>
      <c r="R35" s="15">
        <v>1.0</v>
      </c>
      <c r="S35" s="15">
        <v>1.0</v>
      </c>
      <c r="T35" s="15">
        <v>1.0</v>
      </c>
      <c r="U35" s="15">
        <v>1.0</v>
      </c>
      <c r="V35" s="15">
        <v>1.0</v>
      </c>
      <c r="W35" s="15">
        <v>1.0</v>
      </c>
      <c r="X35" s="15">
        <v>1.0</v>
      </c>
      <c r="Y35" s="15">
        <v>1.0</v>
      </c>
      <c r="Z35" s="15">
        <v>1.0</v>
      </c>
      <c r="AA35" s="15">
        <v>1.0</v>
      </c>
      <c r="AB35" s="15">
        <v>1.0</v>
      </c>
      <c r="AC35" s="15">
        <v>1.0</v>
      </c>
      <c r="AD35" s="15">
        <v>1.0</v>
      </c>
      <c r="AE35" s="15">
        <v>1.0</v>
      </c>
      <c r="AF35" s="15">
        <v>1.0</v>
      </c>
      <c r="AG35" s="15">
        <v>1.0</v>
      </c>
      <c r="AH35" s="15">
        <v>1.0</v>
      </c>
      <c r="AI35" s="15">
        <v>1.0</v>
      </c>
      <c r="AJ35" s="16">
        <f t="shared" si="2"/>
        <v>25</v>
      </c>
      <c r="AK35" s="16">
        <f t="shared" ref="AK35:AK36" si="13">550*AJ35</f>
        <v>13750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28">
        <v>0.0</v>
      </c>
      <c r="F36" s="28">
        <v>0.0</v>
      </c>
      <c r="G36" s="28">
        <v>0.0</v>
      </c>
      <c r="H36" s="28">
        <v>0.0</v>
      </c>
      <c r="I36" s="28">
        <v>0.0</v>
      </c>
      <c r="J36" s="28">
        <v>0.0</v>
      </c>
      <c r="K36" s="15">
        <v>1.0</v>
      </c>
      <c r="L36" s="15">
        <v>1.0</v>
      </c>
      <c r="M36" s="15">
        <v>1.0</v>
      </c>
      <c r="N36" s="15">
        <v>1.0</v>
      </c>
      <c r="O36" s="15">
        <v>1.0</v>
      </c>
      <c r="P36" s="15">
        <v>1.0</v>
      </c>
      <c r="Q36" s="15">
        <v>1.0</v>
      </c>
      <c r="R36" s="15">
        <v>1.0</v>
      </c>
      <c r="S36" s="15">
        <v>1.0</v>
      </c>
      <c r="T36" s="15">
        <v>1.0</v>
      </c>
      <c r="U36" s="15">
        <v>1.0</v>
      </c>
      <c r="V36" s="15">
        <v>1.0</v>
      </c>
      <c r="W36" s="15">
        <v>1.0</v>
      </c>
      <c r="X36" s="15">
        <v>1.0</v>
      </c>
      <c r="Y36" s="15">
        <v>1.0</v>
      </c>
      <c r="Z36" s="15">
        <v>1.0</v>
      </c>
      <c r="AA36" s="15">
        <v>1.0</v>
      </c>
      <c r="AB36" s="15">
        <v>1.0</v>
      </c>
      <c r="AC36" s="15">
        <v>1.0</v>
      </c>
      <c r="AD36" s="15">
        <v>1.0</v>
      </c>
      <c r="AE36" s="15">
        <v>1.0</v>
      </c>
      <c r="AF36" s="15">
        <v>1.0</v>
      </c>
      <c r="AG36" s="15">
        <v>1.0</v>
      </c>
      <c r="AH36" s="15">
        <v>1.0</v>
      </c>
      <c r="AI36" s="15">
        <v>1.0</v>
      </c>
      <c r="AJ36" s="16">
        <f t="shared" si="2"/>
        <v>25</v>
      </c>
      <c r="AK36" s="16">
        <f t="shared" si="13"/>
        <v>13750</v>
      </c>
      <c r="AL36" s="21">
        <f>SUM(AK34:AK36)</f>
        <v>35750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4">
        <v>405.0</v>
      </c>
      <c r="B37" s="14" t="s">
        <v>24</v>
      </c>
      <c r="C37" s="14" t="s">
        <v>25</v>
      </c>
      <c r="D37" s="15" t="s">
        <v>7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1.0</v>
      </c>
      <c r="O37" s="15">
        <v>1.0</v>
      </c>
      <c r="P37" s="15">
        <v>1.0</v>
      </c>
      <c r="Q37" s="15">
        <v>1.0</v>
      </c>
      <c r="R37" s="15">
        <v>1.0</v>
      </c>
      <c r="S37" s="15">
        <v>1.0</v>
      </c>
      <c r="T37" s="15">
        <v>1.0</v>
      </c>
      <c r="U37" s="15">
        <v>1.0</v>
      </c>
      <c r="V37" s="15">
        <v>1.0</v>
      </c>
      <c r="W37" s="15">
        <v>1.0</v>
      </c>
      <c r="X37" s="15">
        <v>1.0</v>
      </c>
      <c r="Y37" s="15">
        <v>1.0</v>
      </c>
      <c r="Z37" s="15">
        <v>1.0</v>
      </c>
      <c r="AA37" s="15">
        <v>1.0</v>
      </c>
      <c r="AB37" s="15">
        <v>1.0</v>
      </c>
      <c r="AC37" s="15">
        <v>1.0</v>
      </c>
      <c r="AD37" s="15">
        <v>1.0</v>
      </c>
      <c r="AE37" s="15">
        <v>1.0</v>
      </c>
      <c r="AF37" s="15">
        <v>1.0</v>
      </c>
      <c r="AG37" s="15">
        <v>1.0</v>
      </c>
      <c r="AH37" s="15">
        <v>1.0</v>
      </c>
      <c r="AI37" s="15">
        <v>1.0</v>
      </c>
      <c r="AJ37" s="16">
        <f t="shared" si="2"/>
        <v>31</v>
      </c>
      <c r="AK37" s="16">
        <f>330*AJ37</f>
        <v>10230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1.0</v>
      </c>
      <c r="O38" s="15">
        <v>1.0</v>
      </c>
      <c r="P38" s="15">
        <v>1.0</v>
      </c>
      <c r="Q38" s="15">
        <v>1.0</v>
      </c>
      <c r="R38" s="15">
        <v>1.0</v>
      </c>
      <c r="S38" s="15">
        <v>1.0</v>
      </c>
      <c r="T38" s="15">
        <v>1.0</v>
      </c>
      <c r="U38" s="15">
        <v>1.0</v>
      </c>
      <c r="V38" s="15">
        <v>1.0</v>
      </c>
      <c r="W38" s="15">
        <v>1.0</v>
      </c>
      <c r="X38" s="15">
        <v>1.0</v>
      </c>
      <c r="Y38" s="15">
        <v>1.0</v>
      </c>
      <c r="Z38" s="15">
        <v>1.0</v>
      </c>
      <c r="AA38" s="15">
        <v>1.0</v>
      </c>
      <c r="AB38" s="15">
        <v>1.0</v>
      </c>
      <c r="AC38" s="15">
        <v>1.0</v>
      </c>
      <c r="AD38" s="15">
        <v>1.0</v>
      </c>
      <c r="AE38" s="15">
        <v>1.0</v>
      </c>
      <c r="AF38" s="15">
        <v>1.0</v>
      </c>
      <c r="AG38" s="15">
        <v>1.0</v>
      </c>
      <c r="AH38" s="15">
        <v>1.0</v>
      </c>
      <c r="AI38" s="15">
        <v>1.0</v>
      </c>
      <c r="AJ38" s="16">
        <f t="shared" si="2"/>
        <v>31</v>
      </c>
      <c r="AK38" s="16">
        <f t="shared" ref="AK38:AK39" si="14">550*AJ38</f>
        <v>17050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1.0</v>
      </c>
      <c r="O39" s="15">
        <v>1.0</v>
      </c>
      <c r="P39" s="15">
        <v>1.0</v>
      </c>
      <c r="Q39" s="15">
        <v>1.0</v>
      </c>
      <c r="R39" s="15">
        <v>1.0</v>
      </c>
      <c r="S39" s="15">
        <v>1.0</v>
      </c>
      <c r="T39" s="15">
        <v>1.0</v>
      </c>
      <c r="U39" s="15">
        <v>1.0</v>
      </c>
      <c r="V39" s="15">
        <v>1.0</v>
      </c>
      <c r="W39" s="15">
        <v>1.0</v>
      </c>
      <c r="X39" s="15">
        <v>1.0</v>
      </c>
      <c r="Y39" s="15">
        <v>1.0</v>
      </c>
      <c r="Z39" s="15">
        <v>1.0</v>
      </c>
      <c r="AA39" s="15">
        <v>1.0</v>
      </c>
      <c r="AB39" s="15">
        <v>1.0</v>
      </c>
      <c r="AC39" s="15">
        <v>1.0</v>
      </c>
      <c r="AD39" s="15">
        <v>1.0</v>
      </c>
      <c r="AE39" s="15">
        <v>1.0</v>
      </c>
      <c r="AF39" s="15">
        <v>1.0</v>
      </c>
      <c r="AG39" s="15">
        <v>1.0</v>
      </c>
      <c r="AH39" s="15">
        <v>1.0</v>
      </c>
      <c r="AI39" s="15">
        <v>1.0</v>
      </c>
      <c r="AJ39" s="16">
        <f t="shared" si="2"/>
        <v>31</v>
      </c>
      <c r="AK39" s="16">
        <f t="shared" si="14"/>
        <v>17050</v>
      </c>
      <c r="AL39" s="21">
        <f>SUM(AK37:AK39)</f>
        <v>44330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415.0</v>
      </c>
      <c r="B40" s="14" t="s">
        <v>26</v>
      </c>
      <c r="C40" s="14" t="s">
        <v>27</v>
      </c>
      <c r="D40" s="15" t="s">
        <v>7</v>
      </c>
      <c r="E40" s="28">
        <v>0.0</v>
      </c>
      <c r="F40" s="29">
        <v>0.0</v>
      </c>
      <c r="G40" s="29">
        <v>0.0</v>
      </c>
      <c r="H40" s="29">
        <v>0.0</v>
      </c>
      <c r="I40" s="29">
        <v>0.0</v>
      </c>
      <c r="J40" s="29">
        <v>0.0</v>
      </c>
      <c r="K40" s="29">
        <v>0.0</v>
      </c>
      <c r="L40" s="29">
        <v>0.0</v>
      </c>
      <c r="M40" s="29">
        <v>0.0</v>
      </c>
      <c r="N40" s="29">
        <v>0.0</v>
      </c>
      <c r="O40" s="29">
        <v>0.0</v>
      </c>
      <c r="P40" s="29">
        <v>0.0</v>
      </c>
      <c r="Q40" s="29">
        <v>0.0</v>
      </c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>
        <v>0.0</v>
      </c>
      <c r="Y40" s="29">
        <v>0.0</v>
      </c>
      <c r="Z40" s="29">
        <v>0.0</v>
      </c>
      <c r="AA40" s="29">
        <v>0.0</v>
      </c>
      <c r="AB40" s="29">
        <v>0.0</v>
      </c>
      <c r="AC40" s="29">
        <v>0.0</v>
      </c>
      <c r="AD40" s="29">
        <v>0.0</v>
      </c>
      <c r="AE40" s="29">
        <v>0.0</v>
      </c>
      <c r="AF40" s="29">
        <v>0.0</v>
      </c>
      <c r="AG40" s="29">
        <v>0.0</v>
      </c>
      <c r="AH40" s="29">
        <v>0.0</v>
      </c>
      <c r="AI40" s="15">
        <v>0.0</v>
      </c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28">
        <v>0.0</v>
      </c>
      <c r="F41" s="28">
        <v>0.0</v>
      </c>
      <c r="G41" s="28">
        <v>0.0</v>
      </c>
      <c r="H41" s="28">
        <v>0.0</v>
      </c>
      <c r="I41" s="28">
        <v>0.0</v>
      </c>
      <c r="J41" s="28">
        <v>0.0</v>
      </c>
      <c r="K41" s="28">
        <v>0.0</v>
      </c>
      <c r="L41" s="28">
        <v>0.0</v>
      </c>
      <c r="M41" s="28">
        <v>0.0</v>
      </c>
      <c r="N41" s="28">
        <v>0.0</v>
      </c>
      <c r="O41" s="28">
        <v>0.0</v>
      </c>
      <c r="P41" s="28">
        <v>0.0</v>
      </c>
      <c r="Q41" s="28">
        <v>0.0</v>
      </c>
      <c r="R41" s="28">
        <v>0.0</v>
      </c>
      <c r="S41" s="28">
        <v>0.0</v>
      </c>
      <c r="T41" s="28">
        <v>0.0</v>
      </c>
      <c r="U41" s="28">
        <v>0.0</v>
      </c>
      <c r="V41" s="28">
        <v>0.0</v>
      </c>
      <c r="W41" s="28">
        <v>0.0</v>
      </c>
      <c r="X41" s="28">
        <v>0.0</v>
      </c>
      <c r="Y41" s="28">
        <v>0.0</v>
      </c>
      <c r="Z41" s="28">
        <v>0.0</v>
      </c>
      <c r="AA41" s="28">
        <v>0.0</v>
      </c>
      <c r="AB41" s="28">
        <v>0.0</v>
      </c>
      <c r="AC41" s="28">
        <v>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15">
        <v>0.0</v>
      </c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28">
        <v>0.0</v>
      </c>
      <c r="F42" s="28">
        <v>0.0</v>
      </c>
      <c r="G42" s="28">
        <v>0.0</v>
      </c>
      <c r="H42" s="28">
        <v>0.0</v>
      </c>
      <c r="I42" s="28">
        <v>0.0</v>
      </c>
      <c r="J42" s="28">
        <v>0.0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0.0</v>
      </c>
      <c r="T42" s="28">
        <v>0.0</v>
      </c>
      <c r="U42" s="28">
        <v>0.0</v>
      </c>
      <c r="V42" s="28">
        <v>0.0</v>
      </c>
      <c r="W42" s="28">
        <v>0.0</v>
      </c>
      <c r="X42" s="28">
        <v>0.0</v>
      </c>
      <c r="Y42" s="28">
        <v>0.0</v>
      </c>
      <c r="Z42" s="28">
        <v>0.0</v>
      </c>
      <c r="AA42" s="28">
        <v>0.0</v>
      </c>
      <c r="AB42" s="28">
        <v>0.0</v>
      </c>
      <c r="AC42" s="28">
        <v>0.0</v>
      </c>
      <c r="AD42" s="28">
        <v>0.0</v>
      </c>
      <c r="AE42" s="28">
        <v>0.0</v>
      </c>
      <c r="AF42" s="28">
        <v>0.0</v>
      </c>
      <c r="AG42" s="28">
        <v>0.0</v>
      </c>
      <c r="AH42" s="28">
        <v>0.0</v>
      </c>
      <c r="AI42" s="15">
        <v>0.0</v>
      </c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>
        <v>608.0</v>
      </c>
      <c r="B43" s="14" t="s">
        <v>28</v>
      </c>
      <c r="C43" s="14" t="s">
        <v>29</v>
      </c>
      <c r="D43" s="15" t="s">
        <v>7</v>
      </c>
      <c r="E43" s="28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29">
        <v>0.0</v>
      </c>
      <c r="Q43" s="29">
        <v>0.0</v>
      </c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>
        <v>0.0</v>
      </c>
      <c r="Y43" s="29">
        <v>0.0</v>
      </c>
      <c r="Z43" s="29">
        <v>0.0</v>
      </c>
      <c r="AA43" s="29">
        <v>0.0</v>
      </c>
      <c r="AB43" s="29">
        <v>0.0</v>
      </c>
      <c r="AC43" s="29">
        <v>0.0</v>
      </c>
      <c r="AD43" s="29">
        <v>0.0</v>
      </c>
      <c r="AE43" s="29">
        <v>0.0</v>
      </c>
      <c r="AF43" s="29">
        <v>0.0</v>
      </c>
      <c r="AG43" s="29">
        <v>0.0</v>
      </c>
      <c r="AH43" s="29">
        <v>0.0</v>
      </c>
      <c r="AI43" s="15">
        <v>0.0</v>
      </c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29">
        <v>0.0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29">
        <v>0.0</v>
      </c>
      <c r="Z44" s="29">
        <v>0.0</v>
      </c>
      <c r="AA44" s="29">
        <v>0.0</v>
      </c>
      <c r="AB44" s="29">
        <v>0.0</v>
      </c>
      <c r="AC44" s="29">
        <v>0.0</v>
      </c>
      <c r="AD44" s="29">
        <v>0.0</v>
      </c>
      <c r="AE44" s="29">
        <v>0.0</v>
      </c>
      <c r="AF44" s="29">
        <v>0.0</v>
      </c>
      <c r="AG44" s="29">
        <v>0.0</v>
      </c>
      <c r="AH44" s="29">
        <v>0.0</v>
      </c>
      <c r="AI44" s="15">
        <v>0.0</v>
      </c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29">
        <v>0.0</v>
      </c>
      <c r="Q45" s="29">
        <v>0.0</v>
      </c>
      <c r="R45" s="29">
        <v>0.0</v>
      </c>
      <c r="S45" s="29">
        <v>0.0</v>
      </c>
      <c r="T45" s="29">
        <v>0.0</v>
      </c>
      <c r="U45" s="29">
        <v>0.0</v>
      </c>
      <c r="V45" s="29">
        <v>0.0</v>
      </c>
      <c r="W45" s="29">
        <v>0.0</v>
      </c>
      <c r="X45" s="29">
        <v>0.0</v>
      </c>
      <c r="Y45" s="29">
        <v>0.0</v>
      </c>
      <c r="Z45" s="29">
        <v>0.0</v>
      </c>
      <c r="AA45" s="29">
        <v>0.0</v>
      </c>
      <c r="AB45" s="29">
        <v>0.0</v>
      </c>
      <c r="AC45" s="29">
        <v>0.0</v>
      </c>
      <c r="AD45" s="29">
        <v>0.0</v>
      </c>
      <c r="AE45" s="29">
        <v>0.0</v>
      </c>
      <c r="AF45" s="29">
        <v>0.0</v>
      </c>
      <c r="AG45" s="29">
        <v>0.0</v>
      </c>
      <c r="AH45" s="29">
        <v>0.0</v>
      </c>
      <c r="AI45" s="15">
        <v>0.0</v>
      </c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11.0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45962</v>
      </c>
      <c r="F2" s="7">
        <f>DATE($A$1,$B$1,2)</f>
        <v>45963</v>
      </c>
      <c r="G2" s="7">
        <f>DATE($A$1,$B$1,3)</f>
        <v>45964</v>
      </c>
      <c r="H2" s="7">
        <f>DATE($A$1,$B$1,4)</f>
        <v>45965</v>
      </c>
      <c r="I2" s="7">
        <f>DATE($A$1,$B$1,5)</f>
        <v>45966</v>
      </c>
      <c r="J2" s="7">
        <f>DATE($A$1,$B$1,6)</f>
        <v>45967</v>
      </c>
      <c r="K2" s="7">
        <f>DATE($A$1,$B$1,7)</f>
        <v>45968</v>
      </c>
      <c r="L2" s="7">
        <f>DATE($A$1,$B$1,8)</f>
        <v>45969</v>
      </c>
      <c r="M2" s="7">
        <f>DATE($A$1,$B$1,9)</f>
        <v>45970</v>
      </c>
      <c r="N2" s="7">
        <f>DATE($A$1,$B$1,10)</f>
        <v>45971</v>
      </c>
      <c r="O2" s="7">
        <f>DATE($A$1,$B$1,11)</f>
        <v>45972</v>
      </c>
      <c r="P2" s="7">
        <f>DATE($A$1,$B$1,12)</f>
        <v>45973</v>
      </c>
      <c r="Q2" s="7">
        <f>DATE($A$1,$B$1,13)</f>
        <v>45974</v>
      </c>
      <c r="R2" s="7">
        <f>DATE($A$1,$B$1,14)</f>
        <v>45975</v>
      </c>
      <c r="S2" s="7">
        <f>DATE($A$1,$B$1,15)</f>
        <v>45976</v>
      </c>
      <c r="T2" s="7">
        <f>DATE($A$1,$B$1,16)</f>
        <v>45977</v>
      </c>
      <c r="U2" s="7">
        <f>DATE($A$1,$B$1,17)</f>
        <v>45978</v>
      </c>
      <c r="V2" s="7">
        <f>DATE($A$1,$B$1,18)</f>
        <v>45979</v>
      </c>
      <c r="W2" s="7">
        <f>DATE($A$1,$B$1,19)</f>
        <v>45980</v>
      </c>
      <c r="X2" s="7">
        <f>DATE($A$1,$B$1,20)</f>
        <v>45981</v>
      </c>
      <c r="Y2" s="7">
        <f>DATE($A$1,$B$1,21)</f>
        <v>45982</v>
      </c>
      <c r="Z2" s="7">
        <f>DATE($A$1,$B$1,22)</f>
        <v>45983</v>
      </c>
      <c r="AA2" s="7">
        <f>DATE($A$1,$B$1,23)</f>
        <v>45984</v>
      </c>
      <c r="AB2" s="7">
        <f>DATE($A$1,$B$1,24)</f>
        <v>45985</v>
      </c>
      <c r="AC2" s="7">
        <f>DATE($A$1,$B$1,25)</f>
        <v>45986</v>
      </c>
      <c r="AD2" s="7">
        <f>DATE($A$1,$B$1,26)</f>
        <v>45987</v>
      </c>
      <c r="AE2" s="7">
        <f>DATE($A$1,$B$1,27)</f>
        <v>45988</v>
      </c>
      <c r="AF2" s="7">
        <f>DATE($A$1,$B$1,28)</f>
        <v>45989</v>
      </c>
      <c r="AG2" s="7">
        <f>DATE($A$1,$B$1,29)</f>
        <v>45990</v>
      </c>
      <c r="AH2" s="7">
        <f>DATE($A$1,$B$1,30)</f>
        <v>45991</v>
      </c>
      <c r="AI2" s="7">
        <f>DATE($A$1,$B$1,31)</f>
        <v>45992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土</v>
      </c>
      <c r="F3" s="12" t="str">
        <f t="shared" si="1"/>
        <v>日</v>
      </c>
      <c r="G3" s="12" t="str">
        <f t="shared" si="1"/>
        <v>月</v>
      </c>
      <c r="H3" s="12" t="str">
        <f t="shared" si="1"/>
        <v>火</v>
      </c>
      <c r="I3" s="12" t="str">
        <f t="shared" si="1"/>
        <v>水</v>
      </c>
      <c r="J3" s="12" t="str">
        <f t="shared" si="1"/>
        <v>木</v>
      </c>
      <c r="K3" s="12" t="str">
        <f t="shared" si="1"/>
        <v>金</v>
      </c>
      <c r="L3" s="12" t="str">
        <f t="shared" si="1"/>
        <v>土</v>
      </c>
      <c r="M3" s="12" t="str">
        <f t="shared" si="1"/>
        <v>日</v>
      </c>
      <c r="N3" s="12" t="str">
        <f t="shared" si="1"/>
        <v>月</v>
      </c>
      <c r="O3" s="12" t="str">
        <f t="shared" si="1"/>
        <v>火</v>
      </c>
      <c r="P3" s="12" t="str">
        <f t="shared" si="1"/>
        <v>水</v>
      </c>
      <c r="Q3" s="12" t="str">
        <f t="shared" si="1"/>
        <v>木</v>
      </c>
      <c r="R3" s="12" t="str">
        <f t="shared" si="1"/>
        <v>金</v>
      </c>
      <c r="S3" s="12" t="str">
        <f t="shared" si="1"/>
        <v>土</v>
      </c>
      <c r="T3" s="12" t="str">
        <f t="shared" si="1"/>
        <v>日</v>
      </c>
      <c r="U3" s="12" t="str">
        <f t="shared" si="1"/>
        <v>月</v>
      </c>
      <c r="V3" s="12" t="str">
        <f t="shared" si="1"/>
        <v>火</v>
      </c>
      <c r="W3" s="12" t="str">
        <f t="shared" si="1"/>
        <v>水</v>
      </c>
      <c r="X3" s="12" t="str">
        <f t="shared" si="1"/>
        <v>木</v>
      </c>
      <c r="Y3" s="12" t="str">
        <f t="shared" si="1"/>
        <v>金</v>
      </c>
      <c r="Z3" s="12" t="str">
        <f t="shared" si="1"/>
        <v>土</v>
      </c>
      <c r="AA3" s="12" t="str">
        <f t="shared" si="1"/>
        <v>日</v>
      </c>
      <c r="AB3" s="12" t="str">
        <f t="shared" si="1"/>
        <v>月</v>
      </c>
      <c r="AC3" s="12" t="str">
        <f t="shared" si="1"/>
        <v>火</v>
      </c>
      <c r="AD3" s="12" t="str">
        <f t="shared" si="1"/>
        <v>水</v>
      </c>
      <c r="AE3" s="12" t="str">
        <f t="shared" si="1"/>
        <v>木</v>
      </c>
      <c r="AF3" s="12" t="str">
        <f t="shared" si="1"/>
        <v>金</v>
      </c>
      <c r="AG3" s="12" t="str">
        <f t="shared" si="1"/>
        <v>土</v>
      </c>
      <c r="AH3" s="12" t="str">
        <f t="shared" si="1"/>
        <v>日</v>
      </c>
      <c r="AI3" s="12" t="str">
        <f t="shared" si="1"/>
        <v>月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/>
      <c r="AJ4" s="16">
        <f t="shared" ref="AJ4:AJ72" si="2">SUM(E4:AI4)</f>
        <v>30</v>
      </c>
      <c r="AK4" s="16">
        <f>330*AJ4</f>
        <v>9900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/>
      <c r="AJ5" s="16">
        <f t="shared" si="2"/>
        <v>30</v>
      </c>
      <c r="AK5" s="16">
        <f t="shared" ref="AK5:AK6" si="3">550*AJ5</f>
        <v>16500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/>
      <c r="AJ6" s="16">
        <f t="shared" si="2"/>
        <v>30</v>
      </c>
      <c r="AK6" s="16">
        <f t="shared" si="3"/>
        <v>16500</v>
      </c>
      <c r="AL6" s="21">
        <f>SUM(AK4:AK6)</f>
        <v>42900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/>
      <c r="AJ7" s="25">
        <f t="shared" si="2"/>
        <v>30</v>
      </c>
      <c r="AK7" s="25">
        <f>330*AJ7</f>
        <v>9900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1.0</v>
      </c>
      <c r="I8" s="24">
        <v>0.0</v>
      </c>
      <c r="J8" s="24">
        <v>1.0</v>
      </c>
      <c r="K8" s="24">
        <v>1.0</v>
      </c>
      <c r="L8" s="24">
        <v>1.0</v>
      </c>
      <c r="M8" s="24">
        <v>1.0</v>
      </c>
      <c r="N8" s="24">
        <v>1.0</v>
      </c>
      <c r="O8" s="24">
        <v>1.0</v>
      </c>
      <c r="P8" s="24">
        <v>0.0</v>
      </c>
      <c r="Q8" s="24">
        <v>1.0</v>
      </c>
      <c r="R8" s="24">
        <v>1.0</v>
      </c>
      <c r="S8" s="24">
        <v>1.0</v>
      </c>
      <c r="T8" s="24">
        <v>1.0</v>
      </c>
      <c r="U8" s="24">
        <v>1.0</v>
      </c>
      <c r="V8" s="24">
        <v>1.0</v>
      </c>
      <c r="W8" s="24">
        <v>0.0</v>
      </c>
      <c r="X8" s="24">
        <v>1.0</v>
      </c>
      <c r="Y8" s="24">
        <v>1.0</v>
      </c>
      <c r="Z8" s="24">
        <v>1.0</v>
      </c>
      <c r="AA8" s="24">
        <v>1.0</v>
      </c>
      <c r="AB8" s="24">
        <v>1.0</v>
      </c>
      <c r="AC8" s="24">
        <v>1.0</v>
      </c>
      <c r="AD8" s="24">
        <v>0.0</v>
      </c>
      <c r="AE8" s="24">
        <v>1.0</v>
      </c>
      <c r="AF8" s="24">
        <v>1.0</v>
      </c>
      <c r="AG8" s="24">
        <v>1.0</v>
      </c>
      <c r="AH8" s="24">
        <v>1.0</v>
      </c>
      <c r="AI8" s="24"/>
      <c r="AJ8" s="25">
        <f t="shared" si="2"/>
        <v>26</v>
      </c>
      <c r="AK8" s="25">
        <f t="shared" ref="AK8:AK9" si="4">550*AJ8</f>
        <v>14300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/>
      <c r="AJ9" s="25">
        <f t="shared" si="2"/>
        <v>30</v>
      </c>
      <c r="AK9" s="25">
        <f t="shared" si="4"/>
        <v>16500</v>
      </c>
      <c r="AL9" s="27">
        <f>SUM(AK7:AK9)</f>
        <v>40700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/>
      <c r="AJ10" s="16">
        <f t="shared" si="2"/>
        <v>30</v>
      </c>
      <c r="AK10" s="16">
        <f>330*AJ10</f>
        <v>9900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/>
      <c r="AJ11" s="16">
        <f t="shared" si="2"/>
        <v>30</v>
      </c>
      <c r="AK11" s="16">
        <f t="shared" ref="AK11:AK12" si="5">550*AJ11</f>
        <v>16500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/>
      <c r="AJ12" s="16">
        <f t="shared" si="2"/>
        <v>30</v>
      </c>
      <c r="AK12" s="16">
        <f t="shared" si="5"/>
        <v>16500</v>
      </c>
      <c r="AL12" s="21">
        <f>SUM(AK10:AK12)</f>
        <v>42900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/>
      <c r="AJ13" s="25">
        <f t="shared" si="2"/>
        <v>30</v>
      </c>
      <c r="AK13" s="25">
        <f>330*AJ13</f>
        <v>9900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1.0</v>
      </c>
      <c r="G14" s="15">
        <v>1.0</v>
      </c>
      <c r="H14" s="15">
        <v>0.0</v>
      </c>
      <c r="I14" s="15">
        <v>1.0</v>
      </c>
      <c r="J14" s="15">
        <v>1.0</v>
      </c>
      <c r="K14" s="15">
        <v>1.0</v>
      </c>
      <c r="L14" s="15">
        <v>1.0</v>
      </c>
      <c r="M14" s="15">
        <v>1.0</v>
      </c>
      <c r="N14" s="15">
        <v>1.0</v>
      </c>
      <c r="O14" s="15">
        <v>0.0</v>
      </c>
      <c r="P14" s="15">
        <v>1.0</v>
      </c>
      <c r="Q14" s="15">
        <v>1.0</v>
      </c>
      <c r="R14" s="15">
        <v>1.0</v>
      </c>
      <c r="S14" s="15">
        <v>1.0</v>
      </c>
      <c r="T14" s="15">
        <v>1.0</v>
      </c>
      <c r="U14" s="15">
        <v>1.0</v>
      </c>
      <c r="V14" s="15">
        <v>0.0</v>
      </c>
      <c r="W14" s="15">
        <v>1.0</v>
      </c>
      <c r="X14" s="15">
        <v>1.0</v>
      </c>
      <c r="Y14" s="15">
        <v>1.0</v>
      </c>
      <c r="Z14" s="15">
        <v>1.0</v>
      </c>
      <c r="AA14" s="15">
        <v>1.0</v>
      </c>
      <c r="AB14" s="15">
        <v>1.0</v>
      </c>
      <c r="AC14" s="15">
        <v>0.0</v>
      </c>
      <c r="AD14" s="15">
        <v>1.0</v>
      </c>
      <c r="AE14" s="15">
        <v>1.0</v>
      </c>
      <c r="AF14" s="15">
        <v>1.0</v>
      </c>
      <c r="AG14" s="24">
        <v>1.0</v>
      </c>
      <c r="AH14" s="24">
        <v>1.0</v>
      </c>
      <c r="AI14" s="24"/>
      <c r="AJ14" s="25">
        <f t="shared" si="2"/>
        <v>26</v>
      </c>
      <c r="AK14" s="25">
        <f t="shared" ref="AK14:AK15" si="6">550*AJ14</f>
        <v>14300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/>
      <c r="AJ15" s="25">
        <f t="shared" si="2"/>
        <v>30</v>
      </c>
      <c r="AK15" s="25">
        <f t="shared" si="6"/>
        <v>16500</v>
      </c>
      <c r="AL15" s="27">
        <f>SUM(AK13:AK15)</f>
        <v>40700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/>
      <c r="AJ16" s="16">
        <f t="shared" si="2"/>
        <v>30</v>
      </c>
      <c r="AK16" s="16">
        <f>330*AJ16</f>
        <v>9900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/>
      <c r="AJ17" s="16">
        <f t="shared" si="2"/>
        <v>30</v>
      </c>
      <c r="AK17" s="16">
        <f t="shared" ref="AK17:AK18" si="7">550*AJ17</f>
        <v>16500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/>
      <c r="AJ18" s="16">
        <f t="shared" si="2"/>
        <v>30</v>
      </c>
      <c r="AK18" s="16">
        <f t="shared" si="7"/>
        <v>16500</v>
      </c>
      <c r="AL18" s="21">
        <f>SUM(AK16:AK18)</f>
        <v>42900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/>
      <c r="AJ19" s="25">
        <f t="shared" si="2"/>
        <v>30</v>
      </c>
      <c r="AK19" s="25">
        <f>330*AJ19</f>
        <v>9900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0.0</v>
      </c>
      <c r="F20" s="15">
        <v>1.0</v>
      </c>
      <c r="G20" s="15">
        <v>1.0</v>
      </c>
      <c r="H20" s="15">
        <v>1.0</v>
      </c>
      <c r="I20" s="15">
        <v>0.0</v>
      </c>
      <c r="J20" s="15">
        <v>1.0</v>
      </c>
      <c r="K20" s="15">
        <v>1.0</v>
      </c>
      <c r="L20" s="15">
        <v>0.0</v>
      </c>
      <c r="M20" s="15">
        <v>1.0</v>
      </c>
      <c r="N20" s="15">
        <v>1.0</v>
      </c>
      <c r="O20" s="15">
        <v>1.0</v>
      </c>
      <c r="P20" s="15">
        <v>0.0</v>
      </c>
      <c r="Q20" s="15">
        <v>1.0</v>
      </c>
      <c r="R20" s="15">
        <v>1.0</v>
      </c>
      <c r="S20" s="15">
        <v>0.0</v>
      </c>
      <c r="T20" s="15">
        <v>1.0</v>
      </c>
      <c r="U20" s="15">
        <v>1.0</v>
      </c>
      <c r="V20" s="15">
        <v>1.0</v>
      </c>
      <c r="W20" s="15">
        <v>0.0</v>
      </c>
      <c r="X20" s="15">
        <v>1.0</v>
      </c>
      <c r="Y20" s="15">
        <v>1.0</v>
      </c>
      <c r="Z20" s="15">
        <v>0.0</v>
      </c>
      <c r="AA20" s="15">
        <v>1.0</v>
      </c>
      <c r="AB20" s="15">
        <v>1.0</v>
      </c>
      <c r="AC20" s="15">
        <v>1.0</v>
      </c>
      <c r="AD20" s="15">
        <v>0.0</v>
      </c>
      <c r="AE20" s="15">
        <v>1.0</v>
      </c>
      <c r="AF20" s="15">
        <v>1.0</v>
      </c>
      <c r="AG20" s="24">
        <v>0.0</v>
      </c>
      <c r="AH20" s="24">
        <v>1.0</v>
      </c>
      <c r="AI20" s="24"/>
      <c r="AJ20" s="25">
        <f t="shared" si="2"/>
        <v>21</v>
      </c>
      <c r="AK20" s="25">
        <f t="shared" ref="AK20:AK21" si="8">550*AJ20</f>
        <v>11550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/>
      <c r="AJ21" s="25">
        <f t="shared" si="2"/>
        <v>30</v>
      </c>
      <c r="AK21" s="25">
        <f t="shared" si="8"/>
        <v>16500</v>
      </c>
      <c r="AL21" s="27">
        <f>SUM(AK19:AK21)</f>
        <v>37950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 t="s">
        <v>32</v>
      </c>
      <c r="D22" s="15" t="s">
        <v>7</v>
      </c>
      <c r="E22" s="28">
        <v>0.0</v>
      </c>
      <c r="F22" s="28">
        <v>0.0</v>
      </c>
      <c r="G22" s="28">
        <v>0.0</v>
      </c>
      <c r="H22" s="28">
        <v>0.0</v>
      </c>
      <c r="I22" s="28">
        <v>0.0</v>
      </c>
      <c r="J22" s="28">
        <v>0.0</v>
      </c>
      <c r="K22" s="28">
        <v>0.0</v>
      </c>
      <c r="L22" s="28">
        <v>0.0</v>
      </c>
      <c r="M22" s="28">
        <v>0.0</v>
      </c>
      <c r="N22" s="28">
        <v>0.0</v>
      </c>
      <c r="O22" s="28">
        <v>0.0</v>
      </c>
      <c r="P22" s="28">
        <v>0.0</v>
      </c>
      <c r="Q22" s="28">
        <v>0.0</v>
      </c>
      <c r="R22" s="28">
        <v>0.0</v>
      </c>
      <c r="S22" s="28">
        <v>0.0</v>
      </c>
      <c r="T22" s="28">
        <v>0.0</v>
      </c>
      <c r="U22" s="28">
        <v>0.0</v>
      </c>
      <c r="V22" s="28">
        <v>0.0</v>
      </c>
      <c r="W22" s="28">
        <v>0.0</v>
      </c>
      <c r="X22" s="28">
        <v>0.0</v>
      </c>
      <c r="Y22" s="28">
        <v>0.0</v>
      </c>
      <c r="Z22" s="28">
        <v>0.0</v>
      </c>
      <c r="AA22" s="28">
        <v>0.0</v>
      </c>
      <c r="AB22" s="28">
        <v>0.0</v>
      </c>
      <c r="AC22" s="28">
        <v>0.0</v>
      </c>
      <c r="AD22" s="28">
        <v>0.0</v>
      </c>
      <c r="AE22" s="28">
        <v>0.0</v>
      </c>
      <c r="AF22" s="28">
        <v>0.0</v>
      </c>
      <c r="AG22" s="28">
        <v>0.0</v>
      </c>
      <c r="AH22" s="28">
        <v>0.0</v>
      </c>
      <c r="AI22" s="15"/>
      <c r="AJ22" s="30">
        <f t="shared" si="2"/>
        <v>0</v>
      </c>
      <c r="AK22" s="16">
        <f>330*AJ22</f>
        <v>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28">
        <v>0.0</v>
      </c>
      <c r="F23" s="28">
        <v>0.0</v>
      </c>
      <c r="G23" s="28">
        <v>0.0</v>
      </c>
      <c r="H23" s="28">
        <v>0.0</v>
      </c>
      <c r="I23" s="28">
        <v>0.0</v>
      </c>
      <c r="J23" s="28">
        <v>0.0</v>
      </c>
      <c r="K23" s="28">
        <v>0.0</v>
      </c>
      <c r="L23" s="28">
        <v>0.0</v>
      </c>
      <c r="M23" s="28">
        <v>0.0</v>
      </c>
      <c r="N23" s="28">
        <v>0.0</v>
      </c>
      <c r="O23" s="28">
        <v>0.0</v>
      </c>
      <c r="P23" s="28">
        <v>0.0</v>
      </c>
      <c r="Q23" s="28">
        <v>0.0</v>
      </c>
      <c r="R23" s="28">
        <v>0.0</v>
      </c>
      <c r="S23" s="28">
        <v>0.0</v>
      </c>
      <c r="T23" s="28">
        <v>0.0</v>
      </c>
      <c r="U23" s="28">
        <v>0.0</v>
      </c>
      <c r="V23" s="28">
        <v>0.0</v>
      </c>
      <c r="W23" s="28">
        <v>0.0</v>
      </c>
      <c r="X23" s="28">
        <v>0.0</v>
      </c>
      <c r="Y23" s="28">
        <v>0.0</v>
      </c>
      <c r="Z23" s="28">
        <v>0.0</v>
      </c>
      <c r="AA23" s="28">
        <v>0.0</v>
      </c>
      <c r="AB23" s="28">
        <v>0.0</v>
      </c>
      <c r="AC23" s="28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15"/>
      <c r="AJ23" s="16">
        <f t="shared" si="2"/>
        <v>0</v>
      </c>
      <c r="AK23" s="16">
        <f t="shared" ref="AK23:AK24" si="9">550*AJ23</f>
        <v>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28">
        <v>0.0</v>
      </c>
      <c r="F24" s="28">
        <v>0.0</v>
      </c>
      <c r="G24" s="28">
        <v>0.0</v>
      </c>
      <c r="H24" s="28">
        <v>0.0</v>
      </c>
      <c r="I24" s="28">
        <v>0.0</v>
      </c>
      <c r="J24" s="28">
        <v>0.0</v>
      </c>
      <c r="K24" s="28">
        <v>0.0</v>
      </c>
      <c r="L24" s="28">
        <v>0.0</v>
      </c>
      <c r="M24" s="28">
        <v>0.0</v>
      </c>
      <c r="N24" s="28">
        <v>0.0</v>
      </c>
      <c r="O24" s="28">
        <v>0.0</v>
      </c>
      <c r="P24" s="28">
        <v>0.0</v>
      </c>
      <c r="Q24" s="28">
        <v>0.0</v>
      </c>
      <c r="R24" s="28">
        <v>0.0</v>
      </c>
      <c r="S24" s="28">
        <v>0.0</v>
      </c>
      <c r="T24" s="40">
        <v>0.0</v>
      </c>
      <c r="U24" s="28">
        <v>0.0</v>
      </c>
      <c r="V24" s="28">
        <v>0.0</v>
      </c>
      <c r="W24" s="28">
        <v>0.0</v>
      </c>
      <c r="X24" s="28">
        <v>0.0</v>
      </c>
      <c r="Y24" s="28">
        <v>0.0</v>
      </c>
      <c r="Z24" s="28">
        <v>0.0</v>
      </c>
      <c r="AA24" s="28">
        <v>0.0</v>
      </c>
      <c r="AB24" s="28">
        <v>0.0</v>
      </c>
      <c r="AC24" s="28">
        <v>0.0</v>
      </c>
      <c r="AD24" s="28">
        <v>0.0</v>
      </c>
      <c r="AE24" s="28">
        <v>0.0</v>
      </c>
      <c r="AF24" s="28">
        <v>0.0</v>
      </c>
      <c r="AG24" s="28">
        <v>0.0</v>
      </c>
      <c r="AH24" s="28">
        <v>0.0</v>
      </c>
      <c r="AI24" s="15"/>
      <c r="AJ24" s="16">
        <f t="shared" si="2"/>
        <v>0</v>
      </c>
      <c r="AK24" s="16">
        <f t="shared" si="9"/>
        <v>0</v>
      </c>
      <c r="AL24" s="21">
        <f>SUM(AK22:AK24)</f>
        <v>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/>
      <c r="AJ25" s="25">
        <f t="shared" si="2"/>
        <v>30</v>
      </c>
      <c r="AK25" s="25">
        <f>330*AJ25</f>
        <v>9900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/>
      <c r="AJ26" s="25">
        <f t="shared" si="2"/>
        <v>30</v>
      </c>
      <c r="AK26" s="25">
        <f t="shared" ref="AK26:AK27" si="10">550*AJ26</f>
        <v>16500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/>
      <c r="AJ27" s="25">
        <f t="shared" si="2"/>
        <v>30</v>
      </c>
      <c r="AK27" s="25">
        <f t="shared" si="10"/>
        <v>16500</v>
      </c>
      <c r="AL27" s="27">
        <f>SUM(AK25:AK27)</f>
        <v>42900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/>
      <c r="AJ28" s="16">
        <f t="shared" si="2"/>
        <v>30</v>
      </c>
      <c r="AK28" s="16">
        <f>330*AJ28</f>
        <v>9900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/>
      <c r="AJ29" s="16">
        <f t="shared" si="2"/>
        <v>30</v>
      </c>
      <c r="AK29" s="16">
        <f t="shared" ref="AK29:AK30" si="11">550*AJ29</f>
        <v>16500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/>
      <c r="AJ30" s="16">
        <f t="shared" si="2"/>
        <v>30</v>
      </c>
      <c r="AK30" s="16">
        <f t="shared" si="11"/>
        <v>16500</v>
      </c>
      <c r="AL30" s="21">
        <f>SUM(AK28:AK30)</f>
        <v>42900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15" t="s">
        <v>7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  <c r="J31" s="28">
        <v>0.0</v>
      </c>
      <c r="K31" s="28">
        <v>0.0</v>
      </c>
      <c r="L31" s="28">
        <v>0.0</v>
      </c>
      <c r="M31" s="28">
        <v>0.0</v>
      </c>
      <c r="N31" s="28">
        <v>0.0</v>
      </c>
      <c r="O31" s="28">
        <v>0.0</v>
      </c>
      <c r="P31" s="28">
        <v>0.0</v>
      </c>
      <c r="Q31" s="28">
        <v>0.0</v>
      </c>
      <c r="R31" s="28">
        <v>0.0</v>
      </c>
      <c r="S31" s="28">
        <v>0.0</v>
      </c>
      <c r="T31" s="28">
        <v>0.0</v>
      </c>
      <c r="U31" s="28">
        <v>0.0</v>
      </c>
      <c r="V31" s="28">
        <v>0.0</v>
      </c>
      <c r="W31" s="28">
        <v>0.0</v>
      </c>
      <c r="X31" s="28">
        <v>0.0</v>
      </c>
      <c r="Y31" s="28">
        <v>0.0</v>
      </c>
      <c r="Z31" s="28">
        <v>0.0</v>
      </c>
      <c r="AA31" s="28">
        <v>0.0</v>
      </c>
      <c r="AB31" s="28">
        <v>0.0</v>
      </c>
      <c r="AC31" s="28">
        <v>0.0</v>
      </c>
      <c r="AD31" s="28">
        <v>0.0</v>
      </c>
      <c r="AE31" s="28">
        <v>0.0</v>
      </c>
      <c r="AF31" s="28">
        <v>0.0</v>
      </c>
      <c r="AG31" s="28">
        <v>0.0</v>
      </c>
      <c r="AH31" s="24">
        <v>0.0</v>
      </c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15" t="s">
        <v>8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  <c r="J32" s="28">
        <v>0.0</v>
      </c>
      <c r="K32" s="28">
        <v>0.0</v>
      </c>
      <c r="L32" s="28">
        <v>0.0</v>
      </c>
      <c r="M32" s="28">
        <v>0.0</v>
      </c>
      <c r="N32" s="28">
        <v>0.0</v>
      </c>
      <c r="O32" s="28">
        <v>0.0</v>
      </c>
      <c r="P32" s="28">
        <v>0.0</v>
      </c>
      <c r="Q32" s="28">
        <v>0.0</v>
      </c>
      <c r="R32" s="28">
        <v>0.0</v>
      </c>
      <c r="S32" s="28">
        <v>0.0</v>
      </c>
      <c r="T32" s="28">
        <v>0.0</v>
      </c>
      <c r="U32" s="28">
        <v>0.0</v>
      </c>
      <c r="V32" s="28">
        <v>0.0</v>
      </c>
      <c r="W32" s="28">
        <v>0.0</v>
      </c>
      <c r="X32" s="28">
        <v>0.0</v>
      </c>
      <c r="Y32" s="28">
        <v>0.0</v>
      </c>
      <c r="Z32" s="28">
        <v>0.0</v>
      </c>
      <c r="AA32" s="28">
        <v>0.0</v>
      </c>
      <c r="AB32" s="28">
        <v>0.0</v>
      </c>
      <c r="AC32" s="28">
        <v>0.0</v>
      </c>
      <c r="AD32" s="28">
        <v>0.0</v>
      </c>
      <c r="AE32" s="28">
        <v>0.0</v>
      </c>
      <c r="AF32" s="28">
        <v>0.0</v>
      </c>
      <c r="AG32" s="28">
        <v>0.0</v>
      </c>
      <c r="AH32" s="24">
        <v>0.0</v>
      </c>
      <c r="AI32" s="24"/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15" t="s">
        <v>9</v>
      </c>
      <c r="E33" s="28">
        <v>0.0</v>
      </c>
      <c r="F33" s="28">
        <v>0.0</v>
      </c>
      <c r="G33" s="28">
        <v>0.0</v>
      </c>
      <c r="H33" s="28">
        <v>0.0</v>
      </c>
      <c r="I33" s="28">
        <v>0.0</v>
      </c>
      <c r="J33" s="28">
        <v>0.0</v>
      </c>
      <c r="K33" s="28">
        <v>0.0</v>
      </c>
      <c r="L33" s="28">
        <v>0.0</v>
      </c>
      <c r="M33" s="28">
        <v>0.0</v>
      </c>
      <c r="N33" s="28">
        <v>0.0</v>
      </c>
      <c r="O33" s="28">
        <v>0.0</v>
      </c>
      <c r="P33" s="28">
        <v>0.0</v>
      </c>
      <c r="Q33" s="28">
        <v>0.0</v>
      </c>
      <c r="R33" s="28">
        <v>0.0</v>
      </c>
      <c r="S33" s="40">
        <v>0.0</v>
      </c>
      <c r="T33" s="28">
        <v>0.0</v>
      </c>
      <c r="U33" s="28">
        <v>0.0</v>
      </c>
      <c r="V33" s="28">
        <v>0.0</v>
      </c>
      <c r="W33" s="28">
        <v>0.0</v>
      </c>
      <c r="X33" s="28">
        <v>0.0</v>
      </c>
      <c r="Y33" s="28">
        <v>0.0</v>
      </c>
      <c r="Z33" s="28">
        <v>0.0</v>
      </c>
      <c r="AA33" s="28">
        <v>0.0</v>
      </c>
      <c r="AB33" s="28">
        <v>0.0</v>
      </c>
      <c r="AC33" s="28">
        <v>0.0</v>
      </c>
      <c r="AD33" s="28">
        <v>0.0</v>
      </c>
      <c r="AE33" s="28">
        <v>0.0</v>
      </c>
      <c r="AF33" s="28">
        <v>0.0</v>
      </c>
      <c r="AG33" s="28">
        <v>0.0</v>
      </c>
      <c r="AH33" s="15">
        <v>0.0</v>
      </c>
      <c r="AI33" s="15"/>
      <c r="AJ33" s="25">
        <f t="shared" si="2"/>
        <v>0</v>
      </c>
      <c r="AK33" s="25">
        <f t="shared" si="12"/>
        <v>0</v>
      </c>
      <c r="AL33" s="27">
        <f>SUM(AK31:AK33)</f>
        <v>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28">
        <v>0.0</v>
      </c>
      <c r="F34" s="29">
        <v>0.0</v>
      </c>
      <c r="G34" s="29">
        <v>0.0</v>
      </c>
      <c r="H34" s="29">
        <v>0.0</v>
      </c>
      <c r="I34" s="29">
        <v>0.0</v>
      </c>
      <c r="J34" s="29">
        <v>0.0</v>
      </c>
      <c r="K34" s="29">
        <v>0.0</v>
      </c>
      <c r="L34" s="29">
        <v>0.0</v>
      </c>
      <c r="M34" s="29">
        <v>0.0</v>
      </c>
      <c r="N34" s="29">
        <v>0.0</v>
      </c>
      <c r="O34" s="29">
        <v>0.0</v>
      </c>
      <c r="P34" s="29">
        <v>0.0</v>
      </c>
      <c r="Q34" s="29">
        <v>0.0</v>
      </c>
      <c r="R34" s="29">
        <v>0.0</v>
      </c>
      <c r="S34" s="29">
        <v>0.0</v>
      </c>
      <c r="T34" s="29">
        <v>0.0</v>
      </c>
      <c r="U34" s="29">
        <v>0.0</v>
      </c>
      <c r="V34" s="29">
        <v>0.0</v>
      </c>
      <c r="W34" s="29">
        <v>0.0</v>
      </c>
      <c r="X34" s="29">
        <v>0.0</v>
      </c>
      <c r="Y34" s="29">
        <v>0.0</v>
      </c>
      <c r="Z34" s="29">
        <v>0.0</v>
      </c>
      <c r="AA34" s="29">
        <v>0.0</v>
      </c>
      <c r="AB34" s="29">
        <v>0.0</v>
      </c>
      <c r="AC34" s="29">
        <v>0.0</v>
      </c>
      <c r="AD34" s="29">
        <v>0.0</v>
      </c>
      <c r="AE34" s="29">
        <v>0.0</v>
      </c>
      <c r="AF34" s="29">
        <v>0.0</v>
      </c>
      <c r="AG34" s="29">
        <v>0.0</v>
      </c>
      <c r="AH34" s="29">
        <v>0.0</v>
      </c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28">
        <v>0.0</v>
      </c>
      <c r="F35" s="28">
        <v>0.0</v>
      </c>
      <c r="G35" s="28">
        <v>0.0</v>
      </c>
      <c r="H35" s="28">
        <v>0.0</v>
      </c>
      <c r="I35" s="28">
        <v>0.0</v>
      </c>
      <c r="J35" s="28">
        <v>0.0</v>
      </c>
      <c r="K35" s="28">
        <v>0.0</v>
      </c>
      <c r="L35" s="28">
        <v>0.0</v>
      </c>
      <c r="M35" s="28">
        <v>0.0</v>
      </c>
      <c r="N35" s="28">
        <v>0.0</v>
      </c>
      <c r="O35" s="28">
        <v>0.0</v>
      </c>
      <c r="P35" s="28">
        <v>0.0</v>
      </c>
      <c r="Q35" s="28">
        <v>0.0</v>
      </c>
      <c r="R35" s="28">
        <v>0.0</v>
      </c>
      <c r="S35" s="28">
        <v>0.0</v>
      </c>
      <c r="T35" s="28">
        <v>0.0</v>
      </c>
      <c r="U35" s="28">
        <v>0.0</v>
      </c>
      <c r="V35" s="28">
        <v>0.0</v>
      </c>
      <c r="W35" s="28">
        <v>0.0</v>
      </c>
      <c r="X35" s="28">
        <v>0.0</v>
      </c>
      <c r="Y35" s="28">
        <v>0.0</v>
      </c>
      <c r="Z35" s="28">
        <v>0.0</v>
      </c>
      <c r="AA35" s="28">
        <v>0.0</v>
      </c>
      <c r="AB35" s="28">
        <v>0.0</v>
      </c>
      <c r="AC35" s="28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28">
        <v>0.0</v>
      </c>
      <c r="F36" s="28">
        <v>0.0</v>
      </c>
      <c r="G36" s="28">
        <v>0.0</v>
      </c>
      <c r="H36" s="28">
        <v>0.0</v>
      </c>
      <c r="I36" s="28">
        <v>0.0</v>
      </c>
      <c r="J36" s="28">
        <v>0.0</v>
      </c>
      <c r="K36" s="28">
        <v>0.0</v>
      </c>
      <c r="L36" s="28">
        <v>0.0</v>
      </c>
      <c r="M36" s="28">
        <v>0.0</v>
      </c>
      <c r="N36" s="28">
        <v>0.0</v>
      </c>
      <c r="O36" s="28">
        <v>0.0</v>
      </c>
      <c r="P36" s="28">
        <v>0.0</v>
      </c>
      <c r="Q36" s="28">
        <v>0.0</v>
      </c>
      <c r="R36" s="28">
        <v>0.0</v>
      </c>
      <c r="S36" s="28">
        <v>0.0</v>
      </c>
      <c r="T36" s="41">
        <v>0.0</v>
      </c>
      <c r="U36" s="28">
        <v>0.0</v>
      </c>
      <c r="V36" s="28">
        <v>0.0</v>
      </c>
      <c r="W36" s="28">
        <v>0.0</v>
      </c>
      <c r="X36" s="28">
        <v>0.0</v>
      </c>
      <c r="Y36" s="28">
        <v>0.0</v>
      </c>
      <c r="Z36" s="28">
        <v>0.0</v>
      </c>
      <c r="AA36" s="28">
        <v>0.0</v>
      </c>
      <c r="AB36" s="28">
        <v>0.0</v>
      </c>
      <c r="AC36" s="28">
        <v>0.0</v>
      </c>
      <c r="AD36" s="28">
        <v>0.0</v>
      </c>
      <c r="AE36" s="28">
        <v>0.0</v>
      </c>
      <c r="AF36" s="28">
        <v>0.0</v>
      </c>
      <c r="AG36" s="28">
        <v>0.0</v>
      </c>
      <c r="AH36" s="28">
        <v>0.0</v>
      </c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4">
        <v>405.0</v>
      </c>
      <c r="B37" s="14" t="s">
        <v>24</v>
      </c>
      <c r="C37" s="14" t="s">
        <v>25</v>
      </c>
      <c r="D37" s="15" t="s">
        <v>7</v>
      </c>
      <c r="E37" s="15">
        <v>1.0</v>
      </c>
      <c r="F37" s="15">
        <v>1.0</v>
      </c>
      <c r="G37" s="15">
        <v>1.0</v>
      </c>
      <c r="H37" s="15">
        <v>1.0</v>
      </c>
      <c r="I37" s="15">
        <v>1.0</v>
      </c>
      <c r="J37" s="15">
        <v>1.0</v>
      </c>
      <c r="K37" s="15">
        <v>1.0</v>
      </c>
      <c r="L37" s="15">
        <v>1.0</v>
      </c>
      <c r="M37" s="15">
        <v>1.0</v>
      </c>
      <c r="N37" s="15">
        <v>1.0</v>
      </c>
      <c r="O37" s="15">
        <v>1.0</v>
      </c>
      <c r="P37" s="15">
        <v>1.0</v>
      </c>
      <c r="Q37" s="15">
        <v>1.0</v>
      </c>
      <c r="R37" s="15">
        <v>1.0</v>
      </c>
      <c r="S37" s="15">
        <v>1.0</v>
      </c>
      <c r="T37" s="15">
        <v>1.0</v>
      </c>
      <c r="U37" s="15">
        <v>1.0</v>
      </c>
      <c r="V37" s="15">
        <v>1.0</v>
      </c>
      <c r="W37" s="15">
        <v>1.0</v>
      </c>
      <c r="X37" s="15">
        <v>1.0</v>
      </c>
      <c r="Y37" s="15">
        <v>1.0</v>
      </c>
      <c r="Z37" s="15">
        <v>1.0</v>
      </c>
      <c r="AA37" s="15">
        <v>1.0</v>
      </c>
      <c r="AB37" s="15">
        <v>1.0</v>
      </c>
      <c r="AC37" s="15">
        <v>1.0</v>
      </c>
      <c r="AD37" s="15">
        <v>1.0</v>
      </c>
      <c r="AE37" s="15">
        <v>1.0</v>
      </c>
      <c r="AF37" s="15">
        <v>1.0</v>
      </c>
      <c r="AG37" s="15">
        <v>1.0</v>
      </c>
      <c r="AH37" s="15">
        <v>1.0</v>
      </c>
      <c r="AI37" s="16"/>
      <c r="AJ37" s="16">
        <f t="shared" si="2"/>
        <v>30</v>
      </c>
      <c r="AK37" s="16">
        <f>330*AJ37</f>
        <v>9900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5">
        <v>1.0</v>
      </c>
      <c r="N38" s="15">
        <v>1.0</v>
      </c>
      <c r="O38" s="15">
        <v>1.0</v>
      </c>
      <c r="P38" s="15">
        <v>1.0</v>
      </c>
      <c r="Q38" s="15">
        <v>1.0</v>
      </c>
      <c r="R38" s="15">
        <v>1.0</v>
      </c>
      <c r="S38" s="15">
        <v>1.0</v>
      </c>
      <c r="T38" s="15">
        <v>1.0</v>
      </c>
      <c r="U38" s="15">
        <v>1.0</v>
      </c>
      <c r="V38" s="15">
        <v>1.0</v>
      </c>
      <c r="W38" s="15">
        <v>1.0</v>
      </c>
      <c r="X38" s="15">
        <v>1.0</v>
      </c>
      <c r="Y38" s="15">
        <v>1.0</v>
      </c>
      <c r="Z38" s="15">
        <v>1.0</v>
      </c>
      <c r="AA38" s="15">
        <v>1.0</v>
      </c>
      <c r="AB38" s="15">
        <v>1.0</v>
      </c>
      <c r="AC38" s="15">
        <v>1.0</v>
      </c>
      <c r="AD38" s="15">
        <v>1.0</v>
      </c>
      <c r="AE38" s="15">
        <v>1.0</v>
      </c>
      <c r="AF38" s="15">
        <v>1.0</v>
      </c>
      <c r="AG38" s="15">
        <v>1.0</v>
      </c>
      <c r="AH38" s="15">
        <v>1.0</v>
      </c>
      <c r="AI38" s="16"/>
      <c r="AJ38" s="16">
        <f t="shared" si="2"/>
        <v>30</v>
      </c>
      <c r="AK38" s="16">
        <f t="shared" ref="AK38:AK39" si="14">550*AJ38</f>
        <v>16500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5">
        <v>1.0</v>
      </c>
      <c r="F39" s="15">
        <v>1.0</v>
      </c>
      <c r="G39" s="15">
        <v>1.0</v>
      </c>
      <c r="H39" s="15">
        <v>1.0</v>
      </c>
      <c r="I39" s="15">
        <v>1.0</v>
      </c>
      <c r="J39" s="15">
        <v>1.0</v>
      </c>
      <c r="K39" s="15">
        <v>1.0</v>
      </c>
      <c r="L39" s="15">
        <v>1.0</v>
      </c>
      <c r="M39" s="15">
        <v>1.0</v>
      </c>
      <c r="N39" s="15">
        <v>1.0</v>
      </c>
      <c r="O39" s="15">
        <v>1.0</v>
      </c>
      <c r="P39" s="15">
        <v>1.0</v>
      </c>
      <c r="Q39" s="15">
        <v>1.0</v>
      </c>
      <c r="R39" s="15">
        <v>1.0</v>
      </c>
      <c r="S39" s="15">
        <v>1.0</v>
      </c>
      <c r="T39" s="15">
        <v>1.0</v>
      </c>
      <c r="U39" s="15">
        <v>1.0</v>
      </c>
      <c r="V39" s="15">
        <v>1.0</v>
      </c>
      <c r="W39" s="15">
        <v>1.0</v>
      </c>
      <c r="X39" s="15">
        <v>1.0</v>
      </c>
      <c r="Y39" s="15">
        <v>1.0</v>
      </c>
      <c r="Z39" s="15">
        <v>1.0</v>
      </c>
      <c r="AA39" s="15">
        <v>1.0</v>
      </c>
      <c r="AB39" s="15">
        <v>1.0</v>
      </c>
      <c r="AC39" s="15">
        <v>1.0</v>
      </c>
      <c r="AD39" s="15">
        <v>1.0</v>
      </c>
      <c r="AE39" s="15">
        <v>1.0</v>
      </c>
      <c r="AF39" s="15">
        <v>1.0</v>
      </c>
      <c r="AG39" s="15">
        <v>1.0</v>
      </c>
      <c r="AH39" s="15">
        <v>1.0</v>
      </c>
      <c r="AI39" s="16"/>
      <c r="AJ39" s="16">
        <f t="shared" si="2"/>
        <v>30</v>
      </c>
      <c r="AK39" s="16">
        <f t="shared" si="14"/>
        <v>16500</v>
      </c>
      <c r="AL39" s="21">
        <f>SUM(AK37:AK39)</f>
        <v>42900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210.0</v>
      </c>
      <c r="B40" s="14" t="s">
        <v>33</v>
      </c>
      <c r="C40" s="14" t="s">
        <v>34</v>
      </c>
      <c r="D40" s="15" t="s">
        <v>7</v>
      </c>
      <c r="E40" s="32">
        <v>1.0</v>
      </c>
      <c r="F40" s="32">
        <v>1.0</v>
      </c>
      <c r="G40" s="32">
        <v>1.0</v>
      </c>
      <c r="H40" s="32">
        <v>1.0</v>
      </c>
      <c r="I40" s="32">
        <v>1.0</v>
      </c>
      <c r="J40" s="32">
        <v>1.0</v>
      </c>
      <c r="K40" s="32">
        <v>1.0</v>
      </c>
      <c r="L40" s="32">
        <v>1.0</v>
      </c>
      <c r="M40" s="32">
        <v>1.0</v>
      </c>
      <c r="N40" s="32">
        <v>1.0</v>
      </c>
      <c r="O40" s="32">
        <v>1.0</v>
      </c>
      <c r="P40" s="32">
        <v>1.0</v>
      </c>
      <c r="Q40" s="32">
        <v>1.0</v>
      </c>
      <c r="R40" s="32">
        <v>1.0</v>
      </c>
      <c r="S40" s="32">
        <v>1.0</v>
      </c>
      <c r="T40" s="32">
        <v>1.0</v>
      </c>
      <c r="U40" s="32">
        <v>1.0</v>
      </c>
      <c r="V40" s="42">
        <v>0.0</v>
      </c>
      <c r="W40" s="42">
        <v>0.0</v>
      </c>
      <c r="X40" s="42">
        <v>0.0</v>
      </c>
      <c r="Y40" s="42">
        <v>0.0</v>
      </c>
      <c r="Z40" s="42">
        <v>0.0</v>
      </c>
      <c r="AA40" s="42">
        <v>0.0</v>
      </c>
      <c r="AB40" s="42">
        <v>0.0</v>
      </c>
      <c r="AC40" s="42">
        <v>0.0</v>
      </c>
      <c r="AD40" s="42">
        <v>0.0</v>
      </c>
      <c r="AE40" s="42">
        <v>0.0</v>
      </c>
      <c r="AF40" s="42">
        <v>0.0</v>
      </c>
      <c r="AG40" s="15">
        <v>0.0</v>
      </c>
      <c r="AH40" s="15">
        <v>0.0</v>
      </c>
      <c r="AI40" s="16"/>
      <c r="AJ40" s="16">
        <f t="shared" si="2"/>
        <v>17</v>
      </c>
      <c r="AK40" s="16">
        <f>330*AJ40</f>
        <v>5610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5">
        <v>1.0</v>
      </c>
      <c r="F41" s="15">
        <v>1.0</v>
      </c>
      <c r="G41" s="15">
        <v>1.0</v>
      </c>
      <c r="H41" s="15">
        <v>1.0</v>
      </c>
      <c r="I41" s="15">
        <v>1.0</v>
      </c>
      <c r="J41" s="15">
        <v>1.0</v>
      </c>
      <c r="K41" s="15">
        <v>1.0</v>
      </c>
      <c r="L41" s="15">
        <v>1.0</v>
      </c>
      <c r="M41" s="15">
        <v>1.0</v>
      </c>
      <c r="N41" s="15">
        <v>1.0</v>
      </c>
      <c r="O41" s="15">
        <v>1.0</v>
      </c>
      <c r="P41" s="15">
        <v>1.0</v>
      </c>
      <c r="Q41" s="15">
        <v>1.0</v>
      </c>
      <c r="R41" s="15">
        <v>1.0</v>
      </c>
      <c r="S41" s="15">
        <v>1.0</v>
      </c>
      <c r="T41" s="15">
        <v>1.0</v>
      </c>
      <c r="U41" s="15">
        <v>1.0</v>
      </c>
      <c r="V41" s="15">
        <v>0.0</v>
      </c>
      <c r="W41" s="15">
        <v>0.0</v>
      </c>
      <c r="X41" s="15">
        <v>0.0</v>
      </c>
      <c r="Y41" s="15">
        <v>0.0</v>
      </c>
      <c r="Z41" s="15">
        <v>0.0</v>
      </c>
      <c r="AA41" s="15">
        <v>0.0</v>
      </c>
      <c r="AB41" s="15">
        <v>0.0</v>
      </c>
      <c r="AC41" s="15">
        <v>0.0</v>
      </c>
      <c r="AD41" s="15">
        <v>0.0</v>
      </c>
      <c r="AE41" s="15">
        <v>0.0</v>
      </c>
      <c r="AF41" s="15">
        <v>0.0</v>
      </c>
      <c r="AG41" s="15">
        <v>0.0</v>
      </c>
      <c r="AH41" s="15">
        <v>0.0</v>
      </c>
      <c r="AI41" s="16"/>
      <c r="AJ41" s="16">
        <f t="shared" si="2"/>
        <v>17</v>
      </c>
      <c r="AK41" s="16">
        <f t="shared" ref="AK41:AK42" si="15">550*AJ41</f>
        <v>9350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5">
        <v>1.0</v>
      </c>
      <c r="F42" s="15">
        <v>1.0</v>
      </c>
      <c r="G42" s="15">
        <v>1.0</v>
      </c>
      <c r="H42" s="15">
        <v>1.0</v>
      </c>
      <c r="I42" s="15">
        <v>1.0</v>
      </c>
      <c r="J42" s="15">
        <v>1.0</v>
      </c>
      <c r="K42" s="15">
        <v>1.0</v>
      </c>
      <c r="L42" s="15">
        <v>1.0</v>
      </c>
      <c r="M42" s="15">
        <v>1.0</v>
      </c>
      <c r="N42" s="15">
        <v>1.0</v>
      </c>
      <c r="O42" s="15">
        <v>1.0</v>
      </c>
      <c r="P42" s="15">
        <v>1.0</v>
      </c>
      <c r="Q42" s="15">
        <v>1.0</v>
      </c>
      <c r="R42" s="15">
        <v>1.0</v>
      </c>
      <c r="S42" s="15">
        <v>1.0</v>
      </c>
      <c r="T42" s="15">
        <v>1.0</v>
      </c>
      <c r="U42" s="15">
        <v>1.0</v>
      </c>
      <c r="V42" s="15">
        <v>0.0</v>
      </c>
      <c r="W42" s="15">
        <v>0.0</v>
      </c>
      <c r="X42" s="15">
        <v>0.0</v>
      </c>
      <c r="Y42" s="15">
        <v>0.0</v>
      </c>
      <c r="Z42" s="15">
        <v>0.0</v>
      </c>
      <c r="AA42" s="15">
        <v>0.0</v>
      </c>
      <c r="AB42" s="15">
        <v>0.0</v>
      </c>
      <c r="AC42" s="15">
        <v>0.0</v>
      </c>
      <c r="AD42" s="15">
        <v>0.0</v>
      </c>
      <c r="AE42" s="15">
        <v>0.0</v>
      </c>
      <c r="AF42" s="15">
        <v>0.0</v>
      </c>
      <c r="AG42" s="15">
        <v>0.0</v>
      </c>
      <c r="AH42" s="15">
        <v>0.0</v>
      </c>
      <c r="AI42" s="16"/>
      <c r="AJ42" s="16">
        <f t="shared" si="2"/>
        <v>17</v>
      </c>
      <c r="AK42" s="16">
        <f t="shared" si="15"/>
        <v>9350</v>
      </c>
      <c r="AL42" s="21">
        <f>SUM(AK40:AK42)</f>
        <v>24310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>
        <v>608.0</v>
      </c>
      <c r="B43" s="14" t="s">
        <v>28</v>
      </c>
      <c r="C43" s="14" t="s">
        <v>29</v>
      </c>
      <c r="D43" s="15" t="s">
        <v>7</v>
      </c>
      <c r="E43" s="28">
        <v>0.0</v>
      </c>
      <c r="F43" s="29">
        <v>0.0</v>
      </c>
      <c r="G43" s="29">
        <v>0.0</v>
      </c>
      <c r="H43" s="29">
        <v>0.0</v>
      </c>
      <c r="I43" s="29">
        <v>0.0</v>
      </c>
      <c r="J43" s="29">
        <v>0.0</v>
      </c>
      <c r="K43" s="29">
        <v>0.0</v>
      </c>
      <c r="L43" s="29">
        <v>0.0</v>
      </c>
      <c r="M43" s="29">
        <v>0.0</v>
      </c>
      <c r="N43" s="29">
        <v>0.0</v>
      </c>
      <c r="O43" s="29">
        <v>0.0</v>
      </c>
      <c r="P43" s="29">
        <v>0.0</v>
      </c>
      <c r="Q43" s="29">
        <v>0.0</v>
      </c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>
        <v>0.0</v>
      </c>
      <c r="Y43" s="29">
        <v>0.0</v>
      </c>
      <c r="Z43" s="29">
        <v>0.0</v>
      </c>
      <c r="AA43" s="29">
        <v>0.0</v>
      </c>
      <c r="AB43" s="29">
        <v>0.0</v>
      </c>
      <c r="AC43" s="29">
        <v>0.0</v>
      </c>
      <c r="AD43" s="29">
        <v>0.0</v>
      </c>
      <c r="AE43" s="29">
        <v>0.0</v>
      </c>
      <c r="AF43" s="29">
        <v>0.0</v>
      </c>
      <c r="AG43" s="29">
        <v>0.0</v>
      </c>
      <c r="AH43" s="29">
        <v>0.0</v>
      </c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29">
        <v>0.0</v>
      </c>
      <c r="F44" s="29">
        <v>0.0</v>
      </c>
      <c r="G44" s="29">
        <v>0.0</v>
      </c>
      <c r="H44" s="29">
        <v>0.0</v>
      </c>
      <c r="I44" s="29">
        <v>0.0</v>
      </c>
      <c r="J44" s="29">
        <v>0.0</v>
      </c>
      <c r="K44" s="29">
        <v>0.0</v>
      </c>
      <c r="L44" s="29">
        <v>0.0</v>
      </c>
      <c r="M44" s="29">
        <v>0.0</v>
      </c>
      <c r="N44" s="29">
        <v>0.0</v>
      </c>
      <c r="O44" s="29">
        <v>0.0</v>
      </c>
      <c r="P44" s="29">
        <v>0.0</v>
      </c>
      <c r="Q44" s="29">
        <v>0.0</v>
      </c>
      <c r="R44" s="29">
        <v>0.0</v>
      </c>
      <c r="S44" s="29">
        <v>0.0</v>
      </c>
      <c r="T44" s="29">
        <v>0.0</v>
      </c>
      <c r="U44" s="29">
        <v>0.0</v>
      </c>
      <c r="V44" s="29">
        <v>0.0</v>
      </c>
      <c r="W44" s="29">
        <v>0.0</v>
      </c>
      <c r="X44" s="29">
        <v>0.0</v>
      </c>
      <c r="Y44" s="29">
        <v>0.0</v>
      </c>
      <c r="Z44" s="29">
        <v>0.0</v>
      </c>
      <c r="AA44" s="29">
        <v>0.0</v>
      </c>
      <c r="AB44" s="29">
        <v>0.0</v>
      </c>
      <c r="AC44" s="29">
        <v>0.0</v>
      </c>
      <c r="AD44" s="29">
        <v>0.0</v>
      </c>
      <c r="AE44" s="29">
        <v>0.0</v>
      </c>
      <c r="AF44" s="29">
        <v>0.0</v>
      </c>
      <c r="AG44" s="29">
        <v>0.0</v>
      </c>
      <c r="AH44" s="29">
        <v>0.0</v>
      </c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29">
        <v>0.0</v>
      </c>
      <c r="F45" s="29">
        <v>0.0</v>
      </c>
      <c r="G45" s="29">
        <v>0.0</v>
      </c>
      <c r="H45" s="29">
        <v>0.0</v>
      </c>
      <c r="I45" s="29">
        <v>0.0</v>
      </c>
      <c r="J45" s="29">
        <v>0.0</v>
      </c>
      <c r="K45" s="29">
        <v>0.0</v>
      </c>
      <c r="L45" s="29">
        <v>0.0</v>
      </c>
      <c r="M45" s="29">
        <v>0.0</v>
      </c>
      <c r="N45" s="29">
        <v>0.0</v>
      </c>
      <c r="O45" s="29">
        <v>0.0</v>
      </c>
      <c r="P45" s="29">
        <v>0.0</v>
      </c>
      <c r="Q45" s="29">
        <v>0.0</v>
      </c>
      <c r="R45" s="29">
        <v>0.0</v>
      </c>
      <c r="S45" s="29">
        <v>0.0</v>
      </c>
      <c r="T45" s="29">
        <v>0.0</v>
      </c>
      <c r="U45" s="29">
        <v>0.0</v>
      </c>
      <c r="V45" s="29">
        <v>0.0</v>
      </c>
      <c r="W45" s="29">
        <v>0.0</v>
      </c>
      <c r="X45" s="29">
        <v>0.0</v>
      </c>
      <c r="Y45" s="29">
        <v>0.0</v>
      </c>
      <c r="Z45" s="29">
        <v>0.0</v>
      </c>
      <c r="AA45" s="29">
        <v>0.0</v>
      </c>
      <c r="AB45" s="29">
        <v>0.0</v>
      </c>
      <c r="AC45" s="29">
        <v>0.0</v>
      </c>
      <c r="AD45" s="29">
        <v>0.0</v>
      </c>
      <c r="AE45" s="29">
        <v>0.0</v>
      </c>
      <c r="AF45" s="29">
        <v>0.0</v>
      </c>
      <c r="AG45" s="29">
        <v>0.0</v>
      </c>
      <c r="AH45" s="29">
        <v>0.0</v>
      </c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10.0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45931</v>
      </c>
      <c r="F2" s="7">
        <f>DATE($A$1,$B$1,2)</f>
        <v>45932</v>
      </c>
      <c r="G2" s="7">
        <f>DATE($A$1,$B$1,3)</f>
        <v>45933</v>
      </c>
      <c r="H2" s="7">
        <f>DATE($A$1,$B$1,4)</f>
        <v>45934</v>
      </c>
      <c r="I2" s="7">
        <f>DATE($A$1,$B$1,5)</f>
        <v>45935</v>
      </c>
      <c r="J2" s="7">
        <f>DATE($A$1,$B$1,6)</f>
        <v>45936</v>
      </c>
      <c r="K2" s="7">
        <f>DATE($A$1,$B$1,7)</f>
        <v>45937</v>
      </c>
      <c r="L2" s="7">
        <f>DATE($A$1,$B$1,8)</f>
        <v>45938</v>
      </c>
      <c r="M2" s="7">
        <f>DATE($A$1,$B$1,9)</f>
        <v>45939</v>
      </c>
      <c r="N2" s="7">
        <f>DATE($A$1,$B$1,10)</f>
        <v>45940</v>
      </c>
      <c r="O2" s="7">
        <f>DATE($A$1,$B$1,11)</f>
        <v>45941</v>
      </c>
      <c r="P2" s="7">
        <f>DATE($A$1,$B$1,12)</f>
        <v>45942</v>
      </c>
      <c r="Q2" s="7">
        <f>DATE($A$1,$B$1,13)</f>
        <v>45943</v>
      </c>
      <c r="R2" s="7">
        <f>DATE($A$1,$B$1,14)</f>
        <v>45944</v>
      </c>
      <c r="S2" s="7">
        <f>DATE($A$1,$B$1,15)</f>
        <v>45945</v>
      </c>
      <c r="T2" s="7">
        <f>DATE($A$1,$B$1,16)</f>
        <v>45946</v>
      </c>
      <c r="U2" s="7">
        <f>DATE($A$1,$B$1,17)</f>
        <v>45947</v>
      </c>
      <c r="V2" s="7">
        <f>DATE($A$1,$B$1,18)</f>
        <v>45948</v>
      </c>
      <c r="W2" s="7">
        <f>DATE($A$1,$B$1,19)</f>
        <v>45949</v>
      </c>
      <c r="X2" s="7">
        <f>DATE($A$1,$B$1,20)</f>
        <v>45950</v>
      </c>
      <c r="Y2" s="7">
        <f>DATE($A$1,$B$1,21)</f>
        <v>45951</v>
      </c>
      <c r="Z2" s="7">
        <f>DATE($A$1,$B$1,22)</f>
        <v>45952</v>
      </c>
      <c r="AA2" s="7">
        <f>DATE($A$1,$B$1,23)</f>
        <v>45953</v>
      </c>
      <c r="AB2" s="7">
        <f>DATE($A$1,$B$1,24)</f>
        <v>45954</v>
      </c>
      <c r="AC2" s="7">
        <f>DATE($A$1,$B$1,25)</f>
        <v>45955</v>
      </c>
      <c r="AD2" s="7">
        <f>DATE($A$1,$B$1,26)</f>
        <v>45956</v>
      </c>
      <c r="AE2" s="7">
        <f>DATE($A$1,$B$1,27)</f>
        <v>45957</v>
      </c>
      <c r="AF2" s="7">
        <f>DATE($A$1,$B$1,28)</f>
        <v>45958</v>
      </c>
      <c r="AG2" s="7">
        <f>DATE($A$1,$B$1,29)</f>
        <v>45959</v>
      </c>
      <c r="AH2" s="7">
        <f>DATE($A$1,$B$1,30)</f>
        <v>45960</v>
      </c>
      <c r="AI2" s="7">
        <f>DATE($A$1,$B$1,31)</f>
        <v>45961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水</v>
      </c>
      <c r="F3" s="12" t="str">
        <f t="shared" si="1"/>
        <v>木</v>
      </c>
      <c r="G3" s="12" t="str">
        <f t="shared" si="1"/>
        <v>金</v>
      </c>
      <c r="H3" s="12" t="str">
        <f t="shared" si="1"/>
        <v>土</v>
      </c>
      <c r="I3" s="12" t="str">
        <f t="shared" si="1"/>
        <v>日</v>
      </c>
      <c r="J3" s="12" t="str">
        <f t="shared" si="1"/>
        <v>月</v>
      </c>
      <c r="K3" s="12" t="str">
        <f t="shared" si="1"/>
        <v>火</v>
      </c>
      <c r="L3" s="12" t="str">
        <f t="shared" si="1"/>
        <v>水</v>
      </c>
      <c r="M3" s="12" t="str">
        <f t="shared" si="1"/>
        <v>木</v>
      </c>
      <c r="N3" s="12" t="str">
        <f t="shared" si="1"/>
        <v>金</v>
      </c>
      <c r="O3" s="12" t="str">
        <f t="shared" si="1"/>
        <v>土</v>
      </c>
      <c r="P3" s="12" t="str">
        <f t="shared" si="1"/>
        <v>日</v>
      </c>
      <c r="Q3" s="12" t="str">
        <f t="shared" si="1"/>
        <v>月</v>
      </c>
      <c r="R3" s="12" t="str">
        <f t="shared" si="1"/>
        <v>火</v>
      </c>
      <c r="S3" s="12" t="str">
        <f t="shared" si="1"/>
        <v>水</v>
      </c>
      <c r="T3" s="12" t="str">
        <f t="shared" si="1"/>
        <v>木</v>
      </c>
      <c r="U3" s="12" t="str">
        <f t="shared" si="1"/>
        <v>金</v>
      </c>
      <c r="V3" s="12" t="str">
        <f t="shared" si="1"/>
        <v>土</v>
      </c>
      <c r="W3" s="12" t="str">
        <f t="shared" si="1"/>
        <v>日</v>
      </c>
      <c r="X3" s="12" t="str">
        <f t="shared" si="1"/>
        <v>月</v>
      </c>
      <c r="Y3" s="12" t="str">
        <f t="shared" si="1"/>
        <v>火</v>
      </c>
      <c r="Z3" s="12" t="str">
        <f t="shared" si="1"/>
        <v>水</v>
      </c>
      <c r="AA3" s="12" t="str">
        <f t="shared" si="1"/>
        <v>木</v>
      </c>
      <c r="AB3" s="12" t="str">
        <f t="shared" si="1"/>
        <v>金</v>
      </c>
      <c r="AC3" s="12" t="str">
        <f t="shared" si="1"/>
        <v>土</v>
      </c>
      <c r="AD3" s="12" t="str">
        <f t="shared" si="1"/>
        <v>日</v>
      </c>
      <c r="AE3" s="12" t="str">
        <f t="shared" si="1"/>
        <v>月</v>
      </c>
      <c r="AF3" s="12" t="str">
        <f t="shared" si="1"/>
        <v>火</v>
      </c>
      <c r="AG3" s="12" t="str">
        <f t="shared" si="1"/>
        <v>水</v>
      </c>
      <c r="AH3" s="12" t="str">
        <f t="shared" si="1"/>
        <v>木</v>
      </c>
      <c r="AI3" s="12" t="str">
        <f t="shared" si="1"/>
        <v>金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2"/>
        <v>31</v>
      </c>
      <c r="AK5" s="16">
        <f t="shared" ref="AK5:AK6" si="3">550*AJ5</f>
        <v>17050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44330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0.0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0.0</v>
      </c>
      <c r="M8" s="24">
        <v>1.0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0.0</v>
      </c>
      <c r="T8" s="24">
        <v>1.0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0.0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0.0</v>
      </c>
      <c r="AH8" s="24">
        <v>1.0</v>
      </c>
      <c r="AI8" s="24">
        <v>1.0</v>
      </c>
      <c r="AJ8" s="25">
        <f t="shared" si="2"/>
        <v>26</v>
      </c>
      <c r="AK8" s="25">
        <f t="shared" ref="AK8:AK9" si="4">550*AJ8</f>
        <v>14300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41580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402.0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601.0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0.0</v>
      </c>
      <c r="L14" s="15">
        <v>1.0</v>
      </c>
      <c r="M14" s="15">
        <v>1.0</v>
      </c>
      <c r="N14" s="15">
        <v>1.0</v>
      </c>
      <c r="O14" s="15">
        <v>1.0</v>
      </c>
      <c r="P14" s="15">
        <v>1.0</v>
      </c>
      <c r="Q14" s="15">
        <v>1.0</v>
      </c>
      <c r="R14" s="15">
        <v>0.0</v>
      </c>
      <c r="S14" s="15">
        <v>1.0</v>
      </c>
      <c r="T14" s="15">
        <v>1.0</v>
      </c>
      <c r="U14" s="15">
        <v>1.0</v>
      </c>
      <c r="V14" s="15">
        <v>1.0</v>
      </c>
      <c r="W14" s="15">
        <v>1.0</v>
      </c>
      <c r="X14" s="15">
        <v>1.0</v>
      </c>
      <c r="Y14" s="15">
        <v>0.0</v>
      </c>
      <c r="Z14" s="15">
        <v>1.0</v>
      </c>
      <c r="AA14" s="15">
        <v>1.0</v>
      </c>
      <c r="AB14" s="15">
        <v>1.0</v>
      </c>
      <c r="AC14" s="15">
        <v>1.0</v>
      </c>
      <c r="AD14" s="15">
        <v>1.0</v>
      </c>
      <c r="AE14" s="15">
        <v>1.0</v>
      </c>
      <c r="AF14" s="15">
        <v>0.0</v>
      </c>
      <c r="AG14" s="24">
        <v>1.0</v>
      </c>
      <c r="AH14" s="24">
        <v>1.0</v>
      </c>
      <c r="AI14" s="24">
        <v>1.0</v>
      </c>
      <c r="AJ14" s="25">
        <f t="shared" si="2"/>
        <v>27</v>
      </c>
      <c r="AK14" s="25">
        <f t="shared" ref="AK14:AK15" si="6">550*AJ14</f>
        <v>14850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42130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31</v>
      </c>
      <c r="AK16" s="16">
        <f>330*AJ16</f>
        <v>10230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31</v>
      </c>
      <c r="AK17" s="16">
        <f t="shared" ref="AK17:AK18" si="7">550*AJ17</f>
        <v>17050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31</v>
      </c>
      <c r="AK18" s="16">
        <f t="shared" si="7"/>
        <v>17050</v>
      </c>
      <c r="AL18" s="21">
        <f>SUM(AK16:AK18)</f>
        <v>44330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407.0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0.0</v>
      </c>
      <c r="F20" s="15">
        <v>1.0</v>
      </c>
      <c r="G20" s="15">
        <v>1.0</v>
      </c>
      <c r="H20" s="15">
        <v>0.0</v>
      </c>
      <c r="I20" s="15">
        <v>1.0</v>
      </c>
      <c r="J20" s="15">
        <v>1.0</v>
      </c>
      <c r="K20" s="15">
        <v>1.0</v>
      </c>
      <c r="L20" s="15">
        <v>0.0</v>
      </c>
      <c r="M20" s="15">
        <v>1.0</v>
      </c>
      <c r="N20" s="15">
        <v>1.0</v>
      </c>
      <c r="O20" s="15">
        <v>0.0</v>
      </c>
      <c r="P20" s="15">
        <v>1.0</v>
      </c>
      <c r="Q20" s="15">
        <v>1.0</v>
      </c>
      <c r="R20" s="15">
        <v>1.0</v>
      </c>
      <c r="S20" s="15">
        <v>0.0</v>
      </c>
      <c r="T20" s="15">
        <v>1.0</v>
      </c>
      <c r="U20" s="15">
        <v>1.0</v>
      </c>
      <c r="V20" s="15">
        <v>0.0</v>
      </c>
      <c r="W20" s="15">
        <v>1.0</v>
      </c>
      <c r="X20" s="15">
        <v>1.0</v>
      </c>
      <c r="Y20" s="15">
        <v>1.0</v>
      </c>
      <c r="Z20" s="15">
        <v>0.0</v>
      </c>
      <c r="AA20" s="15">
        <v>1.0</v>
      </c>
      <c r="AB20" s="15">
        <v>1.0</v>
      </c>
      <c r="AC20" s="15">
        <v>0.0</v>
      </c>
      <c r="AD20" s="15">
        <v>1.0</v>
      </c>
      <c r="AE20" s="15">
        <v>1.0</v>
      </c>
      <c r="AF20" s="15">
        <v>1.0</v>
      </c>
      <c r="AG20" s="24">
        <v>0.0</v>
      </c>
      <c r="AH20" s="24">
        <v>1.0</v>
      </c>
      <c r="AI20" s="24">
        <v>1.0</v>
      </c>
      <c r="AJ20" s="25">
        <f t="shared" si="2"/>
        <v>22</v>
      </c>
      <c r="AK20" s="25">
        <f t="shared" ref="AK20:AK21" si="8">550*AJ20</f>
        <v>12100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39380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43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30">
        <f t="shared" si="2"/>
        <v>0</v>
      </c>
      <c r="AK22" s="16">
        <f>330*AJ22</f>
        <v>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6">
        <f t="shared" si="2"/>
        <v>0</v>
      </c>
      <c r="AK23" s="16">
        <f t="shared" ref="AK23:AK24" si="9">550*AJ23</f>
        <v>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6">
        <f t="shared" si="2"/>
        <v>0</v>
      </c>
      <c r="AK24" s="16">
        <f t="shared" si="9"/>
        <v>0</v>
      </c>
      <c r="AL24" s="21">
        <f>SUM(AK22:AK24)</f>
        <v>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31</v>
      </c>
      <c r="AK30" s="16">
        <f t="shared" si="11"/>
        <v>17050</v>
      </c>
      <c r="AL30" s="21">
        <f>SUM(AK28:AK30)</f>
        <v>44330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25">
        <f t="shared" si="2"/>
        <v>0</v>
      </c>
      <c r="AK33" s="25">
        <f t="shared" si="12"/>
        <v>0</v>
      </c>
      <c r="AL33" s="27">
        <f>SUM(AK31:AK33)</f>
        <v>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4">
        <v>405.0</v>
      </c>
      <c r="B37" s="14" t="s">
        <v>24</v>
      </c>
      <c r="C37" s="14" t="s">
        <v>25</v>
      </c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5"/>
      <c r="R37" s="43">
        <v>1.0</v>
      </c>
      <c r="S37" s="43">
        <v>1.0</v>
      </c>
      <c r="T37" s="43">
        <v>1.0</v>
      </c>
      <c r="U37" s="43">
        <v>1.0</v>
      </c>
      <c r="V37" s="43">
        <v>1.0</v>
      </c>
      <c r="W37" s="43">
        <v>1.0</v>
      </c>
      <c r="X37" s="43">
        <v>1.0</v>
      </c>
      <c r="Y37" s="43">
        <v>1.0</v>
      </c>
      <c r="Z37" s="43">
        <v>1.0</v>
      </c>
      <c r="AA37" s="43">
        <v>1.0</v>
      </c>
      <c r="AB37" s="43">
        <v>1.0</v>
      </c>
      <c r="AC37" s="43">
        <v>1.0</v>
      </c>
      <c r="AD37" s="43">
        <v>1.0</v>
      </c>
      <c r="AE37" s="43">
        <v>1.0</v>
      </c>
      <c r="AF37" s="43">
        <v>1.0</v>
      </c>
      <c r="AG37" s="43">
        <v>1.0</v>
      </c>
      <c r="AH37" s="43">
        <v>1.0</v>
      </c>
      <c r="AI37" s="43">
        <v>1.0</v>
      </c>
      <c r="AJ37" s="16">
        <f t="shared" si="2"/>
        <v>18</v>
      </c>
      <c r="AK37" s="16">
        <f>330*AJ37</f>
        <v>5940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5"/>
      <c r="R38" s="15">
        <v>1.0</v>
      </c>
      <c r="S38" s="15">
        <v>1.0</v>
      </c>
      <c r="T38" s="15">
        <v>1.0</v>
      </c>
      <c r="U38" s="15">
        <v>1.0</v>
      </c>
      <c r="V38" s="15">
        <v>1.0</v>
      </c>
      <c r="W38" s="15">
        <v>1.0</v>
      </c>
      <c r="X38" s="15">
        <v>1.0</v>
      </c>
      <c r="Y38" s="15">
        <v>1.0</v>
      </c>
      <c r="Z38" s="15">
        <v>1.0</v>
      </c>
      <c r="AA38" s="15">
        <v>1.0</v>
      </c>
      <c r="AB38" s="15">
        <v>1.0</v>
      </c>
      <c r="AC38" s="15">
        <v>1.0</v>
      </c>
      <c r="AD38" s="15">
        <v>1.0</v>
      </c>
      <c r="AE38" s="15">
        <v>1.0</v>
      </c>
      <c r="AF38" s="15">
        <v>1.0</v>
      </c>
      <c r="AG38" s="15">
        <v>1.0</v>
      </c>
      <c r="AH38" s="15">
        <v>1.0</v>
      </c>
      <c r="AI38" s="15">
        <v>1.0</v>
      </c>
      <c r="AJ38" s="16">
        <f t="shared" si="2"/>
        <v>18</v>
      </c>
      <c r="AK38" s="16">
        <f t="shared" ref="AK38:AK39" si="14">550*AJ38</f>
        <v>9900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5">
        <v>1.0</v>
      </c>
      <c r="R39" s="15">
        <v>1.0</v>
      </c>
      <c r="S39" s="15">
        <v>1.0</v>
      </c>
      <c r="T39" s="15">
        <v>1.0</v>
      </c>
      <c r="U39" s="15">
        <v>1.0</v>
      </c>
      <c r="V39" s="15">
        <v>1.0</v>
      </c>
      <c r="W39" s="15">
        <v>1.0</v>
      </c>
      <c r="X39" s="15">
        <v>1.0</v>
      </c>
      <c r="Y39" s="15">
        <v>1.0</v>
      </c>
      <c r="Z39" s="15">
        <v>1.0</v>
      </c>
      <c r="AA39" s="15">
        <v>1.0</v>
      </c>
      <c r="AB39" s="15">
        <v>1.0</v>
      </c>
      <c r="AC39" s="15">
        <v>1.0</v>
      </c>
      <c r="AD39" s="15">
        <v>1.0</v>
      </c>
      <c r="AE39" s="15">
        <v>1.0</v>
      </c>
      <c r="AF39" s="15">
        <v>1.0</v>
      </c>
      <c r="AG39" s="15">
        <v>1.0</v>
      </c>
      <c r="AH39" s="15">
        <v>1.0</v>
      </c>
      <c r="AI39" s="15">
        <v>1.0</v>
      </c>
      <c r="AJ39" s="16">
        <f t="shared" si="2"/>
        <v>19</v>
      </c>
      <c r="AK39" s="16">
        <f t="shared" si="14"/>
        <v>10450</v>
      </c>
      <c r="AL39" s="21">
        <f>SUM(AK37:AK39)</f>
        <v>26290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4">
        <v>210.0</v>
      </c>
      <c r="B40" s="14" t="s">
        <v>33</v>
      </c>
      <c r="C40" s="14" t="s">
        <v>34</v>
      </c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2"/>
      <c r="AA40" s="32">
        <v>1.0</v>
      </c>
      <c r="AB40" s="32">
        <v>1.0</v>
      </c>
      <c r="AC40" s="32">
        <v>1.0</v>
      </c>
      <c r="AD40" s="32">
        <v>1.0</v>
      </c>
      <c r="AE40" s="32">
        <v>1.0</v>
      </c>
      <c r="AF40" s="32">
        <v>1.0</v>
      </c>
      <c r="AG40" s="15">
        <v>1.0</v>
      </c>
      <c r="AH40" s="15">
        <v>1.0</v>
      </c>
      <c r="AI40" s="15">
        <v>1.0</v>
      </c>
      <c r="AJ40" s="16">
        <f t="shared" si="2"/>
        <v>9</v>
      </c>
      <c r="AK40" s="16">
        <f>330*AJ40</f>
        <v>2970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5">
        <v>1.0</v>
      </c>
      <c r="AA41" s="15">
        <v>1.0</v>
      </c>
      <c r="AB41" s="15">
        <v>1.0</v>
      </c>
      <c r="AC41" s="15">
        <v>1.0</v>
      </c>
      <c r="AD41" s="15">
        <v>1.0</v>
      </c>
      <c r="AE41" s="15">
        <v>1.0</v>
      </c>
      <c r="AF41" s="15">
        <v>1.0</v>
      </c>
      <c r="AG41" s="15">
        <v>1.0</v>
      </c>
      <c r="AH41" s="15">
        <v>1.0</v>
      </c>
      <c r="AI41" s="15">
        <v>1.0</v>
      </c>
      <c r="AJ41" s="16">
        <f t="shared" si="2"/>
        <v>10</v>
      </c>
      <c r="AK41" s="16">
        <f t="shared" ref="AK41:AK42" si="15">550*AJ41</f>
        <v>5500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5">
        <v>1.0</v>
      </c>
      <c r="AA42" s="15">
        <v>1.0</v>
      </c>
      <c r="AB42" s="15">
        <v>1.0</v>
      </c>
      <c r="AC42" s="15">
        <v>1.0</v>
      </c>
      <c r="AD42" s="15">
        <v>1.0</v>
      </c>
      <c r="AE42" s="15">
        <v>1.0</v>
      </c>
      <c r="AF42" s="15">
        <v>1.0</v>
      </c>
      <c r="AG42" s="15">
        <v>1.0</v>
      </c>
      <c r="AH42" s="15">
        <v>1.0</v>
      </c>
      <c r="AI42" s="15">
        <v>1.0</v>
      </c>
      <c r="AJ42" s="16">
        <f t="shared" si="2"/>
        <v>10</v>
      </c>
      <c r="AK42" s="16">
        <f t="shared" si="15"/>
        <v>5500</v>
      </c>
      <c r="AL42" s="21">
        <f>SUM(AK40:AK42)</f>
        <v>13970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4">
        <v>608.0</v>
      </c>
      <c r="B43" s="14" t="s">
        <v>28</v>
      </c>
      <c r="C43" s="14" t="s">
        <v>29</v>
      </c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5">
        <v>0.0</v>
      </c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5">
        <v>0.0</v>
      </c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9.0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45901</v>
      </c>
      <c r="F2" s="7">
        <f>DATE($A$1,$B$1,2)</f>
        <v>45902</v>
      </c>
      <c r="G2" s="7">
        <f>DATE($A$1,$B$1,3)</f>
        <v>45903</v>
      </c>
      <c r="H2" s="7">
        <f>DATE($A$1,$B$1,4)</f>
        <v>45904</v>
      </c>
      <c r="I2" s="7">
        <f>DATE($A$1,$B$1,5)</f>
        <v>45905</v>
      </c>
      <c r="J2" s="7">
        <f>DATE($A$1,$B$1,6)</f>
        <v>45906</v>
      </c>
      <c r="K2" s="7">
        <f>DATE($A$1,$B$1,7)</f>
        <v>45907</v>
      </c>
      <c r="L2" s="7">
        <f>DATE($A$1,$B$1,8)</f>
        <v>45908</v>
      </c>
      <c r="M2" s="7">
        <f>DATE($A$1,$B$1,9)</f>
        <v>45909</v>
      </c>
      <c r="N2" s="7">
        <f>DATE($A$1,$B$1,10)</f>
        <v>45910</v>
      </c>
      <c r="O2" s="7">
        <f>DATE($A$1,$B$1,11)</f>
        <v>45911</v>
      </c>
      <c r="P2" s="7">
        <f>DATE($A$1,$B$1,12)</f>
        <v>45912</v>
      </c>
      <c r="Q2" s="7">
        <f>DATE($A$1,$B$1,13)</f>
        <v>45913</v>
      </c>
      <c r="R2" s="7">
        <f>DATE($A$1,$B$1,14)</f>
        <v>45914</v>
      </c>
      <c r="S2" s="7">
        <f>DATE($A$1,$B$1,15)</f>
        <v>45915</v>
      </c>
      <c r="T2" s="7">
        <f>DATE($A$1,$B$1,16)</f>
        <v>45916</v>
      </c>
      <c r="U2" s="7">
        <f>DATE($A$1,$B$1,17)</f>
        <v>45917</v>
      </c>
      <c r="V2" s="7">
        <f>DATE($A$1,$B$1,18)</f>
        <v>45918</v>
      </c>
      <c r="W2" s="7">
        <f>DATE($A$1,$B$1,19)</f>
        <v>45919</v>
      </c>
      <c r="X2" s="7">
        <f>DATE($A$1,$B$1,20)</f>
        <v>45920</v>
      </c>
      <c r="Y2" s="7">
        <f>DATE($A$1,$B$1,21)</f>
        <v>45921</v>
      </c>
      <c r="Z2" s="7">
        <f>DATE($A$1,$B$1,22)</f>
        <v>45922</v>
      </c>
      <c r="AA2" s="7">
        <f>DATE($A$1,$B$1,23)</f>
        <v>45923</v>
      </c>
      <c r="AB2" s="7">
        <f>DATE($A$1,$B$1,24)</f>
        <v>45924</v>
      </c>
      <c r="AC2" s="7">
        <f>DATE($A$1,$B$1,25)</f>
        <v>45925</v>
      </c>
      <c r="AD2" s="7">
        <f>DATE($A$1,$B$1,26)</f>
        <v>45926</v>
      </c>
      <c r="AE2" s="7">
        <f>DATE($A$1,$B$1,27)</f>
        <v>45927</v>
      </c>
      <c r="AF2" s="7">
        <f>DATE($A$1,$B$1,28)</f>
        <v>45928</v>
      </c>
      <c r="AG2" s="7">
        <f>DATE($A$1,$B$1,29)</f>
        <v>45929</v>
      </c>
      <c r="AH2" s="7">
        <f>DATE($A$1,$B$1,30)</f>
        <v>45930</v>
      </c>
      <c r="AI2" s="7">
        <f>DATE($A$1,$B$1,31)</f>
        <v>45931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月</v>
      </c>
      <c r="F3" s="12" t="str">
        <f t="shared" si="1"/>
        <v>火</v>
      </c>
      <c r="G3" s="12" t="str">
        <f t="shared" si="1"/>
        <v>水</v>
      </c>
      <c r="H3" s="12" t="str">
        <f t="shared" si="1"/>
        <v>木</v>
      </c>
      <c r="I3" s="12" t="str">
        <f t="shared" si="1"/>
        <v>金</v>
      </c>
      <c r="J3" s="12" t="str">
        <f t="shared" si="1"/>
        <v>土</v>
      </c>
      <c r="K3" s="12" t="str">
        <f t="shared" si="1"/>
        <v>日</v>
      </c>
      <c r="L3" s="12" t="str">
        <f t="shared" si="1"/>
        <v>月</v>
      </c>
      <c r="M3" s="12" t="str">
        <f t="shared" si="1"/>
        <v>火</v>
      </c>
      <c r="N3" s="12" t="str">
        <f t="shared" si="1"/>
        <v>水</v>
      </c>
      <c r="O3" s="12" t="str">
        <f t="shared" si="1"/>
        <v>木</v>
      </c>
      <c r="P3" s="12" t="str">
        <f t="shared" si="1"/>
        <v>金</v>
      </c>
      <c r="Q3" s="12" t="str">
        <f t="shared" si="1"/>
        <v>土</v>
      </c>
      <c r="R3" s="12" t="str">
        <f t="shared" si="1"/>
        <v>日</v>
      </c>
      <c r="S3" s="12" t="str">
        <f t="shared" si="1"/>
        <v>月</v>
      </c>
      <c r="T3" s="12" t="str">
        <f t="shared" si="1"/>
        <v>火</v>
      </c>
      <c r="U3" s="12" t="str">
        <f t="shared" si="1"/>
        <v>水</v>
      </c>
      <c r="V3" s="12" t="str">
        <f t="shared" si="1"/>
        <v>木</v>
      </c>
      <c r="W3" s="12" t="str">
        <f t="shared" si="1"/>
        <v>金</v>
      </c>
      <c r="X3" s="12" t="str">
        <f t="shared" si="1"/>
        <v>土</v>
      </c>
      <c r="Y3" s="12" t="str">
        <f t="shared" si="1"/>
        <v>日</v>
      </c>
      <c r="Z3" s="12" t="str">
        <f t="shared" si="1"/>
        <v>月</v>
      </c>
      <c r="AA3" s="12" t="str">
        <f t="shared" si="1"/>
        <v>火</v>
      </c>
      <c r="AB3" s="12" t="str">
        <f t="shared" si="1"/>
        <v>水</v>
      </c>
      <c r="AC3" s="12" t="str">
        <f t="shared" si="1"/>
        <v>木</v>
      </c>
      <c r="AD3" s="12" t="str">
        <f t="shared" si="1"/>
        <v>金</v>
      </c>
      <c r="AE3" s="12" t="str">
        <f t="shared" si="1"/>
        <v>土</v>
      </c>
      <c r="AF3" s="12" t="str">
        <f t="shared" si="1"/>
        <v>日</v>
      </c>
      <c r="AG3" s="12" t="str">
        <f t="shared" si="1"/>
        <v>月</v>
      </c>
      <c r="AH3" s="12" t="str">
        <f t="shared" si="1"/>
        <v>火</v>
      </c>
      <c r="AI3" s="12" t="str">
        <f t="shared" si="1"/>
        <v>水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/>
      <c r="AJ4" s="16">
        <f t="shared" ref="AJ4:AJ72" si="2">SUM(E4:AI4)</f>
        <v>30</v>
      </c>
      <c r="AK4" s="16">
        <f>330*AJ4</f>
        <v>9900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/>
      <c r="AJ5" s="16">
        <f t="shared" si="2"/>
        <v>30</v>
      </c>
      <c r="AK5" s="16">
        <f t="shared" ref="AK5:AK6" si="3">550*AJ5</f>
        <v>16500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/>
      <c r="AJ6" s="16">
        <f t="shared" si="2"/>
        <v>30</v>
      </c>
      <c r="AK6" s="16">
        <f t="shared" si="3"/>
        <v>16500</v>
      </c>
      <c r="AL6" s="21">
        <f>SUM(AK4:AK6)</f>
        <v>42900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/>
      <c r="AJ7" s="25">
        <f t="shared" si="2"/>
        <v>30</v>
      </c>
      <c r="AK7" s="25">
        <f>330*AJ7</f>
        <v>9900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0.0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1.0</v>
      </c>
      <c r="N8" s="24">
        <v>0.0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1.0</v>
      </c>
      <c r="U8" s="24">
        <v>0.0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1.0</v>
      </c>
      <c r="AB8" s="24">
        <v>0.0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1.0</v>
      </c>
      <c r="AI8" s="24"/>
      <c r="AJ8" s="25">
        <f t="shared" si="2"/>
        <v>26</v>
      </c>
      <c r="AK8" s="25">
        <f t="shared" ref="AK8:AK9" si="4">550*AJ8</f>
        <v>14300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/>
      <c r="AJ9" s="25">
        <f t="shared" si="2"/>
        <v>30</v>
      </c>
      <c r="AK9" s="25">
        <f t="shared" si="4"/>
        <v>16500</v>
      </c>
      <c r="AL9" s="27">
        <f>SUM(AK7:AK9)</f>
        <v>40700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/>
      <c r="AJ10" s="16">
        <f t="shared" si="2"/>
        <v>30</v>
      </c>
      <c r="AK10" s="16">
        <f>330*AJ10</f>
        <v>9900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/>
      <c r="AJ11" s="16">
        <f t="shared" si="2"/>
        <v>30</v>
      </c>
      <c r="AK11" s="16">
        <f t="shared" ref="AK11:AK12" si="5">550*AJ11</f>
        <v>16500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/>
      <c r="AJ12" s="16">
        <f t="shared" si="2"/>
        <v>30</v>
      </c>
      <c r="AK12" s="16">
        <f t="shared" si="5"/>
        <v>16500</v>
      </c>
      <c r="AL12" s="21">
        <f>SUM(AK10:AK12)</f>
        <v>42900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/>
      <c r="AJ13" s="25">
        <f t="shared" si="2"/>
        <v>30</v>
      </c>
      <c r="AK13" s="25">
        <f>330*AJ13</f>
        <v>9900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0.0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1.0</v>
      </c>
      <c r="M14" s="15">
        <v>0.0</v>
      </c>
      <c r="N14" s="15">
        <v>1.0</v>
      </c>
      <c r="O14" s="15">
        <v>1.0</v>
      </c>
      <c r="P14" s="15">
        <v>1.0</v>
      </c>
      <c r="Q14" s="15">
        <v>1.0</v>
      </c>
      <c r="R14" s="15">
        <v>1.0</v>
      </c>
      <c r="S14" s="15">
        <v>1.0</v>
      </c>
      <c r="T14" s="15">
        <v>0.0</v>
      </c>
      <c r="U14" s="15">
        <v>1.0</v>
      </c>
      <c r="V14" s="15">
        <v>1.0</v>
      </c>
      <c r="W14" s="15">
        <v>1.0</v>
      </c>
      <c r="X14" s="15">
        <v>1.0</v>
      </c>
      <c r="Y14" s="15">
        <v>1.0</v>
      </c>
      <c r="Z14" s="15">
        <v>1.0</v>
      </c>
      <c r="AA14" s="15">
        <v>0.0</v>
      </c>
      <c r="AB14" s="15">
        <v>1.0</v>
      </c>
      <c r="AC14" s="15">
        <v>1.0</v>
      </c>
      <c r="AD14" s="15">
        <v>1.0</v>
      </c>
      <c r="AE14" s="15">
        <v>1.0</v>
      </c>
      <c r="AF14" s="15">
        <v>1.0</v>
      </c>
      <c r="AG14" s="24">
        <v>1.0</v>
      </c>
      <c r="AH14" s="24">
        <v>0.0</v>
      </c>
      <c r="AI14" s="24"/>
      <c r="AJ14" s="25">
        <f t="shared" si="2"/>
        <v>25</v>
      </c>
      <c r="AK14" s="25">
        <f t="shared" ref="AK14:AK15" si="6">550*AJ14</f>
        <v>13750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/>
      <c r="AJ15" s="25">
        <f t="shared" si="2"/>
        <v>30</v>
      </c>
      <c r="AK15" s="25">
        <f t="shared" si="6"/>
        <v>16500</v>
      </c>
      <c r="AL15" s="27">
        <f>SUM(AK13:AK15)</f>
        <v>40150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/>
      <c r="AJ16" s="16">
        <f t="shared" si="2"/>
        <v>30</v>
      </c>
      <c r="AK16" s="16">
        <f>330*AJ16</f>
        <v>9900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/>
      <c r="AJ17" s="16">
        <f t="shared" si="2"/>
        <v>30</v>
      </c>
      <c r="AK17" s="16">
        <f t="shared" ref="AK17:AK18" si="7">550*AJ17</f>
        <v>16500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/>
      <c r="AJ18" s="16">
        <f t="shared" si="2"/>
        <v>30</v>
      </c>
      <c r="AK18" s="16">
        <f t="shared" si="7"/>
        <v>16500</v>
      </c>
      <c r="AL18" s="21">
        <f>SUM(AK16:AK18)</f>
        <v>42900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210.0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/>
      <c r="AJ19" s="25">
        <f t="shared" si="2"/>
        <v>30</v>
      </c>
      <c r="AK19" s="25">
        <f>330*AJ19</f>
        <v>9900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1.0</v>
      </c>
      <c r="G20" s="15">
        <v>0.0</v>
      </c>
      <c r="H20" s="15">
        <v>1.0</v>
      </c>
      <c r="I20" s="15">
        <v>1.0</v>
      </c>
      <c r="J20" s="15">
        <v>0.0</v>
      </c>
      <c r="K20" s="15">
        <v>1.0</v>
      </c>
      <c r="L20" s="15">
        <v>1.0</v>
      </c>
      <c r="M20" s="15">
        <v>1.0</v>
      </c>
      <c r="N20" s="15">
        <v>0.0</v>
      </c>
      <c r="O20" s="15">
        <v>1.0</v>
      </c>
      <c r="P20" s="15">
        <v>1.0</v>
      </c>
      <c r="Q20" s="15">
        <v>0.0</v>
      </c>
      <c r="R20" s="15">
        <v>1.0</v>
      </c>
      <c r="S20" s="15">
        <v>1.0</v>
      </c>
      <c r="T20" s="15">
        <v>1.0</v>
      </c>
      <c r="U20" s="15">
        <v>0.0</v>
      </c>
      <c r="V20" s="15">
        <v>1.0</v>
      </c>
      <c r="W20" s="15">
        <v>1.0</v>
      </c>
      <c r="X20" s="15">
        <v>0.0</v>
      </c>
      <c r="Y20" s="15">
        <v>1.0</v>
      </c>
      <c r="Z20" s="15">
        <v>1.0</v>
      </c>
      <c r="AA20" s="15">
        <v>1.0</v>
      </c>
      <c r="AB20" s="15">
        <v>0.0</v>
      </c>
      <c r="AC20" s="15">
        <v>1.0</v>
      </c>
      <c r="AD20" s="15">
        <v>1.0</v>
      </c>
      <c r="AE20" s="15">
        <v>0.0</v>
      </c>
      <c r="AF20" s="15">
        <v>1.0</v>
      </c>
      <c r="AG20" s="24">
        <v>1.0</v>
      </c>
      <c r="AH20" s="24">
        <v>1.0</v>
      </c>
      <c r="AI20" s="24"/>
      <c r="AJ20" s="25">
        <f t="shared" si="2"/>
        <v>22</v>
      </c>
      <c r="AK20" s="25">
        <f t="shared" ref="AK20:AK21" si="8">550*AJ20</f>
        <v>12100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/>
      <c r="AJ21" s="25">
        <f t="shared" si="2"/>
        <v>30</v>
      </c>
      <c r="AK21" s="25">
        <f t="shared" si="8"/>
        <v>16500</v>
      </c>
      <c r="AL21" s="27">
        <f>SUM(AK19:AK21)</f>
        <v>38500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43">
        <v>1.0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0.0</v>
      </c>
      <c r="AB22" s="15">
        <v>0.0</v>
      </c>
      <c r="AC22" s="15">
        <v>0.0</v>
      </c>
      <c r="AD22" s="15">
        <v>0.0</v>
      </c>
      <c r="AE22" s="15">
        <v>0.0</v>
      </c>
      <c r="AF22" s="15">
        <v>0.0</v>
      </c>
      <c r="AG22" s="15">
        <v>0.0</v>
      </c>
      <c r="AH22" s="15">
        <v>0.0</v>
      </c>
      <c r="AI22" s="15"/>
      <c r="AJ22" s="30">
        <f t="shared" si="2"/>
        <v>22</v>
      </c>
      <c r="AK22" s="16">
        <f>330*AJ22</f>
        <v>7260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>
        <v>1.0</v>
      </c>
      <c r="F23" s="15">
        <v>1.0</v>
      </c>
      <c r="G23" s="15">
        <v>0.0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5">
        <v>1.0</v>
      </c>
      <c r="V23" s="15">
        <v>1.0</v>
      </c>
      <c r="W23" s="15">
        <v>1.0</v>
      </c>
      <c r="X23" s="15">
        <v>0.0</v>
      </c>
      <c r="Y23" s="15">
        <v>0.0</v>
      </c>
      <c r="Z23" s="15">
        <v>0.0</v>
      </c>
      <c r="AA23" s="15">
        <v>0.0</v>
      </c>
      <c r="AB23" s="15">
        <v>0.0</v>
      </c>
      <c r="AC23" s="15">
        <v>0.0</v>
      </c>
      <c r="AD23" s="15">
        <v>0.0</v>
      </c>
      <c r="AE23" s="15">
        <v>0.0</v>
      </c>
      <c r="AF23" s="15">
        <v>0.0</v>
      </c>
      <c r="AG23" s="15">
        <v>0.0</v>
      </c>
      <c r="AH23" s="15">
        <v>0.0</v>
      </c>
      <c r="AI23" s="15"/>
      <c r="AJ23" s="16">
        <f t="shared" si="2"/>
        <v>18</v>
      </c>
      <c r="AK23" s="16">
        <f t="shared" ref="AK23:AK24" si="9">550*AJ23</f>
        <v>9900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5">
        <v>1.0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0.0</v>
      </c>
      <c r="Y24" s="15">
        <v>0.0</v>
      </c>
      <c r="Z24" s="15">
        <v>0.0</v>
      </c>
      <c r="AA24" s="15">
        <v>0.0</v>
      </c>
      <c r="AB24" s="15">
        <v>0.0</v>
      </c>
      <c r="AC24" s="15">
        <v>0.0</v>
      </c>
      <c r="AD24" s="15">
        <v>0.0</v>
      </c>
      <c r="AE24" s="15">
        <v>0.0</v>
      </c>
      <c r="AF24" s="15">
        <v>0.0</v>
      </c>
      <c r="AG24" s="15">
        <v>0.0</v>
      </c>
      <c r="AH24" s="15">
        <v>0.0</v>
      </c>
      <c r="AI24" s="15"/>
      <c r="AJ24" s="16">
        <f t="shared" si="2"/>
        <v>19</v>
      </c>
      <c r="AK24" s="16">
        <f t="shared" si="9"/>
        <v>10450</v>
      </c>
      <c r="AL24" s="21">
        <f>SUM(AK22:AK24)</f>
        <v>27610</v>
      </c>
      <c r="AM24" s="22" t="s">
        <v>35</v>
      </c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/>
      <c r="AJ25" s="25">
        <f t="shared" si="2"/>
        <v>30</v>
      </c>
      <c r="AK25" s="25">
        <f>330*AJ25</f>
        <v>9900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/>
      <c r="AJ26" s="25">
        <f t="shared" si="2"/>
        <v>30</v>
      </c>
      <c r="AK26" s="25">
        <f t="shared" ref="AK26:AK27" si="10">550*AJ26</f>
        <v>16500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/>
      <c r="AJ27" s="25">
        <f t="shared" si="2"/>
        <v>30</v>
      </c>
      <c r="AK27" s="25">
        <f t="shared" si="10"/>
        <v>16500</v>
      </c>
      <c r="AL27" s="27">
        <f>SUM(AK25:AK27)</f>
        <v>42900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/>
      <c r="AJ28" s="16">
        <f t="shared" si="2"/>
        <v>30</v>
      </c>
      <c r="AK28" s="16">
        <f>330*AJ28</f>
        <v>9900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/>
      <c r="AJ29" s="16">
        <f t="shared" si="2"/>
        <v>30</v>
      </c>
      <c r="AK29" s="16">
        <f t="shared" ref="AK29:AK30" si="11">550*AJ29</f>
        <v>16500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/>
      <c r="AJ30" s="16">
        <f t="shared" si="2"/>
        <v>30</v>
      </c>
      <c r="AK30" s="16">
        <f t="shared" si="11"/>
        <v>16500</v>
      </c>
      <c r="AL30" s="21">
        <f>SUM(AK28:AK30)</f>
        <v>42900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>
        <v>1.0</v>
      </c>
      <c r="F32" s="24">
        <v>1.0</v>
      </c>
      <c r="G32" s="24">
        <v>1.0</v>
      </c>
      <c r="H32" s="24">
        <v>1.0</v>
      </c>
      <c r="I32" s="24">
        <v>1.0</v>
      </c>
      <c r="J32" s="24">
        <v>1.0</v>
      </c>
      <c r="K32" s="24">
        <v>1.0</v>
      </c>
      <c r="L32" s="24">
        <v>1.0</v>
      </c>
      <c r="M32" s="24">
        <v>1.0</v>
      </c>
      <c r="N32" s="24">
        <v>1.0</v>
      </c>
      <c r="O32" s="24">
        <v>1.0</v>
      </c>
      <c r="P32" s="24">
        <v>1.0</v>
      </c>
      <c r="Q32" s="24">
        <v>1.0</v>
      </c>
      <c r="R32" s="24">
        <v>1.0</v>
      </c>
      <c r="S32" s="24">
        <v>1.0</v>
      </c>
      <c r="T32" s="24">
        <v>1.0</v>
      </c>
      <c r="U32" s="24">
        <v>1.0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5">
        <f t="shared" si="2"/>
        <v>17</v>
      </c>
      <c r="AK32" s="25">
        <f t="shared" ref="AK32:AK33" si="12">550*AJ32</f>
        <v>9350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>
        <v>1.0</v>
      </c>
      <c r="F33" s="15">
        <v>1.0</v>
      </c>
      <c r="G33" s="15">
        <v>1.0</v>
      </c>
      <c r="H33" s="15">
        <v>1.0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1.0</v>
      </c>
      <c r="O33" s="15">
        <v>1.0</v>
      </c>
      <c r="P33" s="15">
        <v>1.0</v>
      </c>
      <c r="Q33" s="15">
        <v>1.0</v>
      </c>
      <c r="R33" s="15">
        <v>1.0</v>
      </c>
      <c r="S33" s="15">
        <v>1.0</v>
      </c>
      <c r="T33" s="15">
        <v>1.0</v>
      </c>
      <c r="U33" s="15">
        <v>1.0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25">
        <f t="shared" si="2"/>
        <v>17</v>
      </c>
      <c r="AK33" s="25">
        <f t="shared" si="12"/>
        <v>9350</v>
      </c>
      <c r="AL33" s="27">
        <f>SUM(AK31:AK33)</f>
        <v>18700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14">
        <v>403.0</v>
      </c>
      <c r="B34" s="14" t="s">
        <v>23</v>
      </c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5">
        <v>1.0</v>
      </c>
      <c r="O34" s="15">
        <v>1.0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2</v>
      </c>
      <c r="AK34" s="16">
        <f>330*AJ34</f>
        <v>660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/>
      <c r="F35" s="15"/>
      <c r="G35" s="15"/>
      <c r="H35" s="15"/>
      <c r="I35" s="15"/>
      <c r="J35" s="15"/>
      <c r="K35" s="15"/>
      <c r="L35" s="15"/>
      <c r="M35" s="15">
        <v>1.0</v>
      </c>
      <c r="N35" s="15">
        <v>1.0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6"/>
      <c r="AJ35" s="16">
        <f t="shared" si="2"/>
        <v>2</v>
      </c>
      <c r="AK35" s="16">
        <f t="shared" ref="AK35:AK36" si="13">550*AJ35</f>
        <v>1100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/>
      <c r="F36" s="15"/>
      <c r="G36" s="15"/>
      <c r="H36" s="15"/>
      <c r="I36" s="15"/>
      <c r="J36" s="15"/>
      <c r="K36" s="15"/>
      <c r="L36" s="15"/>
      <c r="M36" s="15">
        <v>1.0</v>
      </c>
      <c r="N36" s="15">
        <v>1.0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6"/>
      <c r="AJ36" s="16">
        <f t="shared" si="2"/>
        <v>2</v>
      </c>
      <c r="AK36" s="16">
        <f t="shared" si="13"/>
        <v>1100</v>
      </c>
      <c r="AL36" s="21">
        <f>SUM(AK34:AK36)</f>
        <v>2860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8.0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45870</v>
      </c>
      <c r="F2" s="7">
        <f>DATE($A$1,$B$1,2)</f>
        <v>45871</v>
      </c>
      <c r="G2" s="7">
        <f>DATE($A$1,$B$1,3)</f>
        <v>45872</v>
      </c>
      <c r="H2" s="7">
        <f>DATE($A$1,$B$1,4)</f>
        <v>45873</v>
      </c>
      <c r="I2" s="7">
        <f>DATE($A$1,$B$1,5)</f>
        <v>45874</v>
      </c>
      <c r="J2" s="7">
        <f>DATE($A$1,$B$1,6)</f>
        <v>45875</v>
      </c>
      <c r="K2" s="7">
        <f>DATE($A$1,$B$1,7)</f>
        <v>45876</v>
      </c>
      <c r="L2" s="7">
        <f>DATE($A$1,$B$1,8)</f>
        <v>45877</v>
      </c>
      <c r="M2" s="7">
        <f>DATE($A$1,$B$1,9)</f>
        <v>45878</v>
      </c>
      <c r="N2" s="7">
        <f>DATE($A$1,$B$1,10)</f>
        <v>45879</v>
      </c>
      <c r="O2" s="7">
        <f>DATE($A$1,$B$1,11)</f>
        <v>45880</v>
      </c>
      <c r="P2" s="7">
        <f>DATE($A$1,$B$1,12)</f>
        <v>45881</v>
      </c>
      <c r="Q2" s="7">
        <f>DATE($A$1,$B$1,13)</f>
        <v>45882</v>
      </c>
      <c r="R2" s="7">
        <f>DATE($A$1,$B$1,14)</f>
        <v>45883</v>
      </c>
      <c r="S2" s="7">
        <f>DATE($A$1,$B$1,15)</f>
        <v>45884</v>
      </c>
      <c r="T2" s="7">
        <f>DATE($A$1,$B$1,16)</f>
        <v>45885</v>
      </c>
      <c r="U2" s="7">
        <f>DATE($A$1,$B$1,17)</f>
        <v>45886</v>
      </c>
      <c r="V2" s="7">
        <f>DATE($A$1,$B$1,18)</f>
        <v>45887</v>
      </c>
      <c r="W2" s="7">
        <f>DATE($A$1,$B$1,19)</f>
        <v>45888</v>
      </c>
      <c r="X2" s="7">
        <f>DATE($A$1,$B$1,20)</f>
        <v>45889</v>
      </c>
      <c r="Y2" s="7">
        <f>DATE($A$1,$B$1,21)</f>
        <v>45890</v>
      </c>
      <c r="Z2" s="7">
        <f>DATE($A$1,$B$1,22)</f>
        <v>45891</v>
      </c>
      <c r="AA2" s="7">
        <f>DATE($A$1,$B$1,23)</f>
        <v>45892</v>
      </c>
      <c r="AB2" s="7">
        <f>DATE($A$1,$B$1,24)</f>
        <v>45893</v>
      </c>
      <c r="AC2" s="7">
        <f>DATE($A$1,$B$1,25)</f>
        <v>45894</v>
      </c>
      <c r="AD2" s="7">
        <f>DATE($A$1,$B$1,26)</f>
        <v>45895</v>
      </c>
      <c r="AE2" s="7">
        <f>DATE($A$1,$B$1,27)</f>
        <v>45896</v>
      </c>
      <c r="AF2" s="7">
        <f>DATE($A$1,$B$1,28)</f>
        <v>45897</v>
      </c>
      <c r="AG2" s="7">
        <f>DATE($A$1,$B$1,29)</f>
        <v>45898</v>
      </c>
      <c r="AH2" s="7">
        <f>DATE($A$1,$B$1,30)</f>
        <v>45899</v>
      </c>
      <c r="AI2" s="7">
        <f>DATE($A$1,$B$1,31)</f>
        <v>45900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金</v>
      </c>
      <c r="F3" s="12" t="str">
        <f t="shared" si="1"/>
        <v>土</v>
      </c>
      <c r="G3" s="12" t="str">
        <f t="shared" si="1"/>
        <v>日</v>
      </c>
      <c r="H3" s="12" t="str">
        <f t="shared" si="1"/>
        <v>月</v>
      </c>
      <c r="I3" s="12" t="str">
        <f t="shared" si="1"/>
        <v>火</v>
      </c>
      <c r="J3" s="12" t="str">
        <f t="shared" si="1"/>
        <v>水</v>
      </c>
      <c r="K3" s="12" t="str">
        <f t="shared" si="1"/>
        <v>木</v>
      </c>
      <c r="L3" s="12" t="str">
        <f t="shared" si="1"/>
        <v>金</v>
      </c>
      <c r="M3" s="12" t="str">
        <f t="shared" si="1"/>
        <v>土</v>
      </c>
      <c r="N3" s="12" t="str">
        <f t="shared" si="1"/>
        <v>日</v>
      </c>
      <c r="O3" s="12" t="str">
        <f t="shared" si="1"/>
        <v>月</v>
      </c>
      <c r="P3" s="12" t="str">
        <f t="shared" si="1"/>
        <v>火</v>
      </c>
      <c r="Q3" s="12" t="str">
        <f t="shared" si="1"/>
        <v>水</v>
      </c>
      <c r="R3" s="12" t="str">
        <f t="shared" si="1"/>
        <v>木</v>
      </c>
      <c r="S3" s="12" t="str">
        <f t="shared" si="1"/>
        <v>金</v>
      </c>
      <c r="T3" s="12" t="str">
        <f t="shared" si="1"/>
        <v>土</v>
      </c>
      <c r="U3" s="12" t="str">
        <f t="shared" si="1"/>
        <v>日</v>
      </c>
      <c r="V3" s="12" t="str">
        <f t="shared" si="1"/>
        <v>月</v>
      </c>
      <c r="W3" s="12" t="str">
        <f t="shared" si="1"/>
        <v>火</v>
      </c>
      <c r="X3" s="12" t="str">
        <f t="shared" si="1"/>
        <v>水</v>
      </c>
      <c r="Y3" s="12" t="str">
        <f t="shared" si="1"/>
        <v>木</v>
      </c>
      <c r="Z3" s="12" t="str">
        <f t="shared" si="1"/>
        <v>金</v>
      </c>
      <c r="AA3" s="12" t="str">
        <f t="shared" si="1"/>
        <v>土</v>
      </c>
      <c r="AB3" s="12" t="str">
        <f t="shared" si="1"/>
        <v>日</v>
      </c>
      <c r="AC3" s="12" t="str">
        <f t="shared" si="1"/>
        <v>月</v>
      </c>
      <c r="AD3" s="12" t="str">
        <f t="shared" si="1"/>
        <v>火</v>
      </c>
      <c r="AE3" s="12" t="str">
        <f t="shared" si="1"/>
        <v>水</v>
      </c>
      <c r="AF3" s="12" t="str">
        <f t="shared" si="1"/>
        <v>木</v>
      </c>
      <c r="AG3" s="12" t="str">
        <f t="shared" si="1"/>
        <v>金</v>
      </c>
      <c r="AH3" s="12" t="str">
        <f t="shared" si="1"/>
        <v>土</v>
      </c>
      <c r="AI3" s="12" t="str">
        <f t="shared" si="1"/>
        <v>日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2"/>
        <v>31</v>
      </c>
      <c r="AK5" s="16">
        <f t="shared" ref="AK5:AK6" si="3">550*AJ5</f>
        <v>17050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44330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0.0</v>
      </c>
      <c r="K8" s="24">
        <v>1.0</v>
      </c>
      <c r="L8" s="24">
        <v>1.0</v>
      </c>
      <c r="M8" s="24">
        <v>1.0</v>
      </c>
      <c r="N8" s="24">
        <v>1.0</v>
      </c>
      <c r="O8" s="24">
        <v>1.0</v>
      </c>
      <c r="P8" s="24">
        <v>1.0</v>
      </c>
      <c r="Q8" s="24">
        <v>0.0</v>
      </c>
      <c r="R8" s="24">
        <v>1.0</v>
      </c>
      <c r="S8" s="24">
        <v>1.0</v>
      </c>
      <c r="T8" s="24">
        <v>1.0</v>
      </c>
      <c r="U8" s="24">
        <v>1.0</v>
      </c>
      <c r="V8" s="24">
        <v>1.0</v>
      </c>
      <c r="W8" s="24">
        <v>1.0</v>
      </c>
      <c r="X8" s="24">
        <v>0.0</v>
      </c>
      <c r="Y8" s="24">
        <v>1.0</v>
      </c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0.0</v>
      </c>
      <c r="AF8" s="24">
        <v>1.0</v>
      </c>
      <c r="AG8" s="24">
        <v>1.0</v>
      </c>
      <c r="AH8" s="24">
        <v>1.0</v>
      </c>
      <c r="AI8" s="24">
        <v>1.0</v>
      </c>
      <c r="AJ8" s="25">
        <f t="shared" si="2"/>
        <v>27</v>
      </c>
      <c r="AK8" s="25">
        <f t="shared" ref="AK8:AK9" si="4">550*AJ8</f>
        <v>14850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42130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1.0</v>
      </c>
      <c r="G14" s="15">
        <v>1.0</v>
      </c>
      <c r="H14" s="15">
        <v>1.0</v>
      </c>
      <c r="I14" s="15">
        <v>0.0</v>
      </c>
      <c r="J14" s="15">
        <v>1.0</v>
      </c>
      <c r="K14" s="15">
        <v>1.0</v>
      </c>
      <c r="L14" s="15">
        <v>1.0</v>
      </c>
      <c r="M14" s="15">
        <v>1.0</v>
      </c>
      <c r="N14" s="15">
        <v>1.0</v>
      </c>
      <c r="O14" s="15">
        <v>1.0</v>
      </c>
      <c r="P14" s="15">
        <v>0.0</v>
      </c>
      <c r="Q14" s="15">
        <v>1.0</v>
      </c>
      <c r="R14" s="15">
        <v>1.0</v>
      </c>
      <c r="S14" s="15">
        <v>1.0</v>
      </c>
      <c r="T14" s="15">
        <v>1.0</v>
      </c>
      <c r="U14" s="15">
        <v>1.0</v>
      </c>
      <c r="V14" s="15">
        <v>1.0</v>
      </c>
      <c r="W14" s="15">
        <v>0.0</v>
      </c>
      <c r="X14" s="15">
        <v>1.0</v>
      </c>
      <c r="Y14" s="15">
        <v>1.0</v>
      </c>
      <c r="Z14" s="15">
        <v>1.0</v>
      </c>
      <c r="AA14" s="15">
        <v>1.0</v>
      </c>
      <c r="AB14" s="15">
        <v>1.0</v>
      </c>
      <c r="AC14" s="15">
        <v>1.0</v>
      </c>
      <c r="AD14" s="15">
        <v>0.0</v>
      </c>
      <c r="AE14" s="15">
        <v>1.0</v>
      </c>
      <c r="AF14" s="15">
        <v>1.0</v>
      </c>
      <c r="AG14" s="24">
        <v>1.0</v>
      </c>
      <c r="AH14" s="24">
        <v>1.0</v>
      </c>
      <c r="AI14" s="24">
        <v>1.0</v>
      </c>
      <c r="AJ14" s="25">
        <f t="shared" si="2"/>
        <v>27</v>
      </c>
      <c r="AK14" s="25">
        <f t="shared" ref="AK14:AK15" si="6">550*AJ14</f>
        <v>14850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42130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0.0</v>
      </c>
      <c r="K16" s="15">
        <v>0.0</v>
      </c>
      <c r="L16" s="15">
        <v>0.0</v>
      </c>
      <c r="M16" s="15">
        <v>0.0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27</v>
      </c>
      <c r="AK16" s="16">
        <f>330*AJ16</f>
        <v>8910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0.0</v>
      </c>
      <c r="J17" s="15">
        <v>0.0</v>
      </c>
      <c r="K17" s="15">
        <v>0.0</v>
      </c>
      <c r="L17" s="15">
        <v>0.0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27</v>
      </c>
      <c r="AK17" s="16">
        <f t="shared" ref="AK17:AK18" si="7">550*AJ17</f>
        <v>14850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0.0</v>
      </c>
      <c r="J18" s="15">
        <v>0.0</v>
      </c>
      <c r="K18" s="15">
        <v>0.0</v>
      </c>
      <c r="L18" s="15">
        <v>0.0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27</v>
      </c>
      <c r="AK18" s="16">
        <f t="shared" si="7"/>
        <v>14850</v>
      </c>
      <c r="AL18" s="21">
        <f>SUM(AK16:AK18)</f>
        <v>38610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210.0</v>
      </c>
      <c r="B19" s="23" t="s">
        <v>16</v>
      </c>
      <c r="C19" s="23" t="s">
        <v>17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1.0</v>
      </c>
      <c r="G20" s="15">
        <v>1.0</v>
      </c>
      <c r="H20" s="15">
        <v>1.0</v>
      </c>
      <c r="I20" s="15">
        <v>1.0</v>
      </c>
      <c r="J20" s="15">
        <v>0.0</v>
      </c>
      <c r="K20" s="15">
        <v>1.0</v>
      </c>
      <c r="L20" s="15">
        <v>1.0</v>
      </c>
      <c r="M20" s="15">
        <v>0.0</v>
      </c>
      <c r="N20" s="15">
        <v>1.0</v>
      </c>
      <c r="O20" s="15">
        <v>1.0</v>
      </c>
      <c r="P20" s="15">
        <v>1.0</v>
      </c>
      <c r="Q20" s="15">
        <v>0.0</v>
      </c>
      <c r="R20" s="15">
        <v>1.0</v>
      </c>
      <c r="S20" s="15">
        <v>1.0</v>
      </c>
      <c r="T20" s="15">
        <v>0.0</v>
      </c>
      <c r="U20" s="15">
        <v>1.0</v>
      </c>
      <c r="V20" s="15">
        <v>1.0</v>
      </c>
      <c r="W20" s="15">
        <v>1.0</v>
      </c>
      <c r="X20" s="15">
        <v>0.0</v>
      </c>
      <c r="Y20" s="15">
        <v>1.0</v>
      </c>
      <c r="Z20" s="15">
        <v>1.0</v>
      </c>
      <c r="AA20" s="15">
        <v>1.0</v>
      </c>
      <c r="AB20" s="15">
        <v>1.0</v>
      </c>
      <c r="AC20" s="15">
        <v>1.0</v>
      </c>
      <c r="AD20" s="15">
        <v>1.0</v>
      </c>
      <c r="AE20" s="15">
        <v>0.0</v>
      </c>
      <c r="AF20" s="15">
        <v>1.0</v>
      </c>
      <c r="AG20" s="24">
        <v>1.0</v>
      </c>
      <c r="AH20" s="24">
        <v>0.0</v>
      </c>
      <c r="AI20" s="24">
        <v>1.0</v>
      </c>
      <c r="AJ20" s="25">
        <f t="shared" si="2"/>
        <v>24</v>
      </c>
      <c r="AK20" s="25">
        <f t="shared" ref="AK20:AK21" si="8">550*AJ20</f>
        <v>13200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40480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43">
        <v>1.0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1.0</v>
      </c>
      <c r="AB22" s="15">
        <v>1.0</v>
      </c>
      <c r="AC22" s="15">
        <v>1.0</v>
      </c>
      <c r="AD22" s="15">
        <v>1.0</v>
      </c>
      <c r="AE22" s="15">
        <v>1.0</v>
      </c>
      <c r="AF22" s="15">
        <v>1.0</v>
      </c>
      <c r="AG22" s="15">
        <v>1.0</v>
      </c>
      <c r="AH22" s="15">
        <v>1.0</v>
      </c>
      <c r="AI22" s="15">
        <v>1.0</v>
      </c>
      <c r="AJ22" s="30">
        <f t="shared" si="2"/>
        <v>31</v>
      </c>
      <c r="AK22" s="16">
        <f>330*AJ22</f>
        <v>10230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5">
        <v>1.0</v>
      </c>
      <c r="V23" s="15">
        <v>1.0</v>
      </c>
      <c r="W23" s="15">
        <v>1.0</v>
      </c>
      <c r="X23" s="15">
        <v>1.0</v>
      </c>
      <c r="Y23" s="15">
        <v>1.0</v>
      </c>
      <c r="Z23" s="15">
        <v>1.0</v>
      </c>
      <c r="AA23" s="15">
        <v>1.0</v>
      </c>
      <c r="AB23" s="15">
        <v>1.0</v>
      </c>
      <c r="AC23" s="15">
        <v>1.0</v>
      </c>
      <c r="AD23" s="15">
        <v>1.0</v>
      </c>
      <c r="AE23" s="15">
        <v>1.0</v>
      </c>
      <c r="AF23" s="15">
        <v>1.0</v>
      </c>
      <c r="AG23" s="15">
        <v>1.0</v>
      </c>
      <c r="AH23" s="15">
        <v>1.0</v>
      </c>
      <c r="AI23" s="15">
        <v>1.0</v>
      </c>
      <c r="AJ23" s="16">
        <f t="shared" si="2"/>
        <v>31</v>
      </c>
      <c r="AK23" s="16">
        <f t="shared" ref="AK23:AK24" si="9">550*AJ23</f>
        <v>17050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5">
        <v>1.0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1.0</v>
      </c>
      <c r="Y24" s="15">
        <v>1.0</v>
      </c>
      <c r="Z24" s="15">
        <v>1.0</v>
      </c>
      <c r="AA24" s="15">
        <v>1.0</v>
      </c>
      <c r="AB24" s="15">
        <v>1.0</v>
      </c>
      <c r="AC24" s="15">
        <v>1.0</v>
      </c>
      <c r="AD24" s="15">
        <v>1.0</v>
      </c>
      <c r="AE24" s="15">
        <v>1.0</v>
      </c>
      <c r="AF24" s="15">
        <v>1.0</v>
      </c>
      <c r="AG24" s="15">
        <v>1.0</v>
      </c>
      <c r="AH24" s="15">
        <v>1.0</v>
      </c>
      <c r="AI24" s="15">
        <v>1.0</v>
      </c>
      <c r="AJ24" s="16">
        <f t="shared" si="2"/>
        <v>31</v>
      </c>
      <c r="AK24" s="16">
        <f t="shared" si="9"/>
        <v>17050</v>
      </c>
      <c r="AL24" s="21">
        <f>SUM(AK22:AK24)</f>
        <v>44330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31</v>
      </c>
      <c r="AK30" s="16">
        <f t="shared" si="11"/>
        <v>17050</v>
      </c>
      <c r="AL30" s="21">
        <f>SUM(AK28:AK30)</f>
        <v>44330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24">
        <v>0.0</v>
      </c>
      <c r="AI31" s="24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1.0</v>
      </c>
      <c r="AA32" s="24">
        <v>1.0</v>
      </c>
      <c r="AB32" s="24">
        <v>1.0</v>
      </c>
      <c r="AC32" s="24">
        <v>1.0</v>
      </c>
      <c r="AD32" s="24">
        <v>1.0</v>
      </c>
      <c r="AE32" s="24">
        <v>1.0</v>
      </c>
      <c r="AF32" s="24">
        <v>1.0</v>
      </c>
      <c r="AG32" s="24">
        <v>1.0</v>
      </c>
      <c r="AH32" s="24">
        <v>1.0</v>
      </c>
      <c r="AI32" s="24">
        <v>1.0</v>
      </c>
      <c r="AJ32" s="25">
        <f t="shared" si="2"/>
        <v>10</v>
      </c>
      <c r="AK32" s="25">
        <f t="shared" ref="AK32:AK33" si="12">550*AJ32</f>
        <v>5500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5">
        <v>0.0</v>
      </c>
      <c r="R33" s="15">
        <v>1.0</v>
      </c>
      <c r="S33" s="15">
        <v>1.0</v>
      </c>
      <c r="T33" s="15">
        <v>1.0</v>
      </c>
      <c r="U33" s="15">
        <v>1.0</v>
      </c>
      <c r="V33" s="15">
        <v>1.0</v>
      </c>
      <c r="W33" s="15">
        <v>1.0</v>
      </c>
      <c r="X33" s="15">
        <v>1.0</v>
      </c>
      <c r="Y33" s="15">
        <v>1.0</v>
      </c>
      <c r="Z33" s="15">
        <v>1.0</v>
      </c>
      <c r="AA33" s="15">
        <v>1.0</v>
      </c>
      <c r="AB33" s="15">
        <v>1.0</v>
      </c>
      <c r="AC33" s="15">
        <v>1.0</v>
      </c>
      <c r="AD33" s="15">
        <v>1.0</v>
      </c>
      <c r="AE33" s="15">
        <v>1.0</v>
      </c>
      <c r="AF33" s="15">
        <v>1.0</v>
      </c>
      <c r="AG33" s="15">
        <v>1.0</v>
      </c>
      <c r="AH33" s="15">
        <v>1.0</v>
      </c>
      <c r="AI33" s="15">
        <v>1.0</v>
      </c>
      <c r="AJ33" s="25">
        <f t="shared" si="2"/>
        <v>18</v>
      </c>
      <c r="AK33" s="25">
        <f t="shared" si="12"/>
        <v>9900</v>
      </c>
      <c r="AL33" s="27">
        <f>SUM(AK31:AK33)</f>
        <v>15400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39"/>
      <c r="B34" s="39"/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5">
        <v>1.0</v>
      </c>
      <c r="F35" s="15">
        <v>1.0</v>
      </c>
      <c r="G35" s="15">
        <v>1.0</v>
      </c>
      <c r="H35" s="15">
        <v>1.0</v>
      </c>
      <c r="I35" s="15">
        <v>1.0</v>
      </c>
      <c r="J35" s="15">
        <v>1.0</v>
      </c>
      <c r="K35" s="15">
        <v>1.0</v>
      </c>
      <c r="L35" s="15">
        <v>1.0</v>
      </c>
      <c r="M35" s="15">
        <v>1.0</v>
      </c>
      <c r="N35" s="15">
        <v>1.0</v>
      </c>
      <c r="O35" s="15">
        <v>1.0</v>
      </c>
      <c r="P35" s="15">
        <v>1.0</v>
      </c>
      <c r="Q35" s="15">
        <v>1.0</v>
      </c>
      <c r="R35" s="15">
        <v>1.0</v>
      </c>
      <c r="S35" s="15">
        <v>1.0</v>
      </c>
      <c r="T35" s="15">
        <v>1.0</v>
      </c>
      <c r="U35" s="15">
        <v>1.0</v>
      </c>
      <c r="V35" s="15">
        <v>1.0</v>
      </c>
      <c r="W35" s="15">
        <v>1.0</v>
      </c>
      <c r="X35" s="15">
        <v>1.0</v>
      </c>
      <c r="Y35" s="15">
        <v>1.0</v>
      </c>
      <c r="Z35" s="15">
        <v>1.0</v>
      </c>
      <c r="AA35" s="15">
        <v>1.0</v>
      </c>
      <c r="AB35" s="15">
        <v>1.0</v>
      </c>
      <c r="AC35" s="15">
        <v>1.0</v>
      </c>
      <c r="AD35" s="15">
        <v>1.0</v>
      </c>
      <c r="AE35" s="15">
        <v>1.0</v>
      </c>
      <c r="AF35" s="15">
        <v>1.0</v>
      </c>
      <c r="AG35" s="15">
        <v>1.0</v>
      </c>
      <c r="AH35" s="15">
        <v>1.0</v>
      </c>
      <c r="AI35" s="16"/>
      <c r="AJ35" s="16">
        <f t="shared" si="2"/>
        <v>30</v>
      </c>
      <c r="AK35" s="16">
        <f t="shared" ref="AK35:AK36" si="13">550*AJ35</f>
        <v>16500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5">
        <v>1.0</v>
      </c>
      <c r="F36" s="15">
        <v>1.0</v>
      </c>
      <c r="G36" s="15">
        <v>1.0</v>
      </c>
      <c r="H36" s="15">
        <v>1.0</v>
      </c>
      <c r="I36" s="15">
        <v>1.0</v>
      </c>
      <c r="J36" s="15">
        <v>1.0</v>
      </c>
      <c r="K36" s="15">
        <v>1.0</v>
      </c>
      <c r="L36" s="15">
        <v>1.0</v>
      </c>
      <c r="M36" s="15">
        <v>1.0</v>
      </c>
      <c r="N36" s="15">
        <v>1.0</v>
      </c>
      <c r="O36" s="15">
        <v>1.0</v>
      </c>
      <c r="P36" s="15">
        <v>1.0</v>
      </c>
      <c r="Q36" s="15">
        <v>1.0</v>
      </c>
      <c r="R36" s="15">
        <v>1.0</v>
      </c>
      <c r="S36" s="15">
        <v>1.0</v>
      </c>
      <c r="T36" s="15">
        <v>1.0</v>
      </c>
      <c r="U36" s="15">
        <v>1.0</v>
      </c>
      <c r="V36" s="15">
        <v>1.0</v>
      </c>
      <c r="W36" s="15">
        <v>1.0</v>
      </c>
      <c r="X36" s="15">
        <v>1.0</v>
      </c>
      <c r="Y36" s="15">
        <v>1.0</v>
      </c>
      <c r="Z36" s="15">
        <v>1.0</v>
      </c>
      <c r="AA36" s="15">
        <v>1.0</v>
      </c>
      <c r="AB36" s="15">
        <v>1.0</v>
      </c>
      <c r="AC36" s="15">
        <v>1.0</v>
      </c>
      <c r="AD36" s="15">
        <v>1.0</v>
      </c>
      <c r="AE36" s="15">
        <v>1.0</v>
      </c>
      <c r="AF36" s="15">
        <v>1.0</v>
      </c>
      <c r="AG36" s="15">
        <v>1.0</v>
      </c>
      <c r="AH36" s="15">
        <v>1.0</v>
      </c>
      <c r="AI36" s="16"/>
      <c r="AJ36" s="16">
        <f t="shared" si="2"/>
        <v>30</v>
      </c>
      <c r="AK36" s="16">
        <f t="shared" si="13"/>
        <v>16500</v>
      </c>
      <c r="AL36" s="21">
        <f>SUM(AK34:AK36)</f>
        <v>33000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7.0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45839</v>
      </c>
      <c r="F2" s="7">
        <f>DATE($A$1,$B$1,2)</f>
        <v>45840</v>
      </c>
      <c r="G2" s="7">
        <f>DATE($A$1,$B$1,3)</f>
        <v>45841</v>
      </c>
      <c r="H2" s="7">
        <f>DATE($A$1,$B$1,4)</f>
        <v>45842</v>
      </c>
      <c r="I2" s="7">
        <f>DATE($A$1,$B$1,5)</f>
        <v>45843</v>
      </c>
      <c r="J2" s="7">
        <f>DATE($A$1,$B$1,6)</f>
        <v>45844</v>
      </c>
      <c r="K2" s="7">
        <f>DATE($A$1,$B$1,7)</f>
        <v>45845</v>
      </c>
      <c r="L2" s="7">
        <f>DATE($A$1,$B$1,8)</f>
        <v>45846</v>
      </c>
      <c r="M2" s="7">
        <f>DATE($A$1,$B$1,9)</f>
        <v>45847</v>
      </c>
      <c r="N2" s="7">
        <f>DATE($A$1,$B$1,10)</f>
        <v>45848</v>
      </c>
      <c r="O2" s="7">
        <f>DATE($A$1,$B$1,11)</f>
        <v>45849</v>
      </c>
      <c r="P2" s="7">
        <f>DATE($A$1,$B$1,12)</f>
        <v>45850</v>
      </c>
      <c r="Q2" s="7">
        <f>DATE($A$1,$B$1,13)</f>
        <v>45851</v>
      </c>
      <c r="R2" s="7">
        <f>DATE($A$1,$B$1,14)</f>
        <v>45852</v>
      </c>
      <c r="S2" s="7">
        <f>DATE($A$1,$B$1,15)</f>
        <v>45853</v>
      </c>
      <c r="T2" s="7">
        <f>DATE($A$1,$B$1,16)</f>
        <v>45854</v>
      </c>
      <c r="U2" s="7">
        <f>DATE($A$1,$B$1,17)</f>
        <v>45855</v>
      </c>
      <c r="V2" s="7">
        <f>DATE($A$1,$B$1,18)</f>
        <v>45856</v>
      </c>
      <c r="W2" s="7">
        <f>DATE($A$1,$B$1,19)</f>
        <v>45857</v>
      </c>
      <c r="X2" s="7">
        <f>DATE($A$1,$B$1,20)</f>
        <v>45858</v>
      </c>
      <c r="Y2" s="7">
        <f>DATE($A$1,$B$1,21)</f>
        <v>45859</v>
      </c>
      <c r="Z2" s="7">
        <f>DATE($A$1,$B$1,22)</f>
        <v>45860</v>
      </c>
      <c r="AA2" s="7">
        <f>DATE($A$1,$B$1,23)</f>
        <v>45861</v>
      </c>
      <c r="AB2" s="7">
        <f>DATE($A$1,$B$1,24)</f>
        <v>45862</v>
      </c>
      <c r="AC2" s="7">
        <f>DATE($A$1,$B$1,25)</f>
        <v>45863</v>
      </c>
      <c r="AD2" s="7">
        <f>DATE($A$1,$B$1,26)</f>
        <v>45864</v>
      </c>
      <c r="AE2" s="7">
        <f>DATE($A$1,$B$1,27)</f>
        <v>45865</v>
      </c>
      <c r="AF2" s="7">
        <f>DATE($A$1,$B$1,28)</f>
        <v>45866</v>
      </c>
      <c r="AG2" s="7">
        <f>DATE($A$1,$B$1,29)</f>
        <v>45867</v>
      </c>
      <c r="AH2" s="7">
        <f>DATE($A$1,$B$1,30)</f>
        <v>45868</v>
      </c>
      <c r="AI2" s="7">
        <f>DATE($A$1,$B$1,31)</f>
        <v>45869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火</v>
      </c>
      <c r="F3" s="12" t="str">
        <f t="shared" si="1"/>
        <v>水</v>
      </c>
      <c r="G3" s="12" t="str">
        <f t="shared" si="1"/>
        <v>木</v>
      </c>
      <c r="H3" s="12" t="str">
        <f t="shared" si="1"/>
        <v>金</v>
      </c>
      <c r="I3" s="12" t="str">
        <f t="shared" si="1"/>
        <v>土</v>
      </c>
      <c r="J3" s="12" t="str">
        <f t="shared" si="1"/>
        <v>日</v>
      </c>
      <c r="K3" s="12" t="str">
        <f t="shared" si="1"/>
        <v>月</v>
      </c>
      <c r="L3" s="12" t="str">
        <f t="shared" si="1"/>
        <v>火</v>
      </c>
      <c r="M3" s="12" t="str">
        <f t="shared" si="1"/>
        <v>水</v>
      </c>
      <c r="N3" s="12" t="str">
        <f t="shared" si="1"/>
        <v>木</v>
      </c>
      <c r="O3" s="12" t="str">
        <f t="shared" si="1"/>
        <v>金</v>
      </c>
      <c r="P3" s="12" t="str">
        <f t="shared" si="1"/>
        <v>土</v>
      </c>
      <c r="Q3" s="12" t="str">
        <f t="shared" si="1"/>
        <v>日</v>
      </c>
      <c r="R3" s="12" t="str">
        <f t="shared" si="1"/>
        <v>月</v>
      </c>
      <c r="S3" s="12" t="str">
        <f t="shared" si="1"/>
        <v>火</v>
      </c>
      <c r="T3" s="12" t="str">
        <f t="shared" si="1"/>
        <v>水</v>
      </c>
      <c r="U3" s="12" t="str">
        <f t="shared" si="1"/>
        <v>木</v>
      </c>
      <c r="V3" s="12" t="str">
        <f t="shared" si="1"/>
        <v>金</v>
      </c>
      <c r="W3" s="12" t="str">
        <f t="shared" si="1"/>
        <v>土</v>
      </c>
      <c r="X3" s="12" t="str">
        <f t="shared" si="1"/>
        <v>日</v>
      </c>
      <c r="Y3" s="12" t="str">
        <f t="shared" si="1"/>
        <v>月</v>
      </c>
      <c r="Z3" s="12" t="str">
        <f t="shared" si="1"/>
        <v>火</v>
      </c>
      <c r="AA3" s="12" t="str">
        <f t="shared" si="1"/>
        <v>水</v>
      </c>
      <c r="AB3" s="12" t="str">
        <f t="shared" si="1"/>
        <v>木</v>
      </c>
      <c r="AC3" s="12" t="str">
        <f t="shared" si="1"/>
        <v>金</v>
      </c>
      <c r="AD3" s="12" t="str">
        <f t="shared" si="1"/>
        <v>土</v>
      </c>
      <c r="AE3" s="12" t="str">
        <f t="shared" si="1"/>
        <v>日</v>
      </c>
      <c r="AF3" s="12" t="str">
        <f t="shared" si="1"/>
        <v>月</v>
      </c>
      <c r="AG3" s="12" t="str">
        <f t="shared" si="1"/>
        <v>火</v>
      </c>
      <c r="AH3" s="12" t="str">
        <f t="shared" si="1"/>
        <v>水</v>
      </c>
      <c r="AI3" s="12" t="str">
        <f t="shared" si="1"/>
        <v>木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36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0.0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0.0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0.0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0.0</v>
      </c>
      <c r="AG5" s="15">
        <v>1.0</v>
      </c>
      <c r="AH5" s="15">
        <v>1.0</v>
      </c>
      <c r="AI5" s="15">
        <v>1.0</v>
      </c>
      <c r="AJ5" s="16">
        <f t="shared" si="2"/>
        <v>27</v>
      </c>
      <c r="AK5" s="16">
        <f t="shared" ref="AK5:AK6" si="3">550*AJ5</f>
        <v>14850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42130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0.0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0.0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0.0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0.0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0.0</v>
      </c>
      <c r="AI8" s="24">
        <v>1.0</v>
      </c>
      <c r="AJ8" s="25">
        <f t="shared" si="2"/>
        <v>26</v>
      </c>
      <c r="AK8" s="25">
        <f t="shared" ref="AK8:AK9" si="4">550*AJ8</f>
        <v>14300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41580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 t="s">
        <v>14</v>
      </c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0.0</v>
      </c>
      <c r="F14" s="15">
        <v>1.0</v>
      </c>
      <c r="G14" s="15">
        <v>1.0</v>
      </c>
      <c r="H14" s="15">
        <v>1.0</v>
      </c>
      <c r="I14" s="15">
        <v>1.0</v>
      </c>
      <c r="J14" s="15">
        <v>1.0</v>
      </c>
      <c r="K14" s="15">
        <v>1.0</v>
      </c>
      <c r="L14" s="15">
        <v>0.0</v>
      </c>
      <c r="M14" s="15">
        <v>1.0</v>
      </c>
      <c r="N14" s="15">
        <v>1.0</v>
      </c>
      <c r="O14" s="15">
        <v>1.0</v>
      </c>
      <c r="P14" s="15">
        <v>1.0</v>
      </c>
      <c r="Q14" s="15">
        <v>1.0</v>
      </c>
      <c r="R14" s="15">
        <v>1.0</v>
      </c>
      <c r="S14" s="15">
        <v>0.0</v>
      </c>
      <c r="T14" s="15">
        <v>1.0</v>
      </c>
      <c r="U14" s="15">
        <v>1.0</v>
      </c>
      <c r="V14" s="15">
        <v>1.0</v>
      </c>
      <c r="W14" s="15">
        <v>1.0</v>
      </c>
      <c r="X14" s="15">
        <v>1.0</v>
      </c>
      <c r="Y14" s="15">
        <v>1.0</v>
      </c>
      <c r="Z14" s="15">
        <v>0.0</v>
      </c>
      <c r="AA14" s="15">
        <v>1.0</v>
      </c>
      <c r="AB14" s="15">
        <v>1.0</v>
      </c>
      <c r="AC14" s="15">
        <v>1.0</v>
      </c>
      <c r="AD14" s="15">
        <v>1.0</v>
      </c>
      <c r="AE14" s="15">
        <v>1.0</v>
      </c>
      <c r="AF14" s="15">
        <v>1.0</v>
      </c>
      <c r="AG14" s="24">
        <v>0.0</v>
      </c>
      <c r="AH14" s="24">
        <v>1.0</v>
      </c>
      <c r="AI14" s="24">
        <v>1.0</v>
      </c>
      <c r="AJ14" s="25">
        <f t="shared" si="2"/>
        <v>26</v>
      </c>
      <c r="AK14" s="25">
        <f t="shared" ref="AK14:AK15" si="6">550*AJ14</f>
        <v>14300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41580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31</v>
      </c>
      <c r="AK16" s="16">
        <f>330*AJ16</f>
        <v>10230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0.0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30</v>
      </c>
      <c r="AK17" s="16">
        <f t="shared" ref="AK17:AK18" si="7">550*AJ17</f>
        <v>16500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31</v>
      </c>
      <c r="AK18" s="16">
        <f t="shared" si="7"/>
        <v>17050</v>
      </c>
      <c r="AL18" s="21">
        <f>SUM(AK16:AK18)</f>
        <v>43780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210.0</v>
      </c>
      <c r="B19" s="23" t="s">
        <v>16</v>
      </c>
      <c r="C19" s="23" t="s">
        <v>30</v>
      </c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0.0</v>
      </c>
      <c r="G20" s="15">
        <v>1.0</v>
      </c>
      <c r="H20" s="15">
        <v>1.0</v>
      </c>
      <c r="I20" s="15">
        <v>1.0</v>
      </c>
      <c r="J20" s="15">
        <v>1.0</v>
      </c>
      <c r="K20" s="15">
        <v>1.0</v>
      </c>
      <c r="L20" s="15">
        <v>1.0</v>
      </c>
      <c r="M20" s="15">
        <v>1.0</v>
      </c>
      <c r="N20" s="15">
        <v>1.0</v>
      </c>
      <c r="O20" s="15">
        <v>1.0</v>
      </c>
      <c r="P20" s="15">
        <v>1.0</v>
      </c>
      <c r="Q20" s="15">
        <v>1.0</v>
      </c>
      <c r="R20" s="15">
        <v>1.0</v>
      </c>
      <c r="S20" s="15">
        <v>1.0</v>
      </c>
      <c r="T20" s="15">
        <v>0.0</v>
      </c>
      <c r="U20" s="15">
        <v>1.0</v>
      </c>
      <c r="V20" s="15">
        <v>1.0</v>
      </c>
      <c r="W20" s="15">
        <v>1.0</v>
      </c>
      <c r="X20" s="15">
        <v>1.0</v>
      </c>
      <c r="Y20" s="15">
        <v>1.0</v>
      </c>
      <c r="Z20" s="15">
        <v>1.0</v>
      </c>
      <c r="AA20" s="15">
        <v>0.0</v>
      </c>
      <c r="AB20" s="15">
        <v>1.0</v>
      </c>
      <c r="AC20" s="15">
        <v>1.0</v>
      </c>
      <c r="AD20" s="15">
        <v>1.0</v>
      </c>
      <c r="AE20" s="15">
        <v>1.0</v>
      </c>
      <c r="AF20" s="15">
        <v>1.0</v>
      </c>
      <c r="AG20" s="24">
        <v>1.0</v>
      </c>
      <c r="AH20" s="24">
        <v>0.0</v>
      </c>
      <c r="AI20" s="24">
        <v>1.0</v>
      </c>
      <c r="AJ20" s="25">
        <f t="shared" si="2"/>
        <v>27</v>
      </c>
      <c r="AK20" s="25">
        <f t="shared" ref="AK20:AK21" si="8">550*AJ20</f>
        <v>14850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42130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43">
        <v>1.0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1.0</v>
      </c>
      <c r="AB22" s="15">
        <v>1.0</v>
      </c>
      <c r="AC22" s="15">
        <v>1.0</v>
      </c>
      <c r="AD22" s="15">
        <v>1.0</v>
      </c>
      <c r="AE22" s="15">
        <v>1.0</v>
      </c>
      <c r="AF22" s="15">
        <v>1.0</v>
      </c>
      <c r="AG22" s="15">
        <v>1.0</v>
      </c>
      <c r="AH22" s="15">
        <v>1.0</v>
      </c>
      <c r="AI22" s="15">
        <v>1.0</v>
      </c>
      <c r="AJ22" s="30">
        <f t="shared" si="2"/>
        <v>31</v>
      </c>
      <c r="AK22" s="16">
        <f>330*AJ22</f>
        <v>10230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0.0</v>
      </c>
      <c r="S23" s="15">
        <v>1.0</v>
      </c>
      <c r="T23" s="15">
        <v>1.0</v>
      </c>
      <c r="U23" s="15">
        <v>1.0</v>
      </c>
      <c r="V23" s="15">
        <v>1.0</v>
      </c>
      <c r="W23" s="15">
        <v>1.0</v>
      </c>
      <c r="X23" s="15">
        <v>1.0</v>
      </c>
      <c r="Y23" s="15">
        <v>1.0</v>
      </c>
      <c r="Z23" s="15">
        <v>1.0</v>
      </c>
      <c r="AA23" s="15">
        <v>1.0</v>
      </c>
      <c r="AB23" s="15">
        <v>1.0</v>
      </c>
      <c r="AC23" s="15">
        <v>1.0</v>
      </c>
      <c r="AD23" s="15">
        <v>1.0</v>
      </c>
      <c r="AE23" s="15">
        <v>1.0</v>
      </c>
      <c r="AF23" s="15">
        <v>1.0</v>
      </c>
      <c r="AG23" s="15">
        <v>1.0</v>
      </c>
      <c r="AH23" s="15">
        <v>1.0</v>
      </c>
      <c r="AI23" s="15">
        <v>1.0</v>
      </c>
      <c r="AJ23" s="16">
        <f t="shared" si="2"/>
        <v>30</v>
      </c>
      <c r="AK23" s="16">
        <f t="shared" ref="AK23:AK24" si="9">550*AJ23</f>
        <v>16500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5">
        <v>1.0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1.0</v>
      </c>
      <c r="Y24" s="15">
        <v>1.0</v>
      </c>
      <c r="Z24" s="15">
        <v>1.0</v>
      </c>
      <c r="AA24" s="15">
        <v>1.0</v>
      </c>
      <c r="AB24" s="15">
        <v>1.0</v>
      </c>
      <c r="AC24" s="15">
        <v>1.0</v>
      </c>
      <c r="AD24" s="15">
        <v>1.0</v>
      </c>
      <c r="AE24" s="15">
        <v>1.0</v>
      </c>
      <c r="AF24" s="15">
        <v>1.0</v>
      </c>
      <c r="AG24" s="15">
        <v>1.0</v>
      </c>
      <c r="AH24" s="15">
        <v>1.0</v>
      </c>
      <c r="AI24" s="15">
        <v>1.0</v>
      </c>
      <c r="AJ24" s="16">
        <f t="shared" si="2"/>
        <v>31</v>
      </c>
      <c r="AK24" s="16">
        <f t="shared" si="9"/>
        <v>17050</v>
      </c>
      <c r="AL24" s="21">
        <f>SUM(AK22:AK24)</f>
        <v>43780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31</v>
      </c>
      <c r="AK30" s="16">
        <f t="shared" si="11"/>
        <v>17050</v>
      </c>
      <c r="AL30" s="21">
        <f>SUM(AK28:AK30)</f>
        <v>44330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24">
        <v>0.0</v>
      </c>
      <c r="AI31" s="24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>
        <v>0.0</v>
      </c>
      <c r="AH32" s="24">
        <v>0.0</v>
      </c>
      <c r="AI32" s="24">
        <v>0.0</v>
      </c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5">
        <v>0.0</v>
      </c>
      <c r="R33" s="15">
        <v>0.0</v>
      </c>
      <c r="S33" s="15">
        <v>0.0</v>
      </c>
      <c r="T33" s="15">
        <v>0.0</v>
      </c>
      <c r="U33" s="15">
        <v>0.0</v>
      </c>
      <c r="V33" s="15">
        <v>0.0</v>
      </c>
      <c r="W33" s="15">
        <v>0.0</v>
      </c>
      <c r="X33" s="15">
        <v>0.0</v>
      </c>
      <c r="Y33" s="15">
        <v>0.0</v>
      </c>
      <c r="Z33" s="15">
        <v>0.0</v>
      </c>
      <c r="AA33" s="15">
        <v>0.0</v>
      </c>
      <c r="AB33" s="15">
        <v>0.0</v>
      </c>
      <c r="AC33" s="15">
        <v>0.0</v>
      </c>
      <c r="AD33" s="15">
        <v>0.0</v>
      </c>
      <c r="AE33" s="15">
        <v>0.0</v>
      </c>
      <c r="AF33" s="15">
        <v>0.0</v>
      </c>
      <c r="AG33" s="24">
        <v>0.0</v>
      </c>
      <c r="AH33" s="24">
        <v>0.0</v>
      </c>
      <c r="AI33" s="24">
        <v>0.0</v>
      </c>
      <c r="AJ33" s="25">
        <f t="shared" si="2"/>
        <v>0</v>
      </c>
      <c r="AK33" s="25">
        <f t="shared" si="12"/>
        <v>0</v>
      </c>
      <c r="AL33" s="27">
        <f>SUM(AK31:AK33)</f>
        <v>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39"/>
      <c r="B34" s="39"/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6.0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/>
      <c r="D2" s="6"/>
      <c r="E2" s="7">
        <f>DATE($A$1,$B$1,1)</f>
        <v>45809</v>
      </c>
      <c r="F2" s="7">
        <f>DATE($A$1,$B$1,2)</f>
        <v>45810</v>
      </c>
      <c r="G2" s="7">
        <f>DATE($A$1,$B$1,3)</f>
        <v>45811</v>
      </c>
      <c r="H2" s="7">
        <f>DATE($A$1,$B$1,4)</f>
        <v>45812</v>
      </c>
      <c r="I2" s="7">
        <f>DATE($A$1,$B$1,5)</f>
        <v>45813</v>
      </c>
      <c r="J2" s="7">
        <f>DATE($A$1,$B$1,6)</f>
        <v>45814</v>
      </c>
      <c r="K2" s="7">
        <f>DATE($A$1,$B$1,7)</f>
        <v>45815</v>
      </c>
      <c r="L2" s="7">
        <f>DATE($A$1,$B$1,8)</f>
        <v>45816</v>
      </c>
      <c r="M2" s="7">
        <f>DATE($A$1,$B$1,9)</f>
        <v>45817</v>
      </c>
      <c r="N2" s="7">
        <f>DATE($A$1,$B$1,10)</f>
        <v>45818</v>
      </c>
      <c r="O2" s="7">
        <f>DATE($A$1,$B$1,11)</f>
        <v>45819</v>
      </c>
      <c r="P2" s="7">
        <f>DATE($A$1,$B$1,12)</f>
        <v>45820</v>
      </c>
      <c r="Q2" s="7">
        <f>DATE($A$1,$B$1,13)</f>
        <v>45821</v>
      </c>
      <c r="R2" s="7">
        <f>DATE($A$1,$B$1,14)</f>
        <v>45822</v>
      </c>
      <c r="S2" s="7">
        <f>DATE($A$1,$B$1,15)</f>
        <v>45823</v>
      </c>
      <c r="T2" s="7">
        <f>DATE($A$1,$B$1,16)</f>
        <v>45824</v>
      </c>
      <c r="U2" s="7">
        <f>DATE($A$1,$B$1,17)</f>
        <v>45825</v>
      </c>
      <c r="V2" s="7">
        <f>DATE($A$1,$B$1,18)</f>
        <v>45826</v>
      </c>
      <c r="W2" s="7">
        <f>DATE($A$1,$B$1,19)</f>
        <v>45827</v>
      </c>
      <c r="X2" s="7">
        <f>DATE($A$1,$B$1,20)</f>
        <v>45828</v>
      </c>
      <c r="Y2" s="7">
        <f>DATE($A$1,$B$1,21)</f>
        <v>45829</v>
      </c>
      <c r="Z2" s="7">
        <f>DATE($A$1,$B$1,22)</f>
        <v>45830</v>
      </c>
      <c r="AA2" s="7">
        <f>DATE($A$1,$B$1,23)</f>
        <v>45831</v>
      </c>
      <c r="AB2" s="7">
        <f>DATE($A$1,$B$1,24)</f>
        <v>45832</v>
      </c>
      <c r="AC2" s="7">
        <f>DATE($A$1,$B$1,25)</f>
        <v>45833</v>
      </c>
      <c r="AD2" s="7">
        <f>DATE($A$1,$B$1,26)</f>
        <v>45834</v>
      </c>
      <c r="AE2" s="7">
        <f>DATE($A$1,$B$1,27)</f>
        <v>45835</v>
      </c>
      <c r="AF2" s="7">
        <f>DATE($A$1,$B$1,28)</f>
        <v>45836</v>
      </c>
      <c r="AG2" s="7">
        <f>DATE($A$1,$B$1,29)</f>
        <v>45837</v>
      </c>
      <c r="AH2" s="7">
        <f>DATE($A$1,$B$1,30)</f>
        <v>45838</v>
      </c>
      <c r="AI2" s="7">
        <f>DATE($A$1,$B$1,31)</f>
        <v>45839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日</v>
      </c>
      <c r="F3" s="12" t="str">
        <f t="shared" si="1"/>
        <v>月</v>
      </c>
      <c r="G3" s="12" t="str">
        <f t="shared" si="1"/>
        <v>火</v>
      </c>
      <c r="H3" s="12" t="str">
        <f t="shared" si="1"/>
        <v>水</v>
      </c>
      <c r="I3" s="12" t="str">
        <f t="shared" si="1"/>
        <v>木</v>
      </c>
      <c r="J3" s="12" t="str">
        <f t="shared" si="1"/>
        <v>金</v>
      </c>
      <c r="K3" s="12" t="str">
        <f t="shared" si="1"/>
        <v>土</v>
      </c>
      <c r="L3" s="12" t="str">
        <f t="shared" si="1"/>
        <v>日</v>
      </c>
      <c r="M3" s="12" t="str">
        <f t="shared" si="1"/>
        <v>月</v>
      </c>
      <c r="N3" s="12" t="str">
        <f t="shared" si="1"/>
        <v>火</v>
      </c>
      <c r="O3" s="12" t="str">
        <f t="shared" si="1"/>
        <v>水</v>
      </c>
      <c r="P3" s="12" t="str">
        <f t="shared" si="1"/>
        <v>木</v>
      </c>
      <c r="Q3" s="12" t="str">
        <f t="shared" si="1"/>
        <v>金</v>
      </c>
      <c r="R3" s="12" t="str">
        <f t="shared" si="1"/>
        <v>土</v>
      </c>
      <c r="S3" s="12" t="str">
        <f t="shared" si="1"/>
        <v>日</v>
      </c>
      <c r="T3" s="12" t="str">
        <f t="shared" si="1"/>
        <v>月</v>
      </c>
      <c r="U3" s="12" t="str">
        <f t="shared" si="1"/>
        <v>火</v>
      </c>
      <c r="V3" s="12" t="str">
        <f t="shared" si="1"/>
        <v>水</v>
      </c>
      <c r="W3" s="12" t="str">
        <f t="shared" si="1"/>
        <v>木</v>
      </c>
      <c r="X3" s="12" t="str">
        <f t="shared" si="1"/>
        <v>金</v>
      </c>
      <c r="Y3" s="12" t="str">
        <f t="shared" si="1"/>
        <v>土</v>
      </c>
      <c r="Z3" s="12" t="str">
        <f t="shared" si="1"/>
        <v>日</v>
      </c>
      <c r="AA3" s="12" t="str">
        <f t="shared" si="1"/>
        <v>月</v>
      </c>
      <c r="AB3" s="12" t="str">
        <f t="shared" si="1"/>
        <v>火</v>
      </c>
      <c r="AC3" s="12" t="str">
        <f t="shared" si="1"/>
        <v>水</v>
      </c>
      <c r="AD3" s="12" t="str">
        <f t="shared" si="1"/>
        <v>木</v>
      </c>
      <c r="AE3" s="12" t="str">
        <f t="shared" si="1"/>
        <v>金</v>
      </c>
      <c r="AF3" s="12" t="str">
        <f t="shared" si="1"/>
        <v>土</v>
      </c>
      <c r="AG3" s="12" t="str">
        <f t="shared" si="1"/>
        <v>日</v>
      </c>
      <c r="AH3" s="12" t="str">
        <f t="shared" si="1"/>
        <v>月</v>
      </c>
      <c r="AI3" s="12" t="str">
        <f t="shared" si="1"/>
        <v>火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 t="s">
        <v>36</v>
      </c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/>
      <c r="AJ4" s="16">
        <f t="shared" ref="AJ4:AJ72" si="2">SUM(E4:AI4)</f>
        <v>30</v>
      </c>
      <c r="AK4" s="16">
        <f>330*AJ4</f>
        <v>9900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0.0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0.0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0.0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0.0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0.0</v>
      </c>
      <c r="AI5" s="15"/>
      <c r="AJ5" s="16">
        <f t="shared" si="2"/>
        <v>25</v>
      </c>
      <c r="AK5" s="16">
        <f t="shared" ref="AK5:AK6" si="3">550*AJ5</f>
        <v>13750</v>
      </c>
      <c r="AL5" s="19"/>
      <c r="AM5" s="20"/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/>
      <c r="AJ6" s="16">
        <f t="shared" si="2"/>
        <v>30</v>
      </c>
      <c r="AK6" s="16">
        <f t="shared" si="3"/>
        <v>16500</v>
      </c>
      <c r="AL6" s="21">
        <f>SUM(AK4:AK6)</f>
        <v>40150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 t="s">
        <v>30</v>
      </c>
      <c r="D7" s="24" t="s">
        <v>7</v>
      </c>
      <c r="E7" s="8">
        <v>1.0</v>
      </c>
      <c r="F7" s="8">
        <v>1.0</v>
      </c>
      <c r="G7" s="8">
        <v>1.0</v>
      </c>
      <c r="H7" s="8">
        <v>1.0</v>
      </c>
      <c r="I7" s="8">
        <v>1.0</v>
      </c>
      <c r="J7" s="8">
        <v>1.0</v>
      </c>
      <c r="K7" s="8">
        <v>1.0</v>
      </c>
      <c r="L7" s="8">
        <v>1.0</v>
      </c>
      <c r="M7" s="8">
        <v>1.0</v>
      </c>
      <c r="N7" s="8">
        <v>1.0</v>
      </c>
      <c r="O7" s="8">
        <v>1.0</v>
      </c>
      <c r="P7" s="8">
        <v>1.0</v>
      </c>
      <c r="Q7" s="8">
        <v>1.0</v>
      </c>
      <c r="R7" s="8">
        <v>1.0</v>
      </c>
      <c r="S7" s="8">
        <v>1.0</v>
      </c>
      <c r="T7" s="8">
        <v>1.0</v>
      </c>
      <c r="U7" s="8">
        <v>1.0</v>
      </c>
      <c r="V7" s="8">
        <v>1.0</v>
      </c>
      <c r="W7" s="8">
        <v>1.0</v>
      </c>
      <c r="X7" s="8">
        <v>1.0</v>
      </c>
      <c r="Y7" s="8">
        <v>1.0</v>
      </c>
      <c r="Z7" s="8">
        <v>1.0</v>
      </c>
      <c r="AA7" s="8">
        <v>1.0</v>
      </c>
      <c r="AB7" s="8">
        <v>1.0</v>
      </c>
      <c r="AC7" s="8">
        <v>1.0</v>
      </c>
      <c r="AD7" s="8">
        <v>1.0</v>
      </c>
      <c r="AE7" s="8">
        <v>1.0</v>
      </c>
      <c r="AF7" s="8">
        <v>1.0</v>
      </c>
      <c r="AG7" s="8">
        <v>1.0</v>
      </c>
      <c r="AH7" s="24">
        <v>1.0</v>
      </c>
      <c r="AI7" s="24"/>
      <c r="AJ7" s="25">
        <f t="shared" si="2"/>
        <v>30</v>
      </c>
      <c r="AK7" s="25">
        <f>330*AJ7</f>
        <v>9900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8">
        <v>1.0</v>
      </c>
      <c r="F8" s="8">
        <v>1.0</v>
      </c>
      <c r="G8" s="8">
        <v>1.0</v>
      </c>
      <c r="H8" s="8">
        <v>0.0</v>
      </c>
      <c r="I8" s="8">
        <v>1.0</v>
      </c>
      <c r="J8" s="8">
        <v>1.0</v>
      </c>
      <c r="K8" s="8">
        <v>1.0</v>
      </c>
      <c r="L8" s="8">
        <v>1.0</v>
      </c>
      <c r="M8" s="8">
        <v>1.0</v>
      </c>
      <c r="N8" s="8">
        <v>1.0</v>
      </c>
      <c r="O8" s="8">
        <v>0.0</v>
      </c>
      <c r="P8" s="8">
        <v>1.0</v>
      </c>
      <c r="Q8" s="8">
        <v>1.0</v>
      </c>
      <c r="R8" s="8">
        <v>1.0</v>
      </c>
      <c r="S8" s="8">
        <v>1.0</v>
      </c>
      <c r="T8" s="8">
        <v>1.0</v>
      </c>
      <c r="U8" s="8">
        <v>1.0</v>
      </c>
      <c r="V8" s="8">
        <v>0.0</v>
      </c>
      <c r="W8" s="8">
        <v>1.0</v>
      </c>
      <c r="X8" s="8">
        <v>1.0</v>
      </c>
      <c r="Y8" s="8">
        <v>1.0</v>
      </c>
      <c r="Z8" s="8">
        <v>1.0</v>
      </c>
      <c r="AA8" s="8">
        <v>1.0</v>
      </c>
      <c r="AB8" s="8">
        <v>1.0</v>
      </c>
      <c r="AC8" s="8">
        <v>0.0</v>
      </c>
      <c r="AD8" s="8">
        <v>1.0</v>
      </c>
      <c r="AE8" s="8">
        <v>1.0</v>
      </c>
      <c r="AF8" s="8">
        <v>1.0</v>
      </c>
      <c r="AG8" s="8">
        <v>1.0</v>
      </c>
      <c r="AH8" s="24">
        <v>1.0</v>
      </c>
      <c r="AI8" s="24"/>
      <c r="AJ8" s="25">
        <f t="shared" si="2"/>
        <v>26</v>
      </c>
      <c r="AK8" s="25">
        <f t="shared" ref="AK8:AK9" si="4">550*AJ8</f>
        <v>14300</v>
      </c>
      <c r="AL8" s="26"/>
      <c r="AM8" s="22"/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8">
        <v>1.0</v>
      </c>
      <c r="F9" s="8">
        <v>1.0</v>
      </c>
      <c r="G9" s="8">
        <v>1.0</v>
      </c>
      <c r="H9" s="8">
        <v>1.0</v>
      </c>
      <c r="I9" s="8">
        <v>1.0</v>
      </c>
      <c r="J9" s="8">
        <v>1.0</v>
      </c>
      <c r="K9" s="8">
        <v>1.0</v>
      </c>
      <c r="L9" s="8">
        <v>1.0</v>
      </c>
      <c r="M9" s="8">
        <v>1.0</v>
      </c>
      <c r="N9" s="8">
        <v>1.0</v>
      </c>
      <c r="O9" s="8">
        <v>1.0</v>
      </c>
      <c r="P9" s="8">
        <v>1.0</v>
      </c>
      <c r="Q9" s="8">
        <v>1.0</v>
      </c>
      <c r="R9" s="8">
        <v>1.0</v>
      </c>
      <c r="S9" s="8">
        <v>1.0</v>
      </c>
      <c r="T9" s="8">
        <v>1.0</v>
      </c>
      <c r="U9" s="8">
        <v>1.0</v>
      </c>
      <c r="V9" s="8">
        <v>1.0</v>
      </c>
      <c r="W9" s="8">
        <v>1.0</v>
      </c>
      <c r="X9" s="8">
        <v>1.0</v>
      </c>
      <c r="Y9" s="8">
        <v>1.0</v>
      </c>
      <c r="Z9" s="8">
        <v>1.0</v>
      </c>
      <c r="AA9" s="8">
        <v>1.0</v>
      </c>
      <c r="AB9" s="8">
        <v>1.0</v>
      </c>
      <c r="AC9" s="8">
        <v>1.0</v>
      </c>
      <c r="AD9" s="8">
        <v>1.0</v>
      </c>
      <c r="AE9" s="8">
        <v>1.0</v>
      </c>
      <c r="AF9" s="8">
        <v>1.0</v>
      </c>
      <c r="AG9" s="8">
        <v>1.0</v>
      </c>
      <c r="AH9" s="24">
        <v>1.0</v>
      </c>
      <c r="AI9" s="24"/>
      <c r="AJ9" s="25">
        <f t="shared" si="2"/>
        <v>30</v>
      </c>
      <c r="AK9" s="25">
        <f t="shared" si="4"/>
        <v>16500</v>
      </c>
      <c r="AL9" s="27">
        <f>SUM(AK7:AK9)</f>
        <v>40700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/>
      <c r="AJ10" s="16">
        <f t="shared" si="2"/>
        <v>30</v>
      </c>
      <c r="AK10" s="16">
        <f>330*AJ10</f>
        <v>9900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/>
      <c r="AJ11" s="16">
        <f t="shared" si="2"/>
        <v>30</v>
      </c>
      <c r="AK11" s="16">
        <f t="shared" ref="AK11:AK12" si="5">550*AJ11</f>
        <v>16500</v>
      </c>
      <c r="AL11" s="19"/>
      <c r="AM11" s="22"/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/>
      <c r="AJ12" s="16">
        <f t="shared" si="2"/>
        <v>30</v>
      </c>
      <c r="AK12" s="16">
        <f t="shared" si="5"/>
        <v>16500</v>
      </c>
      <c r="AL12" s="21">
        <f>SUM(AK10:AK12)</f>
        <v>42900</v>
      </c>
      <c r="AM12" s="22"/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 t="s">
        <v>14</v>
      </c>
      <c r="D13" s="24" t="s">
        <v>7</v>
      </c>
      <c r="E13" s="8">
        <v>1.0</v>
      </c>
      <c r="F13" s="8">
        <v>1.0</v>
      </c>
      <c r="G13" s="8">
        <v>1.0</v>
      </c>
      <c r="H13" s="8">
        <v>1.0</v>
      </c>
      <c r="I13" s="8">
        <v>1.0</v>
      </c>
      <c r="J13" s="8">
        <v>1.0</v>
      </c>
      <c r="K13" s="8">
        <v>1.0</v>
      </c>
      <c r="L13" s="8">
        <v>1.0</v>
      </c>
      <c r="M13" s="8">
        <v>1.0</v>
      </c>
      <c r="N13" s="8">
        <v>1.0</v>
      </c>
      <c r="O13" s="8">
        <v>1.0</v>
      </c>
      <c r="P13" s="8">
        <v>1.0</v>
      </c>
      <c r="Q13" s="8">
        <v>1.0</v>
      </c>
      <c r="R13" s="8">
        <v>1.0</v>
      </c>
      <c r="S13" s="8">
        <v>1.0</v>
      </c>
      <c r="T13" s="8">
        <v>1.0</v>
      </c>
      <c r="U13" s="8">
        <v>1.0</v>
      </c>
      <c r="V13" s="8">
        <v>1.0</v>
      </c>
      <c r="W13" s="8">
        <v>1.0</v>
      </c>
      <c r="X13" s="8">
        <v>1.0</v>
      </c>
      <c r="Y13" s="8">
        <v>1.0</v>
      </c>
      <c r="Z13" s="8">
        <v>1.0</v>
      </c>
      <c r="AA13" s="8">
        <v>1.0</v>
      </c>
      <c r="AB13" s="8">
        <v>1.0</v>
      </c>
      <c r="AC13" s="8">
        <v>1.0</v>
      </c>
      <c r="AD13" s="8">
        <v>1.0</v>
      </c>
      <c r="AE13" s="8">
        <v>1.0</v>
      </c>
      <c r="AF13" s="8">
        <v>1.0</v>
      </c>
      <c r="AG13" s="24">
        <v>1.0</v>
      </c>
      <c r="AH13" s="24">
        <v>1.0</v>
      </c>
      <c r="AI13" s="24"/>
      <c r="AJ13" s="25">
        <f t="shared" si="2"/>
        <v>30</v>
      </c>
      <c r="AK13" s="25">
        <f>330*AJ13</f>
        <v>9900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8">
        <v>1.0</v>
      </c>
      <c r="F14" s="8">
        <v>1.0</v>
      </c>
      <c r="G14" s="8">
        <v>0.0</v>
      </c>
      <c r="H14" s="8">
        <v>1.0</v>
      </c>
      <c r="I14" s="8">
        <v>1.0</v>
      </c>
      <c r="J14" s="8">
        <v>1.0</v>
      </c>
      <c r="K14" s="8">
        <v>1.0</v>
      </c>
      <c r="L14" s="8">
        <v>1.0</v>
      </c>
      <c r="M14" s="8">
        <v>1.0</v>
      </c>
      <c r="N14" s="8">
        <v>0.0</v>
      </c>
      <c r="O14" s="8">
        <v>1.0</v>
      </c>
      <c r="P14" s="8">
        <v>1.0</v>
      </c>
      <c r="Q14" s="8">
        <v>1.0</v>
      </c>
      <c r="R14" s="8">
        <v>1.0</v>
      </c>
      <c r="S14" s="8">
        <v>1.0</v>
      </c>
      <c r="T14" s="8">
        <v>1.0</v>
      </c>
      <c r="U14" s="8">
        <v>0.0</v>
      </c>
      <c r="V14" s="8">
        <v>1.0</v>
      </c>
      <c r="W14" s="8">
        <v>1.0</v>
      </c>
      <c r="X14" s="8">
        <v>1.0</v>
      </c>
      <c r="Y14" s="8">
        <v>1.0</v>
      </c>
      <c r="Z14" s="8">
        <v>1.0</v>
      </c>
      <c r="AA14" s="8">
        <v>1.0</v>
      </c>
      <c r="AB14" s="8">
        <v>0.0</v>
      </c>
      <c r="AC14" s="8">
        <v>1.0</v>
      </c>
      <c r="AD14" s="8">
        <v>1.0</v>
      </c>
      <c r="AE14" s="8">
        <v>1.0</v>
      </c>
      <c r="AF14" s="8">
        <v>1.0</v>
      </c>
      <c r="AG14" s="24">
        <v>1.0</v>
      </c>
      <c r="AH14" s="24">
        <v>1.0</v>
      </c>
      <c r="AI14" s="24"/>
      <c r="AJ14" s="25">
        <f t="shared" si="2"/>
        <v>26</v>
      </c>
      <c r="AK14" s="25">
        <f t="shared" ref="AK14:AK15" si="6">550*AJ14</f>
        <v>14300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8">
        <v>1.0</v>
      </c>
      <c r="F15" s="8">
        <v>1.0</v>
      </c>
      <c r="G15" s="8">
        <v>1.0</v>
      </c>
      <c r="H15" s="8">
        <v>1.0</v>
      </c>
      <c r="I15" s="8">
        <v>1.0</v>
      </c>
      <c r="J15" s="8">
        <v>1.0</v>
      </c>
      <c r="K15" s="8">
        <v>1.0</v>
      </c>
      <c r="L15" s="8">
        <v>1.0</v>
      </c>
      <c r="M15" s="8">
        <v>1.0</v>
      </c>
      <c r="N15" s="8">
        <v>1.0</v>
      </c>
      <c r="O15" s="8">
        <v>1.0</v>
      </c>
      <c r="P15" s="8">
        <v>1.0</v>
      </c>
      <c r="Q15" s="8">
        <v>1.0</v>
      </c>
      <c r="R15" s="8">
        <v>1.0</v>
      </c>
      <c r="S15" s="8">
        <v>1.0</v>
      </c>
      <c r="T15" s="8">
        <v>1.0</v>
      </c>
      <c r="U15" s="8">
        <v>1.0</v>
      </c>
      <c r="V15" s="8">
        <v>1.0</v>
      </c>
      <c r="W15" s="8">
        <v>1.0</v>
      </c>
      <c r="X15" s="8">
        <v>1.0</v>
      </c>
      <c r="Y15" s="8">
        <v>1.0</v>
      </c>
      <c r="Z15" s="8">
        <v>1.0</v>
      </c>
      <c r="AA15" s="8">
        <v>1.0</v>
      </c>
      <c r="AB15" s="8">
        <v>1.0</v>
      </c>
      <c r="AC15" s="8">
        <v>1.0</v>
      </c>
      <c r="AD15" s="8">
        <v>1.0</v>
      </c>
      <c r="AE15" s="8">
        <v>1.0</v>
      </c>
      <c r="AF15" s="8">
        <v>1.0</v>
      </c>
      <c r="AG15" s="24">
        <v>1.0</v>
      </c>
      <c r="AH15" s="24">
        <v>1.0</v>
      </c>
      <c r="AI15" s="24"/>
      <c r="AJ15" s="25">
        <f t="shared" si="2"/>
        <v>30</v>
      </c>
      <c r="AK15" s="25">
        <f t="shared" si="6"/>
        <v>16500</v>
      </c>
      <c r="AL15" s="27">
        <f>SUM(AK13:AK15)</f>
        <v>40700</v>
      </c>
      <c r="AM15" s="22"/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0.0</v>
      </c>
      <c r="P16" s="15">
        <v>0.0</v>
      </c>
      <c r="Q16" s="15">
        <v>0.0</v>
      </c>
      <c r="R16" s="15">
        <v>0.0</v>
      </c>
      <c r="S16" s="15">
        <v>0.0</v>
      </c>
      <c r="T16" s="15">
        <v>0.0</v>
      </c>
      <c r="U16" s="15">
        <v>0.0</v>
      </c>
      <c r="V16" s="15">
        <v>0.0</v>
      </c>
      <c r="W16" s="15">
        <v>0.0</v>
      </c>
      <c r="X16" s="15">
        <v>0.0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/>
      <c r="AJ16" s="16">
        <f t="shared" si="2"/>
        <v>20</v>
      </c>
      <c r="AK16" s="16">
        <f>330*AJ16</f>
        <v>6600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0.0</v>
      </c>
      <c r="U17" s="15">
        <v>0.0</v>
      </c>
      <c r="V17" s="15">
        <v>0.0</v>
      </c>
      <c r="W17" s="15">
        <v>0.0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/>
      <c r="AJ17" s="16">
        <f t="shared" si="2"/>
        <v>20</v>
      </c>
      <c r="AK17" s="16">
        <f t="shared" ref="AK17:AK18" si="7">550*AJ17</f>
        <v>11000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0.0</v>
      </c>
      <c r="O18" s="15">
        <v>0.0</v>
      </c>
      <c r="P18" s="15">
        <v>0.0</v>
      </c>
      <c r="Q18" s="15">
        <v>0.0</v>
      </c>
      <c r="R18" s="15">
        <v>0.0</v>
      </c>
      <c r="S18" s="15">
        <v>0.0</v>
      </c>
      <c r="T18" s="15">
        <v>0.0</v>
      </c>
      <c r="U18" s="15">
        <v>0.0</v>
      </c>
      <c r="V18" s="15">
        <v>0.0</v>
      </c>
      <c r="W18" s="15">
        <v>0.0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/>
      <c r="AJ18" s="16">
        <f t="shared" si="2"/>
        <v>20</v>
      </c>
      <c r="AK18" s="16">
        <f t="shared" si="7"/>
        <v>11000</v>
      </c>
      <c r="AL18" s="21">
        <f>SUM(AK16:AK18)</f>
        <v>28600</v>
      </c>
      <c r="AM18" s="22" t="s">
        <v>37</v>
      </c>
      <c r="AN18" s="3"/>
      <c r="AO18" s="3"/>
      <c r="AP18" s="3"/>
      <c r="AQ18" s="3"/>
      <c r="AR18" s="3"/>
      <c r="AS18" s="3"/>
      <c r="AT18" s="3"/>
      <c r="AU18" s="3"/>
    </row>
    <row r="19">
      <c r="A19" s="23">
        <v>210.0</v>
      </c>
      <c r="B19" s="23" t="s">
        <v>16</v>
      </c>
      <c r="C19" s="23"/>
      <c r="D19" s="24" t="s">
        <v>7</v>
      </c>
      <c r="E19" s="8">
        <v>1.0</v>
      </c>
      <c r="F19" s="8">
        <v>1.0</v>
      </c>
      <c r="G19" s="8">
        <v>1.0</v>
      </c>
      <c r="H19" s="8">
        <v>1.0</v>
      </c>
      <c r="I19" s="8">
        <v>1.0</v>
      </c>
      <c r="J19" s="8">
        <v>1.0</v>
      </c>
      <c r="K19" s="8">
        <v>1.0</v>
      </c>
      <c r="L19" s="8">
        <v>1.0</v>
      </c>
      <c r="M19" s="8">
        <v>1.0</v>
      </c>
      <c r="N19" s="8">
        <v>1.0</v>
      </c>
      <c r="O19" s="8">
        <v>1.0</v>
      </c>
      <c r="P19" s="8">
        <v>1.0</v>
      </c>
      <c r="Q19" s="8">
        <v>1.0</v>
      </c>
      <c r="R19" s="8">
        <v>1.0</v>
      </c>
      <c r="S19" s="8">
        <v>1.0</v>
      </c>
      <c r="T19" s="8">
        <v>1.0</v>
      </c>
      <c r="U19" s="8">
        <v>1.0</v>
      </c>
      <c r="V19" s="8">
        <v>1.0</v>
      </c>
      <c r="W19" s="8">
        <v>1.0</v>
      </c>
      <c r="X19" s="8">
        <v>1.0</v>
      </c>
      <c r="Y19" s="8">
        <v>1.0</v>
      </c>
      <c r="Z19" s="8">
        <v>1.0</v>
      </c>
      <c r="AA19" s="8">
        <v>1.0</v>
      </c>
      <c r="AB19" s="8">
        <v>1.0</v>
      </c>
      <c r="AC19" s="8">
        <v>1.0</v>
      </c>
      <c r="AD19" s="8">
        <v>1.0</v>
      </c>
      <c r="AE19" s="8">
        <v>1.0</v>
      </c>
      <c r="AF19" s="8">
        <v>1.0</v>
      </c>
      <c r="AG19" s="24">
        <v>1.0</v>
      </c>
      <c r="AH19" s="24">
        <v>1.0</v>
      </c>
      <c r="AI19" s="24"/>
      <c r="AJ19" s="25">
        <f t="shared" si="2"/>
        <v>30</v>
      </c>
      <c r="AK19" s="25">
        <f>330*AJ19</f>
        <v>9900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8">
        <v>1.0</v>
      </c>
      <c r="F20" s="8">
        <v>1.0</v>
      </c>
      <c r="G20" s="8">
        <v>1.0</v>
      </c>
      <c r="H20" s="8">
        <v>0.0</v>
      </c>
      <c r="I20" s="8">
        <v>1.0</v>
      </c>
      <c r="J20" s="8">
        <v>1.0</v>
      </c>
      <c r="K20" s="8">
        <v>1.0</v>
      </c>
      <c r="L20" s="8">
        <v>1.0</v>
      </c>
      <c r="M20" s="8">
        <v>1.0</v>
      </c>
      <c r="N20" s="8">
        <v>1.0</v>
      </c>
      <c r="O20" s="8">
        <v>1.0</v>
      </c>
      <c r="P20" s="8">
        <v>1.0</v>
      </c>
      <c r="Q20" s="8">
        <v>1.0</v>
      </c>
      <c r="R20" s="8">
        <v>1.0</v>
      </c>
      <c r="S20" s="8">
        <v>1.0</v>
      </c>
      <c r="T20" s="8">
        <v>1.0</v>
      </c>
      <c r="U20" s="8">
        <v>1.0</v>
      </c>
      <c r="V20" s="8">
        <v>1.0</v>
      </c>
      <c r="W20" s="8">
        <v>1.0</v>
      </c>
      <c r="X20" s="8">
        <v>1.0</v>
      </c>
      <c r="Y20" s="8">
        <v>1.0</v>
      </c>
      <c r="Z20" s="8">
        <v>1.0</v>
      </c>
      <c r="AA20" s="8">
        <v>1.0</v>
      </c>
      <c r="AB20" s="8">
        <v>1.0</v>
      </c>
      <c r="AC20" s="8">
        <v>1.0</v>
      </c>
      <c r="AD20" s="8">
        <v>1.0</v>
      </c>
      <c r="AE20" s="8">
        <v>1.0</v>
      </c>
      <c r="AF20" s="8">
        <v>1.0</v>
      </c>
      <c r="AG20" s="24">
        <v>1.0</v>
      </c>
      <c r="AH20" s="24">
        <v>1.0</v>
      </c>
      <c r="AI20" s="24"/>
      <c r="AJ20" s="25">
        <f t="shared" si="2"/>
        <v>29</v>
      </c>
      <c r="AK20" s="25">
        <f t="shared" ref="AK20:AK21" si="8">550*AJ20</f>
        <v>15950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8">
        <v>1.0</v>
      </c>
      <c r="F21" s="8">
        <v>1.0</v>
      </c>
      <c r="G21" s="8">
        <v>1.0</v>
      </c>
      <c r="H21" s="8">
        <v>1.0</v>
      </c>
      <c r="I21" s="8">
        <v>1.0</v>
      </c>
      <c r="J21" s="8">
        <v>1.0</v>
      </c>
      <c r="K21" s="8">
        <v>1.0</v>
      </c>
      <c r="L21" s="8">
        <v>1.0</v>
      </c>
      <c r="M21" s="8">
        <v>1.0</v>
      </c>
      <c r="N21" s="8">
        <v>1.0</v>
      </c>
      <c r="O21" s="8">
        <v>1.0</v>
      </c>
      <c r="P21" s="8">
        <v>1.0</v>
      </c>
      <c r="Q21" s="8">
        <v>1.0</v>
      </c>
      <c r="R21" s="8">
        <v>1.0</v>
      </c>
      <c r="S21" s="8">
        <v>1.0</v>
      </c>
      <c r="T21" s="8">
        <v>1.0</v>
      </c>
      <c r="U21" s="8">
        <v>1.0</v>
      </c>
      <c r="V21" s="8">
        <v>1.0</v>
      </c>
      <c r="W21" s="8">
        <v>1.0</v>
      </c>
      <c r="X21" s="8">
        <v>1.0</v>
      </c>
      <c r="Y21" s="8">
        <v>1.0</v>
      </c>
      <c r="Z21" s="8">
        <v>1.0</v>
      </c>
      <c r="AA21" s="8">
        <v>1.0</v>
      </c>
      <c r="AB21" s="8">
        <v>1.0</v>
      </c>
      <c r="AC21" s="8">
        <v>1.0</v>
      </c>
      <c r="AD21" s="8">
        <v>1.0</v>
      </c>
      <c r="AE21" s="8">
        <v>1.0</v>
      </c>
      <c r="AF21" s="8">
        <v>1.0</v>
      </c>
      <c r="AG21" s="24">
        <v>1.0</v>
      </c>
      <c r="AH21" s="24">
        <v>1.0</v>
      </c>
      <c r="AI21" s="24"/>
      <c r="AJ21" s="25">
        <f t="shared" si="2"/>
        <v>30</v>
      </c>
      <c r="AK21" s="25">
        <f t="shared" si="8"/>
        <v>16500</v>
      </c>
      <c r="AL21" s="27">
        <f>SUM(AK19:AK21)</f>
        <v>42350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43">
        <v>1.0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1.0</v>
      </c>
      <c r="AB22" s="15">
        <v>1.0</v>
      </c>
      <c r="AC22" s="15">
        <v>1.0</v>
      </c>
      <c r="AD22" s="15">
        <v>1.0</v>
      </c>
      <c r="AE22" s="15">
        <v>1.0</v>
      </c>
      <c r="AF22" s="15">
        <v>1.0</v>
      </c>
      <c r="AG22" s="15">
        <v>1.0</v>
      </c>
      <c r="AH22" s="15">
        <v>1.0</v>
      </c>
      <c r="AI22" s="15"/>
      <c r="AJ22" s="30">
        <f t="shared" si="2"/>
        <v>30</v>
      </c>
      <c r="AK22" s="16">
        <f>330*AJ22</f>
        <v>9900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5">
        <v>1.0</v>
      </c>
      <c r="V23" s="15">
        <v>1.0</v>
      </c>
      <c r="W23" s="15">
        <v>1.0</v>
      </c>
      <c r="X23" s="15">
        <v>1.0</v>
      </c>
      <c r="Y23" s="15">
        <v>1.0</v>
      </c>
      <c r="Z23" s="15">
        <v>1.0</v>
      </c>
      <c r="AA23" s="15">
        <v>1.0</v>
      </c>
      <c r="AB23" s="15">
        <v>1.0</v>
      </c>
      <c r="AC23" s="15">
        <v>1.0</v>
      </c>
      <c r="AD23" s="15">
        <v>1.0</v>
      </c>
      <c r="AE23" s="15">
        <v>1.0</v>
      </c>
      <c r="AF23" s="15">
        <v>1.0</v>
      </c>
      <c r="AG23" s="15">
        <v>1.0</v>
      </c>
      <c r="AH23" s="15">
        <v>1.0</v>
      </c>
      <c r="AI23" s="15"/>
      <c r="AJ23" s="16">
        <f t="shared" si="2"/>
        <v>30</v>
      </c>
      <c r="AK23" s="16">
        <f t="shared" ref="AK23:AK24" si="9">550*AJ23</f>
        <v>16500</v>
      </c>
      <c r="AL23" s="19"/>
      <c r="AM23" s="20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5">
        <v>1.0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1.0</v>
      </c>
      <c r="Y24" s="15">
        <v>1.0</v>
      </c>
      <c r="Z24" s="15">
        <v>1.0</v>
      </c>
      <c r="AA24" s="15">
        <v>1.0</v>
      </c>
      <c r="AB24" s="15">
        <v>1.0</v>
      </c>
      <c r="AC24" s="15">
        <v>1.0</v>
      </c>
      <c r="AD24" s="15">
        <v>1.0</v>
      </c>
      <c r="AE24" s="15">
        <v>1.0</v>
      </c>
      <c r="AF24" s="15">
        <v>1.0</v>
      </c>
      <c r="AG24" s="15">
        <v>1.0</v>
      </c>
      <c r="AH24" s="15">
        <v>1.0</v>
      </c>
      <c r="AI24" s="15"/>
      <c r="AJ24" s="16">
        <f t="shared" si="2"/>
        <v>30</v>
      </c>
      <c r="AK24" s="16">
        <f t="shared" si="9"/>
        <v>16500</v>
      </c>
      <c r="AL24" s="21">
        <f>SUM(AK22:AK24)</f>
        <v>42900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8">
        <v>1.0</v>
      </c>
      <c r="F25" s="8">
        <v>1.0</v>
      </c>
      <c r="G25" s="8">
        <v>1.0</v>
      </c>
      <c r="H25" s="8">
        <v>1.0</v>
      </c>
      <c r="I25" s="8">
        <v>1.0</v>
      </c>
      <c r="J25" s="8">
        <v>1.0</v>
      </c>
      <c r="K25" s="8">
        <v>1.0</v>
      </c>
      <c r="L25" s="8">
        <v>1.0</v>
      </c>
      <c r="M25" s="8">
        <v>1.0</v>
      </c>
      <c r="N25" s="8">
        <v>1.0</v>
      </c>
      <c r="O25" s="8">
        <v>1.0</v>
      </c>
      <c r="P25" s="8">
        <v>1.0</v>
      </c>
      <c r="Q25" s="8">
        <v>1.0</v>
      </c>
      <c r="R25" s="8">
        <v>1.0</v>
      </c>
      <c r="S25" s="8">
        <v>1.0</v>
      </c>
      <c r="T25" s="8">
        <v>1.0</v>
      </c>
      <c r="U25" s="8">
        <v>1.0</v>
      </c>
      <c r="V25" s="8">
        <v>1.0</v>
      </c>
      <c r="W25" s="8">
        <v>1.0</v>
      </c>
      <c r="X25" s="8">
        <v>1.0</v>
      </c>
      <c r="Y25" s="8">
        <v>1.0</v>
      </c>
      <c r="Z25" s="8">
        <v>1.0</v>
      </c>
      <c r="AA25" s="8">
        <v>1.0</v>
      </c>
      <c r="AB25" s="8">
        <v>1.0</v>
      </c>
      <c r="AC25" s="8">
        <v>1.0</v>
      </c>
      <c r="AD25" s="8">
        <v>1.0</v>
      </c>
      <c r="AE25" s="8">
        <v>1.0</v>
      </c>
      <c r="AF25" s="8">
        <v>1.0</v>
      </c>
      <c r="AG25" s="24">
        <v>1.0</v>
      </c>
      <c r="AH25" s="24">
        <v>1.0</v>
      </c>
      <c r="AI25" s="24"/>
      <c r="AJ25" s="25">
        <f t="shared" si="2"/>
        <v>30</v>
      </c>
      <c r="AK25" s="25">
        <f>330*AJ25</f>
        <v>9900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8">
        <v>1.0</v>
      </c>
      <c r="F26" s="8">
        <v>1.0</v>
      </c>
      <c r="G26" s="8">
        <v>1.0</v>
      </c>
      <c r="H26" s="8">
        <v>1.0</v>
      </c>
      <c r="I26" s="8">
        <v>1.0</v>
      </c>
      <c r="J26" s="8">
        <v>1.0</v>
      </c>
      <c r="K26" s="8">
        <v>1.0</v>
      </c>
      <c r="L26" s="8">
        <v>1.0</v>
      </c>
      <c r="M26" s="8">
        <v>1.0</v>
      </c>
      <c r="N26" s="8">
        <v>1.0</v>
      </c>
      <c r="O26" s="8">
        <v>1.0</v>
      </c>
      <c r="P26" s="8">
        <v>1.0</v>
      </c>
      <c r="Q26" s="8">
        <v>1.0</v>
      </c>
      <c r="R26" s="8">
        <v>1.0</v>
      </c>
      <c r="S26" s="8">
        <v>1.0</v>
      </c>
      <c r="T26" s="8">
        <v>1.0</v>
      </c>
      <c r="U26" s="8">
        <v>1.0</v>
      </c>
      <c r="V26" s="8">
        <v>1.0</v>
      </c>
      <c r="W26" s="8">
        <v>1.0</v>
      </c>
      <c r="X26" s="8">
        <v>1.0</v>
      </c>
      <c r="Y26" s="8">
        <v>1.0</v>
      </c>
      <c r="Z26" s="8">
        <v>1.0</v>
      </c>
      <c r="AA26" s="8">
        <v>1.0</v>
      </c>
      <c r="AB26" s="8">
        <v>1.0</v>
      </c>
      <c r="AC26" s="8">
        <v>1.0</v>
      </c>
      <c r="AD26" s="8">
        <v>1.0</v>
      </c>
      <c r="AE26" s="8">
        <v>1.0</v>
      </c>
      <c r="AF26" s="8">
        <v>1.0</v>
      </c>
      <c r="AG26" s="24">
        <v>1.0</v>
      </c>
      <c r="AH26" s="24">
        <v>1.0</v>
      </c>
      <c r="AI26" s="24"/>
      <c r="AJ26" s="25">
        <f t="shared" si="2"/>
        <v>30</v>
      </c>
      <c r="AK26" s="25">
        <f t="shared" ref="AK26:AK27" si="10">550*AJ26</f>
        <v>16500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8">
        <v>1.0</v>
      </c>
      <c r="F27" s="8">
        <v>1.0</v>
      </c>
      <c r="G27" s="8">
        <v>1.0</v>
      </c>
      <c r="H27" s="8">
        <v>1.0</v>
      </c>
      <c r="I27" s="8">
        <v>1.0</v>
      </c>
      <c r="J27" s="8">
        <v>1.0</v>
      </c>
      <c r="K27" s="8">
        <v>1.0</v>
      </c>
      <c r="L27" s="8">
        <v>1.0</v>
      </c>
      <c r="M27" s="8">
        <v>1.0</v>
      </c>
      <c r="N27" s="8">
        <v>1.0</v>
      </c>
      <c r="O27" s="8">
        <v>1.0</v>
      </c>
      <c r="P27" s="8">
        <v>1.0</v>
      </c>
      <c r="Q27" s="8">
        <v>1.0</v>
      </c>
      <c r="R27" s="8">
        <v>1.0</v>
      </c>
      <c r="S27" s="8">
        <v>1.0</v>
      </c>
      <c r="T27" s="8">
        <v>1.0</v>
      </c>
      <c r="U27" s="8">
        <v>1.0</v>
      </c>
      <c r="V27" s="8">
        <v>1.0</v>
      </c>
      <c r="W27" s="8">
        <v>1.0</v>
      </c>
      <c r="X27" s="8">
        <v>1.0</v>
      </c>
      <c r="Y27" s="8">
        <v>1.0</v>
      </c>
      <c r="Z27" s="8">
        <v>1.0</v>
      </c>
      <c r="AA27" s="8">
        <v>1.0</v>
      </c>
      <c r="AB27" s="8">
        <v>1.0</v>
      </c>
      <c r="AC27" s="8">
        <v>1.0</v>
      </c>
      <c r="AD27" s="8">
        <v>1.0</v>
      </c>
      <c r="AE27" s="8">
        <v>1.0</v>
      </c>
      <c r="AF27" s="8">
        <v>1.0</v>
      </c>
      <c r="AG27" s="24">
        <v>1.0</v>
      </c>
      <c r="AH27" s="24">
        <v>1.0</v>
      </c>
      <c r="AI27" s="24"/>
      <c r="AJ27" s="25">
        <f t="shared" si="2"/>
        <v>30</v>
      </c>
      <c r="AK27" s="25">
        <f t="shared" si="10"/>
        <v>16500</v>
      </c>
      <c r="AL27" s="27">
        <f>SUM(AK25:AK27)</f>
        <v>42900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/>
      <c r="AJ28" s="16">
        <f t="shared" si="2"/>
        <v>30</v>
      </c>
      <c r="AK28" s="16">
        <f>330*AJ28</f>
        <v>9900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/>
      <c r="AJ29" s="16">
        <f t="shared" si="2"/>
        <v>30</v>
      </c>
      <c r="AK29" s="16">
        <f t="shared" ref="AK29:AK30" si="11">550*AJ29</f>
        <v>16500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/>
      <c r="AJ30" s="16">
        <f t="shared" si="2"/>
        <v>30</v>
      </c>
      <c r="AK30" s="16">
        <f t="shared" si="11"/>
        <v>16500</v>
      </c>
      <c r="AL30" s="21">
        <f>SUM(AK28:AK30)</f>
        <v>42900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 t="s">
        <v>22</v>
      </c>
      <c r="D31" s="24" t="s">
        <v>7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24">
        <v>0.0</v>
      </c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>
        <v>0.0</v>
      </c>
      <c r="AH32" s="24">
        <v>0.0</v>
      </c>
      <c r="AI32" s="24"/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24"/>
      <c r="AJ33" s="25">
        <f t="shared" si="2"/>
        <v>0</v>
      </c>
      <c r="AK33" s="25">
        <f t="shared" si="12"/>
        <v>0</v>
      </c>
      <c r="AL33" s="27">
        <f>SUM(AK31:AK33)</f>
        <v>0</v>
      </c>
      <c r="AM33" s="33"/>
      <c r="AN33" s="3"/>
      <c r="AO33" s="3"/>
      <c r="AP33" s="3"/>
      <c r="AQ33" s="3"/>
      <c r="AR33" s="3"/>
      <c r="AS33" s="3"/>
      <c r="AT33" s="3"/>
      <c r="AU33" s="3"/>
    </row>
    <row r="34">
      <c r="A34" s="39"/>
      <c r="B34" s="39"/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5.0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45778</v>
      </c>
      <c r="F2" s="7">
        <f>DATE($A$1,$B$1,2)</f>
        <v>45779</v>
      </c>
      <c r="G2" s="7">
        <f>DATE($A$1,$B$1,3)</f>
        <v>45780</v>
      </c>
      <c r="H2" s="7">
        <f>DATE($A$1,$B$1,4)</f>
        <v>45781</v>
      </c>
      <c r="I2" s="7">
        <f>DATE($A$1,$B$1,5)</f>
        <v>45782</v>
      </c>
      <c r="J2" s="7">
        <f>DATE($A$1,$B$1,6)</f>
        <v>45783</v>
      </c>
      <c r="K2" s="7">
        <f>DATE($A$1,$B$1,7)</f>
        <v>45784</v>
      </c>
      <c r="L2" s="7">
        <f>DATE($A$1,$B$1,8)</f>
        <v>45785</v>
      </c>
      <c r="M2" s="7">
        <f>DATE($A$1,$B$1,9)</f>
        <v>45786</v>
      </c>
      <c r="N2" s="7">
        <f>DATE($A$1,$B$1,10)</f>
        <v>45787</v>
      </c>
      <c r="O2" s="7">
        <f>DATE($A$1,$B$1,11)</f>
        <v>45788</v>
      </c>
      <c r="P2" s="7">
        <f>DATE($A$1,$B$1,12)</f>
        <v>45789</v>
      </c>
      <c r="Q2" s="7">
        <f>DATE($A$1,$B$1,13)</f>
        <v>45790</v>
      </c>
      <c r="R2" s="7">
        <f>DATE($A$1,$B$1,14)</f>
        <v>45791</v>
      </c>
      <c r="S2" s="7">
        <f>DATE($A$1,$B$1,15)</f>
        <v>45792</v>
      </c>
      <c r="T2" s="7">
        <f>DATE($A$1,$B$1,16)</f>
        <v>45793</v>
      </c>
      <c r="U2" s="7">
        <f>DATE($A$1,$B$1,17)</f>
        <v>45794</v>
      </c>
      <c r="V2" s="7">
        <f>DATE($A$1,$B$1,18)</f>
        <v>45795</v>
      </c>
      <c r="W2" s="7">
        <f>DATE($A$1,$B$1,19)</f>
        <v>45796</v>
      </c>
      <c r="X2" s="7">
        <f>DATE($A$1,$B$1,20)</f>
        <v>45797</v>
      </c>
      <c r="Y2" s="7">
        <f>DATE($A$1,$B$1,21)</f>
        <v>45798</v>
      </c>
      <c r="Z2" s="7">
        <f>DATE($A$1,$B$1,22)</f>
        <v>45799</v>
      </c>
      <c r="AA2" s="7">
        <f>DATE($A$1,$B$1,23)</f>
        <v>45800</v>
      </c>
      <c r="AB2" s="7">
        <f>DATE($A$1,$B$1,24)</f>
        <v>45801</v>
      </c>
      <c r="AC2" s="7">
        <f>DATE($A$1,$B$1,25)</f>
        <v>45802</v>
      </c>
      <c r="AD2" s="7">
        <f>DATE($A$1,$B$1,26)</f>
        <v>45803</v>
      </c>
      <c r="AE2" s="7">
        <f>DATE($A$1,$B$1,27)</f>
        <v>45804</v>
      </c>
      <c r="AF2" s="7">
        <f>DATE($A$1,$B$1,28)</f>
        <v>45805</v>
      </c>
      <c r="AG2" s="7">
        <f>DATE($A$1,$B$1,29)</f>
        <v>45806</v>
      </c>
      <c r="AH2" s="7">
        <f>DATE($A$1,$B$1,30)</f>
        <v>45807</v>
      </c>
      <c r="AI2" s="7">
        <f>DATE($A$1,$B$1,31)</f>
        <v>45808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木</v>
      </c>
      <c r="F3" s="12" t="str">
        <f t="shared" si="1"/>
        <v>金</v>
      </c>
      <c r="G3" s="12" t="str">
        <f t="shared" si="1"/>
        <v>土</v>
      </c>
      <c r="H3" s="12" t="str">
        <f t="shared" si="1"/>
        <v>日</v>
      </c>
      <c r="I3" s="12" t="str">
        <f t="shared" si="1"/>
        <v>月</v>
      </c>
      <c r="J3" s="12" t="str">
        <f t="shared" si="1"/>
        <v>火</v>
      </c>
      <c r="K3" s="12" t="str">
        <f t="shared" si="1"/>
        <v>水</v>
      </c>
      <c r="L3" s="12" t="str">
        <f t="shared" si="1"/>
        <v>木</v>
      </c>
      <c r="M3" s="12" t="str">
        <f t="shared" si="1"/>
        <v>金</v>
      </c>
      <c r="N3" s="12" t="str">
        <f t="shared" si="1"/>
        <v>土</v>
      </c>
      <c r="O3" s="12" t="str">
        <f t="shared" si="1"/>
        <v>日</v>
      </c>
      <c r="P3" s="12" t="str">
        <f t="shared" si="1"/>
        <v>月</v>
      </c>
      <c r="Q3" s="12" t="str">
        <f t="shared" si="1"/>
        <v>火</v>
      </c>
      <c r="R3" s="12" t="str">
        <f t="shared" si="1"/>
        <v>水</v>
      </c>
      <c r="S3" s="12" t="str">
        <f t="shared" si="1"/>
        <v>木</v>
      </c>
      <c r="T3" s="12" t="str">
        <f t="shared" si="1"/>
        <v>金</v>
      </c>
      <c r="U3" s="12" t="str">
        <f t="shared" si="1"/>
        <v>土</v>
      </c>
      <c r="V3" s="12" t="str">
        <f t="shared" si="1"/>
        <v>日</v>
      </c>
      <c r="W3" s="12" t="str">
        <f t="shared" si="1"/>
        <v>月</v>
      </c>
      <c r="X3" s="12" t="str">
        <f t="shared" si="1"/>
        <v>火</v>
      </c>
      <c r="Y3" s="12" t="str">
        <f t="shared" si="1"/>
        <v>水</v>
      </c>
      <c r="Z3" s="12" t="str">
        <f t="shared" si="1"/>
        <v>木</v>
      </c>
      <c r="AA3" s="12" t="str">
        <f t="shared" si="1"/>
        <v>金</v>
      </c>
      <c r="AB3" s="12" t="str">
        <f t="shared" si="1"/>
        <v>土</v>
      </c>
      <c r="AC3" s="12" t="str">
        <f t="shared" si="1"/>
        <v>日</v>
      </c>
      <c r="AD3" s="12" t="str">
        <f t="shared" si="1"/>
        <v>月</v>
      </c>
      <c r="AE3" s="12" t="str">
        <f t="shared" si="1"/>
        <v>火</v>
      </c>
      <c r="AF3" s="12" t="str">
        <f t="shared" si="1"/>
        <v>水</v>
      </c>
      <c r="AG3" s="12" t="str">
        <f t="shared" si="1"/>
        <v>木</v>
      </c>
      <c r="AH3" s="12" t="str">
        <f t="shared" si="1"/>
        <v>金</v>
      </c>
      <c r="AI3" s="12" t="str">
        <f t="shared" si="1"/>
        <v>土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14" t="s">
        <v>5</v>
      </c>
      <c r="C4" s="14"/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ref="AJ4:AJ72" si="2">SUM(E4:AI4)</f>
        <v>31</v>
      </c>
      <c r="AK4" s="16">
        <f>330*AJ4</f>
        <v>10230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0.0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0.0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0.0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0.0</v>
      </c>
      <c r="AE5" s="15">
        <v>1.0</v>
      </c>
      <c r="AF5" s="15">
        <v>0.0</v>
      </c>
      <c r="AG5" s="15">
        <v>1.0</v>
      </c>
      <c r="AH5" s="15">
        <v>1.0</v>
      </c>
      <c r="AI5" s="15">
        <v>1.0</v>
      </c>
      <c r="AJ5" s="16">
        <f t="shared" si="2"/>
        <v>26</v>
      </c>
      <c r="AK5" s="16">
        <f t="shared" ref="AK5:AK6" si="3">550*AJ5</f>
        <v>14300</v>
      </c>
      <c r="AL5" s="19"/>
      <c r="AM5" s="20" t="s">
        <v>38</v>
      </c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>
        <v>1.0</v>
      </c>
      <c r="AJ6" s="16">
        <f t="shared" si="2"/>
        <v>31</v>
      </c>
      <c r="AK6" s="16">
        <f t="shared" si="3"/>
        <v>17050</v>
      </c>
      <c r="AL6" s="21">
        <f>SUM(AK4:AK6)</f>
        <v>41580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/>
      <c r="D7" s="24" t="s">
        <v>7</v>
      </c>
      <c r="E7" s="15">
        <v>1.0</v>
      </c>
      <c r="F7" s="15">
        <v>1.0</v>
      </c>
      <c r="G7" s="15">
        <v>1.0</v>
      </c>
      <c r="H7" s="15">
        <v>1.0</v>
      </c>
      <c r="I7" s="15">
        <v>1.0</v>
      </c>
      <c r="J7" s="15">
        <v>1.0</v>
      </c>
      <c r="K7" s="15">
        <v>1.0</v>
      </c>
      <c r="L7" s="15">
        <v>1.0</v>
      </c>
      <c r="M7" s="15">
        <v>1.0</v>
      </c>
      <c r="N7" s="15">
        <v>1.0</v>
      </c>
      <c r="O7" s="15">
        <v>1.0</v>
      </c>
      <c r="P7" s="15">
        <v>1.0</v>
      </c>
      <c r="Q7" s="15">
        <v>1.0</v>
      </c>
      <c r="R7" s="15">
        <v>1.0</v>
      </c>
      <c r="S7" s="15">
        <v>1.0</v>
      </c>
      <c r="T7" s="15">
        <v>1.0</v>
      </c>
      <c r="U7" s="15">
        <v>1.0</v>
      </c>
      <c r="V7" s="15">
        <v>1.0</v>
      </c>
      <c r="W7" s="15">
        <v>1.0</v>
      </c>
      <c r="X7" s="15">
        <v>1.0</v>
      </c>
      <c r="Y7" s="15">
        <v>1.0</v>
      </c>
      <c r="Z7" s="15">
        <v>1.0</v>
      </c>
      <c r="AA7" s="15">
        <v>1.0</v>
      </c>
      <c r="AB7" s="15">
        <v>1.0</v>
      </c>
      <c r="AC7" s="15">
        <v>1.0</v>
      </c>
      <c r="AD7" s="15">
        <v>1.0</v>
      </c>
      <c r="AE7" s="15">
        <v>1.0</v>
      </c>
      <c r="AF7" s="15">
        <v>1.0</v>
      </c>
      <c r="AG7" s="24">
        <v>1.0</v>
      </c>
      <c r="AH7" s="24">
        <v>1.0</v>
      </c>
      <c r="AI7" s="24">
        <v>1.0</v>
      </c>
      <c r="AJ7" s="25">
        <f t="shared" si="2"/>
        <v>31</v>
      </c>
      <c r="AK7" s="25">
        <f>330*AJ7</f>
        <v>10230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0.0</v>
      </c>
      <c r="L8" s="24">
        <v>1.0</v>
      </c>
      <c r="M8" s="24">
        <v>1.0</v>
      </c>
      <c r="N8" s="24">
        <v>1.0</v>
      </c>
      <c r="O8" s="24">
        <v>1.0</v>
      </c>
      <c r="P8" s="24">
        <v>1.0</v>
      </c>
      <c r="Q8" s="24">
        <v>1.0</v>
      </c>
      <c r="R8" s="24">
        <v>0.0</v>
      </c>
      <c r="S8" s="24">
        <v>1.0</v>
      </c>
      <c r="T8" s="24">
        <v>1.0</v>
      </c>
      <c r="U8" s="24">
        <v>1.0</v>
      </c>
      <c r="V8" s="24">
        <v>1.0</v>
      </c>
      <c r="W8" s="24">
        <v>1.0</v>
      </c>
      <c r="X8" s="24">
        <v>1.0</v>
      </c>
      <c r="Y8" s="24">
        <v>0.0</v>
      </c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0.0</v>
      </c>
      <c r="AG8" s="24">
        <v>1.0</v>
      </c>
      <c r="AH8" s="24">
        <v>1.0</v>
      </c>
      <c r="AI8" s="24">
        <v>1.0</v>
      </c>
      <c r="AJ8" s="25">
        <f t="shared" si="2"/>
        <v>27</v>
      </c>
      <c r="AK8" s="25">
        <f t="shared" ref="AK8:AK9" si="4">550*AJ8</f>
        <v>14850</v>
      </c>
      <c r="AL8" s="26"/>
      <c r="AM8" s="22" t="s">
        <v>39</v>
      </c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24">
        <v>1.0</v>
      </c>
      <c r="AH9" s="24">
        <v>1.0</v>
      </c>
      <c r="AI9" s="24">
        <v>1.0</v>
      </c>
      <c r="AJ9" s="25">
        <f t="shared" si="2"/>
        <v>31</v>
      </c>
      <c r="AK9" s="25">
        <f t="shared" si="4"/>
        <v>17050</v>
      </c>
      <c r="AL9" s="27">
        <f>SUM(AK7:AK9)</f>
        <v>42130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2"/>
        <v>31</v>
      </c>
      <c r="AK10" s="16">
        <f>330*AJ10</f>
        <v>10230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2"/>
        <v>31</v>
      </c>
      <c r="AK11" s="16">
        <f t="shared" ref="AK11:AK12" si="5">550*AJ11</f>
        <v>17050</v>
      </c>
      <c r="AL11" s="19"/>
      <c r="AM11" s="22" t="s">
        <v>40</v>
      </c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>
        <v>1.0</v>
      </c>
      <c r="AJ12" s="16">
        <f t="shared" si="2"/>
        <v>31</v>
      </c>
      <c r="AK12" s="16">
        <f t="shared" si="5"/>
        <v>17050</v>
      </c>
      <c r="AL12" s="21">
        <f>SUM(AK10:AK12)</f>
        <v>44330</v>
      </c>
      <c r="AM12" s="22" t="s">
        <v>41</v>
      </c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/>
      <c r="D13" s="24" t="s">
        <v>7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5">
        <v>1.0</v>
      </c>
      <c r="K13" s="15">
        <v>1.0</v>
      </c>
      <c r="L13" s="15">
        <v>1.0</v>
      </c>
      <c r="M13" s="15">
        <v>1.0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5">
        <v>1.0</v>
      </c>
      <c r="V13" s="15">
        <v>1.0</v>
      </c>
      <c r="W13" s="15">
        <v>1.0</v>
      </c>
      <c r="X13" s="15">
        <v>1.0</v>
      </c>
      <c r="Y13" s="15">
        <v>1.0</v>
      </c>
      <c r="Z13" s="15">
        <v>1.0</v>
      </c>
      <c r="AA13" s="15">
        <v>1.0</v>
      </c>
      <c r="AB13" s="15">
        <v>1.0</v>
      </c>
      <c r="AC13" s="15">
        <v>1.0</v>
      </c>
      <c r="AD13" s="15">
        <v>1.0</v>
      </c>
      <c r="AE13" s="15">
        <v>1.0</v>
      </c>
      <c r="AF13" s="15">
        <v>1.0</v>
      </c>
      <c r="AG13" s="24">
        <v>1.0</v>
      </c>
      <c r="AH13" s="24">
        <v>1.0</v>
      </c>
      <c r="AI13" s="24">
        <v>1.0</v>
      </c>
      <c r="AJ13" s="25">
        <f t="shared" si="2"/>
        <v>31</v>
      </c>
      <c r="AK13" s="25">
        <f>330*AJ13</f>
        <v>10230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15">
        <v>1.0</v>
      </c>
      <c r="F14" s="15">
        <v>0.0</v>
      </c>
      <c r="G14" s="15">
        <v>1.0</v>
      </c>
      <c r="H14" s="15">
        <v>1.0</v>
      </c>
      <c r="I14" s="15">
        <v>1.0</v>
      </c>
      <c r="J14" s="15">
        <v>0.0</v>
      </c>
      <c r="K14" s="15">
        <v>1.0</v>
      </c>
      <c r="L14" s="15">
        <v>1.0</v>
      </c>
      <c r="M14" s="15">
        <v>1.0</v>
      </c>
      <c r="N14" s="15">
        <v>1.0</v>
      </c>
      <c r="O14" s="15">
        <v>1.0</v>
      </c>
      <c r="P14" s="15">
        <v>1.0</v>
      </c>
      <c r="Q14" s="15">
        <v>0.0</v>
      </c>
      <c r="R14" s="15">
        <v>1.0</v>
      </c>
      <c r="S14" s="15">
        <v>1.0</v>
      </c>
      <c r="T14" s="15">
        <v>1.0</v>
      </c>
      <c r="U14" s="15">
        <v>1.0</v>
      </c>
      <c r="V14" s="15">
        <v>1.0</v>
      </c>
      <c r="W14" s="15">
        <v>1.0</v>
      </c>
      <c r="X14" s="15">
        <v>0.0</v>
      </c>
      <c r="Y14" s="15">
        <v>1.0</v>
      </c>
      <c r="Z14" s="15">
        <v>1.0</v>
      </c>
      <c r="AA14" s="15">
        <v>1.0</v>
      </c>
      <c r="AB14" s="15">
        <v>1.0</v>
      </c>
      <c r="AC14" s="15">
        <v>1.0</v>
      </c>
      <c r="AD14" s="15">
        <v>1.0</v>
      </c>
      <c r="AE14" s="15">
        <v>0.0</v>
      </c>
      <c r="AF14" s="15">
        <v>1.0</v>
      </c>
      <c r="AG14" s="24">
        <v>1.0</v>
      </c>
      <c r="AH14" s="24">
        <v>1.0</v>
      </c>
      <c r="AI14" s="24">
        <v>1.0</v>
      </c>
      <c r="AJ14" s="25">
        <f t="shared" si="2"/>
        <v>26</v>
      </c>
      <c r="AK14" s="25">
        <f t="shared" ref="AK14:AK15" si="6">550*AJ14</f>
        <v>14300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24">
        <v>1.0</v>
      </c>
      <c r="AH15" s="24">
        <v>1.0</v>
      </c>
      <c r="AI15" s="24">
        <v>1.0</v>
      </c>
      <c r="AJ15" s="25">
        <f t="shared" si="2"/>
        <v>31</v>
      </c>
      <c r="AK15" s="25">
        <f t="shared" si="6"/>
        <v>17050</v>
      </c>
      <c r="AL15" s="27">
        <f>SUM(AK13:AK15)</f>
        <v>41580</v>
      </c>
      <c r="AM15" s="22" t="s">
        <v>42</v>
      </c>
      <c r="AN15" s="3"/>
      <c r="AO15" s="3"/>
      <c r="AP15" s="3"/>
      <c r="AQ15" s="3"/>
      <c r="AR15" s="3"/>
      <c r="AS15" s="3"/>
      <c r="AT15" s="3"/>
      <c r="AU15" s="3"/>
    </row>
    <row r="16">
      <c r="A16" s="14">
        <v>108.0</v>
      </c>
      <c r="B16" s="14" t="s">
        <v>15</v>
      </c>
      <c r="C16" s="14"/>
      <c r="D16" s="15" t="s">
        <v>7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2"/>
        <v>31</v>
      </c>
      <c r="AK16" s="16">
        <f>330*AJ16</f>
        <v>10230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2"/>
        <v>31</v>
      </c>
      <c r="AK17" s="16">
        <f t="shared" ref="AK17:AK18" si="7">550*AJ17</f>
        <v>17050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5">
        <v>1.0</v>
      </c>
      <c r="O18" s="15">
        <v>1.0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15">
        <v>1.0</v>
      </c>
      <c r="V18" s="15">
        <v>1.0</v>
      </c>
      <c r="W18" s="15">
        <v>1.0</v>
      </c>
      <c r="X18" s="15">
        <v>1.0</v>
      </c>
      <c r="Y18" s="15">
        <v>1.0</v>
      </c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>
        <v>1.0</v>
      </c>
      <c r="AJ18" s="16">
        <f t="shared" si="2"/>
        <v>31</v>
      </c>
      <c r="AK18" s="16">
        <f t="shared" si="7"/>
        <v>17050</v>
      </c>
      <c r="AL18" s="21">
        <f>SUM(AK16:AK18)</f>
        <v>44330</v>
      </c>
      <c r="AM18" s="22"/>
      <c r="AN18" s="3"/>
      <c r="AO18" s="3"/>
      <c r="AP18" s="3"/>
      <c r="AQ18" s="3"/>
      <c r="AR18" s="3"/>
      <c r="AS18" s="3"/>
      <c r="AT18" s="3"/>
      <c r="AU18" s="3"/>
    </row>
    <row r="19">
      <c r="A19" s="23">
        <v>210.0</v>
      </c>
      <c r="B19" s="23" t="s">
        <v>16</v>
      </c>
      <c r="C19" s="23"/>
      <c r="D19" s="24" t="s">
        <v>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5">
        <v>1.0</v>
      </c>
      <c r="O19" s="15">
        <v>1.0</v>
      </c>
      <c r="P19" s="15">
        <v>1.0</v>
      </c>
      <c r="Q19" s="15">
        <v>1.0</v>
      </c>
      <c r="R19" s="15">
        <v>1.0</v>
      </c>
      <c r="S19" s="15">
        <v>1.0</v>
      </c>
      <c r="T19" s="15">
        <v>1.0</v>
      </c>
      <c r="U19" s="15">
        <v>1.0</v>
      </c>
      <c r="V19" s="15">
        <v>1.0</v>
      </c>
      <c r="W19" s="15">
        <v>1.0</v>
      </c>
      <c r="X19" s="15">
        <v>1.0</v>
      </c>
      <c r="Y19" s="15">
        <v>1.0</v>
      </c>
      <c r="Z19" s="15">
        <v>1.0</v>
      </c>
      <c r="AA19" s="15">
        <v>1.0</v>
      </c>
      <c r="AB19" s="15">
        <v>1.0</v>
      </c>
      <c r="AC19" s="15">
        <v>1.0</v>
      </c>
      <c r="AD19" s="15">
        <v>1.0</v>
      </c>
      <c r="AE19" s="15">
        <v>1.0</v>
      </c>
      <c r="AF19" s="15">
        <v>1.0</v>
      </c>
      <c r="AG19" s="24">
        <v>1.0</v>
      </c>
      <c r="AH19" s="24">
        <v>1.0</v>
      </c>
      <c r="AI19" s="24">
        <v>1.0</v>
      </c>
      <c r="AJ19" s="25">
        <f t="shared" si="2"/>
        <v>31</v>
      </c>
      <c r="AK19" s="25">
        <f>330*AJ19</f>
        <v>10230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15">
        <v>1.0</v>
      </c>
      <c r="F20" s="15">
        <v>1.0</v>
      </c>
      <c r="G20" s="15">
        <v>1.0</v>
      </c>
      <c r="H20" s="15">
        <v>1.0</v>
      </c>
      <c r="I20" s="15">
        <v>1.0</v>
      </c>
      <c r="J20" s="15">
        <v>1.0</v>
      </c>
      <c r="K20" s="15">
        <v>1.0</v>
      </c>
      <c r="L20" s="15">
        <v>1.0</v>
      </c>
      <c r="M20" s="15">
        <v>1.0</v>
      </c>
      <c r="N20" s="15">
        <v>1.0</v>
      </c>
      <c r="O20" s="15">
        <v>1.0</v>
      </c>
      <c r="P20" s="15">
        <v>1.0</v>
      </c>
      <c r="Q20" s="15">
        <v>1.0</v>
      </c>
      <c r="R20" s="15">
        <v>1.0</v>
      </c>
      <c r="S20" s="15">
        <v>1.0</v>
      </c>
      <c r="T20" s="15">
        <v>1.0</v>
      </c>
      <c r="U20" s="15">
        <v>1.0</v>
      </c>
      <c r="V20" s="15">
        <v>1.0</v>
      </c>
      <c r="W20" s="15">
        <v>1.0</v>
      </c>
      <c r="X20" s="15">
        <v>1.0</v>
      </c>
      <c r="Y20" s="15">
        <v>1.0</v>
      </c>
      <c r="Z20" s="15">
        <v>1.0</v>
      </c>
      <c r="AA20" s="15">
        <v>1.0</v>
      </c>
      <c r="AB20" s="15">
        <v>1.0</v>
      </c>
      <c r="AC20" s="15">
        <v>1.0</v>
      </c>
      <c r="AD20" s="15">
        <v>1.0</v>
      </c>
      <c r="AE20" s="15">
        <v>1.0</v>
      </c>
      <c r="AF20" s="15">
        <v>1.0</v>
      </c>
      <c r="AG20" s="24">
        <v>1.0</v>
      </c>
      <c r="AH20" s="24">
        <v>1.0</v>
      </c>
      <c r="AI20" s="24">
        <v>1.0</v>
      </c>
      <c r="AJ20" s="25">
        <f t="shared" si="2"/>
        <v>31</v>
      </c>
      <c r="AK20" s="25">
        <f t="shared" ref="AK20:AK21" si="8">550*AJ20</f>
        <v>17050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24">
        <v>1.0</v>
      </c>
      <c r="AH21" s="24">
        <v>1.0</v>
      </c>
      <c r="AI21" s="24">
        <v>1.0</v>
      </c>
      <c r="AJ21" s="25">
        <f t="shared" si="2"/>
        <v>31</v>
      </c>
      <c r="AK21" s="25">
        <f t="shared" si="8"/>
        <v>17050</v>
      </c>
      <c r="AL21" s="27">
        <f>SUM(AK19:AK21)</f>
        <v>44330</v>
      </c>
      <c r="AM21" s="22"/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44">
        <v>0.0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1.0</v>
      </c>
      <c r="AB22" s="15">
        <v>1.0</v>
      </c>
      <c r="AC22" s="15">
        <v>1.0</v>
      </c>
      <c r="AD22" s="15">
        <v>1.0</v>
      </c>
      <c r="AE22" s="15">
        <v>1.0</v>
      </c>
      <c r="AF22" s="15">
        <v>1.0</v>
      </c>
      <c r="AG22" s="15">
        <v>1.0</v>
      </c>
      <c r="AH22" s="15">
        <v>1.0</v>
      </c>
      <c r="AI22" s="15">
        <v>1.0</v>
      </c>
      <c r="AJ22" s="30">
        <f t="shared" si="2"/>
        <v>30</v>
      </c>
      <c r="AK22" s="16">
        <f>330*AJ22</f>
        <v>9900</v>
      </c>
      <c r="AL22" s="19"/>
      <c r="AM22" s="22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5">
        <v>1.0</v>
      </c>
      <c r="V23" s="15">
        <v>1.0</v>
      </c>
      <c r="W23" s="15">
        <v>0.0</v>
      </c>
      <c r="X23" s="15">
        <v>1.0</v>
      </c>
      <c r="Y23" s="15">
        <v>1.0</v>
      </c>
      <c r="Z23" s="15">
        <v>1.0</v>
      </c>
      <c r="AA23" s="15">
        <v>1.0</v>
      </c>
      <c r="AB23" s="15">
        <v>1.0</v>
      </c>
      <c r="AC23" s="15">
        <v>1.0</v>
      </c>
      <c r="AD23" s="15">
        <v>1.0</v>
      </c>
      <c r="AE23" s="15">
        <v>1.0</v>
      </c>
      <c r="AF23" s="15">
        <v>1.0</v>
      </c>
      <c r="AG23" s="15">
        <v>1.0</v>
      </c>
      <c r="AH23" s="15">
        <v>1.0</v>
      </c>
      <c r="AI23" s="15">
        <v>1.0</v>
      </c>
      <c r="AJ23" s="16">
        <f t="shared" si="2"/>
        <v>30</v>
      </c>
      <c r="AK23" s="16">
        <f t="shared" ref="AK23:AK24" si="9">550*AJ23</f>
        <v>16500</v>
      </c>
      <c r="AL23" s="19"/>
      <c r="AM23" s="20" t="s">
        <v>43</v>
      </c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>
        <v>1.0</v>
      </c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5">
        <v>1.0</v>
      </c>
      <c r="Q24" s="15">
        <v>1.0</v>
      </c>
      <c r="R24" s="15">
        <v>1.0</v>
      </c>
      <c r="S24" s="15">
        <v>1.0</v>
      </c>
      <c r="T24" s="15">
        <v>1.0</v>
      </c>
      <c r="U24" s="15">
        <v>1.0</v>
      </c>
      <c r="V24" s="15">
        <v>1.0</v>
      </c>
      <c r="W24" s="15">
        <v>1.0</v>
      </c>
      <c r="X24" s="15">
        <v>1.0</v>
      </c>
      <c r="Y24" s="15">
        <v>1.0</v>
      </c>
      <c r="Z24" s="15">
        <v>1.0</v>
      </c>
      <c r="AA24" s="15">
        <v>1.0</v>
      </c>
      <c r="AB24" s="15">
        <v>1.0</v>
      </c>
      <c r="AC24" s="15">
        <v>1.0</v>
      </c>
      <c r="AD24" s="15">
        <v>1.0</v>
      </c>
      <c r="AE24" s="15">
        <v>1.0</v>
      </c>
      <c r="AF24" s="15">
        <v>1.0</v>
      </c>
      <c r="AG24" s="15">
        <v>1.0</v>
      </c>
      <c r="AH24" s="15">
        <v>1.0</v>
      </c>
      <c r="AI24" s="15">
        <v>1.0</v>
      </c>
      <c r="AJ24" s="16">
        <f t="shared" si="2"/>
        <v>31</v>
      </c>
      <c r="AK24" s="16">
        <f t="shared" si="9"/>
        <v>17050</v>
      </c>
      <c r="AL24" s="21">
        <f>SUM(AK22:AK24)</f>
        <v>43450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15">
        <v>1.0</v>
      </c>
      <c r="F25" s="15">
        <v>1.0</v>
      </c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5">
        <v>1.0</v>
      </c>
      <c r="R25" s="15">
        <v>1.0</v>
      </c>
      <c r="S25" s="15">
        <v>1.0</v>
      </c>
      <c r="T25" s="15">
        <v>1.0</v>
      </c>
      <c r="U25" s="15">
        <v>1.0</v>
      </c>
      <c r="V25" s="15">
        <v>1.0</v>
      </c>
      <c r="W25" s="15">
        <v>1.0</v>
      </c>
      <c r="X25" s="15">
        <v>1.0</v>
      </c>
      <c r="Y25" s="15">
        <v>1.0</v>
      </c>
      <c r="Z25" s="15">
        <v>1.0</v>
      </c>
      <c r="AA25" s="15">
        <v>1.0</v>
      </c>
      <c r="AB25" s="15">
        <v>1.0</v>
      </c>
      <c r="AC25" s="15">
        <v>1.0</v>
      </c>
      <c r="AD25" s="15">
        <v>1.0</v>
      </c>
      <c r="AE25" s="15">
        <v>1.0</v>
      </c>
      <c r="AF25" s="15">
        <v>1.0</v>
      </c>
      <c r="AG25" s="24">
        <v>1.0</v>
      </c>
      <c r="AH25" s="24">
        <v>1.0</v>
      </c>
      <c r="AI25" s="24">
        <v>1.0</v>
      </c>
      <c r="AJ25" s="25">
        <f t="shared" si="2"/>
        <v>31</v>
      </c>
      <c r="AK25" s="25">
        <f>330*AJ25</f>
        <v>10230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15">
        <v>1.0</v>
      </c>
      <c r="F26" s="15">
        <v>1.0</v>
      </c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5">
        <v>1.0</v>
      </c>
      <c r="Q26" s="15">
        <v>1.0</v>
      </c>
      <c r="R26" s="15">
        <v>1.0</v>
      </c>
      <c r="S26" s="15">
        <v>1.0</v>
      </c>
      <c r="T26" s="15">
        <v>1.0</v>
      </c>
      <c r="U26" s="15">
        <v>1.0</v>
      </c>
      <c r="V26" s="15">
        <v>1.0</v>
      </c>
      <c r="W26" s="15">
        <v>1.0</v>
      </c>
      <c r="X26" s="15">
        <v>1.0</v>
      </c>
      <c r="Y26" s="15">
        <v>1.0</v>
      </c>
      <c r="Z26" s="15">
        <v>1.0</v>
      </c>
      <c r="AA26" s="15">
        <v>1.0</v>
      </c>
      <c r="AB26" s="15">
        <v>1.0</v>
      </c>
      <c r="AC26" s="15">
        <v>1.0</v>
      </c>
      <c r="AD26" s="15">
        <v>1.0</v>
      </c>
      <c r="AE26" s="15">
        <v>1.0</v>
      </c>
      <c r="AF26" s="15">
        <v>1.0</v>
      </c>
      <c r="AG26" s="24">
        <v>1.0</v>
      </c>
      <c r="AH26" s="24">
        <v>1.0</v>
      </c>
      <c r="AI26" s="24">
        <v>1.0</v>
      </c>
      <c r="AJ26" s="25">
        <f t="shared" si="2"/>
        <v>31</v>
      </c>
      <c r="AK26" s="25">
        <f t="shared" ref="AK26:AK27" si="10">550*AJ26</f>
        <v>17050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24">
        <v>1.0</v>
      </c>
      <c r="AH27" s="24">
        <v>1.0</v>
      </c>
      <c r="AI27" s="24">
        <v>1.0</v>
      </c>
      <c r="AJ27" s="25">
        <f t="shared" si="2"/>
        <v>31</v>
      </c>
      <c r="AK27" s="25">
        <f t="shared" si="10"/>
        <v>17050</v>
      </c>
      <c r="AL27" s="27">
        <f>SUM(AK25:AK27)</f>
        <v>44330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32">
        <v>1.0</v>
      </c>
      <c r="F28" s="32">
        <v>1.0</v>
      </c>
      <c r="G28" s="32">
        <v>1.0</v>
      </c>
      <c r="H28" s="32">
        <v>1.0</v>
      </c>
      <c r="I28" s="32">
        <v>1.0</v>
      </c>
      <c r="J28" s="32">
        <v>1.0</v>
      </c>
      <c r="K28" s="32">
        <v>1.0</v>
      </c>
      <c r="L28" s="32">
        <v>1.0</v>
      </c>
      <c r="M28" s="32">
        <v>1.0</v>
      </c>
      <c r="N28" s="32">
        <v>1.0</v>
      </c>
      <c r="O28" s="32">
        <v>1.0</v>
      </c>
      <c r="P28" s="32">
        <v>1.0</v>
      </c>
      <c r="Q28" s="32">
        <v>1.0</v>
      </c>
      <c r="R28" s="32">
        <v>1.0</v>
      </c>
      <c r="S28" s="32">
        <v>1.0</v>
      </c>
      <c r="T28" s="32">
        <v>1.0</v>
      </c>
      <c r="U28" s="32">
        <v>1.0</v>
      </c>
      <c r="V28" s="32">
        <v>1.0</v>
      </c>
      <c r="W28" s="32">
        <v>1.0</v>
      </c>
      <c r="X28" s="32">
        <v>1.0</v>
      </c>
      <c r="Y28" s="32">
        <v>1.0</v>
      </c>
      <c r="Z28" s="32">
        <v>1.0</v>
      </c>
      <c r="AA28" s="32">
        <v>1.0</v>
      </c>
      <c r="AB28" s="32">
        <v>1.0</v>
      </c>
      <c r="AC28" s="32">
        <v>1.0</v>
      </c>
      <c r="AD28" s="32">
        <v>1.0</v>
      </c>
      <c r="AE28" s="32">
        <v>1.0</v>
      </c>
      <c r="AF28" s="32">
        <v>1.0</v>
      </c>
      <c r="AG28" s="15">
        <v>1.0</v>
      </c>
      <c r="AH28" s="15">
        <v>1.0</v>
      </c>
      <c r="AI28" s="15">
        <v>1.0</v>
      </c>
      <c r="AJ28" s="16">
        <f t="shared" si="2"/>
        <v>31</v>
      </c>
      <c r="AK28" s="16">
        <f>330*AJ28</f>
        <v>10230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2"/>
        <v>31</v>
      </c>
      <c r="AK29" s="16">
        <f t="shared" ref="AK29:AK30" si="11">550*AJ29</f>
        <v>17050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>
        <v>1.0</v>
      </c>
      <c r="AJ30" s="16">
        <f t="shared" si="2"/>
        <v>31</v>
      </c>
      <c r="AK30" s="16">
        <f t="shared" si="11"/>
        <v>17050</v>
      </c>
      <c r="AL30" s="21">
        <f>SUM(AK28:AK30)</f>
        <v>44330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/>
      <c r="D31" s="24" t="s">
        <v>7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4">
        <v>0.0</v>
      </c>
      <c r="AB31" s="24">
        <v>0.0</v>
      </c>
      <c r="AC31" s="24">
        <v>0.0</v>
      </c>
      <c r="AD31" s="24">
        <v>0.0</v>
      </c>
      <c r="AE31" s="24">
        <v>0.0</v>
      </c>
      <c r="AF31" s="24">
        <v>0.0</v>
      </c>
      <c r="AG31" s="24">
        <v>0.0</v>
      </c>
      <c r="AH31" s="24">
        <v>0.0</v>
      </c>
      <c r="AI31" s="24">
        <v>0.0</v>
      </c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4">
        <v>0.0</v>
      </c>
      <c r="L32" s="24">
        <v>0.0</v>
      </c>
      <c r="M32" s="24">
        <v>0.0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4">
        <v>0.0</v>
      </c>
      <c r="AB32" s="24">
        <v>0.0</v>
      </c>
      <c r="AC32" s="24">
        <v>0.0</v>
      </c>
      <c r="AD32" s="24">
        <v>0.0</v>
      </c>
      <c r="AE32" s="24">
        <v>0.0</v>
      </c>
      <c r="AF32" s="24">
        <v>0.0</v>
      </c>
      <c r="AG32" s="24">
        <v>0.0</v>
      </c>
      <c r="AH32" s="24">
        <v>0.0</v>
      </c>
      <c r="AI32" s="24">
        <v>0.0</v>
      </c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>
        <v>1.0</v>
      </c>
      <c r="F33" s="15">
        <v>1.0</v>
      </c>
      <c r="G33" s="15">
        <v>0.0</v>
      </c>
      <c r="H33" s="15">
        <v>0.0</v>
      </c>
      <c r="I33" s="15">
        <v>1.0</v>
      </c>
      <c r="J33" s="15">
        <v>1.0</v>
      </c>
      <c r="K33" s="15">
        <v>1.0</v>
      </c>
      <c r="L33" s="15">
        <v>1.0</v>
      </c>
      <c r="M33" s="15">
        <v>1.0</v>
      </c>
      <c r="N33" s="15">
        <v>0.0</v>
      </c>
      <c r="O33" s="15">
        <v>0.0</v>
      </c>
      <c r="P33" s="15">
        <v>1.0</v>
      </c>
      <c r="Q33" s="15">
        <v>1.0</v>
      </c>
      <c r="R33" s="15">
        <v>1.0</v>
      </c>
      <c r="S33" s="15">
        <v>1.0</v>
      </c>
      <c r="T33" s="15">
        <v>1.0</v>
      </c>
      <c r="U33" s="15">
        <v>0.0</v>
      </c>
      <c r="V33" s="15">
        <v>0.0</v>
      </c>
      <c r="W33" s="15">
        <v>1.0</v>
      </c>
      <c r="X33" s="15">
        <v>1.0</v>
      </c>
      <c r="Y33" s="15">
        <v>1.0</v>
      </c>
      <c r="Z33" s="15">
        <v>1.0</v>
      </c>
      <c r="AA33" s="15">
        <v>1.0</v>
      </c>
      <c r="AB33" s="15">
        <v>0.0</v>
      </c>
      <c r="AC33" s="15">
        <v>0.0</v>
      </c>
      <c r="AD33" s="15">
        <v>1.0</v>
      </c>
      <c r="AE33" s="15">
        <v>1.0</v>
      </c>
      <c r="AF33" s="15">
        <v>1.0</v>
      </c>
      <c r="AG33" s="24">
        <v>1.0</v>
      </c>
      <c r="AH33" s="24">
        <v>1.0</v>
      </c>
      <c r="AI33" s="24">
        <v>0.0</v>
      </c>
      <c r="AJ33" s="25">
        <f t="shared" si="2"/>
        <v>22</v>
      </c>
      <c r="AK33" s="25">
        <f t="shared" si="12"/>
        <v>12100</v>
      </c>
      <c r="AL33" s="27">
        <f>SUM(AK31:AK33)</f>
        <v>12100</v>
      </c>
      <c r="AM33" s="33" t="s">
        <v>44</v>
      </c>
      <c r="AN33" s="3"/>
      <c r="AO33" s="3"/>
      <c r="AP33" s="3"/>
      <c r="AQ33" s="3"/>
      <c r="AR33" s="3"/>
      <c r="AS33" s="3"/>
      <c r="AT33" s="3"/>
      <c r="AU33" s="3"/>
    </row>
    <row r="34">
      <c r="A34" s="39"/>
      <c r="B34" s="39"/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>
        <v>2025.0</v>
      </c>
      <c r="B1" s="1">
        <v>4.0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5" t="s">
        <v>0</v>
      </c>
      <c r="B2" s="5" t="s">
        <v>1</v>
      </c>
      <c r="C2" s="5" t="s">
        <v>2</v>
      </c>
      <c r="D2" s="6"/>
      <c r="E2" s="7">
        <f>DATE($A$1,$B$1,1)</f>
        <v>45748</v>
      </c>
      <c r="F2" s="7">
        <f>DATE($A$1,$B$1,2)</f>
        <v>45749</v>
      </c>
      <c r="G2" s="7">
        <f>DATE($A$1,$B$1,3)</f>
        <v>45750</v>
      </c>
      <c r="H2" s="7">
        <f>DATE($A$1,$B$1,4)</f>
        <v>45751</v>
      </c>
      <c r="I2" s="7">
        <f>DATE($A$1,$B$1,5)</f>
        <v>45752</v>
      </c>
      <c r="J2" s="7">
        <f>DATE($A$1,$B$1,6)</f>
        <v>45753</v>
      </c>
      <c r="K2" s="7">
        <f>DATE($A$1,$B$1,7)</f>
        <v>45754</v>
      </c>
      <c r="L2" s="7">
        <f>DATE($A$1,$B$1,8)</f>
        <v>45755</v>
      </c>
      <c r="M2" s="7">
        <f>DATE($A$1,$B$1,9)</f>
        <v>45756</v>
      </c>
      <c r="N2" s="7">
        <f>DATE($A$1,$B$1,10)</f>
        <v>45757</v>
      </c>
      <c r="O2" s="7">
        <f>DATE($A$1,$B$1,11)</f>
        <v>45758</v>
      </c>
      <c r="P2" s="7">
        <f>DATE($A$1,$B$1,12)</f>
        <v>45759</v>
      </c>
      <c r="Q2" s="7">
        <f>DATE($A$1,$B$1,13)</f>
        <v>45760</v>
      </c>
      <c r="R2" s="7">
        <f>DATE($A$1,$B$1,14)</f>
        <v>45761</v>
      </c>
      <c r="S2" s="7">
        <f>DATE($A$1,$B$1,15)</f>
        <v>45762</v>
      </c>
      <c r="T2" s="7">
        <f>DATE($A$1,$B$1,16)</f>
        <v>45763</v>
      </c>
      <c r="U2" s="7">
        <f>DATE($A$1,$B$1,17)</f>
        <v>45764</v>
      </c>
      <c r="V2" s="7">
        <f>DATE($A$1,$B$1,18)</f>
        <v>45765</v>
      </c>
      <c r="W2" s="7">
        <f>DATE($A$1,$B$1,19)</f>
        <v>45766</v>
      </c>
      <c r="X2" s="7">
        <f>DATE($A$1,$B$1,20)</f>
        <v>45767</v>
      </c>
      <c r="Y2" s="7">
        <f>DATE($A$1,$B$1,21)</f>
        <v>45768</v>
      </c>
      <c r="Z2" s="7">
        <f>DATE($A$1,$B$1,22)</f>
        <v>45769</v>
      </c>
      <c r="AA2" s="7">
        <f>DATE($A$1,$B$1,23)</f>
        <v>45770</v>
      </c>
      <c r="AB2" s="7">
        <f>DATE($A$1,$B$1,24)</f>
        <v>45771</v>
      </c>
      <c r="AC2" s="7">
        <f>DATE($A$1,$B$1,25)</f>
        <v>45772</v>
      </c>
      <c r="AD2" s="7">
        <f>DATE($A$1,$B$1,26)</f>
        <v>45773</v>
      </c>
      <c r="AE2" s="7">
        <f>DATE($A$1,$B$1,27)</f>
        <v>45774</v>
      </c>
      <c r="AF2" s="7">
        <f>DATE($A$1,$B$1,28)</f>
        <v>45775</v>
      </c>
      <c r="AG2" s="7">
        <f>DATE($A$1,$B$1,29)</f>
        <v>45776</v>
      </c>
      <c r="AH2" s="7">
        <f>DATE($A$1,$B$1,30)</f>
        <v>45777</v>
      </c>
      <c r="AI2" s="7">
        <f>DATE($A$1,$B$1,31)</f>
        <v>45778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0"/>
      <c r="B3" s="10"/>
      <c r="C3" s="10"/>
      <c r="D3" s="10"/>
      <c r="E3" s="11" t="str">
        <f t="shared" ref="E3:AI3" si="1">TEXT(E2,"ddd")</f>
        <v>火</v>
      </c>
      <c r="F3" s="12" t="str">
        <f t="shared" si="1"/>
        <v>水</v>
      </c>
      <c r="G3" s="12" t="str">
        <f t="shared" si="1"/>
        <v>木</v>
      </c>
      <c r="H3" s="12" t="str">
        <f t="shared" si="1"/>
        <v>金</v>
      </c>
      <c r="I3" s="12" t="str">
        <f t="shared" si="1"/>
        <v>土</v>
      </c>
      <c r="J3" s="12" t="str">
        <f t="shared" si="1"/>
        <v>日</v>
      </c>
      <c r="K3" s="12" t="str">
        <f t="shared" si="1"/>
        <v>月</v>
      </c>
      <c r="L3" s="12" t="str">
        <f t="shared" si="1"/>
        <v>火</v>
      </c>
      <c r="M3" s="12" t="str">
        <f t="shared" si="1"/>
        <v>水</v>
      </c>
      <c r="N3" s="12" t="str">
        <f t="shared" si="1"/>
        <v>木</v>
      </c>
      <c r="O3" s="12" t="str">
        <f t="shared" si="1"/>
        <v>金</v>
      </c>
      <c r="P3" s="12" t="str">
        <f t="shared" si="1"/>
        <v>土</v>
      </c>
      <c r="Q3" s="12" t="str">
        <f t="shared" si="1"/>
        <v>日</v>
      </c>
      <c r="R3" s="12" t="str">
        <f t="shared" si="1"/>
        <v>月</v>
      </c>
      <c r="S3" s="12" t="str">
        <f t="shared" si="1"/>
        <v>火</v>
      </c>
      <c r="T3" s="12" t="str">
        <f t="shared" si="1"/>
        <v>水</v>
      </c>
      <c r="U3" s="12" t="str">
        <f t="shared" si="1"/>
        <v>木</v>
      </c>
      <c r="V3" s="12" t="str">
        <f t="shared" si="1"/>
        <v>金</v>
      </c>
      <c r="W3" s="12" t="str">
        <f t="shared" si="1"/>
        <v>土</v>
      </c>
      <c r="X3" s="12" t="str">
        <f t="shared" si="1"/>
        <v>日</v>
      </c>
      <c r="Y3" s="12" t="str">
        <f t="shared" si="1"/>
        <v>月</v>
      </c>
      <c r="Z3" s="12" t="str">
        <f t="shared" si="1"/>
        <v>火</v>
      </c>
      <c r="AA3" s="12" t="str">
        <f t="shared" si="1"/>
        <v>水</v>
      </c>
      <c r="AB3" s="12" t="str">
        <f t="shared" si="1"/>
        <v>木</v>
      </c>
      <c r="AC3" s="12" t="str">
        <f t="shared" si="1"/>
        <v>金</v>
      </c>
      <c r="AD3" s="12" t="str">
        <f t="shared" si="1"/>
        <v>土</v>
      </c>
      <c r="AE3" s="12" t="str">
        <f t="shared" si="1"/>
        <v>日</v>
      </c>
      <c r="AF3" s="12" t="str">
        <f t="shared" si="1"/>
        <v>月</v>
      </c>
      <c r="AG3" s="12" t="str">
        <f t="shared" si="1"/>
        <v>火</v>
      </c>
      <c r="AH3" s="12" t="str">
        <f t="shared" si="1"/>
        <v>水</v>
      </c>
      <c r="AI3" s="12" t="str">
        <f t="shared" si="1"/>
        <v>木</v>
      </c>
      <c r="AJ3" s="8"/>
      <c r="AK3" s="9"/>
      <c r="AL3" s="13"/>
      <c r="AM3" s="4"/>
      <c r="AN3" s="3"/>
      <c r="AO3" s="3"/>
      <c r="AP3" s="3"/>
      <c r="AQ3" s="3"/>
      <c r="AR3" s="3"/>
      <c r="AS3" s="3"/>
      <c r="AT3" s="3"/>
      <c r="AU3" s="3"/>
    </row>
    <row r="4">
      <c r="A4" s="14">
        <v>206.0</v>
      </c>
      <c r="B4" s="45" t="s">
        <v>5</v>
      </c>
      <c r="C4" s="14"/>
      <c r="D4" s="15" t="s">
        <v>7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/>
      <c r="AJ4" s="16">
        <f t="shared" ref="AJ4:AJ72" si="2">SUM(E4:AI4)</f>
        <v>30</v>
      </c>
      <c r="AK4" s="16">
        <f>330*AJ4</f>
        <v>9900</v>
      </c>
      <c r="AL4" s="17"/>
      <c r="AM4" s="4"/>
      <c r="AN4" s="3"/>
      <c r="AO4" s="3"/>
      <c r="AP4" s="3"/>
      <c r="AQ4" s="3"/>
      <c r="AR4" s="3"/>
      <c r="AS4" s="3"/>
      <c r="AT4" s="3"/>
      <c r="AU4" s="3"/>
    </row>
    <row r="5">
      <c r="A5" s="18"/>
      <c r="B5" s="18"/>
      <c r="C5" s="18"/>
      <c r="D5" s="15" t="s">
        <v>8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0.0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44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44">
        <v>0.0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44">
        <v>0.0</v>
      </c>
      <c r="AG5" s="15">
        <v>1.0</v>
      </c>
      <c r="AH5" s="15">
        <v>1.0</v>
      </c>
      <c r="AI5" s="15"/>
      <c r="AJ5" s="16">
        <f t="shared" si="2"/>
        <v>27</v>
      </c>
      <c r="AK5" s="16">
        <f t="shared" ref="AK5:AK6" si="3">550*AJ5</f>
        <v>14850</v>
      </c>
      <c r="AL5" s="19"/>
      <c r="AM5" s="20" t="s">
        <v>38</v>
      </c>
      <c r="AN5" s="3"/>
      <c r="AO5" s="3"/>
      <c r="AP5" s="3"/>
      <c r="AQ5" s="3"/>
      <c r="AR5" s="3"/>
      <c r="AS5" s="3"/>
      <c r="AT5" s="3"/>
      <c r="AU5" s="3"/>
    </row>
    <row r="6">
      <c r="A6" s="10"/>
      <c r="B6" s="10"/>
      <c r="C6" s="10"/>
      <c r="D6" s="15" t="s">
        <v>9</v>
      </c>
      <c r="E6" s="15">
        <v>1.0</v>
      </c>
      <c r="F6" s="15">
        <v>1.0</v>
      </c>
      <c r="G6" s="15">
        <v>1.0</v>
      </c>
      <c r="H6" s="15">
        <v>1.0</v>
      </c>
      <c r="I6" s="15">
        <v>1.0</v>
      </c>
      <c r="J6" s="15">
        <v>1.0</v>
      </c>
      <c r="K6" s="15">
        <v>1.0</v>
      </c>
      <c r="L6" s="15">
        <v>1.0</v>
      </c>
      <c r="M6" s="15">
        <v>1.0</v>
      </c>
      <c r="N6" s="15">
        <v>1.0</v>
      </c>
      <c r="O6" s="15">
        <v>1.0</v>
      </c>
      <c r="P6" s="15">
        <v>1.0</v>
      </c>
      <c r="Q6" s="15">
        <v>1.0</v>
      </c>
      <c r="R6" s="15">
        <v>1.0</v>
      </c>
      <c r="S6" s="15">
        <v>1.0</v>
      </c>
      <c r="T6" s="15">
        <v>1.0</v>
      </c>
      <c r="U6" s="15">
        <v>1.0</v>
      </c>
      <c r="V6" s="15">
        <v>1.0</v>
      </c>
      <c r="W6" s="15">
        <v>1.0</v>
      </c>
      <c r="X6" s="15">
        <v>1.0</v>
      </c>
      <c r="Y6" s="15">
        <v>1.0</v>
      </c>
      <c r="Z6" s="15">
        <v>1.0</v>
      </c>
      <c r="AA6" s="15">
        <v>1.0</v>
      </c>
      <c r="AB6" s="15">
        <v>1.0</v>
      </c>
      <c r="AC6" s="15">
        <v>1.0</v>
      </c>
      <c r="AD6" s="15">
        <v>1.0</v>
      </c>
      <c r="AE6" s="15">
        <v>1.0</v>
      </c>
      <c r="AF6" s="15">
        <v>1.0</v>
      </c>
      <c r="AG6" s="15">
        <v>1.0</v>
      </c>
      <c r="AH6" s="15">
        <v>1.0</v>
      </c>
      <c r="AI6" s="15"/>
      <c r="AJ6" s="16">
        <f t="shared" si="2"/>
        <v>30</v>
      </c>
      <c r="AK6" s="16">
        <f t="shared" si="3"/>
        <v>16500</v>
      </c>
      <c r="AL6" s="21">
        <f>SUM(AK4:AK6)</f>
        <v>41250</v>
      </c>
      <c r="AM6" s="22"/>
      <c r="AN6" s="3"/>
      <c r="AO6" s="3"/>
      <c r="AP6" s="3"/>
      <c r="AQ6" s="3"/>
      <c r="AR6" s="3"/>
      <c r="AS6" s="3"/>
      <c r="AT6" s="3"/>
      <c r="AU6" s="3"/>
    </row>
    <row r="7">
      <c r="A7" s="23">
        <v>212.0</v>
      </c>
      <c r="B7" s="23" t="s">
        <v>10</v>
      </c>
      <c r="C7" s="23"/>
      <c r="D7" s="24" t="s">
        <v>7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1.0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1.0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>
        <v>1.0</v>
      </c>
      <c r="AH7" s="24">
        <v>1.0</v>
      </c>
      <c r="AI7" s="24"/>
      <c r="AJ7" s="25">
        <f t="shared" si="2"/>
        <v>30</v>
      </c>
      <c r="AK7" s="25">
        <f>330*AJ7</f>
        <v>9900</v>
      </c>
      <c r="AL7" s="26"/>
      <c r="AM7" s="4"/>
      <c r="AN7" s="3"/>
      <c r="AO7" s="3"/>
      <c r="AP7" s="3"/>
      <c r="AQ7" s="3"/>
      <c r="AR7" s="3"/>
      <c r="AS7" s="3"/>
      <c r="AT7" s="3"/>
      <c r="AU7" s="3"/>
    </row>
    <row r="8">
      <c r="A8" s="18"/>
      <c r="B8" s="18"/>
      <c r="C8" s="18"/>
      <c r="D8" s="24" t="s">
        <v>8</v>
      </c>
      <c r="E8" s="24">
        <v>1.0</v>
      </c>
      <c r="F8" s="24">
        <v>0.0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0.0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0.0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0.0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0.0</v>
      </c>
      <c r="AI8" s="24"/>
      <c r="AJ8" s="25">
        <f t="shared" si="2"/>
        <v>25</v>
      </c>
      <c r="AK8" s="25">
        <f t="shared" ref="AK8:AK9" si="4">550*AJ8</f>
        <v>13750</v>
      </c>
      <c r="AL8" s="26"/>
      <c r="AM8" s="22" t="s">
        <v>39</v>
      </c>
      <c r="AN8" s="3"/>
      <c r="AO8" s="3"/>
      <c r="AP8" s="3"/>
      <c r="AQ8" s="3"/>
      <c r="AR8" s="3"/>
      <c r="AS8" s="3"/>
      <c r="AT8" s="3"/>
      <c r="AU8" s="3"/>
    </row>
    <row r="9">
      <c r="A9" s="10"/>
      <c r="B9" s="10"/>
      <c r="C9" s="10"/>
      <c r="D9" s="24" t="s">
        <v>9</v>
      </c>
      <c r="E9" s="24">
        <v>1.0</v>
      </c>
      <c r="F9" s="24">
        <v>1.0</v>
      </c>
      <c r="G9" s="24">
        <v>1.0</v>
      </c>
      <c r="H9" s="24">
        <v>1.0</v>
      </c>
      <c r="I9" s="24">
        <v>1.0</v>
      </c>
      <c r="J9" s="24">
        <v>1.0</v>
      </c>
      <c r="K9" s="24">
        <v>1.0</v>
      </c>
      <c r="L9" s="24">
        <v>1.0</v>
      </c>
      <c r="M9" s="24">
        <v>1.0</v>
      </c>
      <c r="N9" s="24">
        <v>1.0</v>
      </c>
      <c r="O9" s="24">
        <v>1.0</v>
      </c>
      <c r="P9" s="24">
        <v>1.0</v>
      </c>
      <c r="Q9" s="24">
        <v>1.0</v>
      </c>
      <c r="R9" s="24">
        <v>1.0</v>
      </c>
      <c r="S9" s="24">
        <v>1.0</v>
      </c>
      <c r="T9" s="24">
        <v>1.0</v>
      </c>
      <c r="U9" s="24">
        <v>1.0</v>
      </c>
      <c r="V9" s="24">
        <v>1.0</v>
      </c>
      <c r="W9" s="24">
        <v>1.0</v>
      </c>
      <c r="X9" s="24">
        <v>1.0</v>
      </c>
      <c r="Y9" s="24">
        <v>1.0</v>
      </c>
      <c r="Z9" s="24">
        <v>1.0</v>
      </c>
      <c r="AA9" s="24">
        <v>1.0</v>
      </c>
      <c r="AB9" s="24">
        <v>1.0</v>
      </c>
      <c r="AC9" s="24">
        <v>1.0</v>
      </c>
      <c r="AD9" s="24">
        <v>1.0</v>
      </c>
      <c r="AE9" s="24">
        <v>1.0</v>
      </c>
      <c r="AF9" s="24">
        <v>1.0</v>
      </c>
      <c r="AG9" s="24">
        <v>1.0</v>
      </c>
      <c r="AH9" s="24">
        <v>1.0</v>
      </c>
      <c r="AI9" s="24"/>
      <c r="AJ9" s="25">
        <f t="shared" si="2"/>
        <v>30</v>
      </c>
      <c r="AK9" s="25">
        <f t="shared" si="4"/>
        <v>16500</v>
      </c>
      <c r="AL9" s="27">
        <f>SUM(AK7:AK9)</f>
        <v>40150</v>
      </c>
      <c r="AM9" s="22"/>
      <c r="AN9" s="3"/>
      <c r="AO9" s="3"/>
      <c r="AP9" s="3"/>
      <c r="AQ9" s="3"/>
      <c r="AR9" s="3"/>
      <c r="AS9" s="3"/>
      <c r="AT9" s="3"/>
      <c r="AU9" s="3"/>
    </row>
    <row r="10">
      <c r="A10" s="14">
        <v>211.0</v>
      </c>
      <c r="B10" s="14" t="s">
        <v>12</v>
      </c>
      <c r="C10" s="14"/>
      <c r="D10" s="15" t="s">
        <v>7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/>
      <c r="AJ10" s="16">
        <f t="shared" si="2"/>
        <v>30</v>
      </c>
      <c r="AK10" s="16">
        <f>330*AJ10</f>
        <v>9900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8"/>
      <c r="B11" s="18"/>
      <c r="C11" s="18"/>
      <c r="D11" s="15" t="s">
        <v>8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/>
      <c r="AJ11" s="16">
        <f t="shared" si="2"/>
        <v>30</v>
      </c>
      <c r="AK11" s="16">
        <f t="shared" ref="AK11:AK12" si="5">550*AJ11</f>
        <v>16500</v>
      </c>
      <c r="AL11" s="19"/>
      <c r="AM11" s="22" t="s">
        <v>40</v>
      </c>
      <c r="AN11" s="3"/>
      <c r="AO11" s="3"/>
      <c r="AP11" s="3"/>
      <c r="AQ11" s="3"/>
      <c r="AR11" s="3"/>
      <c r="AS11" s="3"/>
      <c r="AT11" s="3"/>
      <c r="AU11" s="3"/>
    </row>
    <row r="12">
      <c r="A12" s="10"/>
      <c r="B12" s="10"/>
      <c r="C12" s="10"/>
      <c r="D12" s="15" t="s">
        <v>9</v>
      </c>
      <c r="E12" s="15">
        <v>1.0</v>
      </c>
      <c r="F12" s="15">
        <v>1.0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1.0</v>
      </c>
      <c r="M12" s="15">
        <v>1.0</v>
      </c>
      <c r="N12" s="15">
        <v>1.0</v>
      </c>
      <c r="O12" s="15">
        <v>1.0</v>
      </c>
      <c r="P12" s="15">
        <v>1.0</v>
      </c>
      <c r="Q12" s="15">
        <v>1.0</v>
      </c>
      <c r="R12" s="15">
        <v>1.0</v>
      </c>
      <c r="S12" s="15">
        <v>1.0</v>
      </c>
      <c r="T12" s="15">
        <v>1.0</v>
      </c>
      <c r="U12" s="15">
        <v>1.0</v>
      </c>
      <c r="V12" s="15">
        <v>1.0</v>
      </c>
      <c r="W12" s="15">
        <v>1.0</v>
      </c>
      <c r="X12" s="15">
        <v>1.0</v>
      </c>
      <c r="Y12" s="15">
        <v>1.0</v>
      </c>
      <c r="Z12" s="15">
        <v>1.0</v>
      </c>
      <c r="AA12" s="15">
        <v>1.0</v>
      </c>
      <c r="AB12" s="15">
        <v>1.0</v>
      </c>
      <c r="AC12" s="15">
        <v>1.0</v>
      </c>
      <c r="AD12" s="15">
        <v>1.0</v>
      </c>
      <c r="AE12" s="15">
        <v>1.0</v>
      </c>
      <c r="AF12" s="15">
        <v>1.0</v>
      </c>
      <c r="AG12" s="15">
        <v>1.0</v>
      </c>
      <c r="AH12" s="15">
        <v>1.0</v>
      </c>
      <c r="AI12" s="15"/>
      <c r="AJ12" s="16">
        <f t="shared" si="2"/>
        <v>30</v>
      </c>
      <c r="AK12" s="16">
        <f t="shared" si="5"/>
        <v>16500</v>
      </c>
      <c r="AL12" s="21">
        <f>SUM(AK10:AK12)</f>
        <v>42900</v>
      </c>
      <c r="AM12" s="22" t="s">
        <v>41</v>
      </c>
      <c r="AN12" s="3"/>
      <c r="AO12" s="3"/>
      <c r="AP12" s="3"/>
      <c r="AQ12" s="3"/>
      <c r="AR12" s="3"/>
      <c r="AS12" s="3"/>
      <c r="AT12" s="3"/>
      <c r="AU12" s="3"/>
    </row>
    <row r="13">
      <c r="A13" s="23">
        <v>403.0</v>
      </c>
      <c r="B13" s="23" t="s">
        <v>13</v>
      </c>
      <c r="C13" s="23"/>
      <c r="D13" s="24" t="s">
        <v>7</v>
      </c>
      <c r="E13" s="24">
        <v>1.0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1.0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1.0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1.0</v>
      </c>
      <c r="AD13" s="24">
        <v>1.0</v>
      </c>
      <c r="AE13" s="24">
        <v>1.0</v>
      </c>
      <c r="AF13" s="24">
        <v>1.0</v>
      </c>
      <c r="AG13" s="24">
        <v>1.0</v>
      </c>
      <c r="AH13" s="24">
        <v>1.0</v>
      </c>
      <c r="AI13" s="24"/>
      <c r="AJ13" s="25">
        <f t="shared" si="2"/>
        <v>30</v>
      </c>
      <c r="AK13" s="25">
        <f>330*AJ13</f>
        <v>9900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8"/>
      <c r="B14" s="18"/>
      <c r="C14" s="18"/>
      <c r="D14" s="24" t="s">
        <v>8</v>
      </c>
      <c r="E14" s="24">
        <v>0.0</v>
      </c>
      <c r="F14" s="24">
        <v>1.0</v>
      </c>
      <c r="G14" s="24">
        <v>1.0</v>
      </c>
      <c r="H14" s="24">
        <v>1.0</v>
      </c>
      <c r="I14" s="24">
        <v>1.0</v>
      </c>
      <c r="J14" s="24">
        <v>1.0</v>
      </c>
      <c r="K14" s="24">
        <v>1.0</v>
      </c>
      <c r="L14" s="24">
        <v>0.0</v>
      </c>
      <c r="M14" s="24">
        <v>1.0</v>
      </c>
      <c r="N14" s="24">
        <v>1.0</v>
      </c>
      <c r="O14" s="24">
        <v>1.0</v>
      </c>
      <c r="P14" s="24">
        <v>1.0</v>
      </c>
      <c r="Q14" s="24">
        <v>1.0</v>
      </c>
      <c r="R14" s="24">
        <v>1.0</v>
      </c>
      <c r="S14" s="24">
        <v>0.0</v>
      </c>
      <c r="T14" s="24">
        <v>1.0</v>
      </c>
      <c r="U14" s="24">
        <v>1.0</v>
      </c>
      <c r="V14" s="24">
        <v>1.0</v>
      </c>
      <c r="W14" s="24">
        <v>1.0</v>
      </c>
      <c r="X14" s="24">
        <v>1.0</v>
      </c>
      <c r="Y14" s="24">
        <v>1.0</v>
      </c>
      <c r="Z14" s="24">
        <v>0.0</v>
      </c>
      <c r="AA14" s="24">
        <v>1.0</v>
      </c>
      <c r="AB14" s="24">
        <v>1.0</v>
      </c>
      <c r="AC14" s="44">
        <v>0.0</v>
      </c>
      <c r="AD14" s="24">
        <v>1.0</v>
      </c>
      <c r="AE14" s="24">
        <v>1.0</v>
      </c>
      <c r="AF14" s="24">
        <v>1.0</v>
      </c>
      <c r="AG14" s="24">
        <v>0.0</v>
      </c>
      <c r="AH14" s="24">
        <v>1.0</v>
      </c>
      <c r="AI14" s="24"/>
      <c r="AJ14" s="25">
        <f t="shared" si="2"/>
        <v>24</v>
      </c>
      <c r="AK14" s="25">
        <f t="shared" ref="AK14:AK15" si="6">550*AJ14</f>
        <v>13200</v>
      </c>
      <c r="AL14" s="26"/>
      <c r="AM14" s="4"/>
      <c r="AN14" s="3"/>
      <c r="AO14" s="3"/>
      <c r="AP14" s="3"/>
      <c r="AQ14" s="3"/>
      <c r="AR14" s="3"/>
      <c r="AS14" s="3"/>
      <c r="AT14" s="3"/>
      <c r="AU14" s="3"/>
    </row>
    <row r="15">
      <c r="A15" s="10"/>
      <c r="B15" s="10"/>
      <c r="C15" s="10"/>
      <c r="D15" s="24" t="s">
        <v>9</v>
      </c>
      <c r="E15" s="24">
        <v>1.0</v>
      </c>
      <c r="F15" s="24">
        <v>1.0</v>
      </c>
      <c r="G15" s="24">
        <v>1.0</v>
      </c>
      <c r="H15" s="24">
        <v>1.0</v>
      </c>
      <c r="I15" s="24">
        <v>1.0</v>
      </c>
      <c r="J15" s="24">
        <v>1.0</v>
      </c>
      <c r="K15" s="24">
        <v>1.0</v>
      </c>
      <c r="L15" s="24">
        <v>1.0</v>
      </c>
      <c r="M15" s="24">
        <v>1.0</v>
      </c>
      <c r="N15" s="24">
        <v>1.0</v>
      </c>
      <c r="O15" s="24">
        <v>1.0</v>
      </c>
      <c r="P15" s="24">
        <v>1.0</v>
      </c>
      <c r="Q15" s="24">
        <v>1.0</v>
      </c>
      <c r="R15" s="24">
        <v>1.0</v>
      </c>
      <c r="S15" s="24">
        <v>1.0</v>
      </c>
      <c r="T15" s="24">
        <v>1.0</v>
      </c>
      <c r="U15" s="24">
        <v>1.0</v>
      </c>
      <c r="V15" s="24">
        <v>1.0</v>
      </c>
      <c r="W15" s="24">
        <v>1.0</v>
      </c>
      <c r="X15" s="24">
        <v>1.0</v>
      </c>
      <c r="Y15" s="24">
        <v>1.0</v>
      </c>
      <c r="Z15" s="24">
        <v>1.0</v>
      </c>
      <c r="AA15" s="24">
        <v>1.0</v>
      </c>
      <c r="AB15" s="24">
        <v>1.0</v>
      </c>
      <c r="AC15" s="24">
        <v>1.0</v>
      </c>
      <c r="AD15" s="24">
        <v>1.0</v>
      </c>
      <c r="AE15" s="24">
        <v>1.0</v>
      </c>
      <c r="AF15" s="24">
        <v>1.0</v>
      </c>
      <c r="AG15" s="24">
        <v>1.0</v>
      </c>
      <c r="AH15" s="24">
        <v>1.0</v>
      </c>
      <c r="AI15" s="24"/>
      <c r="AJ15" s="25">
        <f t="shared" si="2"/>
        <v>30</v>
      </c>
      <c r="AK15" s="25">
        <f t="shared" si="6"/>
        <v>16500</v>
      </c>
      <c r="AL15" s="27">
        <f>SUM(AK13:AK15)</f>
        <v>39600</v>
      </c>
      <c r="AM15" s="22" t="s">
        <v>42</v>
      </c>
      <c r="AN15" s="3"/>
      <c r="AO15" s="3"/>
      <c r="AP15" s="3"/>
      <c r="AQ15" s="3"/>
      <c r="AR15" s="3"/>
      <c r="AS15" s="3"/>
      <c r="AT15" s="3"/>
      <c r="AU15" s="3"/>
    </row>
    <row r="16">
      <c r="A16" s="14">
        <v>210.0</v>
      </c>
      <c r="B16" s="14" t="s">
        <v>15</v>
      </c>
      <c r="C16" s="14"/>
      <c r="D16" s="15" t="s">
        <v>7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>
        <v>0.0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/>
      <c r="AJ16" s="16">
        <f t="shared" si="2"/>
        <v>8</v>
      </c>
      <c r="AK16" s="16">
        <f>330*AJ16</f>
        <v>2640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8"/>
      <c r="B17" s="18"/>
      <c r="C17" s="18"/>
      <c r="D17" s="15" t="s">
        <v>8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>
        <v>0.0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/>
      <c r="AJ17" s="16">
        <f t="shared" si="2"/>
        <v>8</v>
      </c>
      <c r="AK17" s="16">
        <f t="shared" ref="AK17:AK18" si="7">550*AJ17</f>
        <v>4400</v>
      </c>
      <c r="AL17" s="19"/>
      <c r="AM17" s="4"/>
      <c r="AN17" s="3"/>
      <c r="AO17" s="3"/>
      <c r="AP17" s="3"/>
      <c r="AQ17" s="3"/>
      <c r="AR17" s="3"/>
      <c r="AS17" s="3"/>
      <c r="AT17" s="3"/>
      <c r="AU17" s="3"/>
    </row>
    <row r="18">
      <c r="A18" s="10"/>
      <c r="B18" s="10"/>
      <c r="C18" s="10"/>
      <c r="D18" s="15" t="s">
        <v>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>
        <v>1.0</v>
      </c>
      <c r="AA18" s="15">
        <v>1.0</v>
      </c>
      <c r="AB18" s="15">
        <v>1.0</v>
      </c>
      <c r="AC18" s="15">
        <v>1.0</v>
      </c>
      <c r="AD18" s="15">
        <v>1.0</v>
      </c>
      <c r="AE18" s="15">
        <v>1.0</v>
      </c>
      <c r="AF18" s="15">
        <v>1.0</v>
      </c>
      <c r="AG18" s="15">
        <v>1.0</v>
      </c>
      <c r="AH18" s="15">
        <v>1.0</v>
      </c>
      <c r="AI18" s="15"/>
      <c r="AJ18" s="16">
        <f t="shared" si="2"/>
        <v>9</v>
      </c>
      <c r="AK18" s="16">
        <f t="shared" si="7"/>
        <v>4950</v>
      </c>
      <c r="AL18" s="21">
        <f>SUM(AK16:AK18)</f>
        <v>11990</v>
      </c>
      <c r="AM18" s="22" t="s">
        <v>45</v>
      </c>
      <c r="AN18" s="3"/>
      <c r="AO18" s="3"/>
      <c r="AP18" s="3"/>
      <c r="AQ18" s="3"/>
      <c r="AR18" s="3"/>
      <c r="AS18" s="3"/>
      <c r="AT18" s="3"/>
      <c r="AU18" s="3"/>
    </row>
    <row r="19">
      <c r="A19" s="23">
        <v>108.0</v>
      </c>
      <c r="B19" s="23" t="s">
        <v>16</v>
      </c>
      <c r="C19" s="23"/>
      <c r="D19" s="24" t="s">
        <v>7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>
        <v>0.0</v>
      </c>
      <c r="AA19" s="24">
        <v>1.0</v>
      </c>
      <c r="AB19" s="24">
        <v>1.0</v>
      </c>
      <c r="AC19" s="24">
        <v>1.0</v>
      </c>
      <c r="AD19" s="24">
        <v>1.0</v>
      </c>
      <c r="AE19" s="24">
        <v>1.0</v>
      </c>
      <c r="AF19" s="24">
        <v>1.0</v>
      </c>
      <c r="AG19" s="24">
        <v>1.0</v>
      </c>
      <c r="AH19" s="24">
        <v>1.0</v>
      </c>
      <c r="AI19" s="24"/>
      <c r="AJ19" s="25">
        <f t="shared" si="2"/>
        <v>8</v>
      </c>
      <c r="AK19" s="25">
        <f>330*AJ19</f>
        <v>2640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8"/>
      <c r="B20" s="18"/>
      <c r="C20" s="18"/>
      <c r="D20" s="24" t="s">
        <v>8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>
        <v>1.0</v>
      </c>
      <c r="AA20" s="24">
        <v>1.0</v>
      </c>
      <c r="AB20" s="24">
        <v>1.0</v>
      </c>
      <c r="AC20" s="24">
        <v>1.0</v>
      </c>
      <c r="AD20" s="24">
        <v>1.0</v>
      </c>
      <c r="AE20" s="24">
        <v>1.0</v>
      </c>
      <c r="AF20" s="24">
        <v>1.0</v>
      </c>
      <c r="AG20" s="24">
        <v>1.0</v>
      </c>
      <c r="AH20" s="24">
        <v>1.0</v>
      </c>
      <c r="AI20" s="24"/>
      <c r="AJ20" s="25">
        <f t="shared" si="2"/>
        <v>9</v>
      </c>
      <c r="AK20" s="25">
        <f t="shared" ref="AK20:AK21" si="8">550*AJ20</f>
        <v>4950</v>
      </c>
      <c r="AL20" s="26"/>
      <c r="AM20" s="4"/>
      <c r="AN20" s="3"/>
      <c r="AO20" s="3"/>
      <c r="AP20" s="3"/>
      <c r="AQ20" s="3"/>
      <c r="AR20" s="3"/>
      <c r="AS20" s="3"/>
      <c r="AT20" s="3"/>
      <c r="AU20" s="3"/>
    </row>
    <row r="21">
      <c r="A21" s="10"/>
      <c r="B21" s="10"/>
      <c r="C21" s="10"/>
      <c r="D21" s="24" t="s">
        <v>9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>
        <v>1.0</v>
      </c>
      <c r="AA21" s="24">
        <v>1.0</v>
      </c>
      <c r="AB21" s="24">
        <v>1.0</v>
      </c>
      <c r="AC21" s="24">
        <v>1.0</v>
      </c>
      <c r="AD21" s="24">
        <v>1.0</v>
      </c>
      <c r="AE21" s="24">
        <v>1.0</v>
      </c>
      <c r="AF21" s="24">
        <v>1.0</v>
      </c>
      <c r="AG21" s="24">
        <v>1.0</v>
      </c>
      <c r="AH21" s="24">
        <v>1.0</v>
      </c>
      <c r="AI21" s="24"/>
      <c r="AJ21" s="25">
        <f t="shared" si="2"/>
        <v>9</v>
      </c>
      <c r="AK21" s="25">
        <f t="shared" si="8"/>
        <v>4950</v>
      </c>
      <c r="AL21" s="27">
        <f>SUM(AK19:AK21)</f>
        <v>12540</v>
      </c>
      <c r="AM21" s="22" t="s">
        <v>46</v>
      </c>
      <c r="AN21" s="3"/>
      <c r="AO21" s="3"/>
      <c r="AP21" s="3"/>
      <c r="AQ21" s="3"/>
      <c r="AR21" s="3"/>
      <c r="AS21" s="3"/>
      <c r="AT21" s="3"/>
      <c r="AU21" s="3"/>
    </row>
    <row r="22">
      <c r="A22" s="14">
        <v>303.0</v>
      </c>
      <c r="B22" s="14" t="s">
        <v>31</v>
      </c>
      <c r="C22" s="14"/>
      <c r="D22" s="15" t="s">
        <v>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44"/>
      <c r="AH22" s="44">
        <v>1.0</v>
      </c>
      <c r="AI22" s="15"/>
      <c r="AJ22" s="16">
        <f t="shared" si="2"/>
        <v>1</v>
      </c>
      <c r="AK22" s="16">
        <f>330*AJ22</f>
        <v>330</v>
      </c>
      <c r="AL22" s="19"/>
      <c r="AM22" s="4"/>
      <c r="AN22" s="3"/>
      <c r="AO22" s="3"/>
      <c r="AP22" s="3"/>
      <c r="AQ22" s="3"/>
      <c r="AR22" s="3"/>
      <c r="AS22" s="3"/>
      <c r="AT22" s="3"/>
      <c r="AU22" s="3"/>
    </row>
    <row r="23">
      <c r="A23" s="18"/>
      <c r="B23" s="18"/>
      <c r="C23" s="18"/>
      <c r="D23" s="15" t="s">
        <v>8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44">
        <v>1.0</v>
      </c>
      <c r="AH23" s="44">
        <v>1.0</v>
      </c>
      <c r="AI23" s="15"/>
      <c r="AJ23" s="16">
        <f t="shared" si="2"/>
        <v>2</v>
      </c>
      <c r="AK23" s="16">
        <f t="shared" ref="AK23:AK24" si="9">550*AJ23</f>
        <v>1100</v>
      </c>
      <c r="AL23" s="19"/>
      <c r="AM23" s="4"/>
      <c r="AN23" s="3"/>
      <c r="AO23" s="3"/>
      <c r="AP23" s="3"/>
      <c r="AQ23" s="3"/>
      <c r="AR23" s="3"/>
      <c r="AS23" s="3"/>
      <c r="AT23" s="3"/>
      <c r="AU23" s="3"/>
    </row>
    <row r="24">
      <c r="A24" s="10"/>
      <c r="B24" s="10"/>
      <c r="C24" s="10"/>
      <c r="D24" s="15" t="s">
        <v>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44">
        <v>1.0</v>
      </c>
      <c r="AH24" s="44">
        <v>1.0</v>
      </c>
      <c r="AI24" s="15"/>
      <c r="AJ24" s="16">
        <f t="shared" si="2"/>
        <v>2</v>
      </c>
      <c r="AK24" s="16">
        <f t="shared" si="9"/>
        <v>1100</v>
      </c>
      <c r="AL24" s="21">
        <f>SUM(AK22:AK24)</f>
        <v>2530</v>
      </c>
      <c r="AM24" s="22"/>
      <c r="AN24" s="3"/>
      <c r="AO24" s="3"/>
      <c r="AP24" s="3"/>
      <c r="AQ24" s="3"/>
      <c r="AR24" s="3"/>
      <c r="AS24" s="3"/>
      <c r="AT24" s="3"/>
      <c r="AU24" s="3"/>
    </row>
    <row r="25">
      <c r="A25" s="23">
        <v>703.0</v>
      </c>
      <c r="B25" s="23" t="s">
        <v>19</v>
      </c>
      <c r="C25" s="23"/>
      <c r="D25" s="24" t="s">
        <v>7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>
        <v>1.0</v>
      </c>
      <c r="AH25" s="24">
        <v>1.0</v>
      </c>
      <c r="AI25" s="24"/>
      <c r="AJ25" s="25">
        <f t="shared" si="2"/>
        <v>30</v>
      </c>
      <c r="AK25" s="25">
        <f>330*AJ25</f>
        <v>9900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8"/>
      <c r="B26" s="18"/>
      <c r="C26" s="18"/>
      <c r="D26" s="24" t="s">
        <v>8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44">
        <v>0.0</v>
      </c>
      <c r="AE26" s="24">
        <v>1.0</v>
      </c>
      <c r="AF26" s="24">
        <v>1.0</v>
      </c>
      <c r="AG26" s="24">
        <v>1.0</v>
      </c>
      <c r="AH26" s="24">
        <v>1.0</v>
      </c>
      <c r="AI26" s="24"/>
      <c r="AJ26" s="25">
        <f t="shared" si="2"/>
        <v>29</v>
      </c>
      <c r="AK26" s="25">
        <f t="shared" ref="AK26:AK27" si="10">550*AJ26</f>
        <v>15950</v>
      </c>
      <c r="AL26" s="26"/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0"/>
      <c r="B27" s="10"/>
      <c r="C27" s="10"/>
      <c r="D27" s="24" t="s">
        <v>9</v>
      </c>
      <c r="E27" s="24">
        <v>1.0</v>
      </c>
      <c r="F27" s="24">
        <v>1.0</v>
      </c>
      <c r="G27" s="24">
        <v>1.0</v>
      </c>
      <c r="H27" s="24">
        <v>1.0</v>
      </c>
      <c r="I27" s="24">
        <v>1.0</v>
      </c>
      <c r="J27" s="24">
        <v>1.0</v>
      </c>
      <c r="K27" s="24">
        <v>1.0</v>
      </c>
      <c r="L27" s="24">
        <v>1.0</v>
      </c>
      <c r="M27" s="24">
        <v>1.0</v>
      </c>
      <c r="N27" s="24">
        <v>1.0</v>
      </c>
      <c r="O27" s="24">
        <v>1.0</v>
      </c>
      <c r="P27" s="24">
        <v>1.0</v>
      </c>
      <c r="Q27" s="24">
        <v>1.0</v>
      </c>
      <c r="R27" s="24">
        <v>1.0</v>
      </c>
      <c r="S27" s="24">
        <v>1.0</v>
      </c>
      <c r="T27" s="24">
        <v>1.0</v>
      </c>
      <c r="U27" s="24">
        <v>1.0</v>
      </c>
      <c r="V27" s="24">
        <v>1.0</v>
      </c>
      <c r="W27" s="24">
        <v>1.0</v>
      </c>
      <c r="X27" s="24">
        <v>1.0</v>
      </c>
      <c r="Y27" s="24">
        <v>1.0</v>
      </c>
      <c r="Z27" s="24">
        <v>1.0</v>
      </c>
      <c r="AA27" s="24">
        <v>1.0</v>
      </c>
      <c r="AB27" s="24">
        <v>1.0</v>
      </c>
      <c r="AC27" s="24">
        <v>1.0</v>
      </c>
      <c r="AD27" s="24">
        <v>1.0</v>
      </c>
      <c r="AE27" s="24">
        <v>1.0</v>
      </c>
      <c r="AF27" s="24">
        <v>1.0</v>
      </c>
      <c r="AG27" s="24">
        <v>1.0</v>
      </c>
      <c r="AH27" s="24">
        <v>1.0</v>
      </c>
      <c r="AI27" s="24"/>
      <c r="AJ27" s="25">
        <f t="shared" si="2"/>
        <v>30</v>
      </c>
      <c r="AK27" s="25">
        <f t="shared" si="10"/>
        <v>16500</v>
      </c>
      <c r="AL27" s="27">
        <f>SUM(AK25:AK27)</f>
        <v>42350</v>
      </c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4">
        <v>715.0</v>
      </c>
      <c r="B28" s="14" t="s">
        <v>20</v>
      </c>
      <c r="C28" s="14"/>
      <c r="D28" s="15" t="s">
        <v>7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1.0</v>
      </c>
      <c r="O28" s="15">
        <v>1.0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5">
        <v>1.0</v>
      </c>
      <c r="V28" s="15">
        <v>1.0</v>
      </c>
      <c r="W28" s="15">
        <v>1.0</v>
      </c>
      <c r="X28" s="15">
        <v>1.0</v>
      </c>
      <c r="Y28" s="15">
        <v>1.0</v>
      </c>
      <c r="Z28" s="15">
        <v>1.0</v>
      </c>
      <c r="AA28" s="15">
        <v>1.0</v>
      </c>
      <c r="AB28" s="15">
        <v>1.0</v>
      </c>
      <c r="AC28" s="15">
        <v>1.0</v>
      </c>
      <c r="AD28" s="15">
        <v>1.0</v>
      </c>
      <c r="AE28" s="15">
        <v>1.0</v>
      </c>
      <c r="AF28" s="15">
        <v>1.0</v>
      </c>
      <c r="AG28" s="15">
        <v>1.0</v>
      </c>
      <c r="AH28" s="15">
        <v>1.0</v>
      </c>
      <c r="AI28" s="15"/>
      <c r="AJ28" s="16">
        <f t="shared" si="2"/>
        <v>30</v>
      </c>
      <c r="AK28" s="16">
        <f>330*AJ28</f>
        <v>9900</v>
      </c>
      <c r="AL28" s="19"/>
      <c r="AM28" s="4"/>
      <c r="AN28" s="3"/>
      <c r="AO28" s="3"/>
      <c r="AP28" s="3"/>
      <c r="AQ28" s="3"/>
      <c r="AR28" s="3"/>
      <c r="AS28" s="3"/>
      <c r="AT28" s="3"/>
      <c r="AU28" s="3"/>
    </row>
    <row r="29">
      <c r="A29" s="18"/>
      <c r="B29" s="18"/>
      <c r="C29" s="18"/>
      <c r="D29" s="15" t="s">
        <v>8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/>
      <c r="AJ29" s="16">
        <f t="shared" si="2"/>
        <v>30</v>
      </c>
      <c r="AK29" s="16">
        <f t="shared" ref="AK29:AK30" si="11">550*AJ29</f>
        <v>16500</v>
      </c>
      <c r="AL29" s="19"/>
      <c r="AM29" s="33"/>
      <c r="AN29" s="3"/>
      <c r="AO29" s="3"/>
      <c r="AP29" s="3"/>
      <c r="AQ29" s="3"/>
      <c r="AR29" s="3"/>
      <c r="AS29" s="3"/>
      <c r="AT29" s="3"/>
      <c r="AU29" s="3"/>
    </row>
    <row r="30">
      <c r="A30" s="10"/>
      <c r="B30" s="10"/>
      <c r="C30" s="10"/>
      <c r="D30" s="15" t="s">
        <v>9</v>
      </c>
      <c r="E30" s="15">
        <v>1.0</v>
      </c>
      <c r="F30" s="15">
        <v>1.0</v>
      </c>
      <c r="G30" s="15">
        <v>1.0</v>
      </c>
      <c r="H30" s="15">
        <v>1.0</v>
      </c>
      <c r="I30" s="15">
        <v>1.0</v>
      </c>
      <c r="J30" s="15">
        <v>1.0</v>
      </c>
      <c r="K30" s="15">
        <v>1.0</v>
      </c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5">
        <v>1.0</v>
      </c>
      <c r="R30" s="15">
        <v>1.0</v>
      </c>
      <c r="S30" s="15">
        <v>1.0</v>
      </c>
      <c r="T30" s="15">
        <v>1.0</v>
      </c>
      <c r="U30" s="15">
        <v>1.0</v>
      </c>
      <c r="V30" s="15">
        <v>1.0</v>
      </c>
      <c r="W30" s="15">
        <v>1.0</v>
      </c>
      <c r="X30" s="15">
        <v>1.0</v>
      </c>
      <c r="Y30" s="15">
        <v>1.0</v>
      </c>
      <c r="Z30" s="15">
        <v>1.0</v>
      </c>
      <c r="AA30" s="15">
        <v>1.0</v>
      </c>
      <c r="AB30" s="15">
        <v>1.0</v>
      </c>
      <c r="AC30" s="15">
        <v>1.0</v>
      </c>
      <c r="AD30" s="15">
        <v>1.0</v>
      </c>
      <c r="AE30" s="15">
        <v>1.0</v>
      </c>
      <c r="AF30" s="15">
        <v>1.0</v>
      </c>
      <c r="AG30" s="15">
        <v>1.0</v>
      </c>
      <c r="AH30" s="15">
        <v>1.0</v>
      </c>
      <c r="AI30" s="15"/>
      <c r="AJ30" s="16">
        <f t="shared" si="2"/>
        <v>30</v>
      </c>
      <c r="AK30" s="16">
        <f t="shared" si="11"/>
        <v>16500</v>
      </c>
      <c r="AL30" s="21">
        <f>SUM(AK28:AK30)</f>
        <v>42900</v>
      </c>
      <c r="AM30" s="22"/>
      <c r="AN30" s="3"/>
      <c r="AO30" s="3"/>
      <c r="AP30" s="3"/>
      <c r="AQ30" s="3"/>
      <c r="AR30" s="3"/>
      <c r="AS30" s="3"/>
      <c r="AT30" s="3"/>
      <c r="AU30" s="3"/>
    </row>
    <row r="31">
      <c r="A31" s="23">
        <v>716.0</v>
      </c>
      <c r="B31" s="23" t="s">
        <v>21</v>
      </c>
      <c r="C31" s="23"/>
      <c r="D31" s="24" t="s">
        <v>7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2"/>
        <v>0</v>
      </c>
      <c r="AK31" s="25">
        <f>330*AJ31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8"/>
      <c r="B32" s="18"/>
      <c r="C32" s="18"/>
      <c r="D32" s="24" t="s">
        <v>8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5">
        <f t="shared" si="2"/>
        <v>0</v>
      </c>
      <c r="AK32" s="25">
        <f t="shared" ref="AK32:AK33" si="12">550*AJ32</f>
        <v>0</v>
      </c>
      <c r="AL32" s="26"/>
      <c r="AM32" s="4"/>
      <c r="AN32" s="3"/>
      <c r="AO32" s="3"/>
      <c r="AP32" s="3"/>
      <c r="AQ32" s="3"/>
      <c r="AR32" s="3"/>
      <c r="AS32" s="3"/>
      <c r="AT32" s="3"/>
      <c r="AU32" s="3"/>
    </row>
    <row r="33">
      <c r="A33" s="10"/>
      <c r="B33" s="10"/>
      <c r="C33" s="10"/>
      <c r="D33" s="24" t="s">
        <v>9</v>
      </c>
      <c r="E33" s="15">
        <v>1.0</v>
      </c>
      <c r="F33" s="15">
        <v>1.0</v>
      </c>
      <c r="G33" s="15">
        <v>1.0</v>
      </c>
      <c r="H33" s="15">
        <v>1.0</v>
      </c>
      <c r="I33" s="15">
        <v>0.0</v>
      </c>
      <c r="J33" s="15">
        <v>0.0</v>
      </c>
      <c r="K33" s="15">
        <v>1.0</v>
      </c>
      <c r="L33" s="15">
        <v>1.0</v>
      </c>
      <c r="M33" s="15">
        <v>1.0</v>
      </c>
      <c r="N33" s="15">
        <v>1.0</v>
      </c>
      <c r="O33" s="15">
        <v>1.0</v>
      </c>
      <c r="P33" s="15">
        <v>0.0</v>
      </c>
      <c r="Q33" s="15">
        <v>0.0</v>
      </c>
      <c r="R33" s="15">
        <v>1.0</v>
      </c>
      <c r="S33" s="15">
        <v>1.0</v>
      </c>
      <c r="T33" s="15">
        <v>1.0</v>
      </c>
      <c r="U33" s="15">
        <v>1.0</v>
      </c>
      <c r="V33" s="15">
        <v>1.0</v>
      </c>
      <c r="W33" s="15">
        <v>0.0</v>
      </c>
      <c r="X33" s="15">
        <v>0.0</v>
      </c>
      <c r="Y33" s="15">
        <v>1.0</v>
      </c>
      <c r="Z33" s="15">
        <v>1.0</v>
      </c>
      <c r="AA33" s="15">
        <v>1.0</v>
      </c>
      <c r="AB33" s="15">
        <v>1.0</v>
      </c>
      <c r="AC33" s="15">
        <v>1.0</v>
      </c>
      <c r="AD33" s="15">
        <v>0.0</v>
      </c>
      <c r="AE33" s="15">
        <v>0.0</v>
      </c>
      <c r="AF33" s="15">
        <v>1.0</v>
      </c>
      <c r="AG33" s="15">
        <v>1.0</v>
      </c>
      <c r="AH33" s="15">
        <v>1.0</v>
      </c>
      <c r="AI33" s="15"/>
      <c r="AJ33" s="25">
        <f t="shared" si="2"/>
        <v>22</v>
      </c>
      <c r="AK33" s="25">
        <f t="shared" si="12"/>
        <v>12100</v>
      </c>
      <c r="AL33" s="27">
        <f>SUM(AK31:AK33)</f>
        <v>12100</v>
      </c>
      <c r="AM33" s="33" t="s">
        <v>44</v>
      </c>
      <c r="AN33" s="3"/>
      <c r="AO33" s="3"/>
      <c r="AP33" s="3"/>
      <c r="AQ33" s="3"/>
      <c r="AR33" s="3"/>
      <c r="AS33" s="3"/>
      <c r="AT33" s="3"/>
      <c r="AU33" s="3"/>
    </row>
    <row r="34">
      <c r="A34" s="39"/>
      <c r="B34" s="39"/>
      <c r="C34" s="14"/>
      <c r="D34" s="15" t="s">
        <v>7</v>
      </c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2"/>
        <v>0</v>
      </c>
      <c r="AK34" s="16">
        <f>330*AJ34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8"/>
      <c r="B35" s="18"/>
      <c r="C35" s="18"/>
      <c r="D35" s="15" t="s">
        <v>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2"/>
        <v>0</v>
      </c>
      <c r="AK35" s="16">
        <f t="shared" ref="AK35:AK36" si="13">550*AJ35</f>
        <v>0</v>
      </c>
      <c r="AL35" s="19"/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10"/>
      <c r="B36" s="10"/>
      <c r="C36" s="10"/>
      <c r="D36" s="15" t="s">
        <v>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2"/>
        <v>0</v>
      </c>
      <c r="AK36" s="16">
        <f t="shared" si="13"/>
        <v>0</v>
      </c>
      <c r="AL36" s="21">
        <f>SUM(AK34:AK36)</f>
        <v>0</v>
      </c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39"/>
      <c r="B37" s="39"/>
      <c r="C37" s="14"/>
      <c r="D37" s="15" t="s">
        <v>7</v>
      </c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2"/>
        <v>0</v>
      </c>
      <c r="AK37" s="16">
        <f>330*AJ37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8"/>
      <c r="B38" s="18"/>
      <c r="C38" s="18"/>
      <c r="D38" s="15" t="s">
        <v>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2"/>
        <v>0</v>
      </c>
      <c r="AK38" s="16">
        <f t="shared" ref="AK38:AK39" si="14">550*AJ38</f>
        <v>0</v>
      </c>
      <c r="AL38" s="19"/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10"/>
      <c r="B39" s="10"/>
      <c r="C39" s="10"/>
      <c r="D39" s="15" t="s">
        <v>9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2"/>
        <v>0</v>
      </c>
      <c r="AK39" s="16">
        <f t="shared" si="14"/>
        <v>0</v>
      </c>
      <c r="AL39" s="21">
        <f>SUM(AK37:AK39)</f>
        <v>0</v>
      </c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39"/>
      <c r="B40" s="39"/>
      <c r="C40" s="14"/>
      <c r="D40" s="15" t="s">
        <v>7</v>
      </c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2"/>
        <v>0</v>
      </c>
      <c r="AK40" s="16">
        <f>330*AJ40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8"/>
      <c r="B41" s="18"/>
      <c r="C41" s="18"/>
      <c r="D41" s="15" t="s">
        <v>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2"/>
        <v>0</v>
      </c>
      <c r="AK41" s="16">
        <f t="shared" ref="AK41:AK42" si="15">550*AJ41</f>
        <v>0</v>
      </c>
      <c r="AL41" s="19"/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10"/>
      <c r="B42" s="10"/>
      <c r="C42" s="10"/>
      <c r="D42" s="15" t="s">
        <v>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2"/>
        <v>0</v>
      </c>
      <c r="AK42" s="16">
        <f t="shared" si="15"/>
        <v>0</v>
      </c>
      <c r="AL42" s="21">
        <f>SUM(AK40:AK42)</f>
        <v>0</v>
      </c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39"/>
      <c r="B43" s="39"/>
      <c r="C43" s="14"/>
      <c r="D43" s="15" t="s">
        <v>7</v>
      </c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2"/>
        <v>0</v>
      </c>
      <c r="AK43" s="16">
        <f>330*AJ43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8"/>
      <c r="B44" s="18"/>
      <c r="C44" s="18"/>
      <c r="D44" s="15" t="s">
        <v>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2"/>
        <v>0</v>
      </c>
      <c r="AK44" s="16">
        <f t="shared" ref="AK44:AK45" si="16">550*AJ44</f>
        <v>0</v>
      </c>
      <c r="AL44" s="19"/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10"/>
      <c r="B45" s="10"/>
      <c r="C45" s="10"/>
      <c r="D45" s="15" t="s">
        <v>9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2"/>
        <v>0</v>
      </c>
      <c r="AK45" s="16">
        <f t="shared" si="16"/>
        <v>0</v>
      </c>
      <c r="AL45" s="21">
        <f>SUM(AK43:AK45)</f>
        <v>0</v>
      </c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39"/>
      <c r="B46" s="39"/>
      <c r="C46" s="14"/>
      <c r="D46" s="15" t="s">
        <v>7</v>
      </c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2"/>
        <v>0</v>
      </c>
      <c r="AK46" s="16">
        <f>330*AJ46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8"/>
      <c r="B47" s="18"/>
      <c r="C47" s="18"/>
      <c r="D47" s="15" t="s">
        <v>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2"/>
        <v>0</v>
      </c>
      <c r="AK47" s="16">
        <f t="shared" ref="AK47:AK48" si="17">550*AJ47</f>
        <v>0</v>
      </c>
      <c r="AL47" s="19"/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10"/>
      <c r="B48" s="10"/>
      <c r="C48" s="10"/>
      <c r="D48" s="15" t="s">
        <v>9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2"/>
        <v>0</v>
      </c>
      <c r="AK48" s="16">
        <f t="shared" si="17"/>
        <v>0</v>
      </c>
      <c r="AL48" s="21">
        <f>SUM(AK46:AK48)</f>
        <v>0</v>
      </c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39"/>
      <c r="B49" s="39"/>
      <c r="C49" s="14"/>
      <c r="D49" s="15" t="s">
        <v>7</v>
      </c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2"/>
        <v>0</v>
      </c>
      <c r="AK49" s="16">
        <f>330*AJ49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8"/>
      <c r="B50" s="18"/>
      <c r="C50" s="18"/>
      <c r="D50" s="15" t="s">
        <v>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2"/>
        <v>0</v>
      </c>
      <c r="AK50" s="16">
        <f t="shared" ref="AK50:AK51" si="18">550*AJ50</f>
        <v>0</v>
      </c>
      <c r="AL50" s="19"/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10"/>
      <c r="B51" s="10"/>
      <c r="C51" s="10"/>
      <c r="D51" s="15" t="s">
        <v>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2"/>
        <v>0</v>
      </c>
      <c r="AK51" s="16">
        <f t="shared" si="18"/>
        <v>0</v>
      </c>
      <c r="AL51" s="21">
        <f>SUM(AK49:AK51)</f>
        <v>0</v>
      </c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39"/>
      <c r="B52" s="39"/>
      <c r="C52" s="14"/>
      <c r="D52" s="15" t="s">
        <v>7</v>
      </c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2"/>
        <v>0</v>
      </c>
      <c r="AK52" s="16">
        <f>330*AJ52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8"/>
      <c r="B53" s="18"/>
      <c r="C53" s="18"/>
      <c r="D53" s="15" t="s">
        <v>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2"/>
        <v>0</v>
      </c>
      <c r="AK53" s="16">
        <f t="shared" ref="AK53:AK54" si="19">550*AJ53</f>
        <v>0</v>
      </c>
      <c r="AL53" s="19"/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10"/>
      <c r="B54" s="10"/>
      <c r="C54" s="10"/>
      <c r="D54" s="15" t="s">
        <v>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2"/>
        <v>0</v>
      </c>
      <c r="AK54" s="16">
        <f t="shared" si="19"/>
        <v>0</v>
      </c>
      <c r="AL54" s="21">
        <f>SUM(AK52:AK54)</f>
        <v>0</v>
      </c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39"/>
      <c r="B55" s="39"/>
      <c r="C55" s="14"/>
      <c r="D55" s="15" t="s">
        <v>7</v>
      </c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2"/>
        <v>0</v>
      </c>
      <c r="AK55" s="16">
        <f>330*AJ55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8"/>
      <c r="B56" s="18"/>
      <c r="C56" s="18"/>
      <c r="D56" s="15" t="s">
        <v>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2"/>
        <v>0</v>
      </c>
      <c r="AK56" s="16">
        <f t="shared" ref="AK56:AK57" si="20">550*AJ56</f>
        <v>0</v>
      </c>
      <c r="AL56" s="19"/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10"/>
      <c r="B57" s="10"/>
      <c r="C57" s="10"/>
      <c r="D57" s="15" t="s">
        <v>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2"/>
        <v>0</v>
      </c>
      <c r="AK57" s="16">
        <f t="shared" si="20"/>
        <v>0</v>
      </c>
      <c r="AL57" s="21">
        <f>SUM(AK55:AK57)</f>
        <v>0</v>
      </c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39"/>
      <c r="B58" s="39"/>
      <c r="C58" s="14"/>
      <c r="D58" s="15" t="s">
        <v>7</v>
      </c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2"/>
        <v>0</v>
      </c>
      <c r="AK58" s="16">
        <f>330*AJ58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8"/>
      <c r="B59" s="18"/>
      <c r="C59" s="18"/>
      <c r="D59" s="15" t="s">
        <v>8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2"/>
        <v>0</v>
      </c>
      <c r="AK59" s="16">
        <f t="shared" ref="AK59:AK60" si="21">550*AJ59</f>
        <v>0</v>
      </c>
      <c r="AL59" s="19"/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10"/>
      <c r="B60" s="10"/>
      <c r="C60" s="10"/>
      <c r="D60" s="15" t="s">
        <v>9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2"/>
        <v>0</v>
      </c>
      <c r="AK60" s="16">
        <f t="shared" si="21"/>
        <v>0</v>
      </c>
      <c r="AL60" s="21">
        <f>SUM(AK58:AK60)</f>
        <v>0</v>
      </c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39"/>
      <c r="B61" s="39"/>
      <c r="C61" s="14"/>
      <c r="D61" s="15" t="s">
        <v>7</v>
      </c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2"/>
        <v>0</v>
      </c>
      <c r="AK61" s="16">
        <f>330*AJ61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8"/>
      <c r="B62" s="18"/>
      <c r="C62" s="18"/>
      <c r="D62" s="15" t="s">
        <v>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2"/>
        <v>0</v>
      </c>
      <c r="AK62" s="16">
        <f t="shared" ref="AK62:AK63" si="22">550*AJ62</f>
        <v>0</v>
      </c>
      <c r="AL62" s="19"/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10"/>
      <c r="B63" s="10"/>
      <c r="C63" s="10"/>
      <c r="D63" s="15" t="s">
        <v>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2"/>
        <v>0</v>
      </c>
      <c r="AK63" s="16">
        <f t="shared" si="22"/>
        <v>0</v>
      </c>
      <c r="AL63" s="21">
        <f>SUM(AK61:AK63)</f>
        <v>0</v>
      </c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39"/>
      <c r="B64" s="39"/>
      <c r="C64" s="14"/>
      <c r="D64" s="15" t="s">
        <v>7</v>
      </c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2"/>
        <v>0</v>
      </c>
      <c r="AK64" s="16">
        <f>330*AJ64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8"/>
      <c r="B65" s="18"/>
      <c r="C65" s="18"/>
      <c r="D65" s="15" t="s">
        <v>8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2"/>
        <v>0</v>
      </c>
      <c r="AK65" s="16">
        <f t="shared" ref="AK65:AK66" si="23">550*AJ65</f>
        <v>0</v>
      </c>
      <c r="AL65" s="19"/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10"/>
      <c r="B66" s="10"/>
      <c r="C66" s="10"/>
      <c r="D66" s="15" t="s">
        <v>9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2"/>
        <v>0</v>
      </c>
      <c r="AK66" s="16">
        <f t="shared" si="23"/>
        <v>0</v>
      </c>
      <c r="AL66" s="21">
        <f>SUM(AK64:AK66)</f>
        <v>0</v>
      </c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39"/>
      <c r="B67" s="39"/>
      <c r="C67" s="14"/>
      <c r="D67" s="15" t="s">
        <v>7</v>
      </c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2"/>
        <v>0</v>
      </c>
      <c r="AK67" s="16">
        <f>330*AJ67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8"/>
      <c r="B68" s="18"/>
      <c r="C68" s="18"/>
      <c r="D68" s="15" t="s">
        <v>8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2"/>
        <v>0</v>
      </c>
      <c r="AK68" s="16">
        <f t="shared" ref="AK68:AK69" si="24">550*AJ68</f>
        <v>0</v>
      </c>
      <c r="AL68" s="19"/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10"/>
      <c r="B69" s="10"/>
      <c r="C69" s="10"/>
      <c r="D69" s="15" t="s">
        <v>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2"/>
        <v>0</v>
      </c>
      <c r="AK69" s="16">
        <f t="shared" si="24"/>
        <v>0</v>
      </c>
      <c r="AL69" s="21">
        <f>SUM(AK67:AK69)</f>
        <v>0</v>
      </c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39"/>
      <c r="B70" s="39"/>
      <c r="C70" s="14"/>
      <c r="D70" s="15" t="s">
        <v>7</v>
      </c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2"/>
        <v>0</v>
      </c>
      <c r="AK70" s="16">
        <f>330*AJ70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8"/>
      <c r="B71" s="18"/>
      <c r="C71" s="18"/>
      <c r="D71" s="15" t="s">
        <v>8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2"/>
        <v>0</v>
      </c>
      <c r="AK71" s="16">
        <f t="shared" ref="AK71:AK72" si="25">550*AJ71</f>
        <v>0</v>
      </c>
      <c r="AL71" s="19"/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10"/>
      <c r="B72" s="10"/>
      <c r="C72" s="10"/>
      <c r="D72" s="15" t="s">
        <v>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>
        <f t="shared" si="2"/>
        <v>0</v>
      </c>
      <c r="AK72" s="16">
        <f t="shared" si="25"/>
        <v>0</v>
      </c>
      <c r="AL72" s="21">
        <f>SUM(AK70:AK72)</f>
        <v>0</v>
      </c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4"/>
      <c r="AN1001" s="3"/>
      <c r="AO1001" s="3"/>
      <c r="AP1001" s="3"/>
      <c r="AQ1001" s="3"/>
      <c r="AR1001" s="3"/>
      <c r="AS1001" s="3"/>
      <c r="AT1001" s="3"/>
      <c r="AU1001" s="3"/>
    </row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 t="s">
        <v>47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46" t="s">
        <v>0</v>
      </c>
      <c r="B2" s="46" t="s">
        <v>1</v>
      </c>
      <c r="C2" s="46" t="s">
        <v>2</v>
      </c>
      <c r="D2" s="47"/>
      <c r="E2" s="48">
        <v>1.0</v>
      </c>
      <c r="F2" s="48">
        <v>2.0</v>
      </c>
      <c r="G2" s="48">
        <v>3.0</v>
      </c>
      <c r="H2" s="48">
        <v>4.0</v>
      </c>
      <c r="I2" s="48">
        <v>5.0</v>
      </c>
      <c r="J2" s="48">
        <v>6.0</v>
      </c>
      <c r="K2" s="48">
        <v>7.0</v>
      </c>
      <c r="L2" s="48">
        <v>8.0</v>
      </c>
      <c r="M2" s="48">
        <v>9.0</v>
      </c>
      <c r="N2" s="48">
        <v>10.0</v>
      </c>
      <c r="O2" s="48">
        <v>11.0</v>
      </c>
      <c r="P2" s="48">
        <v>12.0</v>
      </c>
      <c r="Q2" s="48">
        <v>13.0</v>
      </c>
      <c r="R2" s="48">
        <v>14.0</v>
      </c>
      <c r="S2" s="48">
        <v>15.0</v>
      </c>
      <c r="T2" s="48">
        <v>16.0</v>
      </c>
      <c r="U2" s="48">
        <v>17.0</v>
      </c>
      <c r="V2" s="48">
        <v>18.0</v>
      </c>
      <c r="W2" s="48">
        <v>19.0</v>
      </c>
      <c r="X2" s="48">
        <v>20.0</v>
      </c>
      <c r="Y2" s="48">
        <v>21.0</v>
      </c>
      <c r="Z2" s="48">
        <v>22.0</v>
      </c>
      <c r="AA2" s="48">
        <v>23.0</v>
      </c>
      <c r="AB2" s="48">
        <v>24.0</v>
      </c>
      <c r="AC2" s="48">
        <v>25.0</v>
      </c>
      <c r="AD2" s="48">
        <v>26.0</v>
      </c>
      <c r="AE2" s="48">
        <v>27.0</v>
      </c>
      <c r="AF2" s="48">
        <v>28.0</v>
      </c>
      <c r="AG2" s="48">
        <v>29.0</v>
      </c>
      <c r="AH2" s="48">
        <v>30.0</v>
      </c>
      <c r="AI2" s="48">
        <v>31.0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4">
        <v>206.0</v>
      </c>
      <c r="B3" s="14" t="s">
        <v>5</v>
      </c>
      <c r="C3" s="14"/>
      <c r="D3" s="15" t="s">
        <v>7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1.0</v>
      </c>
      <c r="O3" s="15">
        <v>1.0</v>
      </c>
      <c r="P3" s="15">
        <v>1.0</v>
      </c>
      <c r="Q3" s="15">
        <v>1.0</v>
      </c>
      <c r="R3" s="15">
        <v>1.0</v>
      </c>
      <c r="S3" s="15">
        <v>1.0</v>
      </c>
      <c r="T3" s="15">
        <v>1.0</v>
      </c>
      <c r="U3" s="15">
        <v>1.0</v>
      </c>
      <c r="V3" s="15">
        <v>1.0</v>
      </c>
      <c r="W3" s="15">
        <v>1.0</v>
      </c>
      <c r="X3" s="15">
        <v>1.0</v>
      </c>
      <c r="Y3" s="15">
        <v>1.0</v>
      </c>
      <c r="Z3" s="15">
        <v>1.0</v>
      </c>
      <c r="AA3" s="15">
        <v>1.0</v>
      </c>
      <c r="AB3" s="15">
        <v>1.0</v>
      </c>
      <c r="AC3" s="15">
        <v>1.0</v>
      </c>
      <c r="AD3" s="15">
        <v>1.0</v>
      </c>
      <c r="AE3" s="15">
        <v>1.0</v>
      </c>
      <c r="AF3" s="15">
        <v>1.0</v>
      </c>
      <c r="AG3" s="15">
        <v>1.0</v>
      </c>
      <c r="AH3" s="15">
        <v>1.0</v>
      </c>
      <c r="AI3" s="15">
        <v>1.0</v>
      </c>
      <c r="AJ3" s="16">
        <f t="shared" ref="AJ3:AJ71" si="1">SUM(E3:AI3)</f>
        <v>31</v>
      </c>
      <c r="AK3" s="16">
        <f>330*AJ3</f>
        <v>10230</v>
      </c>
      <c r="AL3" s="17"/>
      <c r="AM3" s="4"/>
      <c r="AN3" s="3"/>
      <c r="AO3" s="3"/>
      <c r="AP3" s="3"/>
      <c r="AQ3" s="3"/>
      <c r="AR3" s="3"/>
      <c r="AS3" s="3"/>
      <c r="AT3" s="3"/>
      <c r="AU3" s="3"/>
    </row>
    <row r="4">
      <c r="A4" s="18"/>
      <c r="B4" s="18"/>
      <c r="C4" s="18"/>
      <c r="D4" s="15" t="s">
        <v>8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0.0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0.0</v>
      </c>
      <c r="AJ4" s="16">
        <f t="shared" si="1"/>
        <v>29</v>
      </c>
      <c r="AK4" s="16">
        <f t="shared" ref="AK4:AK5" si="2">550*AJ4</f>
        <v>15950</v>
      </c>
      <c r="AL4" s="19"/>
      <c r="AM4" s="20" t="s">
        <v>38</v>
      </c>
      <c r="AN4" s="3"/>
      <c r="AO4" s="3"/>
      <c r="AP4" s="3"/>
      <c r="AQ4" s="3"/>
      <c r="AR4" s="3"/>
      <c r="AS4" s="3"/>
      <c r="AT4" s="3"/>
      <c r="AU4" s="3"/>
    </row>
    <row r="5">
      <c r="A5" s="10"/>
      <c r="B5" s="10"/>
      <c r="C5" s="10"/>
      <c r="D5" s="15" t="s">
        <v>9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1"/>
        <v>31</v>
      </c>
      <c r="AK5" s="16">
        <f t="shared" si="2"/>
        <v>17050</v>
      </c>
      <c r="AL5" s="21">
        <f>SUM(AK3:AK5)</f>
        <v>43230</v>
      </c>
      <c r="AM5" s="22"/>
      <c r="AN5" s="3"/>
      <c r="AO5" s="3"/>
      <c r="AP5" s="3"/>
      <c r="AQ5" s="3"/>
      <c r="AR5" s="3"/>
      <c r="AS5" s="3"/>
      <c r="AT5" s="3"/>
      <c r="AU5" s="3"/>
    </row>
    <row r="6">
      <c r="A6" s="23">
        <v>212.0</v>
      </c>
      <c r="B6" s="23" t="s">
        <v>10</v>
      </c>
      <c r="C6" s="23"/>
      <c r="D6" s="24" t="s">
        <v>7</v>
      </c>
      <c r="E6" s="24">
        <v>1.0</v>
      </c>
      <c r="F6" s="24">
        <v>1.0</v>
      </c>
      <c r="G6" s="24">
        <v>1.0</v>
      </c>
      <c r="H6" s="24">
        <v>1.0</v>
      </c>
      <c r="I6" s="24">
        <v>1.0</v>
      </c>
      <c r="J6" s="24">
        <v>1.0</v>
      </c>
      <c r="K6" s="24">
        <v>1.0</v>
      </c>
      <c r="L6" s="24">
        <v>1.0</v>
      </c>
      <c r="M6" s="24">
        <v>1.0</v>
      </c>
      <c r="N6" s="24">
        <v>1.0</v>
      </c>
      <c r="O6" s="24">
        <v>1.0</v>
      </c>
      <c r="P6" s="24">
        <v>1.0</v>
      </c>
      <c r="Q6" s="24">
        <v>1.0</v>
      </c>
      <c r="R6" s="24">
        <v>1.0</v>
      </c>
      <c r="S6" s="24">
        <v>1.0</v>
      </c>
      <c r="T6" s="24">
        <v>1.0</v>
      </c>
      <c r="U6" s="24">
        <v>1.0</v>
      </c>
      <c r="V6" s="24">
        <v>1.0</v>
      </c>
      <c r="W6" s="24">
        <v>1.0</v>
      </c>
      <c r="X6" s="24">
        <v>1.0</v>
      </c>
      <c r="Y6" s="24">
        <v>1.0</v>
      </c>
      <c r="Z6" s="24">
        <v>1.0</v>
      </c>
      <c r="AA6" s="24">
        <v>1.0</v>
      </c>
      <c r="AB6" s="24">
        <v>1.0</v>
      </c>
      <c r="AC6" s="24">
        <v>1.0</v>
      </c>
      <c r="AD6" s="24">
        <v>1.0</v>
      </c>
      <c r="AE6" s="24">
        <v>1.0</v>
      </c>
      <c r="AF6" s="24">
        <v>1.0</v>
      </c>
      <c r="AG6" s="24">
        <v>1.0</v>
      </c>
      <c r="AH6" s="24">
        <v>1.0</v>
      </c>
      <c r="AI6" s="24">
        <v>1.0</v>
      </c>
      <c r="AJ6" s="25">
        <f t="shared" si="1"/>
        <v>31</v>
      </c>
      <c r="AK6" s="25">
        <f>330*AJ6</f>
        <v>10230</v>
      </c>
      <c r="AL6" s="26"/>
      <c r="AM6" s="4"/>
      <c r="AN6" s="3"/>
      <c r="AO6" s="3"/>
      <c r="AP6" s="3"/>
      <c r="AQ6" s="3"/>
      <c r="AR6" s="3"/>
      <c r="AS6" s="3"/>
      <c r="AT6" s="3"/>
      <c r="AU6" s="3"/>
    </row>
    <row r="7">
      <c r="A7" s="18"/>
      <c r="B7" s="18"/>
      <c r="C7" s="18"/>
      <c r="D7" s="24" t="s">
        <v>8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0.0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0.0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0.0</v>
      </c>
      <c r="AE7" s="24">
        <v>1.0</v>
      </c>
      <c r="AF7" s="24">
        <v>1.0</v>
      </c>
      <c r="AG7" s="24">
        <v>1.0</v>
      </c>
      <c r="AH7" s="24">
        <v>1.0</v>
      </c>
      <c r="AI7" s="24">
        <v>1.0</v>
      </c>
      <c r="AJ7" s="25">
        <f t="shared" si="1"/>
        <v>28</v>
      </c>
      <c r="AK7" s="25">
        <f t="shared" ref="AK7:AK8" si="3">550*AJ7</f>
        <v>15400</v>
      </c>
      <c r="AL7" s="26"/>
      <c r="AM7" s="22" t="s">
        <v>39</v>
      </c>
      <c r="AN7" s="3"/>
      <c r="AO7" s="3"/>
      <c r="AP7" s="3"/>
      <c r="AQ7" s="3"/>
      <c r="AR7" s="3"/>
      <c r="AS7" s="3"/>
      <c r="AT7" s="3"/>
      <c r="AU7" s="3"/>
    </row>
    <row r="8">
      <c r="A8" s="10"/>
      <c r="B8" s="10"/>
      <c r="C8" s="10"/>
      <c r="D8" s="24" t="s">
        <v>9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1.0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1.0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1.0</v>
      </c>
      <c r="AI8" s="24">
        <v>1.0</v>
      </c>
      <c r="AJ8" s="25">
        <f t="shared" si="1"/>
        <v>31</v>
      </c>
      <c r="AK8" s="25">
        <f t="shared" si="3"/>
        <v>17050</v>
      </c>
      <c r="AL8" s="27">
        <f>SUM(AK6:AK8)</f>
        <v>42680</v>
      </c>
      <c r="AM8" s="22"/>
      <c r="AN8" s="3"/>
      <c r="AO8" s="3"/>
      <c r="AP8" s="3"/>
      <c r="AQ8" s="3"/>
      <c r="AR8" s="3"/>
      <c r="AS8" s="3"/>
      <c r="AT8" s="3"/>
      <c r="AU8" s="3"/>
    </row>
    <row r="9">
      <c r="A9" s="14">
        <v>211.0</v>
      </c>
      <c r="B9" s="14" t="s">
        <v>12</v>
      </c>
      <c r="C9" s="14"/>
      <c r="D9" s="15" t="s">
        <v>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15">
        <v>1.0</v>
      </c>
      <c r="AH9" s="15">
        <v>1.0</v>
      </c>
      <c r="AI9" s="15">
        <v>1.0</v>
      </c>
      <c r="AJ9" s="16">
        <f t="shared" si="1"/>
        <v>17</v>
      </c>
      <c r="AK9" s="16">
        <f>330*AJ9</f>
        <v>5610</v>
      </c>
      <c r="AL9" s="19"/>
      <c r="AM9" s="4"/>
      <c r="AN9" s="3"/>
      <c r="AO9" s="3"/>
      <c r="AP9" s="3"/>
      <c r="AQ9" s="3"/>
      <c r="AR9" s="3"/>
      <c r="AS9" s="3"/>
      <c r="AT9" s="3"/>
      <c r="AU9" s="3"/>
    </row>
    <row r="10">
      <c r="A10" s="18"/>
      <c r="B10" s="18"/>
      <c r="C10" s="18"/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1"/>
        <v>18</v>
      </c>
      <c r="AK10" s="16">
        <f t="shared" ref="AK10:AK11" si="4">550*AJ10</f>
        <v>9900</v>
      </c>
      <c r="AL10" s="19"/>
      <c r="AM10" s="22" t="s">
        <v>40</v>
      </c>
      <c r="AN10" s="3"/>
      <c r="AO10" s="3"/>
      <c r="AP10" s="3"/>
      <c r="AQ10" s="3"/>
      <c r="AR10" s="3"/>
      <c r="AS10" s="3"/>
      <c r="AT10" s="3"/>
      <c r="AU10" s="3"/>
    </row>
    <row r="11">
      <c r="A11" s="10"/>
      <c r="B11" s="10"/>
      <c r="C11" s="10"/>
      <c r="D11" s="15" t="s">
        <v>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1"/>
        <v>18</v>
      </c>
      <c r="AK11" s="16">
        <f t="shared" si="4"/>
        <v>9900</v>
      </c>
      <c r="AL11" s="21">
        <f>SUM(AK9:AK11)</f>
        <v>25410</v>
      </c>
      <c r="AM11" s="22" t="s">
        <v>41</v>
      </c>
      <c r="AN11" s="3"/>
      <c r="AO11" s="3"/>
      <c r="AP11" s="3"/>
      <c r="AQ11" s="3"/>
      <c r="AR11" s="3"/>
      <c r="AS11" s="3"/>
      <c r="AT11" s="3"/>
      <c r="AU11" s="3"/>
    </row>
    <row r="12">
      <c r="A12" s="23">
        <v>403.0</v>
      </c>
      <c r="B12" s="23" t="s">
        <v>13</v>
      </c>
      <c r="C12" s="23"/>
      <c r="D12" s="24" t="s">
        <v>7</v>
      </c>
      <c r="E12" s="24">
        <v>1.0</v>
      </c>
      <c r="F12" s="24">
        <v>1.0</v>
      </c>
      <c r="G12" s="24">
        <v>1.0</v>
      </c>
      <c r="H12" s="24">
        <v>1.0</v>
      </c>
      <c r="I12" s="24">
        <v>1.0</v>
      </c>
      <c r="J12" s="24">
        <v>1.0</v>
      </c>
      <c r="K12" s="24">
        <v>1.0</v>
      </c>
      <c r="L12" s="24">
        <v>1.0</v>
      </c>
      <c r="M12" s="24">
        <v>1.0</v>
      </c>
      <c r="N12" s="24">
        <v>1.0</v>
      </c>
      <c r="O12" s="24">
        <v>1.0</v>
      </c>
      <c r="P12" s="24">
        <v>1.0</v>
      </c>
      <c r="Q12" s="24">
        <v>1.0</v>
      </c>
      <c r="R12" s="24">
        <v>1.0</v>
      </c>
      <c r="S12" s="24">
        <v>1.0</v>
      </c>
      <c r="T12" s="24">
        <v>1.0</v>
      </c>
      <c r="U12" s="24">
        <v>1.0</v>
      </c>
      <c r="V12" s="24">
        <v>1.0</v>
      </c>
      <c r="W12" s="24">
        <v>1.0</v>
      </c>
      <c r="X12" s="24">
        <v>1.0</v>
      </c>
      <c r="Y12" s="24">
        <v>1.0</v>
      </c>
      <c r="Z12" s="24">
        <v>1.0</v>
      </c>
      <c r="AA12" s="24">
        <v>1.0</v>
      </c>
      <c r="AB12" s="24">
        <v>1.0</v>
      </c>
      <c r="AC12" s="24">
        <v>1.0</v>
      </c>
      <c r="AD12" s="24">
        <v>1.0</v>
      </c>
      <c r="AE12" s="24">
        <v>1.0</v>
      </c>
      <c r="AF12" s="24">
        <v>1.0</v>
      </c>
      <c r="AG12" s="24">
        <v>1.0</v>
      </c>
      <c r="AH12" s="24">
        <v>1.0</v>
      </c>
      <c r="AI12" s="24">
        <v>1.0</v>
      </c>
      <c r="AJ12" s="25">
        <f t="shared" si="1"/>
        <v>31</v>
      </c>
      <c r="AK12" s="25">
        <f>330*AJ12</f>
        <v>10230</v>
      </c>
      <c r="AL12" s="26"/>
      <c r="AM12" s="4"/>
      <c r="AN12" s="3"/>
      <c r="AO12" s="3"/>
      <c r="AP12" s="3"/>
      <c r="AQ12" s="3"/>
      <c r="AR12" s="3"/>
      <c r="AS12" s="3"/>
      <c r="AT12" s="3"/>
      <c r="AU12" s="3"/>
    </row>
    <row r="13">
      <c r="A13" s="18"/>
      <c r="B13" s="18"/>
      <c r="C13" s="18"/>
      <c r="D13" s="24" t="s">
        <v>8</v>
      </c>
      <c r="E13" s="24">
        <v>1.0</v>
      </c>
      <c r="F13" s="24">
        <v>1.0</v>
      </c>
      <c r="G13" s="24">
        <v>1.0</v>
      </c>
      <c r="H13" s="24">
        <v>1.0</v>
      </c>
      <c r="I13" s="24">
        <v>0.0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0.0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0.0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0.0</v>
      </c>
      <c r="AD13" s="24">
        <v>1.0</v>
      </c>
      <c r="AE13" s="24">
        <v>1.0</v>
      </c>
      <c r="AF13" s="24">
        <v>1.0</v>
      </c>
      <c r="AG13" s="24">
        <v>1.0</v>
      </c>
      <c r="AH13" s="24">
        <v>1.0</v>
      </c>
      <c r="AI13" s="24">
        <v>1.0</v>
      </c>
      <c r="AJ13" s="25">
        <f t="shared" si="1"/>
        <v>27</v>
      </c>
      <c r="AK13" s="25">
        <f t="shared" ref="AK13:AK14" si="5">550*AJ13</f>
        <v>14850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0"/>
      <c r="B14" s="10"/>
      <c r="C14" s="10"/>
      <c r="D14" s="24" t="s">
        <v>9</v>
      </c>
      <c r="E14" s="24">
        <v>1.0</v>
      </c>
      <c r="F14" s="24">
        <v>1.0</v>
      </c>
      <c r="G14" s="24">
        <v>1.0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1.0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1.0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1.0</v>
      </c>
      <c r="AC14" s="24">
        <v>1.0</v>
      </c>
      <c r="AD14" s="24">
        <v>1.0</v>
      </c>
      <c r="AE14" s="24">
        <v>1.0</v>
      </c>
      <c r="AF14" s="24">
        <v>1.0</v>
      </c>
      <c r="AG14" s="24">
        <v>1.0</v>
      </c>
      <c r="AH14" s="24">
        <v>1.0</v>
      </c>
      <c r="AI14" s="24">
        <v>1.0</v>
      </c>
      <c r="AJ14" s="25">
        <f t="shared" si="1"/>
        <v>31</v>
      </c>
      <c r="AK14" s="25">
        <f t="shared" si="5"/>
        <v>17050</v>
      </c>
      <c r="AL14" s="27">
        <f>SUM(AK12:AK14)</f>
        <v>42130</v>
      </c>
      <c r="AM14" s="22" t="s">
        <v>42</v>
      </c>
      <c r="AN14" s="3"/>
      <c r="AO14" s="3"/>
      <c r="AP14" s="3"/>
      <c r="AQ14" s="3"/>
      <c r="AR14" s="3"/>
      <c r="AS14" s="3"/>
      <c r="AT14" s="3"/>
      <c r="AU14" s="3"/>
    </row>
    <row r="15">
      <c r="A15" s="14">
        <v>405.0</v>
      </c>
      <c r="B15" s="14" t="s">
        <v>15</v>
      </c>
      <c r="C15" s="14"/>
      <c r="D15" s="15" t="s">
        <v>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6">
        <f t="shared" si="1"/>
        <v>0</v>
      </c>
      <c r="AK15" s="16">
        <f>330*AJ15</f>
        <v>0</v>
      </c>
      <c r="AL15" s="19"/>
      <c r="AM15" s="4"/>
      <c r="AN15" s="3"/>
      <c r="AO15" s="3"/>
      <c r="AP15" s="3"/>
      <c r="AQ15" s="3"/>
      <c r="AR15" s="3"/>
      <c r="AS15" s="3"/>
      <c r="AT15" s="3"/>
      <c r="AU15" s="3"/>
    </row>
    <row r="16">
      <c r="A16" s="18"/>
      <c r="B16" s="18"/>
      <c r="C16" s="18"/>
      <c r="D16" s="15" t="s">
        <v>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>
        <f t="shared" si="1"/>
        <v>0</v>
      </c>
      <c r="AK16" s="16">
        <f t="shared" ref="AK16:AK17" si="6">550*AJ16</f>
        <v>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0"/>
      <c r="B17" s="10"/>
      <c r="C17" s="10"/>
      <c r="D17" s="15" t="s">
        <v>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6">
        <f t="shared" si="1"/>
        <v>0</v>
      </c>
      <c r="AK17" s="16">
        <f t="shared" si="6"/>
        <v>0</v>
      </c>
      <c r="AL17" s="21">
        <f>SUM(AK15:AK17)</f>
        <v>0</v>
      </c>
      <c r="AM17" s="22" t="s">
        <v>48</v>
      </c>
      <c r="AN17" s="3"/>
      <c r="AO17" s="3"/>
      <c r="AP17" s="3"/>
      <c r="AQ17" s="3"/>
      <c r="AR17" s="3"/>
      <c r="AS17" s="3"/>
      <c r="AT17" s="3"/>
      <c r="AU17" s="3"/>
    </row>
    <row r="18">
      <c r="A18" s="23">
        <v>407.0</v>
      </c>
      <c r="B18" s="23" t="s">
        <v>16</v>
      </c>
      <c r="C18" s="23"/>
      <c r="D18" s="24" t="s">
        <v>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5">
        <f t="shared" si="1"/>
        <v>0</v>
      </c>
      <c r="AK18" s="25">
        <f>330*AJ18</f>
        <v>0</v>
      </c>
      <c r="AL18" s="26"/>
      <c r="AM18" s="4"/>
      <c r="AN18" s="3"/>
      <c r="AO18" s="3"/>
      <c r="AP18" s="3"/>
      <c r="AQ18" s="3"/>
      <c r="AR18" s="3"/>
      <c r="AS18" s="3"/>
      <c r="AT18" s="3"/>
      <c r="AU18" s="3"/>
    </row>
    <row r="19">
      <c r="A19" s="18"/>
      <c r="B19" s="18"/>
      <c r="C19" s="18"/>
      <c r="D19" s="24" t="s">
        <v>8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5">
        <f t="shared" si="1"/>
        <v>0</v>
      </c>
      <c r="AK19" s="25">
        <f t="shared" ref="AK19:AK20" si="7">550*AJ19</f>
        <v>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0"/>
      <c r="B20" s="10"/>
      <c r="C20" s="10"/>
      <c r="D20" s="24" t="s">
        <v>9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5">
        <f t="shared" si="1"/>
        <v>0</v>
      </c>
      <c r="AK20" s="25">
        <f t="shared" si="7"/>
        <v>0</v>
      </c>
      <c r="AL20" s="27">
        <f>SUM(AK18:AK20)</f>
        <v>0</v>
      </c>
      <c r="AM20" s="22" t="s">
        <v>48</v>
      </c>
      <c r="AN20" s="3"/>
      <c r="AO20" s="3"/>
      <c r="AP20" s="3"/>
      <c r="AQ20" s="3"/>
      <c r="AR20" s="3"/>
      <c r="AS20" s="3"/>
      <c r="AT20" s="3"/>
      <c r="AU20" s="3"/>
    </row>
    <row r="21">
      <c r="A21" s="14"/>
      <c r="B21" s="14"/>
      <c r="C21" s="14"/>
      <c r="D21" s="15" t="s">
        <v>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6">
        <f t="shared" si="1"/>
        <v>0</v>
      </c>
      <c r="AK21" s="16">
        <f>330*AJ21</f>
        <v>0</v>
      </c>
      <c r="AL21" s="19"/>
      <c r="AM21" s="4"/>
      <c r="AN21" s="3"/>
      <c r="AO21" s="3"/>
      <c r="AP21" s="3"/>
      <c r="AQ21" s="3"/>
      <c r="AR21" s="3"/>
      <c r="AS21" s="3"/>
      <c r="AT21" s="3"/>
      <c r="AU21" s="3"/>
    </row>
    <row r="22">
      <c r="A22" s="18"/>
      <c r="B22" s="18"/>
      <c r="C22" s="18"/>
      <c r="D22" s="15" t="s">
        <v>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6">
        <f t="shared" si="1"/>
        <v>0</v>
      </c>
      <c r="AK22" s="16">
        <f t="shared" ref="AK22:AK23" si="8">550*AJ22</f>
        <v>0</v>
      </c>
      <c r="AL22" s="19"/>
      <c r="AM22" s="4"/>
      <c r="AN22" s="3"/>
      <c r="AO22" s="3"/>
      <c r="AP22" s="3"/>
      <c r="AQ22" s="3"/>
      <c r="AR22" s="3"/>
      <c r="AS22" s="3"/>
      <c r="AT22" s="3"/>
      <c r="AU22" s="3"/>
    </row>
    <row r="23">
      <c r="A23" s="10"/>
      <c r="B23" s="10"/>
      <c r="C23" s="10"/>
      <c r="D23" s="15" t="s">
        <v>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6">
        <f t="shared" si="1"/>
        <v>0</v>
      </c>
      <c r="AK23" s="16">
        <f t="shared" si="8"/>
        <v>0</v>
      </c>
      <c r="AL23" s="21">
        <f>SUM(AK21:AK23)</f>
        <v>0</v>
      </c>
      <c r="AM23" s="22"/>
      <c r="AN23" s="3"/>
      <c r="AO23" s="3"/>
      <c r="AP23" s="3"/>
      <c r="AQ23" s="3"/>
      <c r="AR23" s="3"/>
      <c r="AS23" s="3"/>
      <c r="AT23" s="3"/>
      <c r="AU23" s="3"/>
    </row>
    <row r="24">
      <c r="A24" s="23">
        <v>703.0</v>
      </c>
      <c r="B24" s="23" t="s">
        <v>19</v>
      </c>
      <c r="C24" s="23"/>
      <c r="D24" s="24" t="s">
        <v>7</v>
      </c>
      <c r="E24" s="24">
        <v>1.0</v>
      </c>
      <c r="F24" s="24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4">
        <v>1.0</v>
      </c>
      <c r="AH24" s="24">
        <v>1.0</v>
      </c>
      <c r="AI24" s="24">
        <v>1.0</v>
      </c>
      <c r="AJ24" s="25">
        <f t="shared" si="1"/>
        <v>31</v>
      </c>
      <c r="AK24" s="25">
        <f>330*AJ24</f>
        <v>10230</v>
      </c>
      <c r="AL24" s="26"/>
      <c r="AM24" s="4"/>
      <c r="AN24" s="3"/>
      <c r="AO24" s="3"/>
      <c r="AP24" s="3"/>
      <c r="AQ24" s="3"/>
      <c r="AR24" s="3"/>
      <c r="AS24" s="3"/>
      <c r="AT24" s="3"/>
      <c r="AU24" s="3"/>
    </row>
    <row r="25">
      <c r="A25" s="18"/>
      <c r="B25" s="18"/>
      <c r="C25" s="18"/>
      <c r="D25" s="24" t="s">
        <v>8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>
        <v>1.0</v>
      </c>
      <c r="AH25" s="24">
        <v>1.0</v>
      </c>
      <c r="AI25" s="24">
        <v>1.0</v>
      </c>
      <c r="AJ25" s="25">
        <f t="shared" si="1"/>
        <v>31</v>
      </c>
      <c r="AK25" s="25">
        <f t="shared" ref="AK25:AK26" si="9">550*AJ25</f>
        <v>17050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0"/>
      <c r="B26" s="10"/>
      <c r="C26" s="10"/>
      <c r="D26" s="24" t="s">
        <v>9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>
        <v>1.0</v>
      </c>
      <c r="AH26" s="24">
        <v>1.0</v>
      </c>
      <c r="AI26" s="24">
        <v>1.0</v>
      </c>
      <c r="AJ26" s="25">
        <f t="shared" si="1"/>
        <v>31</v>
      </c>
      <c r="AK26" s="25">
        <f t="shared" si="9"/>
        <v>17050</v>
      </c>
      <c r="AL26" s="27">
        <f>SUM(AK24:AK26)</f>
        <v>44330</v>
      </c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4">
        <v>715.0</v>
      </c>
      <c r="B27" s="14" t="s">
        <v>20</v>
      </c>
      <c r="C27" s="14"/>
      <c r="D27" s="15" t="s">
        <v>7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15">
        <v>1.0</v>
      </c>
      <c r="AH27" s="15">
        <v>1.0</v>
      </c>
      <c r="AI27" s="15">
        <v>1.0</v>
      </c>
      <c r="AJ27" s="16">
        <f t="shared" si="1"/>
        <v>31</v>
      </c>
      <c r="AK27" s="16">
        <f>330*AJ27</f>
        <v>10230</v>
      </c>
      <c r="AL27" s="19"/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8"/>
      <c r="B28" s="18"/>
      <c r="C28" s="18"/>
      <c r="D28" s="15" t="s">
        <v>8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1.0</v>
      </c>
      <c r="O28" s="15">
        <v>1.0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5">
        <v>1.0</v>
      </c>
      <c r="V28" s="15">
        <v>1.0</v>
      </c>
      <c r="W28" s="15">
        <v>1.0</v>
      </c>
      <c r="X28" s="15">
        <v>1.0</v>
      </c>
      <c r="Y28" s="15">
        <v>1.0</v>
      </c>
      <c r="Z28" s="15">
        <v>1.0</v>
      </c>
      <c r="AA28" s="15">
        <v>1.0</v>
      </c>
      <c r="AB28" s="15">
        <v>1.0</v>
      </c>
      <c r="AC28" s="15">
        <v>1.0</v>
      </c>
      <c r="AD28" s="15">
        <v>1.0</v>
      </c>
      <c r="AE28" s="15">
        <v>1.0</v>
      </c>
      <c r="AF28" s="15">
        <v>1.0</v>
      </c>
      <c r="AG28" s="15">
        <v>1.0</v>
      </c>
      <c r="AH28" s="15">
        <v>1.0</v>
      </c>
      <c r="AI28" s="15">
        <v>1.0</v>
      </c>
      <c r="AJ28" s="16">
        <f t="shared" si="1"/>
        <v>31</v>
      </c>
      <c r="AK28" s="16">
        <f t="shared" ref="AK28:AK29" si="10">550*AJ28</f>
        <v>17050</v>
      </c>
      <c r="AL28" s="19"/>
      <c r="AM28" s="33"/>
      <c r="AN28" s="3"/>
      <c r="AO28" s="3"/>
      <c r="AP28" s="3"/>
      <c r="AQ28" s="3"/>
      <c r="AR28" s="3"/>
      <c r="AS28" s="3"/>
      <c r="AT28" s="3"/>
      <c r="AU28" s="3"/>
    </row>
    <row r="29">
      <c r="A29" s="10"/>
      <c r="B29" s="10"/>
      <c r="C29" s="10"/>
      <c r="D29" s="15" t="s">
        <v>9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1"/>
        <v>31</v>
      </c>
      <c r="AK29" s="16">
        <f t="shared" si="10"/>
        <v>17050</v>
      </c>
      <c r="AL29" s="21">
        <f>SUM(AK27:AK29)</f>
        <v>44330</v>
      </c>
      <c r="AM29" s="22"/>
      <c r="AN29" s="3"/>
      <c r="AO29" s="3"/>
      <c r="AP29" s="3"/>
      <c r="AQ29" s="3"/>
      <c r="AR29" s="3"/>
      <c r="AS29" s="3"/>
      <c r="AT29" s="3"/>
      <c r="AU29" s="3"/>
    </row>
    <row r="30">
      <c r="A30" s="23">
        <v>716.0</v>
      </c>
      <c r="B30" s="23" t="s">
        <v>21</v>
      </c>
      <c r="C30" s="23"/>
      <c r="D30" s="24" t="s">
        <v>7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5">
        <f t="shared" si="1"/>
        <v>0</v>
      </c>
      <c r="AK30" s="25">
        <f>330*AJ30</f>
        <v>0</v>
      </c>
      <c r="AL30" s="26"/>
      <c r="AM30" s="4"/>
      <c r="AN30" s="3"/>
      <c r="AO30" s="3"/>
      <c r="AP30" s="3"/>
      <c r="AQ30" s="3"/>
      <c r="AR30" s="3"/>
      <c r="AS30" s="3"/>
      <c r="AT30" s="3"/>
      <c r="AU30" s="3"/>
    </row>
    <row r="31">
      <c r="A31" s="18"/>
      <c r="B31" s="18"/>
      <c r="C31" s="18"/>
      <c r="D31" s="24" t="s">
        <v>8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1"/>
        <v>0</v>
      </c>
      <c r="AK31" s="25">
        <f t="shared" ref="AK31:AK32" si="11">550*AJ31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0"/>
      <c r="B32" s="10"/>
      <c r="C32" s="10"/>
      <c r="D32" s="24" t="s">
        <v>9</v>
      </c>
      <c r="E32" s="24">
        <v>0.0</v>
      </c>
      <c r="F32" s="24">
        <v>0.0</v>
      </c>
      <c r="G32" s="24">
        <v>1.0</v>
      </c>
      <c r="H32" s="24">
        <v>1.0</v>
      </c>
      <c r="I32" s="24">
        <v>1.0</v>
      </c>
      <c r="J32" s="24">
        <v>1.0</v>
      </c>
      <c r="K32" s="24">
        <v>1.0</v>
      </c>
      <c r="L32" s="24">
        <v>0.0</v>
      </c>
      <c r="M32" s="24">
        <v>0.0</v>
      </c>
      <c r="N32" s="24">
        <v>1.0</v>
      </c>
      <c r="O32" s="24">
        <v>1.0</v>
      </c>
      <c r="P32" s="24">
        <v>1.0</v>
      </c>
      <c r="Q32" s="24">
        <v>1.0</v>
      </c>
      <c r="R32" s="24">
        <v>1.0</v>
      </c>
      <c r="S32" s="24">
        <v>0.0</v>
      </c>
      <c r="T32" s="24">
        <v>0.0</v>
      </c>
      <c r="U32" s="24">
        <v>1.0</v>
      </c>
      <c r="V32" s="24">
        <v>1.0</v>
      </c>
      <c r="W32" s="24">
        <v>1.0</v>
      </c>
      <c r="X32" s="24">
        <v>1.0</v>
      </c>
      <c r="Y32" s="24">
        <v>1.0</v>
      </c>
      <c r="Z32" s="24">
        <v>0.0</v>
      </c>
      <c r="AA32" s="24">
        <v>0.0</v>
      </c>
      <c r="AB32" s="24">
        <v>1.0</v>
      </c>
      <c r="AC32" s="24">
        <v>1.0</v>
      </c>
      <c r="AD32" s="24">
        <v>1.0</v>
      </c>
      <c r="AE32" s="24">
        <v>1.0</v>
      </c>
      <c r="AF32" s="24">
        <v>1.0</v>
      </c>
      <c r="AG32" s="24">
        <v>0.0</v>
      </c>
      <c r="AH32" s="24">
        <v>0.0</v>
      </c>
      <c r="AI32" s="24">
        <v>1.0</v>
      </c>
      <c r="AJ32" s="25">
        <f t="shared" si="1"/>
        <v>21</v>
      </c>
      <c r="AK32" s="25">
        <f t="shared" si="11"/>
        <v>11550</v>
      </c>
      <c r="AL32" s="27">
        <f>SUM(AK30:AK32)</f>
        <v>11550</v>
      </c>
      <c r="AM32" s="33" t="s">
        <v>44</v>
      </c>
      <c r="AN32" s="3"/>
      <c r="AO32" s="3"/>
      <c r="AP32" s="3"/>
      <c r="AQ32" s="3"/>
      <c r="AR32" s="3"/>
      <c r="AS32" s="3"/>
      <c r="AT32" s="3"/>
      <c r="AU32" s="3"/>
    </row>
    <row r="33">
      <c r="A33" s="39"/>
      <c r="B33" s="39"/>
      <c r="C33" s="14"/>
      <c r="D33" s="15" t="s">
        <v>7</v>
      </c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>
        <f t="shared" si="1"/>
        <v>0</v>
      </c>
      <c r="AK33" s="16">
        <f>330*AJ33</f>
        <v>0</v>
      </c>
      <c r="AL33" s="19"/>
      <c r="AM33" s="4"/>
      <c r="AN33" s="3"/>
      <c r="AO33" s="3"/>
      <c r="AP33" s="3"/>
      <c r="AQ33" s="3"/>
      <c r="AR33" s="3"/>
      <c r="AS33" s="3"/>
      <c r="AT33" s="3"/>
      <c r="AU33" s="3"/>
    </row>
    <row r="34">
      <c r="A34" s="18"/>
      <c r="B34" s="18"/>
      <c r="C34" s="18"/>
      <c r="D34" s="15" t="s">
        <v>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1"/>
        <v>0</v>
      </c>
      <c r="AK34" s="16">
        <f t="shared" ref="AK34:AK35" si="12">550*AJ34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0"/>
      <c r="B35" s="10"/>
      <c r="C35" s="10"/>
      <c r="D35" s="15" t="s">
        <v>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1"/>
        <v>0</v>
      </c>
      <c r="AK35" s="16">
        <f t="shared" si="12"/>
        <v>0</v>
      </c>
      <c r="AL35" s="21">
        <f>SUM(AK33:AK35)</f>
        <v>0</v>
      </c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39"/>
      <c r="B36" s="39"/>
      <c r="C36" s="14"/>
      <c r="D36" s="15" t="s">
        <v>7</v>
      </c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1"/>
        <v>0</v>
      </c>
      <c r="AK36" s="16">
        <f>330*AJ36</f>
        <v>0</v>
      </c>
      <c r="AL36" s="19"/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8"/>
      <c r="B37" s="18"/>
      <c r="C37" s="18"/>
      <c r="D37" s="15" t="s">
        <v>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1"/>
        <v>0</v>
      </c>
      <c r="AK37" s="16">
        <f t="shared" ref="AK37:AK38" si="13">550*AJ37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0"/>
      <c r="B38" s="10"/>
      <c r="C38" s="10"/>
      <c r="D38" s="15" t="s">
        <v>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1"/>
        <v>0</v>
      </c>
      <c r="AK38" s="16">
        <f t="shared" si="13"/>
        <v>0</v>
      </c>
      <c r="AL38" s="21">
        <f>SUM(AK36:AK38)</f>
        <v>0</v>
      </c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39"/>
      <c r="B39" s="39"/>
      <c r="C39" s="14"/>
      <c r="D39" s="15" t="s">
        <v>7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1"/>
        <v>0</v>
      </c>
      <c r="AK39" s="16">
        <f>330*AJ39</f>
        <v>0</v>
      </c>
      <c r="AL39" s="19"/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8"/>
      <c r="B40" s="18"/>
      <c r="C40" s="18"/>
      <c r="D40" s="15" t="s">
        <v>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1"/>
        <v>0</v>
      </c>
      <c r="AK40" s="16">
        <f t="shared" ref="AK40:AK41" si="14">550*AJ40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0"/>
      <c r="B41" s="10"/>
      <c r="C41" s="10"/>
      <c r="D41" s="15" t="s">
        <v>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1"/>
        <v>0</v>
      </c>
      <c r="AK41" s="16">
        <f t="shared" si="14"/>
        <v>0</v>
      </c>
      <c r="AL41" s="21">
        <f>SUM(AK39:AK41)</f>
        <v>0</v>
      </c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39"/>
      <c r="B42" s="39"/>
      <c r="C42" s="14"/>
      <c r="D42" s="15" t="s">
        <v>7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1"/>
        <v>0</v>
      </c>
      <c r="AK42" s="16">
        <f>330*AJ42</f>
        <v>0</v>
      </c>
      <c r="AL42" s="19"/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8"/>
      <c r="B43" s="18"/>
      <c r="C43" s="18"/>
      <c r="D43" s="15" t="s">
        <v>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1"/>
        <v>0</v>
      </c>
      <c r="AK43" s="16">
        <f t="shared" ref="AK43:AK44" si="15">550*AJ43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0"/>
      <c r="B44" s="10"/>
      <c r="C44" s="10"/>
      <c r="D44" s="15" t="s">
        <v>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1"/>
        <v>0</v>
      </c>
      <c r="AK44" s="16">
        <f t="shared" si="15"/>
        <v>0</v>
      </c>
      <c r="AL44" s="21">
        <f>SUM(AK42:AK44)</f>
        <v>0</v>
      </c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39"/>
      <c r="B45" s="39"/>
      <c r="C45" s="14"/>
      <c r="D45" s="15" t="s">
        <v>7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1"/>
        <v>0</v>
      </c>
      <c r="AK45" s="16">
        <f>330*AJ45</f>
        <v>0</v>
      </c>
      <c r="AL45" s="19"/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18"/>
      <c r="B46" s="18"/>
      <c r="C46" s="18"/>
      <c r="D46" s="15" t="s">
        <v>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1"/>
        <v>0</v>
      </c>
      <c r="AK46" s="16">
        <f t="shared" ref="AK46:AK47" si="16">550*AJ46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0"/>
      <c r="B47" s="10"/>
      <c r="C47" s="10"/>
      <c r="D47" s="15" t="s">
        <v>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1"/>
        <v>0</v>
      </c>
      <c r="AK47" s="16">
        <f t="shared" si="16"/>
        <v>0</v>
      </c>
      <c r="AL47" s="21">
        <f>SUM(AK45:AK47)</f>
        <v>0</v>
      </c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39"/>
      <c r="B48" s="39"/>
      <c r="C48" s="14"/>
      <c r="D48" s="15" t="s">
        <v>7</v>
      </c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1"/>
        <v>0</v>
      </c>
      <c r="AK48" s="16">
        <f>330*AJ48</f>
        <v>0</v>
      </c>
      <c r="AL48" s="19"/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18"/>
      <c r="B49" s="18"/>
      <c r="C49" s="18"/>
      <c r="D49" s="15" t="s">
        <v>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1"/>
        <v>0</v>
      </c>
      <c r="AK49" s="16">
        <f t="shared" ref="AK49:AK50" si="17">550*AJ49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0"/>
      <c r="B50" s="10"/>
      <c r="C50" s="10"/>
      <c r="D50" s="15" t="s">
        <v>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1"/>
        <v>0</v>
      </c>
      <c r="AK50" s="16">
        <f t="shared" si="17"/>
        <v>0</v>
      </c>
      <c r="AL50" s="21">
        <f>SUM(AK48:AK50)</f>
        <v>0</v>
      </c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39"/>
      <c r="B51" s="39"/>
      <c r="C51" s="14"/>
      <c r="D51" s="15" t="s">
        <v>7</v>
      </c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1"/>
        <v>0</v>
      </c>
      <c r="AK51" s="16">
        <f>330*AJ51</f>
        <v>0</v>
      </c>
      <c r="AL51" s="19"/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18"/>
      <c r="B52" s="18"/>
      <c r="C52" s="18"/>
      <c r="D52" s="15" t="s">
        <v>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1"/>
        <v>0</v>
      </c>
      <c r="AK52" s="16">
        <f t="shared" ref="AK52:AK53" si="18">550*AJ52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0"/>
      <c r="B53" s="10"/>
      <c r="C53" s="10"/>
      <c r="D53" s="15" t="s">
        <v>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1"/>
        <v>0</v>
      </c>
      <c r="AK53" s="16">
        <f t="shared" si="18"/>
        <v>0</v>
      </c>
      <c r="AL53" s="21">
        <f>SUM(AK51:AK53)</f>
        <v>0</v>
      </c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39"/>
      <c r="B54" s="39"/>
      <c r="C54" s="14"/>
      <c r="D54" s="15" t="s">
        <v>7</v>
      </c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1"/>
        <v>0</v>
      </c>
      <c r="AK54" s="16">
        <f>330*AJ54</f>
        <v>0</v>
      </c>
      <c r="AL54" s="19"/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18"/>
      <c r="B55" s="18"/>
      <c r="C55" s="18"/>
      <c r="D55" s="15" t="s">
        <v>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1"/>
        <v>0</v>
      </c>
      <c r="AK55" s="16">
        <f t="shared" ref="AK55:AK56" si="19">550*AJ55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0"/>
      <c r="B56" s="10"/>
      <c r="C56" s="10"/>
      <c r="D56" s="15" t="s">
        <v>9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1"/>
        <v>0</v>
      </c>
      <c r="AK56" s="16">
        <f t="shared" si="19"/>
        <v>0</v>
      </c>
      <c r="AL56" s="21">
        <f>SUM(AK54:AK56)</f>
        <v>0</v>
      </c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39"/>
      <c r="B57" s="39"/>
      <c r="C57" s="14"/>
      <c r="D57" s="15" t="s">
        <v>7</v>
      </c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1"/>
        <v>0</v>
      </c>
      <c r="AK57" s="16">
        <f>330*AJ57</f>
        <v>0</v>
      </c>
      <c r="AL57" s="19"/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18"/>
      <c r="B58" s="18"/>
      <c r="C58" s="18"/>
      <c r="D58" s="15" t="s">
        <v>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1"/>
        <v>0</v>
      </c>
      <c r="AK58" s="16">
        <f t="shared" ref="AK58:AK59" si="20">550*AJ58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0"/>
      <c r="B59" s="10"/>
      <c r="C59" s="10"/>
      <c r="D59" s="15" t="s">
        <v>9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1"/>
        <v>0</v>
      </c>
      <c r="AK59" s="16">
        <f t="shared" si="20"/>
        <v>0</v>
      </c>
      <c r="AL59" s="21">
        <f>SUM(AK57:AK59)</f>
        <v>0</v>
      </c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39"/>
      <c r="B60" s="39"/>
      <c r="C60" s="14"/>
      <c r="D60" s="15" t="s">
        <v>7</v>
      </c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1"/>
        <v>0</v>
      </c>
      <c r="AK60" s="16">
        <f>330*AJ60</f>
        <v>0</v>
      </c>
      <c r="AL60" s="19"/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18"/>
      <c r="B61" s="18"/>
      <c r="C61" s="18"/>
      <c r="D61" s="15" t="s">
        <v>8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1"/>
        <v>0</v>
      </c>
      <c r="AK61" s="16">
        <f t="shared" ref="AK61:AK62" si="21">550*AJ61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0"/>
      <c r="B62" s="10"/>
      <c r="C62" s="10"/>
      <c r="D62" s="15" t="s">
        <v>9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1"/>
        <v>0</v>
      </c>
      <c r="AK62" s="16">
        <f t="shared" si="21"/>
        <v>0</v>
      </c>
      <c r="AL62" s="21">
        <f>SUM(AK60:AK62)</f>
        <v>0</v>
      </c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39"/>
      <c r="B63" s="39"/>
      <c r="C63" s="14"/>
      <c r="D63" s="15" t="s">
        <v>7</v>
      </c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1"/>
        <v>0</v>
      </c>
      <c r="AK63" s="16">
        <f>330*AJ63</f>
        <v>0</v>
      </c>
      <c r="AL63" s="19"/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18"/>
      <c r="B64" s="18"/>
      <c r="C64" s="18"/>
      <c r="D64" s="15" t="s">
        <v>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1"/>
        <v>0</v>
      </c>
      <c r="AK64" s="16">
        <f t="shared" ref="AK64:AK65" si="22">550*AJ64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0"/>
      <c r="B65" s="10"/>
      <c r="C65" s="10"/>
      <c r="D65" s="15" t="s">
        <v>9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1"/>
        <v>0</v>
      </c>
      <c r="AK65" s="16">
        <f t="shared" si="22"/>
        <v>0</v>
      </c>
      <c r="AL65" s="21">
        <f>SUM(AK63:AK65)</f>
        <v>0</v>
      </c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39"/>
      <c r="B66" s="39"/>
      <c r="C66" s="14"/>
      <c r="D66" s="15" t="s">
        <v>7</v>
      </c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1"/>
        <v>0</v>
      </c>
      <c r="AK66" s="16">
        <f>330*AJ66</f>
        <v>0</v>
      </c>
      <c r="AL66" s="19"/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18"/>
      <c r="B67" s="18"/>
      <c r="C67" s="18"/>
      <c r="D67" s="15" t="s">
        <v>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1"/>
        <v>0</v>
      </c>
      <c r="AK67" s="16">
        <f t="shared" ref="AK67:AK68" si="23">550*AJ67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0"/>
      <c r="B68" s="10"/>
      <c r="C68" s="10"/>
      <c r="D68" s="15" t="s">
        <v>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1"/>
        <v>0</v>
      </c>
      <c r="AK68" s="16">
        <f t="shared" si="23"/>
        <v>0</v>
      </c>
      <c r="AL68" s="21">
        <f>SUM(AK66:AK68)</f>
        <v>0</v>
      </c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39"/>
      <c r="B69" s="39"/>
      <c r="C69" s="14"/>
      <c r="D69" s="15" t="s">
        <v>7</v>
      </c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1"/>
        <v>0</v>
      </c>
      <c r="AK69" s="16">
        <f>330*AJ69</f>
        <v>0</v>
      </c>
      <c r="AL69" s="19"/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18"/>
      <c r="B70" s="18"/>
      <c r="C70" s="18"/>
      <c r="D70" s="15" t="s">
        <v>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1"/>
        <v>0</v>
      </c>
      <c r="AK70" s="16">
        <f t="shared" ref="AK70:AK71" si="24">550*AJ70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0"/>
      <c r="B71" s="10"/>
      <c r="C71" s="10"/>
      <c r="D71" s="15" t="s">
        <v>9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1"/>
        <v>0</v>
      </c>
      <c r="AK71" s="16">
        <f t="shared" si="24"/>
        <v>0</v>
      </c>
      <c r="AL71" s="21">
        <f>SUM(AK69:AK71)</f>
        <v>0</v>
      </c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1" t="s">
        <v>49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46" t="s">
        <v>0</v>
      </c>
      <c r="B2" s="46" t="s">
        <v>1</v>
      </c>
      <c r="C2" s="46" t="s">
        <v>2</v>
      </c>
      <c r="D2" s="47"/>
      <c r="E2" s="48">
        <v>1.0</v>
      </c>
      <c r="F2" s="48">
        <v>2.0</v>
      </c>
      <c r="G2" s="48">
        <v>3.0</v>
      </c>
      <c r="H2" s="48">
        <v>4.0</v>
      </c>
      <c r="I2" s="48">
        <v>5.0</v>
      </c>
      <c r="J2" s="48">
        <v>6.0</v>
      </c>
      <c r="K2" s="48">
        <v>7.0</v>
      </c>
      <c r="L2" s="48">
        <v>8.0</v>
      </c>
      <c r="M2" s="48">
        <v>9.0</v>
      </c>
      <c r="N2" s="48">
        <v>10.0</v>
      </c>
      <c r="O2" s="48">
        <v>11.0</v>
      </c>
      <c r="P2" s="48">
        <v>12.0</v>
      </c>
      <c r="Q2" s="48">
        <v>13.0</v>
      </c>
      <c r="R2" s="48">
        <v>14.0</v>
      </c>
      <c r="S2" s="48">
        <v>15.0</v>
      </c>
      <c r="T2" s="48">
        <v>16.0</v>
      </c>
      <c r="U2" s="48">
        <v>17.0</v>
      </c>
      <c r="V2" s="48">
        <v>18.0</v>
      </c>
      <c r="W2" s="48">
        <v>19.0</v>
      </c>
      <c r="X2" s="48">
        <v>20.0</v>
      </c>
      <c r="Y2" s="48">
        <v>21.0</v>
      </c>
      <c r="Z2" s="48">
        <v>22.0</v>
      </c>
      <c r="AA2" s="48">
        <v>23.0</v>
      </c>
      <c r="AB2" s="48">
        <v>24.0</v>
      </c>
      <c r="AC2" s="48">
        <v>25.0</v>
      </c>
      <c r="AD2" s="48">
        <v>26.0</v>
      </c>
      <c r="AE2" s="48">
        <v>27.0</v>
      </c>
      <c r="AF2" s="48">
        <v>28.0</v>
      </c>
      <c r="AG2" s="48"/>
      <c r="AH2" s="48"/>
      <c r="AI2" s="48"/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4">
        <v>206.0</v>
      </c>
      <c r="B3" s="14" t="s">
        <v>5</v>
      </c>
      <c r="C3" s="14"/>
      <c r="D3" s="15" t="s">
        <v>7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1.0</v>
      </c>
      <c r="O3" s="15">
        <v>1.0</v>
      </c>
      <c r="P3" s="15">
        <v>1.0</v>
      </c>
      <c r="Q3" s="15">
        <v>1.0</v>
      </c>
      <c r="R3" s="15">
        <v>1.0</v>
      </c>
      <c r="S3" s="15">
        <v>1.0</v>
      </c>
      <c r="T3" s="15">
        <v>1.0</v>
      </c>
      <c r="U3" s="15">
        <v>1.0</v>
      </c>
      <c r="V3" s="15">
        <v>1.0</v>
      </c>
      <c r="W3" s="15">
        <v>1.0</v>
      </c>
      <c r="X3" s="15">
        <v>1.0</v>
      </c>
      <c r="Y3" s="15">
        <v>1.0</v>
      </c>
      <c r="Z3" s="15">
        <v>1.0</v>
      </c>
      <c r="AA3" s="15">
        <v>1.0</v>
      </c>
      <c r="AB3" s="15">
        <v>1.0</v>
      </c>
      <c r="AC3" s="15">
        <v>1.0</v>
      </c>
      <c r="AD3" s="15">
        <v>1.0</v>
      </c>
      <c r="AE3" s="15">
        <v>1.0</v>
      </c>
      <c r="AF3" s="15">
        <v>1.0</v>
      </c>
      <c r="AG3" s="15"/>
      <c r="AH3" s="15"/>
      <c r="AI3" s="15"/>
      <c r="AJ3" s="16">
        <f t="shared" ref="AJ3:AJ71" si="1">SUM(E3:AI3)</f>
        <v>28</v>
      </c>
      <c r="AK3" s="16">
        <f>330*AJ3</f>
        <v>9240</v>
      </c>
      <c r="AL3" s="17"/>
      <c r="AM3" s="4"/>
      <c r="AN3" s="3"/>
      <c r="AO3" s="3"/>
      <c r="AP3" s="3"/>
      <c r="AQ3" s="3"/>
      <c r="AR3" s="3"/>
      <c r="AS3" s="3"/>
      <c r="AT3" s="3"/>
      <c r="AU3" s="3"/>
    </row>
    <row r="4">
      <c r="A4" s="18"/>
      <c r="B4" s="18"/>
      <c r="C4" s="18"/>
      <c r="D4" s="15" t="s">
        <v>8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/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/>
      <c r="AH4" s="15"/>
      <c r="AI4" s="15"/>
      <c r="AJ4" s="16">
        <f t="shared" si="1"/>
        <v>27</v>
      </c>
      <c r="AK4" s="16">
        <f t="shared" ref="AK4:AK5" si="2">550*AJ4</f>
        <v>14850</v>
      </c>
      <c r="AL4" s="19"/>
      <c r="AM4" s="4"/>
      <c r="AN4" s="3"/>
      <c r="AO4" s="3"/>
      <c r="AP4" s="3"/>
      <c r="AQ4" s="3"/>
      <c r="AR4" s="3"/>
      <c r="AS4" s="3"/>
      <c r="AT4" s="3"/>
      <c r="AU4" s="3"/>
    </row>
    <row r="5">
      <c r="A5" s="10"/>
      <c r="B5" s="10"/>
      <c r="C5" s="10"/>
      <c r="D5" s="15" t="s">
        <v>9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/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/>
      <c r="AH5" s="15"/>
      <c r="AI5" s="15"/>
      <c r="AJ5" s="16">
        <f t="shared" si="1"/>
        <v>27</v>
      </c>
      <c r="AK5" s="16">
        <f t="shared" si="2"/>
        <v>14850</v>
      </c>
      <c r="AL5" s="21">
        <f>SUM(AK3:AK5)</f>
        <v>38940</v>
      </c>
      <c r="AM5" s="4"/>
      <c r="AN5" s="3"/>
      <c r="AO5" s="3"/>
      <c r="AP5" s="3"/>
      <c r="AQ5" s="3"/>
      <c r="AR5" s="3"/>
      <c r="AS5" s="3"/>
      <c r="AT5" s="3"/>
      <c r="AU5" s="3"/>
    </row>
    <row r="6">
      <c r="A6" s="23">
        <v>212.0</v>
      </c>
      <c r="B6" s="23" t="s">
        <v>10</v>
      </c>
      <c r="C6" s="23"/>
      <c r="D6" s="24" t="s">
        <v>7</v>
      </c>
      <c r="E6" s="24">
        <v>1.0</v>
      </c>
      <c r="F6" s="24">
        <v>1.0</v>
      </c>
      <c r="G6" s="24">
        <v>1.0</v>
      </c>
      <c r="H6" s="24">
        <v>1.0</v>
      </c>
      <c r="I6" s="24">
        <v>1.0</v>
      </c>
      <c r="J6" s="24">
        <v>1.0</v>
      </c>
      <c r="K6" s="24">
        <v>1.0</v>
      </c>
      <c r="L6" s="24">
        <v>1.0</v>
      </c>
      <c r="M6" s="24">
        <v>1.0</v>
      </c>
      <c r="N6" s="24">
        <v>1.0</v>
      </c>
      <c r="O6" s="24">
        <v>1.0</v>
      </c>
      <c r="P6" s="24">
        <v>1.0</v>
      </c>
      <c r="Q6" s="24">
        <v>1.0</v>
      </c>
      <c r="R6" s="24">
        <v>1.0</v>
      </c>
      <c r="S6" s="24">
        <v>1.0</v>
      </c>
      <c r="T6" s="24">
        <v>1.0</v>
      </c>
      <c r="U6" s="24">
        <v>1.0</v>
      </c>
      <c r="V6" s="24">
        <v>1.0</v>
      </c>
      <c r="W6" s="24">
        <v>1.0</v>
      </c>
      <c r="X6" s="24">
        <v>1.0</v>
      </c>
      <c r="Y6" s="24">
        <v>1.0</v>
      </c>
      <c r="Z6" s="24">
        <v>1.0</v>
      </c>
      <c r="AA6" s="24">
        <v>1.0</v>
      </c>
      <c r="AB6" s="24">
        <v>1.0</v>
      </c>
      <c r="AC6" s="24">
        <v>1.0</v>
      </c>
      <c r="AD6" s="24">
        <v>1.0</v>
      </c>
      <c r="AE6" s="24">
        <v>1.0</v>
      </c>
      <c r="AF6" s="24">
        <v>1.0</v>
      </c>
      <c r="AG6" s="24"/>
      <c r="AH6" s="24"/>
      <c r="AI6" s="24"/>
      <c r="AJ6" s="25">
        <f t="shared" si="1"/>
        <v>28</v>
      </c>
      <c r="AK6" s="25">
        <f>330*AJ6</f>
        <v>9240</v>
      </c>
      <c r="AL6" s="26"/>
      <c r="AM6" s="4"/>
      <c r="AN6" s="3"/>
      <c r="AO6" s="3"/>
      <c r="AP6" s="3"/>
      <c r="AQ6" s="3"/>
      <c r="AR6" s="3"/>
      <c r="AS6" s="3"/>
      <c r="AT6" s="3"/>
      <c r="AU6" s="3"/>
    </row>
    <row r="7">
      <c r="A7" s="18"/>
      <c r="B7" s="18"/>
      <c r="C7" s="18"/>
      <c r="D7" s="24" t="s">
        <v>8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1.0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1.0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/>
      <c r="AH7" s="24"/>
      <c r="AI7" s="24"/>
      <c r="AJ7" s="25">
        <f t="shared" si="1"/>
        <v>28</v>
      </c>
      <c r="AK7" s="25">
        <f t="shared" ref="AK7:AK8" si="3">550*AJ7</f>
        <v>15400</v>
      </c>
      <c r="AL7" s="26"/>
      <c r="AM7" s="22"/>
      <c r="AN7" s="3"/>
      <c r="AO7" s="3"/>
      <c r="AP7" s="3"/>
      <c r="AQ7" s="3"/>
      <c r="AR7" s="3"/>
      <c r="AS7" s="3"/>
      <c r="AT7" s="3"/>
      <c r="AU7" s="3"/>
    </row>
    <row r="8">
      <c r="A8" s="10"/>
      <c r="B8" s="10"/>
      <c r="C8" s="10"/>
      <c r="D8" s="24" t="s">
        <v>9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1.0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1.0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/>
      <c r="AH8" s="24"/>
      <c r="AI8" s="24"/>
      <c r="AJ8" s="25">
        <f t="shared" si="1"/>
        <v>28</v>
      </c>
      <c r="AK8" s="25">
        <f t="shared" si="3"/>
        <v>15400</v>
      </c>
      <c r="AL8" s="27">
        <f>SUM(AK6:AK8)</f>
        <v>40040</v>
      </c>
      <c r="AM8" s="22"/>
      <c r="AN8" s="3"/>
      <c r="AO8" s="3"/>
      <c r="AP8" s="3"/>
      <c r="AQ8" s="3"/>
      <c r="AR8" s="3"/>
      <c r="AS8" s="3"/>
      <c r="AT8" s="3"/>
      <c r="AU8" s="3"/>
    </row>
    <row r="9">
      <c r="A9" s="14">
        <v>402.0</v>
      </c>
      <c r="B9" s="14" t="s">
        <v>12</v>
      </c>
      <c r="C9" s="14"/>
      <c r="D9" s="15" t="s">
        <v>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>
        <f t="shared" si="1"/>
        <v>0</v>
      </c>
      <c r="AK9" s="16">
        <f>330*AJ9</f>
        <v>0</v>
      </c>
      <c r="AL9" s="19"/>
      <c r="AM9" s="4"/>
      <c r="AN9" s="3"/>
      <c r="AO9" s="3"/>
      <c r="AP9" s="3"/>
      <c r="AQ9" s="3"/>
      <c r="AR9" s="3"/>
      <c r="AS9" s="3"/>
      <c r="AT9" s="3"/>
      <c r="AU9" s="3"/>
    </row>
    <row r="10">
      <c r="A10" s="18"/>
      <c r="B10" s="18"/>
      <c r="C10" s="18"/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>
        <f t="shared" si="1"/>
        <v>0</v>
      </c>
      <c r="AK10" s="16">
        <f t="shared" ref="AK10:AK11" si="4">550*AJ10</f>
        <v>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0"/>
      <c r="B11" s="10"/>
      <c r="C11" s="10"/>
      <c r="D11" s="15" t="s">
        <v>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>
        <f t="shared" si="1"/>
        <v>0</v>
      </c>
      <c r="AK11" s="16">
        <f t="shared" si="4"/>
        <v>0</v>
      </c>
      <c r="AL11" s="21">
        <f>SUM(AK9:AK11)</f>
        <v>0</v>
      </c>
      <c r="AM11" s="22" t="s">
        <v>48</v>
      </c>
      <c r="AN11" s="3"/>
      <c r="AO11" s="3"/>
      <c r="AP11" s="3"/>
      <c r="AQ11" s="3"/>
      <c r="AR11" s="3"/>
      <c r="AS11" s="3"/>
      <c r="AT11" s="3"/>
      <c r="AU11" s="3"/>
    </row>
    <row r="12">
      <c r="A12" s="23">
        <v>403.0</v>
      </c>
      <c r="B12" s="23" t="s">
        <v>13</v>
      </c>
      <c r="C12" s="23"/>
      <c r="D12" s="24" t="s">
        <v>7</v>
      </c>
      <c r="E12" s="24">
        <v>1.0</v>
      </c>
      <c r="F12" s="24">
        <v>1.0</v>
      </c>
      <c r="G12" s="24">
        <v>1.0</v>
      </c>
      <c r="H12" s="24">
        <v>1.0</v>
      </c>
      <c r="I12" s="24">
        <v>1.0</v>
      </c>
      <c r="J12" s="24">
        <v>1.0</v>
      </c>
      <c r="K12" s="24">
        <v>1.0</v>
      </c>
      <c r="L12" s="24">
        <v>1.0</v>
      </c>
      <c r="M12" s="24">
        <v>1.0</v>
      </c>
      <c r="N12" s="24">
        <v>1.0</v>
      </c>
      <c r="O12" s="24">
        <v>1.0</v>
      </c>
      <c r="P12" s="24">
        <v>1.0</v>
      </c>
      <c r="Q12" s="24">
        <v>1.0</v>
      </c>
      <c r="R12" s="24">
        <v>1.0</v>
      </c>
      <c r="S12" s="24">
        <v>1.0</v>
      </c>
      <c r="T12" s="24">
        <v>1.0</v>
      </c>
      <c r="U12" s="24">
        <v>1.0</v>
      </c>
      <c r="V12" s="24">
        <v>1.0</v>
      </c>
      <c r="W12" s="24">
        <v>1.0</v>
      </c>
      <c r="X12" s="24">
        <v>1.0</v>
      </c>
      <c r="Y12" s="24">
        <v>1.0</v>
      </c>
      <c r="Z12" s="24">
        <v>1.0</v>
      </c>
      <c r="AA12" s="24">
        <v>1.0</v>
      </c>
      <c r="AB12" s="24">
        <v>1.0</v>
      </c>
      <c r="AC12" s="24">
        <v>1.0</v>
      </c>
      <c r="AD12" s="24">
        <v>1.0</v>
      </c>
      <c r="AE12" s="24">
        <v>1.0</v>
      </c>
      <c r="AF12" s="24">
        <v>1.0</v>
      </c>
      <c r="AG12" s="24"/>
      <c r="AH12" s="24"/>
      <c r="AI12" s="24"/>
      <c r="AJ12" s="25">
        <f t="shared" si="1"/>
        <v>28</v>
      </c>
      <c r="AK12" s="25">
        <f>330*AJ12</f>
        <v>9240</v>
      </c>
      <c r="AL12" s="26"/>
      <c r="AM12" s="4"/>
      <c r="AN12" s="3"/>
      <c r="AO12" s="3"/>
      <c r="AP12" s="3"/>
      <c r="AQ12" s="3"/>
      <c r="AR12" s="3"/>
      <c r="AS12" s="3"/>
      <c r="AT12" s="3"/>
      <c r="AU12" s="3"/>
    </row>
    <row r="13">
      <c r="A13" s="18"/>
      <c r="B13" s="18"/>
      <c r="C13" s="18"/>
      <c r="D13" s="24" t="s">
        <v>8</v>
      </c>
      <c r="E13" s="24">
        <v>1.0</v>
      </c>
      <c r="F13" s="24">
        <v>1.0</v>
      </c>
      <c r="G13" s="24">
        <v>1.0</v>
      </c>
      <c r="H13" s="24">
        <v>0.0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0.0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0.0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0.0</v>
      </c>
      <c r="AD13" s="24">
        <v>1.0</v>
      </c>
      <c r="AE13" s="24">
        <v>1.0</v>
      </c>
      <c r="AF13" s="24">
        <v>1.0</v>
      </c>
      <c r="AG13" s="24"/>
      <c r="AH13" s="24"/>
      <c r="AI13" s="24"/>
      <c r="AJ13" s="25">
        <f t="shared" si="1"/>
        <v>24</v>
      </c>
      <c r="AK13" s="25">
        <f t="shared" ref="AK13:AK14" si="5">550*AJ13</f>
        <v>13200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0"/>
      <c r="B14" s="10"/>
      <c r="C14" s="10"/>
      <c r="D14" s="24" t="s">
        <v>9</v>
      </c>
      <c r="E14" s="24">
        <v>1.0</v>
      </c>
      <c r="F14" s="24">
        <v>1.0</v>
      </c>
      <c r="G14" s="24">
        <v>1.0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1.0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1.0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1.0</v>
      </c>
      <c r="AC14" s="24">
        <v>1.0</v>
      </c>
      <c r="AD14" s="24">
        <v>1.0</v>
      </c>
      <c r="AE14" s="24">
        <v>1.0</v>
      </c>
      <c r="AF14" s="24">
        <v>1.0</v>
      </c>
      <c r="AG14" s="24"/>
      <c r="AH14" s="24"/>
      <c r="AI14" s="24"/>
      <c r="AJ14" s="25">
        <f t="shared" si="1"/>
        <v>28</v>
      </c>
      <c r="AK14" s="25">
        <f t="shared" si="5"/>
        <v>15400</v>
      </c>
      <c r="AL14" s="27">
        <f>SUM(AK12:AK14)</f>
        <v>37840</v>
      </c>
      <c r="AM14" s="22" t="s">
        <v>42</v>
      </c>
      <c r="AN14" s="3"/>
      <c r="AO14" s="3"/>
      <c r="AP14" s="3"/>
      <c r="AQ14" s="3"/>
      <c r="AR14" s="3"/>
      <c r="AS14" s="3"/>
      <c r="AT14" s="3"/>
      <c r="AU14" s="3"/>
    </row>
    <row r="15">
      <c r="A15" s="14">
        <v>405.0</v>
      </c>
      <c r="B15" s="14" t="s">
        <v>15</v>
      </c>
      <c r="C15" s="14"/>
      <c r="D15" s="15" t="s">
        <v>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6">
        <f t="shared" si="1"/>
        <v>0</v>
      </c>
      <c r="AK15" s="16">
        <f>330*AJ15</f>
        <v>0</v>
      </c>
      <c r="AL15" s="19"/>
      <c r="AM15" s="4"/>
      <c r="AN15" s="3"/>
      <c r="AO15" s="3"/>
      <c r="AP15" s="3"/>
      <c r="AQ15" s="3"/>
      <c r="AR15" s="3"/>
      <c r="AS15" s="3"/>
      <c r="AT15" s="3"/>
      <c r="AU15" s="3"/>
    </row>
    <row r="16">
      <c r="A16" s="18"/>
      <c r="B16" s="18"/>
      <c r="C16" s="18"/>
      <c r="D16" s="15" t="s">
        <v>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>
        <f t="shared" si="1"/>
        <v>0</v>
      </c>
      <c r="AK16" s="16">
        <f t="shared" ref="AK16:AK17" si="6">550*AJ16</f>
        <v>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0"/>
      <c r="B17" s="10"/>
      <c r="C17" s="10"/>
      <c r="D17" s="15" t="s">
        <v>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6">
        <f t="shared" si="1"/>
        <v>0</v>
      </c>
      <c r="AK17" s="16">
        <f t="shared" si="6"/>
        <v>0</v>
      </c>
      <c r="AL17" s="21">
        <f>SUM(AK15:AK17)</f>
        <v>0</v>
      </c>
      <c r="AM17" s="22" t="s">
        <v>48</v>
      </c>
      <c r="AN17" s="3"/>
      <c r="AO17" s="3"/>
      <c r="AP17" s="3"/>
      <c r="AQ17" s="3"/>
      <c r="AR17" s="3"/>
      <c r="AS17" s="3"/>
      <c r="AT17" s="3"/>
      <c r="AU17" s="3"/>
    </row>
    <row r="18">
      <c r="A18" s="23">
        <v>407.0</v>
      </c>
      <c r="B18" s="23" t="s">
        <v>16</v>
      </c>
      <c r="C18" s="23"/>
      <c r="D18" s="24" t="s">
        <v>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5">
        <f t="shared" si="1"/>
        <v>0</v>
      </c>
      <c r="AK18" s="25">
        <f>330*AJ18</f>
        <v>0</v>
      </c>
      <c r="AL18" s="26"/>
      <c r="AM18" s="4"/>
      <c r="AN18" s="3"/>
      <c r="AO18" s="3"/>
      <c r="AP18" s="3"/>
      <c r="AQ18" s="3"/>
      <c r="AR18" s="3"/>
      <c r="AS18" s="3"/>
      <c r="AT18" s="3"/>
      <c r="AU18" s="3"/>
    </row>
    <row r="19">
      <c r="A19" s="18"/>
      <c r="B19" s="18"/>
      <c r="C19" s="18"/>
      <c r="D19" s="24" t="s">
        <v>8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5">
        <f t="shared" si="1"/>
        <v>0</v>
      </c>
      <c r="AK19" s="25">
        <f t="shared" ref="AK19:AK20" si="7">550*AJ19</f>
        <v>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0"/>
      <c r="B20" s="10"/>
      <c r="C20" s="10"/>
      <c r="D20" s="24" t="s">
        <v>9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5">
        <f t="shared" si="1"/>
        <v>0</v>
      </c>
      <c r="AK20" s="25">
        <f t="shared" si="7"/>
        <v>0</v>
      </c>
      <c r="AL20" s="27">
        <f>SUM(AK18:AK20)</f>
        <v>0</v>
      </c>
      <c r="AM20" s="22" t="s">
        <v>48</v>
      </c>
      <c r="AN20" s="3"/>
      <c r="AO20" s="3"/>
      <c r="AP20" s="3"/>
      <c r="AQ20" s="3"/>
      <c r="AR20" s="3"/>
      <c r="AS20" s="3"/>
      <c r="AT20" s="3"/>
      <c r="AU20" s="3"/>
    </row>
    <row r="21">
      <c r="A21" s="14">
        <v>413.0</v>
      </c>
      <c r="B21" s="14" t="s">
        <v>50</v>
      </c>
      <c r="C21" s="14"/>
      <c r="D21" s="15" t="s">
        <v>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6">
        <f t="shared" si="1"/>
        <v>0</v>
      </c>
      <c r="AK21" s="16">
        <f>330*AJ21</f>
        <v>0</v>
      </c>
      <c r="AL21" s="19"/>
      <c r="AM21" s="4"/>
      <c r="AN21" s="3"/>
      <c r="AO21" s="3"/>
      <c r="AP21" s="3"/>
      <c r="AQ21" s="3"/>
      <c r="AR21" s="3"/>
      <c r="AS21" s="3"/>
      <c r="AT21" s="3"/>
      <c r="AU21" s="3"/>
    </row>
    <row r="22">
      <c r="A22" s="18"/>
      <c r="B22" s="18"/>
      <c r="C22" s="18"/>
      <c r="D22" s="15" t="s">
        <v>8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6">
        <f t="shared" si="1"/>
        <v>0</v>
      </c>
      <c r="AK22" s="16">
        <f t="shared" ref="AK22:AK23" si="8">550*AJ22</f>
        <v>0</v>
      </c>
      <c r="AL22" s="19"/>
      <c r="AM22" s="4"/>
      <c r="AN22" s="3"/>
      <c r="AO22" s="3"/>
      <c r="AP22" s="3"/>
      <c r="AQ22" s="3"/>
      <c r="AR22" s="3"/>
      <c r="AS22" s="3"/>
      <c r="AT22" s="3"/>
      <c r="AU22" s="3"/>
    </row>
    <row r="23">
      <c r="A23" s="10"/>
      <c r="B23" s="10"/>
      <c r="C23" s="10"/>
      <c r="D23" s="15" t="s">
        <v>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6">
        <f t="shared" si="1"/>
        <v>0</v>
      </c>
      <c r="AK23" s="16">
        <f t="shared" si="8"/>
        <v>0</v>
      </c>
      <c r="AL23" s="21">
        <f>SUM(AK21:AK23)</f>
        <v>0</v>
      </c>
      <c r="AM23" s="22" t="s">
        <v>48</v>
      </c>
      <c r="AN23" s="3"/>
      <c r="AO23" s="3"/>
      <c r="AP23" s="3"/>
      <c r="AQ23" s="3"/>
      <c r="AR23" s="3"/>
      <c r="AS23" s="3"/>
      <c r="AT23" s="3"/>
      <c r="AU23" s="3"/>
    </row>
    <row r="24">
      <c r="A24" s="23">
        <v>703.0</v>
      </c>
      <c r="B24" s="23" t="s">
        <v>19</v>
      </c>
      <c r="C24" s="23"/>
      <c r="D24" s="24" t="s">
        <v>7</v>
      </c>
      <c r="E24" s="24">
        <v>1.0</v>
      </c>
      <c r="F24" s="24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4"/>
      <c r="AH24" s="24"/>
      <c r="AI24" s="24"/>
      <c r="AJ24" s="25">
        <f t="shared" si="1"/>
        <v>28</v>
      </c>
      <c r="AK24" s="25">
        <f>330*AJ24</f>
        <v>9240</v>
      </c>
      <c r="AL24" s="26"/>
      <c r="AM24" s="4"/>
      <c r="AN24" s="3"/>
      <c r="AO24" s="3"/>
      <c r="AP24" s="3"/>
      <c r="AQ24" s="3"/>
      <c r="AR24" s="3"/>
      <c r="AS24" s="3"/>
      <c r="AT24" s="3"/>
      <c r="AU24" s="3"/>
    </row>
    <row r="25">
      <c r="A25" s="18"/>
      <c r="B25" s="18"/>
      <c r="C25" s="18"/>
      <c r="D25" s="24" t="s">
        <v>8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/>
      <c r="AH25" s="24"/>
      <c r="AI25" s="24"/>
      <c r="AJ25" s="25">
        <f t="shared" si="1"/>
        <v>28</v>
      </c>
      <c r="AK25" s="25">
        <f t="shared" ref="AK25:AK26" si="9">550*AJ25</f>
        <v>15400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0"/>
      <c r="B26" s="10"/>
      <c r="C26" s="10"/>
      <c r="D26" s="24" t="s">
        <v>9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/>
      <c r="AH26" s="24"/>
      <c r="AI26" s="24"/>
      <c r="AJ26" s="25">
        <f t="shared" si="1"/>
        <v>28</v>
      </c>
      <c r="AK26" s="25">
        <f t="shared" si="9"/>
        <v>15400</v>
      </c>
      <c r="AL26" s="27">
        <f>SUM(AK24:AK26)</f>
        <v>40040</v>
      </c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4">
        <v>715.0</v>
      </c>
      <c r="B27" s="14" t="s">
        <v>20</v>
      </c>
      <c r="C27" s="14"/>
      <c r="D27" s="15" t="s">
        <v>7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15"/>
      <c r="AH27" s="15"/>
      <c r="AI27" s="15"/>
      <c r="AJ27" s="16">
        <f t="shared" si="1"/>
        <v>28</v>
      </c>
      <c r="AK27" s="16">
        <f>330*AJ27</f>
        <v>9240</v>
      </c>
      <c r="AL27" s="19"/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8"/>
      <c r="B28" s="18"/>
      <c r="C28" s="18"/>
      <c r="D28" s="15" t="s">
        <v>8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1.0</v>
      </c>
      <c r="O28" s="15">
        <v>1.0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5">
        <v>1.0</v>
      </c>
      <c r="V28" s="15">
        <v>1.0</v>
      </c>
      <c r="W28" s="15">
        <v>1.0</v>
      </c>
      <c r="X28" s="15">
        <v>1.0</v>
      </c>
      <c r="Y28" s="15">
        <v>1.0</v>
      </c>
      <c r="Z28" s="15">
        <v>1.0</v>
      </c>
      <c r="AA28" s="15">
        <v>1.0</v>
      </c>
      <c r="AB28" s="15">
        <v>1.0</v>
      </c>
      <c r="AC28" s="15">
        <v>1.0</v>
      </c>
      <c r="AD28" s="15">
        <v>1.0</v>
      </c>
      <c r="AE28" s="15">
        <v>1.0</v>
      </c>
      <c r="AF28" s="15">
        <v>1.0</v>
      </c>
      <c r="AG28" s="15"/>
      <c r="AH28" s="15"/>
      <c r="AI28" s="15"/>
      <c r="AJ28" s="16">
        <f t="shared" si="1"/>
        <v>28</v>
      </c>
      <c r="AK28" s="16">
        <f t="shared" ref="AK28:AK29" si="10">550*AJ28</f>
        <v>15400</v>
      </c>
      <c r="AL28" s="19"/>
      <c r="AM28" s="33" t="s">
        <v>51</v>
      </c>
      <c r="AN28" s="3"/>
      <c r="AO28" s="3"/>
      <c r="AP28" s="3"/>
      <c r="AQ28" s="3"/>
      <c r="AR28" s="3"/>
      <c r="AS28" s="3"/>
      <c r="AT28" s="3"/>
      <c r="AU28" s="3"/>
    </row>
    <row r="29">
      <c r="A29" s="10"/>
      <c r="B29" s="10"/>
      <c r="C29" s="10"/>
      <c r="D29" s="15" t="s">
        <v>9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/>
      <c r="AH29" s="15"/>
      <c r="AI29" s="15"/>
      <c r="AJ29" s="16">
        <f t="shared" si="1"/>
        <v>28</v>
      </c>
      <c r="AK29" s="16">
        <f t="shared" si="10"/>
        <v>15400</v>
      </c>
      <c r="AL29" s="21">
        <f>SUM(AK27:AK29)</f>
        <v>40040</v>
      </c>
      <c r="AM29" s="22"/>
      <c r="AN29" s="3"/>
      <c r="AO29" s="3"/>
      <c r="AP29" s="3"/>
      <c r="AQ29" s="3"/>
      <c r="AR29" s="3"/>
      <c r="AS29" s="3"/>
      <c r="AT29" s="3"/>
      <c r="AU29" s="3"/>
    </row>
    <row r="30">
      <c r="A30" s="23">
        <v>716.0</v>
      </c>
      <c r="B30" s="23" t="s">
        <v>21</v>
      </c>
      <c r="C30" s="23"/>
      <c r="D30" s="24" t="s">
        <v>7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5">
        <f t="shared" si="1"/>
        <v>0</v>
      </c>
      <c r="AK30" s="25">
        <f>330*AJ30</f>
        <v>0</v>
      </c>
      <c r="AL30" s="26"/>
      <c r="AM30" s="4"/>
      <c r="AN30" s="3"/>
      <c r="AO30" s="3"/>
      <c r="AP30" s="3"/>
      <c r="AQ30" s="3"/>
      <c r="AR30" s="3"/>
      <c r="AS30" s="3"/>
      <c r="AT30" s="3"/>
      <c r="AU30" s="3"/>
    </row>
    <row r="31">
      <c r="A31" s="18"/>
      <c r="B31" s="18"/>
      <c r="C31" s="18"/>
      <c r="D31" s="24" t="s">
        <v>8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1"/>
        <v>0</v>
      </c>
      <c r="AK31" s="25">
        <f t="shared" ref="AK31:AK32" si="11">550*AJ31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0"/>
      <c r="B32" s="10"/>
      <c r="C32" s="10"/>
      <c r="D32" s="24" t="s">
        <v>9</v>
      </c>
      <c r="E32" s="24">
        <v>0.0</v>
      </c>
      <c r="F32" s="24">
        <v>0.0</v>
      </c>
      <c r="G32" s="24">
        <v>1.0</v>
      </c>
      <c r="H32" s="24">
        <v>1.0</v>
      </c>
      <c r="I32" s="24">
        <v>1.0</v>
      </c>
      <c r="J32" s="24">
        <v>1.0</v>
      </c>
      <c r="K32" s="24">
        <v>1.0</v>
      </c>
      <c r="L32" s="24">
        <v>0.0</v>
      </c>
      <c r="M32" s="24">
        <v>0.0</v>
      </c>
      <c r="N32" s="24">
        <v>1.0</v>
      </c>
      <c r="O32" s="24">
        <v>1.0</v>
      </c>
      <c r="P32" s="24">
        <v>1.0</v>
      </c>
      <c r="Q32" s="24">
        <v>1.0</v>
      </c>
      <c r="R32" s="24">
        <v>1.0</v>
      </c>
      <c r="S32" s="24">
        <v>0.0</v>
      </c>
      <c r="T32" s="24">
        <v>0.0</v>
      </c>
      <c r="U32" s="24">
        <v>1.0</v>
      </c>
      <c r="V32" s="24">
        <v>1.0</v>
      </c>
      <c r="W32" s="24">
        <v>1.0</v>
      </c>
      <c r="X32" s="24">
        <v>1.0</v>
      </c>
      <c r="Y32" s="24">
        <v>1.0</v>
      </c>
      <c r="Z32" s="24">
        <v>0.0</v>
      </c>
      <c r="AA32" s="24">
        <v>0.0</v>
      </c>
      <c r="AB32" s="24">
        <v>1.0</v>
      </c>
      <c r="AC32" s="24">
        <v>1.0</v>
      </c>
      <c r="AD32" s="24">
        <v>1.0</v>
      </c>
      <c r="AE32" s="24">
        <v>1.0</v>
      </c>
      <c r="AF32" s="24">
        <v>1.0</v>
      </c>
      <c r="AG32" s="24"/>
      <c r="AH32" s="24"/>
      <c r="AI32" s="24"/>
      <c r="AJ32" s="25">
        <f t="shared" si="1"/>
        <v>20</v>
      </c>
      <c r="AK32" s="25">
        <f t="shared" si="11"/>
        <v>11000</v>
      </c>
      <c r="AL32" s="27">
        <f>SUM(AK30:AK32)</f>
        <v>11000</v>
      </c>
      <c r="AM32" s="33" t="s">
        <v>44</v>
      </c>
      <c r="AN32" s="3"/>
      <c r="AO32" s="3"/>
      <c r="AP32" s="3"/>
      <c r="AQ32" s="3"/>
      <c r="AR32" s="3"/>
      <c r="AS32" s="3"/>
      <c r="AT32" s="3"/>
      <c r="AU32" s="3"/>
    </row>
    <row r="33">
      <c r="A33" s="39"/>
      <c r="B33" s="39"/>
      <c r="C33" s="14"/>
      <c r="D33" s="15" t="s">
        <v>7</v>
      </c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>
        <f t="shared" si="1"/>
        <v>0</v>
      </c>
      <c r="AK33" s="16">
        <f>330*AJ33</f>
        <v>0</v>
      </c>
      <c r="AL33" s="19"/>
      <c r="AM33" s="4"/>
      <c r="AN33" s="3"/>
      <c r="AO33" s="3"/>
      <c r="AP33" s="3"/>
      <c r="AQ33" s="3"/>
      <c r="AR33" s="3"/>
      <c r="AS33" s="3"/>
      <c r="AT33" s="3"/>
      <c r="AU33" s="3"/>
    </row>
    <row r="34">
      <c r="A34" s="18"/>
      <c r="B34" s="18"/>
      <c r="C34" s="18"/>
      <c r="D34" s="15" t="s">
        <v>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1"/>
        <v>0</v>
      </c>
      <c r="AK34" s="16">
        <f t="shared" ref="AK34:AK35" si="12">550*AJ34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0"/>
      <c r="B35" s="10"/>
      <c r="C35" s="10"/>
      <c r="D35" s="15" t="s">
        <v>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1"/>
        <v>0</v>
      </c>
      <c r="AK35" s="16">
        <f t="shared" si="12"/>
        <v>0</v>
      </c>
      <c r="AL35" s="21">
        <f>SUM(AK33:AK35)</f>
        <v>0</v>
      </c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39"/>
      <c r="B36" s="39"/>
      <c r="C36" s="14"/>
      <c r="D36" s="15" t="s">
        <v>7</v>
      </c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1"/>
        <v>0</v>
      </c>
      <c r="AK36" s="16">
        <f>330*AJ36</f>
        <v>0</v>
      </c>
      <c r="AL36" s="19"/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8"/>
      <c r="B37" s="18"/>
      <c r="C37" s="18"/>
      <c r="D37" s="15" t="s">
        <v>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1"/>
        <v>0</v>
      </c>
      <c r="AK37" s="16">
        <f t="shared" ref="AK37:AK38" si="13">550*AJ37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0"/>
      <c r="B38" s="10"/>
      <c r="C38" s="10"/>
      <c r="D38" s="15" t="s">
        <v>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1"/>
        <v>0</v>
      </c>
      <c r="AK38" s="16">
        <f t="shared" si="13"/>
        <v>0</v>
      </c>
      <c r="AL38" s="21">
        <f>SUM(AK36:AK38)</f>
        <v>0</v>
      </c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39"/>
      <c r="B39" s="39"/>
      <c r="C39" s="14"/>
      <c r="D39" s="15" t="s">
        <v>7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1"/>
        <v>0</v>
      </c>
      <c r="AK39" s="16">
        <f>330*AJ39</f>
        <v>0</v>
      </c>
      <c r="AL39" s="19"/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8"/>
      <c r="B40" s="18"/>
      <c r="C40" s="18"/>
      <c r="D40" s="15" t="s">
        <v>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1"/>
        <v>0</v>
      </c>
      <c r="AK40" s="16">
        <f t="shared" ref="AK40:AK41" si="14">550*AJ40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0"/>
      <c r="B41" s="10"/>
      <c r="C41" s="10"/>
      <c r="D41" s="15" t="s">
        <v>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1"/>
        <v>0</v>
      </c>
      <c r="AK41" s="16">
        <f t="shared" si="14"/>
        <v>0</v>
      </c>
      <c r="AL41" s="21">
        <f>SUM(AK39:AK41)</f>
        <v>0</v>
      </c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39"/>
      <c r="B42" s="39"/>
      <c r="C42" s="14"/>
      <c r="D42" s="15" t="s">
        <v>7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1"/>
        <v>0</v>
      </c>
      <c r="AK42" s="16">
        <f>330*AJ42</f>
        <v>0</v>
      </c>
      <c r="AL42" s="19"/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8"/>
      <c r="B43" s="18"/>
      <c r="C43" s="18"/>
      <c r="D43" s="15" t="s">
        <v>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1"/>
        <v>0</v>
      </c>
      <c r="AK43" s="16">
        <f t="shared" ref="AK43:AK44" si="15">550*AJ43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0"/>
      <c r="B44" s="10"/>
      <c r="C44" s="10"/>
      <c r="D44" s="15" t="s">
        <v>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1"/>
        <v>0</v>
      </c>
      <c r="AK44" s="16">
        <f t="shared" si="15"/>
        <v>0</v>
      </c>
      <c r="AL44" s="21">
        <f>SUM(AK42:AK44)</f>
        <v>0</v>
      </c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39"/>
      <c r="B45" s="39"/>
      <c r="C45" s="14"/>
      <c r="D45" s="15" t="s">
        <v>7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1"/>
        <v>0</v>
      </c>
      <c r="AK45" s="16">
        <f>330*AJ45</f>
        <v>0</v>
      </c>
      <c r="AL45" s="19"/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18"/>
      <c r="B46" s="18"/>
      <c r="C46" s="18"/>
      <c r="D46" s="15" t="s">
        <v>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1"/>
        <v>0</v>
      </c>
      <c r="AK46" s="16">
        <f t="shared" ref="AK46:AK47" si="16">550*AJ46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0"/>
      <c r="B47" s="10"/>
      <c r="C47" s="10"/>
      <c r="D47" s="15" t="s">
        <v>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1"/>
        <v>0</v>
      </c>
      <c r="AK47" s="16">
        <f t="shared" si="16"/>
        <v>0</v>
      </c>
      <c r="AL47" s="21">
        <f>SUM(AK45:AK47)</f>
        <v>0</v>
      </c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39"/>
      <c r="B48" s="39"/>
      <c r="C48" s="14"/>
      <c r="D48" s="15" t="s">
        <v>7</v>
      </c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1"/>
        <v>0</v>
      </c>
      <c r="AK48" s="16">
        <f>330*AJ48</f>
        <v>0</v>
      </c>
      <c r="AL48" s="19"/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18"/>
      <c r="B49" s="18"/>
      <c r="C49" s="18"/>
      <c r="D49" s="15" t="s">
        <v>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1"/>
        <v>0</v>
      </c>
      <c r="AK49" s="16">
        <f t="shared" ref="AK49:AK50" si="17">550*AJ49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0"/>
      <c r="B50" s="10"/>
      <c r="C50" s="10"/>
      <c r="D50" s="15" t="s">
        <v>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1"/>
        <v>0</v>
      </c>
      <c r="AK50" s="16">
        <f t="shared" si="17"/>
        <v>0</v>
      </c>
      <c r="AL50" s="21">
        <f>SUM(AK48:AK50)</f>
        <v>0</v>
      </c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39"/>
      <c r="B51" s="39"/>
      <c r="C51" s="14"/>
      <c r="D51" s="15" t="s">
        <v>7</v>
      </c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1"/>
        <v>0</v>
      </c>
      <c r="AK51" s="16">
        <f>330*AJ51</f>
        <v>0</v>
      </c>
      <c r="AL51" s="19"/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18"/>
      <c r="B52" s="18"/>
      <c r="C52" s="18"/>
      <c r="D52" s="15" t="s">
        <v>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1"/>
        <v>0</v>
      </c>
      <c r="AK52" s="16">
        <f t="shared" ref="AK52:AK53" si="18">550*AJ52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0"/>
      <c r="B53" s="10"/>
      <c r="C53" s="10"/>
      <c r="D53" s="15" t="s">
        <v>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1"/>
        <v>0</v>
      </c>
      <c r="AK53" s="16">
        <f t="shared" si="18"/>
        <v>0</v>
      </c>
      <c r="AL53" s="21">
        <f>SUM(AK51:AK53)</f>
        <v>0</v>
      </c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39"/>
      <c r="B54" s="39"/>
      <c r="C54" s="14"/>
      <c r="D54" s="15" t="s">
        <v>7</v>
      </c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1"/>
        <v>0</v>
      </c>
      <c r="AK54" s="16">
        <f>330*AJ54</f>
        <v>0</v>
      </c>
      <c r="AL54" s="19"/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18"/>
      <c r="B55" s="18"/>
      <c r="C55" s="18"/>
      <c r="D55" s="15" t="s">
        <v>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1"/>
        <v>0</v>
      </c>
      <c r="AK55" s="16">
        <f t="shared" ref="AK55:AK56" si="19">550*AJ55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0"/>
      <c r="B56" s="10"/>
      <c r="C56" s="10"/>
      <c r="D56" s="15" t="s">
        <v>9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1"/>
        <v>0</v>
      </c>
      <c r="AK56" s="16">
        <f t="shared" si="19"/>
        <v>0</v>
      </c>
      <c r="AL56" s="21">
        <f>SUM(AK54:AK56)</f>
        <v>0</v>
      </c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39"/>
      <c r="B57" s="39"/>
      <c r="C57" s="14"/>
      <c r="D57" s="15" t="s">
        <v>7</v>
      </c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1"/>
        <v>0</v>
      </c>
      <c r="AK57" s="16">
        <f>330*AJ57</f>
        <v>0</v>
      </c>
      <c r="AL57" s="19"/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18"/>
      <c r="B58" s="18"/>
      <c r="C58" s="18"/>
      <c r="D58" s="15" t="s">
        <v>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1"/>
        <v>0</v>
      </c>
      <c r="AK58" s="16">
        <f t="shared" ref="AK58:AK59" si="20">550*AJ58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0"/>
      <c r="B59" s="10"/>
      <c r="C59" s="10"/>
      <c r="D59" s="15" t="s">
        <v>9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1"/>
        <v>0</v>
      </c>
      <c r="AK59" s="16">
        <f t="shared" si="20"/>
        <v>0</v>
      </c>
      <c r="AL59" s="21">
        <f>SUM(AK57:AK59)</f>
        <v>0</v>
      </c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39"/>
      <c r="B60" s="39"/>
      <c r="C60" s="14"/>
      <c r="D60" s="15" t="s">
        <v>7</v>
      </c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1"/>
        <v>0</v>
      </c>
      <c r="AK60" s="16">
        <f>330*AJ60</f>
        <v>0</v>
      </c>
      <c r="AL60" s="19"/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18"/>
      <c r="B61" s="18"/>
      <c r="C61" s="18"/>
      <c r="D61" s="15" t="s">
        <v>8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1"/>
        <v>0</v>
      </c>
      <c r="AK61" s="16">
        <f t="shared" ref="AK61:AK62" si="21">550*AJ61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0"/>
      <c r="B62" s="10"/>
      <c r="C62" s="10"/>
      <c r="D62" s="15" t="s">
        <v>9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1"/>
        <v>0</v>
      </c>
      <c r="AK62" s="16">
        <f t="shared" si="21"/>
        <v>0</v>
      </c>
      <c r="AL62" s="21">
        <f>SUM(AK60:AK62)</f>
        <v>0</v>
      </c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39"/>
      <c r="B63" s="39"/>
      <c r="C63" s="14"/>
      <c r="D63" s="15" t="s">
        <v>7</v>
      </c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1"/>
        <v>0</v>
      </c>
      <c r="AK63" s="16">
        <f>330*AJ63</f>
        <v>0</v>
      </c>
      <c r="AL63" s="19"/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18"/>
      <c r="B64" s="18"/>
      <c r="C64" s="18"/>
      <c r="D64" s="15" t="s">
        <v>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1"/>
        <v>0</v>
      </c>
      <c r="AK64" s="16">
        <f t="shared" ref="AK64:AK65" si="22">550*AJ64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0"/>
      <c r="B65" s="10"/>
      <c r="C65" s="10"/>
      <c r="D65" s="15" t="s">
        <v>9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1"/>
        <v>0</v>
      </c>
      <c r="AK65" s="16">
        <f t="shared" si="22"/>
        <v>0</v>
      </c>
      <c r="AL65" s="21">
        <f>SUM(AK63:AK65)</f>
        <v>0</v>
      </c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39"/>
      <c r="B66" s="39"/>
      <c r="C66" s="14"/>
      <c r="D66" s="15" t="s">
        <v>7</v>
      </c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1"/>
        <v>0</v>
      </c>
      <c r="AK66" s="16">
        <f>330*AJ66</f>
        <v>0</v>
      </c>
      <c r="AL66" s="19"/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18"/>
      <c r="B67" s="18"/>
      <c r="C67" s="18"/>
      <c r="D67" s="15" t="s">
        <v>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1"/>
        <v>0</v>
      </c>
      <c r="AK67" s="16">
        <f t="shared" ref="AK67:AK68" si="23">550*AJ67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0"/>
      <c r="B68" s="10"/>
      <c r="C68" s="10"/>
      <c r="D68" s="15" t="s">
        <v>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1"/>
        <v>0</v>
      </c>
      <c r="AK68" s="16">
        <f t="shared" si="23"/>
        <v>0</v>
      </c>
      <c r="AL68" s="21">
        <f>SUM(AK66:AK68)</f>
        <v>0</v>
      </c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39"/>
      <c r="B69" s="39"/>
      <c r="C69" s="14"/>
      <c r="D69" s="15" t="s">
        <v>7</v>
      </c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1"/>
        <v>0</v>
      </c>
      <c r="AK69" s="16">
        <f>330*AJ69</f>
        <v>0</v>
      </c>
      <c r="AL69" s="19"/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18"/>
      <c r="B70" s="18"/>
      <c r="C70" s="18"/>
      <c r="D70" s="15" t="s">
        <v>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1"/>
        <v>0</v>
      </c>
      <c r="AK70" s="16">
        <f t="shared" ref="AK70:AK71" si="24">550*AJ70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0"/>
      <c r="B71" s="10"/>
      <c r="C71" s="10"/>
      <c r="D71" s="15" t="s">
        <v>9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1"/>
        <v>0</v>
      </c>
      <c r="AK71" s="16">
        <f t="shared" si="24"/>
        <v>0</v>
      </c>
      <c r="AL71" s="21">
        <f>SUM(AK69:AK71)</f>
        <v>0</v>
      </c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3"/>
      <c r="AS1" s="3"/>
      <c r="AT1" s="3"/>
      <c r="AU1" s="3"/>
    </row>
    <row r="2">
      <c r="A2" s="46" t="s">
        <v>0</v>
      </c>
      <c r="B2" s="46" t="s">
        <v>1</v>
      </c>
      <c r="C2" s="46" t="s">
        <v>2</v>
      </c>
      <c r="D2" s="47"/>
      <c r="E2" s="48">
        <v>1.0</v>
      </c>
      <c r="F2" s="48">
        <v>2.0</v>
      </c>
      <c r="G2" s="48">
        <v>3.0</v>
      </c>
      <c r="H2" s="48">
        <v>4.0</v>
      </c>
      <c r="I2" s="48">
        <v>5.0</v>
      </c>
      <c r="J2" s="48">
        <v>6.0</v>
      </c>
      <c r="K2" s="48">
        <v>7.0</v>
      </c>
      <c r="L2" s="48">
        <v>8.0</v>
      </c>
      <c r="M2" s="48">
        <v>9.0</v>
      </c>
      <c r="N2" s="48">
        <v>10.0</v>
      </c>
      <c r="O2" s="48">
        <v>11.0</v>
      </c>
      <c r="P2" s="48">
        <v>12.0</v>
      </c>
      <c r="Q2" s="48">
        <v>13.0</v>
      </c>
      <c r="R2" s="48">
        <v>14.0</v>
      </c>
      <c r="S2" s="48">
        <v>15.0</v>
      </c>
      <c r="T2" s="48">
        <v>16.0</v>
      </c>
      <c r="U2" s="48">
        <v>17.0</v>
      </c>
      <c r="V2" s="48">
        <v>18.0</v>
      </c>
      <c r="W2" s="48">
        <v>19.0</v>
      </c>
      <c r="X2" s="48">
        <v>20.0</v>
      </c>
      <c r="Y2" s="48">
        <v>21.0</v>
      </c>
      <c r="Z2" s="48">
        <v>22.0</v>
      </c>
      <c r="AA2" s="48">
        <v>23.0</v>
      </c>
      <c r="AB2" s="48">
        <v>24.0</v>
      </c>
      <c r="AC2" s="48">
        <v>25.0</v>
      </c>
      <c r="AD2" s="48">
        <v>26.0</v>
      </c>
      <c r="AE2" s="48">
        <v>27.0</v>
      </c>
      <c r="AF2" s="48">
        <v>28.0</v>
      </c>
      <c r="AG2" s="48">
        <v>29.0</v>
      </c>
      <c r="AH2" s="48">
        <v>30.0</v>
      </c>
      <c r="AI2" s="48">
        <v>31.0</v>
      </c>
      <c r="AJ2" s="8" t="s">
        <v>3</v>
      </c>
      <c r="AK2" s="9"/>
      <c r="AL2" s="8" t="s">
        <v>4</v>
      </c>
      <c r="AM2" s="4"/>
      <c r="AN2" s="3"/>
      <c r="AO2" s="3"/>
      <c r="AP2" s="3"/>
      <c r="AQ2" s="3"/>
      <c r="AR2" s="3"/>
      <c r="AS2" s="3"/>
      <c r="AT2" s="3"/>
      <c r="AU2" s="3"/>
    </row>
    <row r="3">
      <c r="A3" s="14">
        <v>206.0</v>
      </c>
      <c r="B3" s="14" t="s">
        <v>5</v>
      </c>
      <c r="C3" s="14"/>
      <c r="D3" s="15" t="s">
        <v>7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1.0</v>
      </c>
      <c r="O3" s="15">
        <v>1.0</v>
      </c>
      <c r="P3" s="15">
        <v>1.0</v>
      </c>
      <c r="Q3" s="15">
        <v>1.0</v>
      </c>
      <c r="R3" s="15">
        <v>1.0</v>
      </c>
      <c r="S3" s="15">
        <v>1.0</v>
      </c>
      <c r="T3" s="15">
        <v>1.0</v>
      </c>
      <c r="U3" s="15">
        <v>1.0</v>
      </c>
      <c r="V3" s="15">
        <v>1.0</v>
      </c>
      <c r="W3" s="15">
        <v>1.0</v>
      </c>
      <c r="X3" s="15">
        <v>1.0</v>
      </c>
      <c r="Y3" s="15">
        <v>1.0</v>
      </c>
      <c r="Z3" s="15">
        <v>1.0</v>
      </c>
      <c r="AA3" s="15">
        <v>1.0</v>
      </c>
      <c r="AB3" s="15">
        <v>1.0</v>
      </c>
      <c r="AC3" s="15">
        <v>1.0</v>
      </c>
      <c r="AD3" s="15">
        <v>1.0</v>
      </c>
      <c r="AE3" s="15">
        <v>1.0</v>
      </c>
      <c r="AF3" s="15">
        <v>1.0</v>
      </c>
      <c r="AG3" s="15">
        <v>1.0</v>
      </c>
      <c r="AH3" s="15">
        <v>1.0</v>
      </c>
      <c r="AI3" s="15">
        <v>1.0</v>
      </c>
      <c r="AJ3" s="16">
        <f t="shared" ref="AJ3:AJ71" si="1">SUM(E3:AI3)</f>
        <v>31</v>
      </c>
      <c r="AK3" s="16">
        <f>330*AJ3</f>
        <v>10230</v>
      </c>
      <c r="AL3" s="17"/>
      <c r="AM3" s="4"/>
      <c r="AN3" s="3"/>
      <c r="AO3" s="3"/>
      <c r="AP3" s="3"/>
      <c r="AQ3" s="3"/>
      <c r="AR3" s="3"/>
      <c r="AS3" s="3"/>
      <c r="AT3" s="3"/>
      <c r="AU3" s="3"/>
    </row>
    <row r="4">
      <c r="A4" s="18"/>
      <c r="B4" s="18"/>
      <c r="C4" s="18"/>
      <c r="D4" s="15" t="s">
        <v>8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si="1"/>
        <v>31</v>
      </c>
      <c r="AK4" s="16">
        <f t="shared" ref="AK4:AK5" si="2">550*AJ4</f>
        <v>17050</v>
      </c>
      <c r="AL4" s="19"/>
      <c r="AM4" s="4"/>
      <c r="AN4" s="3"/>
      <c r="AO4" s="3"/>
      <c r="AP4" s="3"/>
      <c r="AQ4" s="3"/>
      <c r="AR4" s="3"/>
      <c r="AS4" s="3"/>
      <c r="AT4" s="3"/>
      <c r="AU4" s="3"/>
    </row>
    <row r="5">
      <c r="A5" s="10"/>
      <c r="B5" s="10"/>
      <c r="C5" s="10"/>
      <c r="D5" s="15" t="s">
        <v>9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1"/>
        <v>31</v>
      </c>
      <c r="AK5" s="16">
        <f t="shared" si="2"/>
        <v>17050</v>
      </c>
      <c r="AL5" s="21">
        <f>SUM(AK3:AK5)</f>
        <v>44330</v>
      </c>
      <c r="AM5" s="4"/>
      <c r="AN5" s="3"/>
      <c r="AO5" s="3"/>
      <c r="AP5" s="3"/>
      <c r="AQ5" s="3"/>
      <c r="AR5" s="3"/>
      <c r="AS5" s="3"/>
      <c r="AT5" s="3"/>
      <c r="AU5" s="3"/>
    </row>
    <row r="6">
      <c r="A6" s="23">
        <v>212.0</v>
      </c>
      <c r="B6" s="23" t="s">
        <v>10</v>
      </c>
      <c r="C6" s="23"/>
      <c r="D6" s="24" t="s">
        <v>7</v>
      </c>
      <c r="E6" s="24">
        <v>1.0</v>
      </c>
      <c r="F6" s="24">
        <v>1.0</v>
      </c>
      <c r="G6" s="24">
        <v>1.0</v>
      </c>
      <c r="H6" s="24">
        <v>1.0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>
        <v>1.0</v>
      </c>
      <c r="AB6" s="24">
        <v>1.0</v>
      </c>
      <c r="AC6" s="24">
        <v>1.0</v>
      </c>
      <c r="AD6" s="24">
        <v>1.0</v>
      </c>
      <c r="AE6" s="24">
        <v>1.0</v>
      </c>
      <c r="AF6" s="24">
        <v>1.0</v>
      </c>
      <c r="AG6" s="24">
        <v>1.0</v>
      </c>
      <c r="AH6" s="24">
        <v>1.0</v>
      </c>
      <c r="AI6" s="24">
        <v>1.0</v>
      </c>
      <c r="AJ6" s="25">
        <f t="shared" si="1"/>
        <v>13</v>
      </c>
      <c r="AK6" s="25">
        <f>330*AJ6</f>
        <v>4290</v>
      </c>
      <c r="AL6" s="26"/>
      <c r="AM6" s="4"/>
      <c r="AN6" s="3"/>
      <c r="AO6" s="3"/>
      <c r="AP6" s="3"/>
      <c r="AQ6" s="3"/>
      <c r="AR6" s="3"/>
      <c r="AS6" s="3"/>
      <c r="AT6" s="3"/>
      <c r="AU6" s="3"/>
    </row>
    <row r="7">
      <c r="A7" s="18"/>
      <c r="B7" s="18"/>
      <c r="C7" s="18"/>
      <c r="D7" s="24" t="s">
        <v>8</v>
      </c>
      <c r="E7" s="24">
        <v>1.0</v>
      </c>
      <c r="F7" s="24">
        <v>1.0</v>
      </c>
      <c r="G7" s="24">
        <v>1.0</v>
      </c>
      <c r="H7" s="24">
        <v>1.0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>
        <v>0.0</v>
      </c>
      <c r="AH7" s="24">
        <v>1.0</v>
      </c>
      <c r="AI7" s="24">
        <v>1.0</v>
      </c>
      <c r="AJ7" s="25">
        <f t="shared" si="1"/>
        <v>12</v>
      </c>
      <c r="AK7" s="25">
        <f t="shared" ref="AK7:AK8" si="3">550*AJ7</f>
        <v>6600</v>
      </c>
      <c r="AL7" s="26"/>
      <c r="AM7" s="22" t="s">
        <v>52</v>
      </c>
      <c r="AN7" s="3"/>
      <c r="AO7" s="3"/>
      <c r="AP7" s="3"/>
      <c r="AQ7" s="3"/>
      <c r="AR7" s="3"/>
      <c r="AS7" s="3"/>
      <c r="AT7" s="3"/>
      <c r="AU7" s="3"/>
    </row>
    <row r="8">
      <c r="A8" s="10"/>
      <c r="B8" s="10"/>
      <c r="C8" s="10"/>
      <c r="D8" s="24" t="s">
        <v>9</v>
      </c>
      <c r="E8" s="24">
        <v>1.0</v>
      </c>
      <c r="F8" s="24">
        <v>1.0</v>
      </c>
      <c r="G8" s="24">
        <v>1.0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1.0</v>
      </c>
      <c r="AI8" s="24">
        <v>1.0</v>
      </c>
      <c r="AJ8" s="25">
        <f t="shared" si="1"/>
        <v>13</v>
      </c>
      <c r="AK8" s="25">
        <f t="shared" si="3"/>
        <v>7150</v>
      </c>
      <c r="AL8" s="27">
        <f>SUM(AK6:AK8)</f>
        <v>18040</v>
      </c>
      <c r="AM8" s="22" t="s">
        <v>53</v>
      </c>
      <c r="AN8" s="3"/>
      <c r="AO8" s="3"/>
      <c r="AP8" s="3"/>
      <c r="AQ8" s="3"/>
      <c r="AR8" s="3"/>
      <c r="AS8" s="3"/>
      <c r="AT8" s="3"/>
      <c r="AU8" s="3"/>
    </row>
    <row r="9">
      <c r="A9" s="14">
        <v>402.0</v>
      </c>
      <c r="B9" s="14" t="s">
        <v>12</v>
      </c>
      <c r="C9" s="14"/>
      <c r="D9" s="15" t="s">
        <v>7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>
        <f t="shared" si="1"/>
        <v>5</v>
      </c>
      <c r="AK9" s="16">
        <f>330*AJ9</f>
        <v>1650</v>
      </c>
      <c r="AL9" s="19"/>
      <c r="AM9" s="4"/>
      <c r="AN9" s="3"/>
      <c r="AO9" s="3"/>
      <c r="AP9" s="3"/>
      <c r="AQ9" s="3"/>
      <c r="AR9" s="3"/>
      <c r="AS9" s="3"/>
      <c r="AT9" s="3"/>
      <c r="AU9" s="3"/>
    </row>
    <row r="10">
      <c r="A10" s="18"/>
      <c r="B10" s="18"/>
      <c r="C10" s="18"/>
      <c r="D10" s="15" t="s">
        <v>8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>
        <f t="shared" si="1"/>
        <v>5</v>
      </c>
      <c r="AK10" s="16">
        <f t="shared" ref="AK10:AK11" si="4">550*AJ10</f>
        <v>2750</v>
      </c>
      <c r="AL10" s="19"/>
      <c r="AM10" s="4"/>
      <c r="AN10" s="3"/>
      <c r="AO10" s="3"/>
      <c r="AP10" s="3"/>
      <c r="AQ10" s="3"/>
      <c r="AR10" s="3"/>
      <c r="AS10" s="3"/>
      <c r="AT10" s="3"/>
      <c r="AU10" s="3"/>
    </row>
    <row r="11">
      <c r="A11" s="10"/>
      <c r="B11" s="10"/>
      <c r="C11" s="10"/>
      <c r="D11" s="15" t="s">
        <v>9</v>
      </c>
      <c r="E11" s="15">
        <v>1.0</v>
      </c>
      <c r="F11" s="15">
        <v>1.0</v>
      </c>
      <c r="G11" s="15">
        <v>1.0</v>
      </c>
      <c r="H11" s="15">
        <v>1.0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>
        <f t="shared" si="1"/>
        <v>4</v>
      </c>
      <c r="AK11" s="16">
        <f t="shared" si="4"/>
        <v>2200</v>
      </c>
      <c r="AL11" s="21">
        <f>SUM(AK9:AK11)</f>
        <v>6600</v>
      </c>
      <c r="AM11" s="20" t="s">
        <v>54</v>
      </c>
      <c r="AN11" s="3"/>
      <c r="AO11" s="3"/>
      <c r="AP11" s="3"/>
      <c r="AQ11" s="3"/>
      <c r="AR11" s="3"/>
      <c r="AS11" s="3"/>
      <c r="AT11" s="3"/>
      <c r="AU11" s="3"/>
    </row>
    <row r="12">
      <c r="A12" s="23">
        <v>403.0</v>
      </c>
      <c r="B12" s="23" t="s">
        <v>13</v>
      </c>
      <c r="C12" s="23"/>
      <c r="D12" s="24" t="s">
        <v>7</v>
      </c>
      <c r="E12" s="24">
        <v>1.0</v>
      </c>
      <c r="F12" s="24">
        <v>1.0</v>
      </c>
      <c r="G12" s="24">
        <v>1.0</v>
      </c>
      <c r="H12" s="24">
        <v>1.0</v>
      </c>
      <c r="I12" s="24">
        <v>1.0</v>
      </c>
      <c r="J12" s="24">
        <v>1.0</v>
      </c>
      <c r="K12" s="24">
        <v>1.0</v>
      </c>
      <c r="L12" s="24">
        <v>1.0</v>
      </c>
      <c r="M12" s="24">
        <v>1.0</v>
      </c>
      <c r="N12" s="24">
        <v>1.0</v>
      </c>
      <c r="O12" s="24">
        <v>1.0</v>
      </c>
      <c r="P12" s="24">
        <v>1.0</v>
      </c>
      <c r="Q12" s="24">
        <v>1.0</v>
      </c>
      <c r="R12" s="24">
        <v>1.0</v>
      </c>
      <c r="S12" s="24">
        <v>1.0</v>
      </c>
      <c r="T12" s="24">
        <v>1.0</v>
      </c>
      <c r="U12" s="24">
        <v>1.0</v>
      </c>
      <c r="V12" s="24">
        <v>1.0</v>
      </c>
      <c r="W12" s="24">
        <v>1.0</v>
      </c>
      <c r="X12" s="24">
        <v>1.0</v>
      </c>
      <c r="Y12" s="24">
        <v>1.0</v>
      </c>
      <c r="Z12" s="24">
        <v>1.0</v>
      </c>
      <c r="AA12" s="24">
        <v>1.0</v>
      </c>
      <c r="AB12" s="24">
        <v>1.0</v>
      </c>
      <c r="AC12" s="24">
        <v>1.0</v>
      </c>
      <c r="AD12" s="24">
        <v>1.0</v>
      </c>
      <c r="AE12" s="24">
        <v>1.0</v>
      </c>
      <c r="AF12" s="24">
        <v>1.0</v>
      </c>
      <c r="AG12" s="24">
        <v>1.0</v>
      </c>
      <c r="AH12" s="24">
        <v>1.0</v>
      </c>
      <c r="AI12" s="24">
        <v>1.0</v>
      </c>
      <c r="AJ12" s="25">
        <f t="shared" si="1"/>
        <v>31</v>
      </c>
      <c r="AK12" s="25">
        <f>330*AJ12</f>
        <v>10230</v>
      </c>
      <c r="AL12" s="26"/>
      <c r="AM12" s="4"/>
      <c r="AN12" s="3"/>
      <c r="AO12" s="3"/>
      <c r="AP12" s="3"/>
      <c r="AQ12" s="3"/>
      <c r="AR12" s="3"/>
      <c r="AS12" s="3"/>
      <c r="AT12" s="3"/>
      <c r="AU12" s="3"/>
    </row>
    <row r="13">
      <c r="A13" s="18"/>
      <c r="B13" s="18"/>
      <c r="C13" s="18"/>
      <c r="D13" s="24" t="s">
        <v>8</v>
      </c>
      <c r="E13" s="24">
        <v>1.0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1.0</v>
      </c>
      <c r="P13" s="24">
        <v>1.0</v>
      </c>
      <c r="Q13" s="24">
        <v>1.0</v>
      </c>
      <c r="R13" s="24">
        <v>0.0</v>
      </c>
      <c r="S13" s="24">
        <v>1.0</v>
      </c>
      <c r="T13" s="24">
        <v>1.0</v>
      </c>
      <c r="U13" s="24">
        <v>1.0</v>
      </c>
      <c r="V13" s="24">
        <v>1.0</v>
      </c>
      <c r="W13" s="24">
        <v>1.0</v>
      </c>
      <c r="X13" s="24">
        <v>1.0</v>
      </c>
      <c r="Y13" s="24">
        <v>0.0</v>
      </c>
      <c r="Z13" s="24">
        <v>1.0</v>
      </c>
      <c r="AA13" s="24">
        <v>1.0</v>
      </c>
      <c r="AB13" s="24">
        <v>1.0</v>
      </c>
      <c r="AC13" s="24">
        <v>1.0</v>
      </c>
      <c r="AD13" s="24">
        <v>1.0</v>
      </c>
      <c r="AE13" s="24">
        <v>1.0</v>
      </c>
      <c r="AF13" s="24">
        <v>0.0</v>
      </c>
      <c r="AG13" s="24">
        <v>1.0</v>
      </c>
      <c r="AH13" s="24">
        <v>1.0</v>
      </c>
      <c r="AI13" s="24">
        <v>1.0</v>
      </c>
      <c r="AJ13" s="25">
        <f t="shared" si="1"/>
        <v>28</v>
      </c>
      <c r="AK13" s="25">
        <f t="shared" ref="AK13:AK14" si="5">550*AJ13</f>
        <v>15400</v>
      </c>
      <c r="AL13" s="26"/>
      <c r="AM13" s="4"/>
      <c r="AN13" s="3"/>
      <c r="AO13" s="3"/>
      <c r="AP13" s="3"/>
      <c r="AQ13" s="3"/>
      <c r="AR13" s="3"/>
      <c r="AS13" s="3"/>
      <c r="AT13" s="3"/>
      <c r="AU13" s="3"/>
    </row>
    <row r="14">
      <c r="A14" s="10"/>
      <c r="B14" s="10"/>
      <c r="C14" s="10"/>
      <c r="D14" s="24" t="s">
        <v>9</v>
      </c>
      <c r="E14" s="24">
        <v>1.0</v>
      </c>
      <c r="F14" s="24">
        <v>1.0</v>
      </c>
      <c r="G14" s="24">
        <v>1.0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1.0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1.0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1.0</v>
      </c>
      <c r="AC14" s="24">
        <v>1.0</v>
      </c>
      <c r="AD14" s="24">
        <v>1.0</v>
      </c>
      <c r="AE14" s="24">
        <v>1.0</v>
      </c>
      <c r="AF14" s="24">
        <v>1.0</v>
      </c>
      <c r="AG14" s="24">
        <v>1.0</v>
      </c>
      <c r="AH14" s="24">
        <v>1.0</v>
      </c>
      <c r="AI14" s="24">
        <v>1.0</v>
      </c>
      <c r="AJ14" s="25">
        <f t="shared" si="1"/>
        <v>31</v>
      </c>
      <c r="AK14" s="25">
        <f t="shared" si="5"/>
        <v>17050</v>
      </c>
      <c r="AL14" s="27">
        <f>SUM(AK12:AK14)</f>
        <v>42680</v>
      </c>
      <c r="AM14" s="22" t="s">
        <v>42</v>
      </c>
      <c r="AN14" s="3"/>
      <c r="AO14" s="3"/>
      <c r="AP14" s="3"/>
      <c r="AQ14" s="3"/>
      <c r="AR14" s="3"/>
      <c r="AS14" s="3"/>
      <c r="AT14" s="3"/>
      <c r="AU14" s="3"/>
    </row>
    <row r="15">
      <c r="A15" s="14">
        <v>405.0</v>
      </c>
      <c r="B15" s="14" t="s">
        <v>15</v>
      </c>
      <c r="C15" s="14"/>
      <c r="D15" s="15" t="s">
        <v>7</v>
      </c>
      <c r="E15" s="15">
        <v>1.0</v>
      </c>
      <c r="F15" s="15">
        <v>1.0</v>
      </c>
      <c r="G15" s="15">
        <v>1.0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6">
        <f t="shared" si="1"/>
        <v>3</v>
      </c>
      <c r="AK15" s="16">
        <f>330*AJ15</f>
        <v>990</v>
      </c>
      <c r="AL15" s="19"/>
      <c r="AM15" s="4"/>
      <c r="AN15" s="3"/>
      <c r="AO15" s="3"/>
      <c r="AP15" s="3"/>
      <c r="AQ15" s="3"/>
      <c r="AR15" s="3"/>
      <c r="AS15" s="3"/>
      <c r="AT15" s="3"/>
      <c r="AU15" s="3"/>
    </row>
    <row r="16">
      <c r="A16" s="18"/>
      <c r="B16" s="18"/>
      <c r="C16" s="18"/>
      <c r="D16" s="15" t="s">
        <v>8</v>
      </c>
      <c r="E16" s="15">
        <v>1.0</v>
      </c>
      <c r="F16" s="15">
        <v>1.0</v>
      </c>
      <c r="G16" s="15">
        <v>1.0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6">
        <f t="shared" si="1"/>
        <v>3</v>
      </c>
      <c r="AK16" s="16">
        <f t="shared" ref="AK16:AK17" si="6">550*AJ16</f>
        <v>1650</v>
      </c>
      <c r="AL16" s="19"/>
      <c r="AM16" s="4"/>
      <c r="AN16" s="3"/>
      <c r="AO16" s="3"/>
      <c r="AP16" s="3"/>
      <c r="AQ16" s="3"/>
      <c r="AR16" s="3"/>
      <c r="AS16" s="3"/>
      <c r="AT16" s="3"/>
      <c r="AU16" s="3"/>
    </row>
    <row r="17">
      <c r="A17" s="10"/>
      <c r="B17" s="10"/>
      <c r="C17" s="10"/>
      <c r="D17" s="15" t="s">
        <v>9</v>
      </c>
      <c r="E17" s="15">
        <v>1.0</v>
      </c>
      <c r="F17" s="15">
        <v>1.0</v>
      </c>
      <c r="G17" s="15">
        <v>1.0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6">
        <f t="shared" si="1"/>
        <v>3</v>
      </c>
      <c r="AK17" s="16">
        <f t="shared" si="6"/>
        <v>1650</v>
      </c>
      <c r="AL17" s="21">
        <f>SUM(AK15:AK17)</f>
        <v>4290</v>
      </c>
      <c r="AM17" s="20" t="s">
        <v>55</v>
      </c>
      <c r="AN17" s="3"/>
      <c r="AO17" s="3"/>
      <c r="AP17" s="3"/>
      <c r="AQ17" s="3"/>
      <c r="AR17" s="3"/>
      <c r="AS17" s="3"/>
      <c r="AT17" s="3"/>
      <c r="AU17" s="3"/>
    </row>
    <row r="18">
      <c r="A18" s="23">
        <v>407.0</v>
      </c>
      <c r="B18" s="23" t="s">
        <v>16</v>
      </c>
      <c r="C18" s="23"/>
      <c r="D18" s="24" t="s">
        <v>7</v>
      </c>
      <c r="E18" s="24">
        <v>1.0</v>
      </c>
      <c r="F18" s="24">
        <v>1.0</v>
      </c>
      <c r="G18" s="24">
        <v>1.0</v>
      </c>
      <c r="H18" s="24">
        <v>1.0</v>
      </c>
      <c r="I18" s="24">
        <v>1.0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5">
        <f t="shared" si="1"/>
        <v>5</v>
      </c>
      <c r="AK18" s="25">
        <f>330*AJ18</f>
        <v>1650</v>
      </c>
      <c r="AL18" s="26"/>
      <c r="AM18" s="4"/>
      <c r="AN18" s="3"/>
      <c r="AO18" s="3"/>
      <c r="AP18" s="3"/>
      <c r="AQ18" s="3"/>
      <c r="AR18" s="3"/>
      <c r="AS18" s="3"/>
      <c r="AT18" s="3"/>
      <c r="AU18" s="3"/>
    </row>
    <row r="19">
      <c r="A19" s="18"/>
      <c r="B19" s="18"/>
      <c r="C19" s="18"/>
      <c r="D19" s="24" t="s">
        <v>8</v>
      </c>
      <c r="E19" s="24">
        <v>1.0</v>
      </c>
      <c r="F19" s="24">
        <v>1.0</v>
      </c>
      <c r="G19" s="24">
        <v>1.0</v>
      </c>
      <c r="H19" s="24">
        <v>1.0</v>
      </c>
      <c r="I19" s="24">
        <v>1.0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5">
        <f t="shared" si="1"/>
        <v>5</v>
      </c>
      <c r="AK19" s="25">
        <f t="shared" ref="AK19:AK20" si="7">550*AJ19</f>
        <v>2750</v>
      </c>
      <c r="AL19" s="26"/>
      <c r="AM19" s="4"/>
      <c r="AN19" s="3"/>
      <c r="AO19" s="3"/>
      <c r="AP19" s="3"/>
      <c r="AQ19" s="3"/>
      <c r="AR19" s="3"/>
      <c r="AS19" s="3"/>
      <c r="AT19" s="3"/>
      <c r="AU19" s="3"/>
    </row>
    <row r="20">
      <c r="A20" s="10"/>
      <c r="B20" s="10"/>
      <c r="C20" s="10"/>
      <c r="D20" s="24" t="s">
        <v>9</v>
      </c>
      <c r="E20" s="24">
        <v>1.0</v>
      </c>
      <c r="F20" s="24">
        <v>1.0</v>
      </c>
      <c r="G20" s="24">
        <v>1.0</v>
      </c>
      <c r="H20" s="24">
        <v>1.0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5">
        <f t="shared" si="1"/>
        <v>4</v>
      </c>
      <c r="AK20" s="25">
        <f t="shared" si="7"/>
        <v>2200</v>
      </c>
      <c r="AL20" s="27">
        <f>SUM(AK18:AK20)</f>
        <v>6600</v>
      </c>
      <c r="AM20" s="20" t="s">
        <v>54</v>
      </c>
      <c r="AN20" s="3"/>
      <c r="AO20" s="3"/>
      <c r="AP20" s="3"/>
      <c r="AQ20" s="3"/>
      <c r="AR20" s="3"/>
      <c r="AS20" s="3"/>
      <c r="AT20" s="3"/>
      <c r="AU20" s="3"/>
    </row>
    <row r="21">
      <c r="A21" s="14">
        <v>413.0</v>
      </c>
      <c r="B21" s="14" t="s">
        <v>50</v>
      </c>
      <c r="C21" s="14"/>
      <c r="D21" s="15" t="s">
        <v>7</v>
      </c>
      <c r="E21" s="15">
        <v>1.0</v>
      </c>
      <c r="F21" s="15">
        <v>1.0</v>
      </c>
      <c r="G21" s="15">
        <v>1.0</v>
      </c>
      <c r="H21" s="15">
        <v>1.0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6">
        <f t="shared" si="1"/>
        <v>4</v>
      </c>
      <c r="AK21" s="16">
        <f>330*AJ21</f>
        <v>1320</v>
      </c>
      <c r="AL21" s="19"/>
      <c r="AM21" s="4"/>
      <c r="AN21" s="3"/>
      <c r="AO21" s="3"/>
      <c r="AP21" s="3"/>
      <c r="AQ21" s="3"/>
      <c r="AR21" s="3"/>
      <c r="AS21" s="3"/>
      <c r="AT21" s="3"/>
      <c r="AU21" s="3"/>
    </row>
    <row r="22">
      <c r="A22" s="18"/>
      <c r="B22" s="18"/>
      <c r="C22" s="18"/>
      <c r="D22" s="15" t="s">
        <v>8</v>
      </c>
      <c r="E22" s="15">
        <v>1.0</v>
      </c>
      <c r="F22" s="15">
        <v>1.0</v>
      </c>
      <c r="G22" s="15">
        <v>1.0</v>
      </c>
      <c r="H22" s="15">
        <v>1.0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6">
        <f t="shared" si="1"/>
        <v>4</v>
      </c>
      <c r="AK22" s="16">
        <f t="shared" ref="AK22:AK23" si="8">550*AJ22</f>
        <v>2200</v>
      </c>
      <c r="AL22" s="19"/>
      <c r="AM22" s="4"/>
      <c r="AN22" s="3"/>
      <c r="AO22" s="3"/>
      <c r="AP22" s="3"/>
      <c r="AQ22" s="3"/>
      <c r="AR22" s="3"/>
      <c r="AS22" s="3"/>
      <c r="AT22" s="3"/>
      <c r="AU22" s="3"/>
    </row>
    <row r="23">
      <c r="A23" s="10"/>
      <c r="B23" s="10"/>
      <c r="C23" s="10"/>
      <c r="D23" s="15" t="s">
        <v>9</v>
      </c>
      <c r="E23" s="15">
        <v>1.0</v>
      </c>
      <c r="F23" s="15">
        <v>1.0</v>
      </c>
      <c r="G23" s="15">
        <v>1.0</v>
      </c>
      <c r="H23" s="15">
        <v>1.0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6">
        <f t="shared" si="1"/>
        <v>4</v>
      </c>
      <c r="AK23" s="16">
        <f t="shared" si="8"/>
        <v>2200</v>
      </c>
      <c r="AL23" s="21">
        <f>SUM(AK21:AK23)</f>
        <v>5720</v>
      </c>
      <c r="AM23" s="20" t="s">
        <v>56</v>
      </c>
      <c r="AN23" s="3"/>
      <c r="AO23" s="3"/>
      <c r="AP23" s="3"/>
      <c r="AQ23" s="3"/>
      <c r="AR23" s="3"/>
      <c r="AS23" s="3"/>
      <c r="AT23" s="3"/>
      <c r="AU23" s="3"/>
    </row>
    <row r="24">
      <c r="A24" s="23">
        <v>703.0</v>
      </c>
      <c r="B24" s="23" t="s">
        <v>19</v>
      </c>
      <c r="C24" s="23"/>
      <c r="D24" s="24" t="s">
        <v>7</v>
      </c>
      <c r="E24" s="24">
        <v>1.0</v>
      </c>
      <c r="F24" s="24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4">
        <v>1.0</v>
      </c>
      <c r="AH24" s="24">
        <v>1.0</v>
      </c>
      <c r="AI24" s="24">
        <v>1.0</v>
      </c>
      <c r="AJ24" s="25">
        <f t="shared" si="1"/>
        <v>31</v>
      </c>
      <c r="AK24" s="25">
        <f>330*AJ24</f>
        <v>10230</v>
      </c>
      <c r="AL24" s="26"/>
      <c r="AM24" s="4"/>
      <c r="AN24" s="3"/>
      <c r="AO24" s="3"/>
      <c r="AP24" s="3"/>
      <c r="AQ24" s="3"/>
      <c r="AR24" s="3"/>
      <c r="AS24" s="3"/>
      <c r="AT24" s="3"/>
      <c r="AU24" s="3"/>
    </row>
    <row r="25">
      <c r="A25" s="18"/>
      <c r="B25" s="18"/>
      <c r="C25" s="18"/>
      <c r="D25" s="24" t="s">
        <v>8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>
        <v>1.0</v>
      </c>
      <c r="AH25" s="24">
        <v>1.0</v>
      </c>
      <c r="AI25" s="24">
        <v>1.0</v>
      </c>
      <c r="AJ25" s="25">
        <f t="shared" si="1"/>
        <v>31</v>
      </c>
      <c r="AK25" s="25">
        <f t="shared" ref="AK25:AK26" si="9">550*AJ25</f>
        <v>17050</v>
      </c>
      <c r="AL25" s="26"/>
      <c r="AM25" s="4"/>
      <c r="AN25" s="3"/>
      <c r="AO25" s="3"/>
      <c r="AP25" s="3"/>
      <c r="AQ25" s="3"/>
      <c r="AR25" s="3"/>
      <c r="AS25" s="3"/>
      <c r="AT25" s="3"/>
      <c r="AU25" s="3"/>
    </row>
    <row r="26">
      <c r="A26" s="10"/>
      <c r="B26" s="10"/>
      <c r="C26" s="10"/>
      <c r="D26" s="24" t="s">
        <v>9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>
        <v>1.0</v>
      </c>
      <c r="AH26" s="24">
        <v>1.0</v>
      </c>
      <c r="AI26" s="24">
        <v>1.0</v>
      </c>
      <c r="AJ26" s="25">
        <f t="shared" si="1"/>
        <v>31</v>
      </c>
      <c r="AK26" s="25">
        <f t="shared" si="9"/>
        <v>17050</v>
      </c>
      <c r="AL26" s="27">
        <f>SUM(AK24:AK26)</f>
        <v>44330</v>
      </c>
      <c r="AM26" s="4"/>
      <c r="AN26" s="3"/>
      <c r="AO26" s="3"/>
      <c r="AP26" s="3"/>
      <c r="AQ26" s="3"/>
      <c r="AR26" s="3"/>
      <c r="AS26" s="3"/>
      <c r="AT26" s="3"/>
      <c r="AU26" s="3"/>
    </row>
    <row r="27">
      <c r="A27" s="14">
        <v>715.0</v>
      </c>
      <c r="B27" s="14" t="s">
        <v>20</v>
      </c>
      <c r="C27" s="14"/>
      <c r="D27" s="15" t="s">
        <v>7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/>
      <c r="L27" s="15"/>
      <c r="M27" s="15"/>
      <c r="N27" s="15"/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15">
        <v>1.0</v>
      </c>
      <c r="AH27" s="15">
        <v>1.0</v>
      </c>
      <c r="AI27" s="15">
        <v>1.0</v>
      </c>
      <c r="AJ27" s="16">
        <f t="shared" si="1"/>
        <v>27</v>
      </c>
      <c r="AK27" s="16">
        <f>330*AJ27</f>
        <v>8910</v>
      </c>
      <c r="AL27" s="19"/>
      <c r="AM27" s="4"/>
      <c r="AN27" s="3"/>
      <c r="AO27" s="3"/>
      <c r="AP27" s="3"/>
      <c r="AQ27" s="3"/>
      <c r="AR27" s="3"/>
      <c r="AS27" s="3"/>
      <c r="AT27" s="3"/>
      <c r="AU27" s="3"/>
    </row>
    <row r="28">
      <c r="A28" s="18"/>
      <c r="B28" s="18"/>
      <c r="C28" s="18"/>
      <c r="D28" s="15" t="s">
        <v>8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/>
      <c r="K28" s="15"/>
      <c r="L28" s="15"/>
      <c r="M28" s="15"/>
      <c r="N28" s="15">
        <v>1.0</v>
      </c>
      <c r="O28" s="15">
        <v>1.0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5">
        <v>1.0</v>
      </c>
      <c r="V28" s="15">
        <v>1.0</v>
      </c>
      <c r="W28" s="15">
        <v>1.0</v>
      </c>
      <c r="X28" s="15">
        <v>1.0</v>
      </c>
      <c r="Y28" s="15">
        <v>1.0</v>
      </c>
      <c r="Z28" s="15">
        <v>1.0</v>
      </c>
      <c r="AA28" s="15">
        <v>1.0</v>
      </c>
      <c r="AB28" s="15">
        <v>1.0</v>
      </c>
      <c r="AC28" s="15">
        <v>1.0</v>
      </c>
      <c r="AD28" s="15">
        <v>1.0</v>
      </c>
      <c r="AE28" s="15">
        <v>1.0</v>
      </c>
      <c r="AF28" s="15">
        <v>1.0</v>
      </c>
      <c r="AG28" s="15">
        <v>1.0</v>
      </c>
      <c r="AH28" s="15">
        <v>1.0</v>
      </c>
      <c r="AI28" s="15">
        <v>1.0</v>
      </c>
      <c r="AJ28" s="16">
        <f t="shared" si="1"/>
        <v>27</v>
      </c>
      <c r="AK28" s="16">
        <f t="shared" ref="AK28:AK29" si="10">550*AJ28</f>
        <v>14850</v>
      </c>
      <c r="AL28" s="19"/>
      <c r="AM28" s="33" t="s">
        <v>51</v>
      </c>
      <c r="AN28" s="3"/>
      <c r="AO28" s="3"/>
      <c r="AP28" s="3"/>
      <c r="AQ28" s="3"/>
      <c r="AR28" s="3"/>
      <c r="AS28" s="3"/>
      <c r="AT28" s="3"/>
      <c r="AU28" s="3"/>
    </row>
    <row r="29">
      <c r="A29" s="10"/>
      <c r="B29" s="10"/>
      <c r="C29" s="10"/>
      <c r="D29" s="15" t="s">
        <v>9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/>
      <c r="K29" s="15"/>
      <c r="L29" s="15"/>
      <c r="M29" s="15"/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1"/>
        <v>27</v>
      </c>
      <c r="AK29" s="16">
        <f t="shared" si="10"/>
        <v>14850</v>
      </c>
      <c r="AL29" s="21">
        <f>SUM(AK27:AK29)</f>
        <v>38610</v>
      </c>
      <c r="AM29" s="22" t="s">
        <v>57</v>
      </c>
      <c r="AN29" s="3"/>
      <c r="AO29" s="3"/>
      <c r="AP29" s="3"/>
      <c r="AQ29" s="3"/>
      <c r="AR29" s="3"/>
      <c r="AS29" s="3"/>
      <c r="AT29" s="3"/>
      <c r="AU29" s="3"/>
    </row>
    <row r="30">
      <c r="A30" s="23">
        <v>716.0</v>
      </c>
      <c r="B30" s="23" t="s">
        <v>21</v>
      </c>
      <c r="C30" s="23"/>
      <c r="D30" s="24" t="s">
        <v>7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5">
        <f t="shared" si="1"/>
        <v>0</v>
      </c>
      <c r="AK30" s="25">
        <f>330*AJ30</f>
        <v>0</v>
      </c>
      <c r="AL30" s="26"/>
      <c r="AM30" s="4"/>
      <c r="AN30" s="3"/>
      <c r="AO30" s="3"/>
      <c r="AP30" s="3"/>
      <c r="AQ30" s="3"/>
      <c r="AR30" s="3"/>
      <c r="AS30" s="3"/>
      <c r="AT30" s="3"/>
      <c r="AU30" s="3"/>
    </row>
    <row r="31">
      <c r="A31" s="18"/>
      <c r="B31" s="18"/>
      <c r="C31" s="18"/>
      <c r="D31" s="24" t="s">
        <v>8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1"/>
        <v>0</v>
      </c>
      <c r="AK31" s="25">
        <f t="shared" ref="AK31:AK32" si="11">550*AJ31</f>
        <v>0</v>
      </c>
      <c r="AL31" s="26"/>
      <c r="AM31" s="4"/>
      <c r="AN31" s="3"/>
      <c r="AO31" s="3"/>
      <c r="AP31" s="3"/>
      <c r="AQ31" s="3"/>
      <c r="AR31" s="3"/>
      <c r="AS31" s="3"/>
      <c r="AT31" s="3"/>
      <c r="AU31" s="3"/>
    </row>
    <row r="32">
      <c r="A32" s="10"/>
      <c r="B32" s="10"/>
      <c r="C32" s="10"/>
      <c r="D32" s="24" t="s">
        <v>9</v>
      </c>
      <c r="E32" s="24">
        <v>1.0</v>
      </c>
      <c r="F32" s="24">
        <v>1.0</v>
      </c>
      <c r="G32" s="24">
        <v>1.0</v>
      </c>
      <c r="H32" s="24">
        <v>0.0</v>
      </c>
      <c r="I32" s="24">
        <v>0.0</v>
      </c>
      <c r="J32" s="24">
        <v>1.0</v>
      </c>
      <c r="K32" s="24">
        <v>1.0</v>
      </c>
      <c r="L32" s="24">
        <v>1.0</v>
      </c>
      <c r="M32" s="24">
        <v>1.0</v>
      </c>
      <c r="N32" s="24">
        <v>1.0</v>
      </c>
      <c r="O32" s="24">
        <v>0.0</v>
      </c>
      <c r="P32" s="24">
        <v>0.0</v>
      </c>
      <c r="Q32" s="24">
        <v>1.0</v>
      </c>
      <c r="R32" s="24">
        <v>1.0</v>
      </c>
      <c r="S32" s="24">
        <v>1.0</v>
      </c>
      <c r="T32" s="24">
        <v>1.0</v>
      </c>
      <c r="U32" s="24">
        <v>1.0</v>
      </c>
      <c r="V32" s="24">
        <v>0.0</v>
      </c>
      <c r="W32" s="24">
        <v>0.0</v>
      </c>
      <c r="X32" s="24">
        <v>1.0</v>
      </c>
      <c r="Y32" s="24">
        <v>1.0</v>
      </c>
      <c r="Z32" s="24">
        <v>1.0</v>
      </c>
      <c r="AA32" s="24">
        <v>1.0</v>
      </c>
      <c r="AB32" s="24">
        <v>1.0</v>
      </c>
      <c r="AC32" s="24">
        <v>0.0</v>
      </c>
      <c r="AD32" s="24">
        <v>0.0</v>
      </c>
      <c r="AE32" s="24">
        <v>1.0</v>
      </c>
      <c r="AF32" s="24">
        <v>1.0</v>
      </c>
      <c r="AG32" s="24">
        <v>1.0</v>
      </c>
      <c r="AH32" s="24">
        <v>1.0</v>
      </c>
      <c r="AI32" s="24">
        <v>1.0</v>
      </c>
      <c r="AJ32" s="25">
        <f t="shared" si="1"/>
        <v>23</v>
      </c>
      <c r="AK32" s="25">
        <f t="shared" si="11"/>
        <v>12650</v>
      </c>
      <c r="AL32" s="27">
        <f>SUM(AK30:AK32)</f>
        <v>12650</v>
      </c>
      <c r="AM32" s="33" t="s">
        <v>44</v>
      </c>
      <c r="AN32" s="3"/>
      <c r="AO32" s="3"/>
      <c r="AP32" s="3"/>
      <c r="AQ32" s="3"/>
      <c r="AR32" s="3"/>
      <c r="AS32" s="3"/>
      <c r="AT32" s="3"/>
      <c r="AU32" s="3"/>
    </row>
    <row r="33">
      <c r="A33" s="39"/>
      <c r="B33" s="39"/>
      <c r="C33" s="14"/>
      <c r="D33" s="15" t="s">
        <v>7</v>
      </c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>
        <f t="shared" si="1"/>
        <v>0</v>
      </c>
      <c r="AK33" s="16">
        <f>330*AJ33</f>
        <v>0</v>
      </c>
      <c r="AL33" s="19"/>
      <c r="AM33" s="4"/>
      <c r="AN33" s="3"/>
      <c r="AO33" s="3"/>
      <c r="AP33" s="3"/>
      <c r="AQ33" s="3"/>
      <c r="AR33" s="3"/>
      <c r="AS33" s="3"/>
      <c r="AT33" s="3"/>
      <c r="AU33" s="3"/>
    </row>
    <row r="34">
      <c r="A34" s="18"/>
      <c r="B34" s="18"/>
      <c r="C34" s="18"/>
      <c r="D34" s="15" t="s">
        <v>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1"/>
        <v>0</v>
      </c>
      <c r="AK34" s="16">
        <f t="shared" ref="AK34:AK35" si="12">550*AJ34</f>
        <v>0</v>
      </c>
      <c r="AL34" s="19"/>
      <c r="AM34" s="4"/>
      <c r="AN34" s="3"/>
      <c r="AO34" s="3"/>
      <c r="AP34" s="3"/>
      <c r="AQ34" s="3"/>
      <c r="AR34" s="3"/>
      <c r="AS34" s="3"/>
      <c r="AT34" s="3"/>
      <c r="AU34" s="3"/>
    </row>
    <row r="35">
      <c r="A35" s="10"/>
      <c r="B35" s="10"/>
      <c r="C35" s="10"/>
      <c r="D35" s="15" t="s">
        <v>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1"/>
        <v>0</v>
      </c>
      <c r="AK35" s="16">
        <f t="shared" si="12"/>
        <v>0</v>
      </c>
      <c r="AL35" s="21">
        <f>SUM(AK33:AK35)</f>
        <v>0</v>
      </c>
      <c r="AM35" s="4"/>
      <c r="AN35" s="3"/>
      <c r="AO35" s="3"/>
      <c r="AP35" s="3"/>
      <c r="AQ35" s="3"/>
      <c r="AR35" s="3"/>
      <c r="AS35" s="3"/>
      <c r="AT35" s="3"/>
      <c r="AU35" s="3"/>
    </row>
    <row r="36">
      <c r="A36" s="39"/>
      <c r="B36" s="39"/>
      <c r="C36" s="14"/>
      <c r="D36" s="15" t="s">
        <v>7</v>
      </c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1"/>
        <v>0</v>
      </c>
      <c r="AK36" s="16">
        <f>330*AJ36</f>
        <v>0</v>
      </c>
      <c r="AL36" s="19"/>
      <c r="AM36" s="4"/>
      <c r="AN36" s="3"/>
      <c r="AO36" s="3"/>
      <c r="AP36" s="3"/>
      <c r="AQ36" s="3"/>
      <c r="AR36" s="3"/>
      <c r="AS36" s="3"/>
      <c r="AT36" s="3"/>
      <c r="AU36" s="3"/>
    </row>
    <row r="37">
      <c r="A37" s="18"/>
      <c r="B37" s="18"/>
      <c r="C37" s="18"/>
      <c r="D37" s="15" t="s">
        <v>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1"/>
        <v>0</v>
      </c>
      <c r="AK37" s="16">
        <f t="shared" ref="AK37:AK38" si="13">550*AJ37</f>
        <v>0</v>
      </c>
      <c r="AL37" s="19"/>
      <c r="AM37" s="4"/>
      <c r="AN37" s="3"/>
      <c r="AO37" s="3"/>
      <c r="AP37" s="3"/>
      <c r="AQ37" s="3"/>
      <c r="AR37" s="3"/>
      <c r="AS37" s="3"/>
      <c r="AT37" s="3"/>
      <c r="AU37" s="3"/>
    </row>
    <row r="38">
      <c r="A38" s="10"/>
      <c r="B38" s="10"/>
      <c r="C38" s="10"/>
      <c r="D38" s="15" t="s">
        <v>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1"/>
        <v>0</v>
      </c>
      <c r="AK38" s="16">
        <f t="shared" si="13"/>
        <v>0</v>
      </c>
      <c r="AL38" s="21">
        <f>SUM(AK36:AK38)</f>
        <v>0</v>
      </c>
      <c r="AM38" s="4"/>
      <c r="AN38" s="3"/>
      <c r="AO38" s="3"/>
      <c r="AP38" s="3"/>
      <c r="AQ38" s="3"/>
      <c r="AR38" s="3"/>
      <c r="AS38" s="3"/>
      <c r="AT38" s="3"/>
      <c r="AU38" s="3"/>
    </row>
    <row r="39">
      <c r="A39" s="39"/>
      <c r="B39" s="39"/>
      <c r="C39" s="14"/>
      <c r="D39" s="15" t="s">
        <v>7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1"/>
        <v>0</v>
      </c>
      <c r="AK39" s="16">
        <f>330*AJ39</f>
        <v>0</v>
      </c>
      <c r="AL39" s="19"/>
      <c r="AM39" s="4"/>
      <c r="AN39" s="3"/>
      <c r="AO39" s="3"/>
      <c r="AP39" s="3"/>
      <c r="AQ39" s="3"/>
      <c r="AR39" s="3"/>
      <c r="AS39" s="3"/>
      <c r="AT39" s="3"/>
      <c r="AU39" s="3"/>
    </row>
    <row r="40">
      <c r="A40" s="18"/>
      <c r="B40" s="18"/>
      <c r="C40" s="18"/>
      <c r="D40" s="15" t="s">
        <v>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1"/>
        <v>0</v>
      </c>
      <c r="AK40" s="16">
        <f t="shared" ref="AK40:AK41" si="14">550*AJ40</f>
        <v>0</v>
      </c>
      <c r="AL40" s="19"/>
      <c r="AM40" s="4"/>
      <c r="AN40" s="3"/>
      <c r="AO40" s="3"/>
      <c r="AP40" s="3"/>
      <c r="AQ40" s="3"/>
      <c r="AR40" s="3"/>
      <c r="AS40" s="3"/>
      <c r="AT40" s="3"/>
      <c r="AU40" s="3"/>
    </row>
    <row r="41">
      <c r="A41" s="10"/>
      <c r="B41" s="10"/>
      <c r="C41" s="10"/>
      <c r="D41" s="15" t="s">
        <v>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1"/>
        <v>0</v>
      </c>
      <c r="AK41" s="16">
        <f t="shared" si="14"/>
        <v>0</v>
      </c>
      <c r="AL41" s="21">
        <f>SUM(AK39:AK41)</f>
        <v>0</v>
      </c>
      <c r="AM41" s="4"/>
      <c r="AN41" s="3"/>
      <c r="AO41" s="3"/>
      <c r="AP41" s="3"/>
      <c r="AQ41" s="3"/>
      <c r="AR41" s="3"/>
      <c r="AS41" s="3"/>
      <c r="AT41" s="3"/>
      <c r="AU41" s="3"/>
    </row>
    <row r="42">
      <c r="A42" s="39"/>
      <c r="B42" s="39"/>
      <c r="C42" s="14"/>
      <c r="D42" s="15" t="s">
        <v>7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1"/>
        <v>0</v>
      </c>
      <c r="AK42" s="16">
        <f>330*AJ42</f>
        <v>0</v>
      </c>
      <c r="AL42" s="19"/>
      <c r="AM42" s="4"/>
      <c r="AN42" s="3"/>
      <c r="AO42" s="3"/>
      <c r="AP42" s="3"/>
      <c r="AQ42" s="3"/>
      <c r="AR42" s="3"/>
      <c r="AS42" s="3"/>
      <c r="AT42" s="3"/>
      <c r="AU42" s="3"/>
    </row>
    <row r="43">
      <c r="A43" s="18"/>
      <c r="B43" s="18"/>
      <c r="C43" s="18"/>
      <c r="D43" s="15" t="s">
        <v>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1"/>
        <v>0</v>
      </c>
      <c r="AK43" s="16">
        <f t="shared" ref="AK43:AK44" si="15">550*AJ43</f>
        <v>0</v>
      </c>
      <c r="AL43" s="19"/>
      <c r="AM43" s="4"/>
      <c r="AN43" s="3"/>
      <c r="AO43" s="3"/>
      <c r="AP43" s="3"/>
      <c r="AQ43" s="3"/>
      <c r="AR43" s="3"/>
      <c r="AS43" s="3"/>
      <c r="AT43" s="3"/>
      <c r="AU43" s="3"/>
    </row>
    <row r="44">
      <c r="A44" s="10"/>
      <c r="B44" s="10"/>
      <c r="C44" s="10"/>
      <c r="D44" s="15" t="s">
        <v>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1"/>
        <v>0</v>
      </c>
      <c r="AK44" s="16">
        <f t="shared" si="15"/>
        <v>0</v>
      </c>
      <c r="AL44" s="21">
        <f>SUM(AK42:AK44)</f>
        <v>0</v>
      </c>
      <c r="AM44" s="4"/>
      <c r="AN44" s="3"/>
      <c r="AO44" s="3"/>
      <c r="AP44" s="3"/>
      <c r="AQ44" s="3"/>
      <c r="AR44" s="3"/>
      <c r="AS44" s="3"/>
      <c r="AT44" s="3"/>
      <c r="AU44" s="3"/>
    </row>
    <row r="45">
      <c r="A45" s="39"/>
      <c r="B45" s="39"/>
      <c r="C45" s="14"/>
      <c r="D45" s="15" t="s">
        <v>7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1"/>
        <v>0</v>
      </c>
      <c r="AK45" s="16">
        <f>330*AJ45</f>
        <v>0</v>
      </c>
      <c r="AL45" s="19"/>
      <c r="AM45" s="4"/>
      <c r="AN45" s="3"/>
      <c r="AO45" s="3"/>
      <c r="AP45" s="3"/>
      <c r="AQ45" s="3"/>
      <c r="AR45" s="3"/>
      <c r="AS45" s="3"/>
      <c r="AT45" s="3"/>
      <c r="AU45" s="3"/>
    </row>
    <row r="46">
      <c r="A46" s="18"/>
      <c r="B46" s="18"/>
      <c r="C46" s="18"/>
      <c r="D46" s="15" t="s">
        <v>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1"/>
        <v>0</v>
      </c>
      <c r="AK46" s="16">
        <f t="shared" ref="AK46:AK47" si="16">550*AJ46</f>
        <v>0</v>
      </c>
      <c r="AL46" s="19"/>
      <c r="AM46" s="4"/>
      <c r="AN46" s="3"/>
      <c r="AO46" s="3"/>
      <c r="AP46" s="3"/>
      <c r="AQ46" s="3"/>
      <c r="AR46" s="3"/>
      <c r="AS46" s="3"/>
      <c r="AT46" s="3"/>
      <c r="AU46" s="3"/>
    </row>
    <row r="47">
      <c r="A47" s="10"/>
      <c r="B47" s="10"/>
      <c r="C47" s="10"/>
      <c r="D47" s="15" t="s">
        <v>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1"/>
        <v>0</v>
      </c>
      <c r="AK47" s="16">
        <f t="shared" si="16"/>
        <v>0</v>
      </c>
      <c r="AL47" s="21">
        <f>SUM(AK45:AK47)</f>
        <v>0</v>
      </c>
      <c r="AM47" s="4"/>
      <c r="AN47" s="3"/>
      <c r="AO47" s="3"/>
      <c r="AP47" s="3"/>
      <c r="AQ47" s="3"/>
      <c r="AR47" s="3"/>
      <c r="AS47" s="3"/>
      <c r="AT47" s="3"/>
      <c r="AU47" s="3"/>
    </row>
    <row r="48">
      <c r="A48" s="39"/>
      <c r="B48" s="39"/>
      <c r="C48" s="14"/>
      <c r="D48" s="15" t="s">
        <v>7</v>
      </c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1"/>
        <v>0</v>
      </c>
      <c r="AK48" s="16">
        <f>330*AJ48</f>
        <v>0</v>
      </c>
      <c r="AL48" s="19"/>
      <c r="AM48" s="4"/>
      <c r="AN48" s="3"/>
      <c r="AO48" s="3"/>
      <c r="AP48" s="3"/>
      <c r="AQ48" s="3"/>
      <c r="AR48" s="3"/>
      <c r="AS48" s="3"/>
      <c r="AT48" s="3"/>
      <c r="AU48" s="3"/>
    </row>
    <row r="49">
      <c r="A49" s="18"/>
      <c r="B49" s="18"/>
      <c r="C49" s="18"/>
      <c r="D49" s="15" t="s">
        <v>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1"/>
        <v>0</v>
      </c>
      <c r="AK49" s="16">
        <f t="shared" ref="AK49:AK50" si="17">550*AJ49</f>
        <v>0</v>
      </c>
      <c r="AL49" s="19"/>
      <c r="AM49" s="4"/>
      <c r="AN49" s="3"/>
      <c r="AO49" s="3"/>
      <c r="AP49" s="3"/>
      <c r="AQ49" s="3"/>
      <c r="AR49" s="3"/>
      <c r="AS49" s="3"/>
      <c r="AT49" s="3"/>
      <c r="AU49" s="3"/>
    </row>
    <row r="50">
      <c r="A50" s="10"/>
      <c r="B50" s="10"/>
      <c r="C50" s="10"/>
      <c r="D50" s="15" t="s">
        <v>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1"/>
        <v>0</v>
      </c>
      <c r="AK50" s="16">
        <f t="shared" si="17"/>
        <v>0</v>
      </c>
      <c r="AL50" s="21">
        <f>SUM(AK48:AK50)</f>
        <v>0</v>
      </c>
      <c r="AM50" s="4"/>
      <c r="AN50" s="3"/>
      <c r="AO50" s="3"/>
      <c r="AP50" s="3"/>
      <c r="AQ50" s="3"/>
      <c r="AR50" s="3"/>
      <c r="AS50" s="3"/>
      <c r="AT50" s="3"/>
      <c r="AU50" s="3"/>
    </row>
    <row r="51">
      <c r="A51" s="39"/>
      <c r="B51" s="39"/>
      <c r="C51" s="14"/>
      <c r="D51" s="15" t="s">
        <v>7</v>
      </c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1"/>
        <v>0</v>
      </c>
      <c r="AK51" s="16">
        <f>330*AJ51</f>
        <v>0</v>
      </c>
      <c r="AL51" s="19"/>
      <c r="AM51" s="4"/>
      <c r="AN51" s="3"/>
      <c r="AO51" s="3"/>
      <c r="AP51" s="3"/>
      <c r="AQ51" s="3"/>
      <c r="AR51" s="3"/>
      <c r="AS51" s="3"/>
      <c r="AT51" s="3"/>
      <c r="AU51" s="3"/>
    </row>
    <row r="52">
      <c r="A52" s="18"/>
      <c r="B52" s="18"/>
      <c r="C52" s="18"/>
      <c r="D52" s="15" t="s">
        <v>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1"/>
        <v>0</v>
      </c>
      <c r="AK52" s="16">
        <f t="shared" ref="AK52:AK53" si="18">550*AJ52</f>
        <v>0</v>
      </c>
      <c r="AL52" s="19"/>
      <c r="AM52" s="4"/>
      <c r="AN52" s="3"/>
      <c r="AO52" s="3"/>
      <c r="AP52" s="3"/>
      <c r="AQ52" s="3"/>
      <c r="AR52" s="3"/>
      <c r="AS52" s="3"/>
      <c r="AT52" s="3"/>
      <c r="AU52" s="3"/>
    </row>
    <row r="53">
      <c r="A53" s="10"/>
      <c r="B53" s="10"/>
      <c r="C53" s="10"/>
      <c r="D53" s="15" t="s">
        <v>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1"/>
        <v>0</v>
      </c>
      <c r="AK53" s="16">
        <f t="shared" si="18"/>
        <v>0</v>
      </c>
      <c r="AL53" s="21">
        <f>SUM(AK51:AK53)</f>
        <v>0</v>
      </c>
      <c r="AM53" s="4"/>
      <c r="AN53" s="3"/>
      <c r="AO53" s="3"/>
      <c r="AP53" s="3"/>
      <c r="AQ53" s="3"/>
      <c r="AR53" s="3"/>
      <c r="AS53" s="3"/>
      <c r="AT53" s="3"/>
      <c r="AU53" s="3"/>
    </row>
    <row r="54">
      <c r="A54" s="39"/>
      <c r="B54" s="39"/>
      <c r="C54" s="14"/>
      <c r="D54" s="15" t="s">
        <v>7</v>
      </c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1"/>
        <v>0</v>
      </c>
      <c r="AK54" s="16">
        <f>330*AJ54</f>
        <v>0</v>
      </c>
      <c r="AL54" s="19"/>
      <c r="AM54" s="4"/>
      <c r="AN54" s="3"/>
      <c r="AO54" s="3"/>
      <c r="AP54" s="3"/>
      <c r="AQ54" s="3"/>
      <c r="AR54" s="3"/>
      <c r="AS54" s="3"/>
      <c r="AT54" s="3"/>
      <c r="AU54" s="3"/>
    </row>
    <row r="55">
      <c r="A55" s="18"/>
      <c r="B55" s="18"/>
      <c r="C55" s="18"/>
      <c r="D55" s="15" t="s">
        <v>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1"/>
        <v>0</v>
      </c>
      <c r="AK55" s="16">
        <f t="shared" ref="AK55:AK56" si="19">550*AJ55</f>
        <v>0</v>
      </c>
      <c r="AL55" s="19"/>
      <c r="AM55" s="4"/>
      <c r="AN55" s="3"/>
      <c r="AO55" s="3"/>
      <c r="AP55" s="3"/>
      <c r="AQ55" s="3"/>
      <c r="AR55" s="3"/>
      <c r="AS55" s="3"/>
      <c r="AT55" s="3"/>
      <c r="AU55" s="3"/>
    </row>
    <row r="56">
      <c r="A56" s="10"/>
      <c r="B56" s="10"/>
      <c r="C56" s="10"/>
      <c r="D56" s="15" t="s">
        <v>9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1"/>
        <v>0</v>
      </c>
      <c r="AK56" s="16">
        <f t="shared" si="19"/>
        <v>0</v>
      </c>
      <c r="AL56" s="21">
        <f>SUM(AK54:AK56)</f>
        <v>0</v>
      </c>
      <c r="AM56" s="4"/>
      <c r="AN56" s="3"/>
      <c r="AO56" s="3"/>
      <c r="AP56" s="3"/>
      <c r="AQ56" s="3"/>
      <c r="AR56" s="3"/>
      <c r="AS56" s="3"/>
      <c r="AT56" s="3"/>
      <c r="AU56" s="3"/>
    </row>
    <row r="57">
      <c r="A57" s="39"/>
      <c r="B57" s="39"/>
      <c r="C57" s="14"/>
      <c r="D57" s="15" t="s">
        <v>7</v>
      </c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1"/>
        <v>0</v>
      </c>
      <c r="AK57" s="16">
        <f>330*AJ57</f>
        <v>0</v>
      </c>
      <c r="AL57" s="19"/>
      <c r="AM57" s="4"/>
      <c r="AN57" s="3"/>
      <c r="AO57" s="3"/>
      <c r="AP57" s="3"/>
      <c r="AQ57" s="3"/>
      <c r="AR57" s="3"/>
      <c r="AS57" s="3"/>
      <c r="AT57" s="3"/>
      <c r="AU57" s="3"/>
    </row>
    <row r="58">
      <c r="A58" s="18"/>
      <c r="B58" s="18"/>
      <c r="C58" s="18"/>
      <c r="D58" s="15" t="s">
        <v>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1"/>
        <v>0</v>
      </c>
      <c r="AK58" s="16">
        <f t="shared" ref="AK58:AK59" si="20">550*AJ58</f>
        <v>0</v>
      </c>
      <c r="AL58" s="19"/>
      <c r="AM58" s="4"/>
      <c r="AN58" s="3"/>
      <c r="AO58" s="3"/>
      <c r="AP58" s="3"/>
      <c r="AQ58" s="3"/>
      <c r="AR58" s="3"/>
      <c r="AS58" s="3"/>
      <c r="AT58" s="3"/>
      <c r="AU58" s="3"/>
    </row>
    <row r="59">
      <c r="A59" s="10"/>
      <c r="B59" s="10"/>
      <c r="C59" s="10"/>
      <c r="D59" s="15" t="s">
        <v>9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1"/>
        <v>0</v>
      </c>
      <c r="AK59" s="16">
        <f t="shared" si="20"/>
        <v>0</v>
      </c>
      <c r="AL59" s="21">
        <f>SUM(AK57:AK59)</f>
        <v>0</v>
      </c>
      <c r="AM59" s="4"/>
      <c r="AN59" s="3"/>
      <c r="AO59" s="3"/>
      <c r="AP59" s="3"/>
      <c r="AQ59" s="3"/>
      <c r="AR59" s="3"/>
      <c r="AS59" s="3"/>
      <c r="AT59" s="3"/>
      <c r="AU59" s="3"/>
    </row>
    <row r="60">
      <c r="A60" s="39"/>
      <c r="B60" s="39"/>
      <c r="C60" s="14"/>
      <c r="D60" s="15" t="s">
        <v>7</v>
      </c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1"/>
        <v>0</v>
      </c>
      <c r="AK60" s="16">
        <f>330*AJ60</f>
        <v>0</v>
      </c>
      <c r="AL60" s="19"/>
      <c r="AM60" s="4"/>
      <c r="AN60" s="3"/>
      <c r="AO60" s="3"/>
      <c r="AP60" s="3"/>
      <c r="AQ60" s="3"/>
      <c r="AR60" s="3"/>
      <c r="AS60" s="3"/>
      <c r="AT60" s="3"/>
      <c r="AU60" s="3"/>
    </row>
    <row r="61">
      <c r="A61" s="18"/>
      <c r="B61" s="18"/>
      <c r="C61" s="18"/>
      <c r="D61" s="15" t="s">
        <v>8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1"/>
        <v>0</v>
      </c>
      <c r="AK61" s="16">
        <f t="shared" ref="AK61:AK62" si="21">550*AJ61</f>
        <v>0</v>
      </c>
      <c r="AL61" s="19"/>
      <c r="AM61" s="4"/>
      <c r="AN61" s="3"/>
      <c r="AO61" s="3"/>
      <c r="AP61" s="3"/>
      <c r="AQ61" s="3"/>
      <c r="AR61" s="3"/>
      <c r="AS61" s="3"/>
      <c r="AT61" s="3"/>
      <c r="AU61" s="3"/>
    </row>
    <row r="62">
      <c r="A62" s="10"/>
      <c r="B62" s="10"/>
      <c r="C62" s="10"/>
      <c r="D62" s="15" t="s">
        <v>9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1"/>
        <v>0</v>
      </c>
      <c r="AK62" s="16">
        <f t="shared" si="21"/>
        <v>0</v>
      </c>
      <c r="AL62" s="21">
        <f>SUM(AK60:AK62)</f>
        <v>0</v>
      </c>
      <c r="AM62" s="4"/>
      <c r="AN62" s="3"/>
      <c r="AO62" s="3"/>
      <c r="AP62" s="3"/>
      <c r="AQ62" s="3"/>
      <c r="AR62" s="3"/>
      <c r="AS62" s="3"/>
      <c r="AT62" s="3"/>
      <c r="AU62" s="3"/>
    </row>
    <row r="63">
      <c r="A63" s="39"/>
      <c r="B63" s="39"/>
      <c r="C63" s="14"/>
      <c r="D63" s="15" t="s">
        <v>7</v>
      </c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1"/>
        <v>0</v>
      </c>
      <c r="AK63" s="16">
        <f>330*AJ63</f>
        <v>0</v>
      </c>
      <c r="AL63" s="19"/>
      <c r="AM63" s="4"/>
      <c r="AN63" s="3"/>
      <c r="AO63" s="3"/>
      <c r="AP63" s="3"/>
      <c r="AQ63" s="3"/>
      <c r="AR63" s="3"/>
      <c r="AS63" s="3"/>
      <c r="AT63" s="3"/>
      <c r="AU63" s="3"/>
    </row>
    <row r="64">
      <c r="A64" s="18"/>
      <c r="B64" s="18"/>
      <c r="C64" s="18"/>
      <c r="D64" s="15" t="s">
        <v>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1"/>
        <v>0</v>
      </c>
      <c r="AK64" s="16">
        <f t="shared" ref="AK64:AK65" si="22">550*AJ64</f>
        <v>0</v>
      </c>
      <c r="AL64" s="19"/>
      <c r="AM64" s="4"/>
      <c r="AN64" s="3"/>
      <c r="AO64" s="3"/>
      <c r="AP64" s="3"/>
      <c r="AQ64" s="3"/>
      <c r="AR64" s="3"/>
      <c r="AS64" s="3"/>
      <c r="AT64" s="3"/>
      <c r="AU64" s="3"/>
    </row>
    <row r="65">
      <c r="A65" s="10"/>
      <c r="B65" s="10"/>
      <c r="C65" s="10"/>
      <c r="D65" s="15" t="s">
        <v>9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1"/>
        <v>0</v>
      </c>
      <c r="AK65" s="16">
        <f t="shared" si="22"/>
        <v>0</v>
      </c>
      <c r="AL65" s="21">
        <f>SUM(AK63:AK65)</f>
        <v>0</v>
      </c>
      <c r="AM65" s="4"/>
      <c r="AN65" s="3"/>
      <c r="AO65" s="3"/>
      <c r="AP65" s="3"/>
      <c r="AQ65" s="3"/>
      <c r="AR65" s="3"/>
      <c r="AS65" s="3"/>
      <c r="AT65" s="3"/>
      <c r="AU65" s="3"/>
    </row>
    <row r="66">
      <c r="A66" s="39"/>
      <c r="B66" s="39"/>
      <c r="C66" s="14"/>
      <c r="D66" s="15" t="s">
        <v>7</v>
      </c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1"/>
        <v>0</v>
      </c>
      <c r="AK66" s="16">
        <f>330*AJ66</f>
        <v>0</v>
      </c>
      <c r="AL66" s="19"/>
      <c r="AM66" s="4"/>
      <c r="AN66" s="3"/>
      <c r="AO66" s="3"/>
      <c r="AP66" s="3"/>
      <c r="AQ66" s="3"/>
      <c r="AR66" s="3"/>
      <c r="AS66" s="3"/>
      <c r="AT66" s="3"/>
      <c r="AU66" s="3"/>
    </row>
    <row r="67">
      <c r="A67" s="18"/>
      <c r="B67" s="18"/>
      <c r="C67" s="18"/>
      <c r="D67" s="15" t="s">
        <v>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1"/>
        <v>0</v>
      </c>
      <c r="AK67" s="16">
        <f t="shared" ref="AK67:AK68" si="23">550*AJ67</f>
        <v>0</v>
      </c>
      <c r="AL67" s="19"/>
      <c r="AM67" s="4"/>
      <c r="AN67" s="3"/>
      <c r="AO67" s="3"/>
      <c r="AP67" s="3"/>
      <c r="AQ67" s="3"/>
      <c r="AR67" s="3"/>
      <c r="AS67" s="3"/>
      <c r="AT67" s="3"/>
      <c r="AU67" s="3"/>
    </row>
    <row r="68">
      <c r="A68" s="10"/>
      <c r="B68" s="10"/>
      <c r="C68" s="10"/>
      <c r="D68" s="15" t="s">
        <v>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1"/>
        <v>0</v>
      </c>
      <c r="AK68" s="16">
        <f t="shared" si="23"/>
        <v>0</v>
      </c>
      <c r="AL68" s="21">
        <f>SUM(AK66:AK68)</f>
        <v>0</v>
      </c>
      <c r="AM68" s="4"/>
      <c r="AN68" s="3"/>
      <c r="AO68" s="3"/>
      <c r="AP68" s="3"/>
      <c r="AQ68" s="3"/>
      <c r="AR68" s="3"/>
      <c r="AS68" s="3"/>
      <c r="AT68" s="3"/>
      <c r="AU68" s="3"/>
    </row>
    <row r="69">
      <c r="A69" s="39"/>
      <c r="B69" s="39"/>
      <c r="C69" s="14"/>
      <c r="D69" s="15" t="s">
        <v>7</v>
      </c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1"/>
        <v>0</v>
      </c>
      <c r="AK69" s="16">
        <f>330*AJ69</f>
        <v>0</v>
      </c>
      <c r="AL69" s="19"/>
      <c r="AM69" s="4"/>
      <c r="AN69" s="3"/>
      <c r="AO69" s="3"/>
      <c r="AP69" s="3"/>
      <c r="AQ69" s="3"/>
      <c r="AR69" s="3"/>
      <c r="AS69" s="3"/>
      <c r="AT69" s="3"/>
      <c r="AU69" s="3"/>
    </row>
    <row r="70">
      <c r="A70" s="18"/>
      <c r="B70" s="18"/>
      <c r="C70" s="18"/>
      <c r="D70" s="15" t="s">
        <v>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1"/>
        <v>0</v>
      </c>
      <c r="AK70" s="16">
        <f t="shared" ref="AK70:AK71" si="24">550*AJ70</f>
        <v>0</v>
      </c>
      <c r="AL70" s="19"/>
      <c r="AM70" s="4"/>
      <c r="AN70" s="3"/>
      <c r="AO70" s="3"/>
      <c r="AP70" s="3"/>
      <c r="AQ70" s="3"/>
      <c r="AR70" s="3"/>
      <c r="AS70" s="3"/>
      <c r="AT70" s="3"/>
      <c r="AU70" s="3"/>
    </row>
    <row r="71">
      <c r="A71" s="10"/>
      <c r="B71" s="10"/>
      <c r="C71" s="10"/>
      <c r="D71" s="15" t="s">
        <v>9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1"/>
        <v>0</v>
      </c>
      <c r="AK71" s="16">
        <f t="shared" si="24"/>
        <v>0</v>
      </c>
      <c r="AL71" s="21">
        <f>SUM(AK69:AK71)</f>
        <v>0</v>
      </c>
      <c r="AM71" s="4"/>
      <c r="AN71" s="3"/>
      <c r="AO71" s="3"/>
      <c r="AP71" s="3"/>
      <c r="AQ71" s="3"/>
      <c r="AR71" s="3"/>
      <c r="AS71" s="3"/>
      <c r="AT71" s="3"/>
      <c r="AU71" s="3"/>
    </row>
    <row r="72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4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4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4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4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4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4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4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4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4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4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4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4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4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4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4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4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4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4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4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4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4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4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4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4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4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4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4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4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4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4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4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4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4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4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4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4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4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4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4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4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4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4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4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4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4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4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4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4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4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4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4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4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4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4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4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4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4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4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4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4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4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4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4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4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4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4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4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4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4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4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4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4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4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4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4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4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4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4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4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4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4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4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4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4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4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4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4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4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4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4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4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4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4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4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4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4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4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4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4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4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4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4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4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4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4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4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4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4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4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4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4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4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4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4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4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4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4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4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4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4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4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4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4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4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4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4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4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4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4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4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4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4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4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4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4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4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4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4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4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4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4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4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4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4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4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4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4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4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4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4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4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4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4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4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4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4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4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4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4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4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4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4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4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4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4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4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4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4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4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4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4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4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4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4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4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4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4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4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4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4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4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4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4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4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4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4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4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4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4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4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4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4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4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4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4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4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4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4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4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4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4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4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4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4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4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4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4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4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4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4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4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4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4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4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4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4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4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4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4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4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4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4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4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4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4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4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4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4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4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4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4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4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4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4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4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4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4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4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4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4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4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4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4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4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4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4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4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4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4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4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4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4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4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4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4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4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4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4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4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4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4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4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4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4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4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4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4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4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4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4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4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4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4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4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4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4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4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4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4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4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4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4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4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4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4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4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4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4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4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4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4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4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4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4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4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4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4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4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4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4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4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4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4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4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4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4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4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4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4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4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4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4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4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4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4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4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4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4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4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4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4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4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4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4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4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4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4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4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4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4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4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4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4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4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4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4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4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4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4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4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4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4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4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4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4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4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4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4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4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4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4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4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4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4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4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4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4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4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4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4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4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4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4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4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4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4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4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4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4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4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4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4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4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4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4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4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4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4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4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4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4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4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4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4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4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4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4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4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4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4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4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4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4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4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4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4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4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4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4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4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4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4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4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4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4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4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4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4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4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4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4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4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4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4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4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4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4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4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4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4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4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4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4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4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4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4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4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4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4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4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4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4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4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4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4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4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4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4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4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4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4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4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4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4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4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4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4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4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4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4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4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4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4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4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4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4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4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4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4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4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4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4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4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4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4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4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4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4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4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4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4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4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4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4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4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4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4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4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4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4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4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4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4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4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4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4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4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4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4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4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4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4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4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4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4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4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4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4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4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4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4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4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4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4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4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4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4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4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4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4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4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4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4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4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4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4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4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4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4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4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4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4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4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4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4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4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4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4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4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4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4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4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4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4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4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4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4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4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4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4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4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4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4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4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4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4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4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4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4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4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4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4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4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4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4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4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4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4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4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4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4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4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4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4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4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4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4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4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4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4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4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4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4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4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4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4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4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4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4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4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4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4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4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4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4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4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4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4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4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4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4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4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4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4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4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4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4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4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4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4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4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4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4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4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4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4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4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4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4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4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4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4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4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4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4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4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4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4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4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4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4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4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4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4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4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4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4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4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4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4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4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4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4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4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4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4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4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4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4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4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4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4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4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4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4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4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4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4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4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4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4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4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4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4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4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4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4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4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4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4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4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4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4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4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4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4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4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4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4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4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4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4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4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4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4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4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4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4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4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4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4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4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4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4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4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4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4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4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4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4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4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4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4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4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4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4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4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4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4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4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4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4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4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4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4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4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4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4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4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4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4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4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4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4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4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4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4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4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4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4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4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4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4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4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4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4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4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4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4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4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4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4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4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4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4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4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4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4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4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4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4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4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4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4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4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4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4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4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4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4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4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4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4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4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4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4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4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4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4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4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4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4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4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4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4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4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4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4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4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4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4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4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4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4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4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4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4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4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4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4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4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4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4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4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4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4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4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4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4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4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4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4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4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4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4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4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4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4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4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4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4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4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4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4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4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4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4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4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4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4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4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4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4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4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4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4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4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4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4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4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4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4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4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4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4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4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4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4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4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4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4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4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4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4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4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4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4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4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4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4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4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4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4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4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4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4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4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4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4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4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4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4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4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4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4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4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4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4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4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4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4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4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4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4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4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4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4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4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4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4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4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4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4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4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4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4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4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4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4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4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4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4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4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4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4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4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4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4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4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4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4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4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4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4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4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4"/>
      <c r="AN1000" s="3"/>
      <c r="AO1000" s="3"/>
      <c r="AP1000" s="3"/>
      <c r="AQ1000" s="3"/>
      <c r="AR1000" s="3"/>
      <c r="AS1000" s="3"/>
      <c r="AT1000" s="3"/>
      <c r="AU1000" s="3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46" t="s">
        <v>0</v>
      </c>
      <c r="B2" s="46" t="s">
        <v>1</v>
      </c>
      <c r="C2" s="46" t="s">
        <v>2</v>
      </c>
      <c r="D2" s="47"/>
      <c r="E2" s="48">
        <v>1.0</v>
      </c>
      <c r="F2" s="48">
        <v>2.0</v>
      </c>
      <c r="G2" s="48">
        <v>3.0</v>
      </c>
      <c r="H2" s="48">
        <v>4.0</v>
      </c>
      <c r="I2" s="48">
        <v>5.0</v>
      </c>
      <c r="J2" s="48">
        <v>6.0</v>
      </c>
      <c r="K2" s="48">
        <v>7.0</v>
      </c>
      <c r="L2" s="48">
        <v>8.0</v>
      </c>
      <c r="M2" s="48">
        <v>9.0</v>
      </c>
      <c r="N2" s="48">
        <v>10.0</v>
      </c>
      <c r="O2" s="48">
        <v>11.0</v>
      </c>
      <c r="P2" s="48">
        <v>12.0</v>
      </c>
      <c r="Q2" s="48">
        <v>13.0</v>
      </c>
      <c r="R2" s="48">
        <v>14.0</v>
      </c>
      <c r="S2" s="48">
        <v>15.0</v>
      </c>
      <c r="T2" s="48">
        <v>16.0</v>
      </c>
      <c r="U2" s="48">
        <v>17.0</v>
      </c>
      <c r="V2" s="48">
        <v>18.0</v>
      </c>
      <c r="W2" s="48">
        <v>19.0</v>
      </c>
      <c r="X2" s="48">
        <v>20.0</v>
      </c>
      <c r="Y2" s="48">
        <v>21.0</v>
      </c>
      <c r="Z2" s="48">
        <v>22.0</v>
      </c>
      <c r="AA2" s="48">
        <v>23.0</v>
      </c>
      <c r="AB2" s="48">
        <v>24.0</v>
      </c>
      <c r="AC2" s="48">
        <v>25.0</v>
      </c>
      <c r="AD2" s="48">
        <v>26.0</v>
      </c>
      <c r="AE2" s="48">
        <v>27.0</v>
      </c>
      <c r="AF2" s="48">
        <v>28.0</v>
      </c>
      <c r="AG2" s="48">
        <v>29.0</v>
      </c>
      <c r="AH2" s="48">
        <v>30.0</v>
      </c>
      <c r="AI2" s="48">
        <v>31.0</v>
      </c>
      <c r="AJ2" s="8" t="s">
        <v>3</v>
      </c>
      <c r="AK2" s="9"/>
      <c r="AL2" s="8" t="s">
        <v>4</v>
      </c>
      <c r="AM2" s="3"/>
      <c r="AN2" s="3"/>
      <c r="AO2" s="3"/>
      <c r="AP2" s="3"/>
      <c r="AQ2" s="3"/>
      <c r="AR2" s="3"/>
      <c r="AS2" s="3"/>
      <c r="AT2" s="3"/>
      <c r="AU2" s="3"/>
    </row>
    <row r="3">
      <c r="A3" s="14">
        <v>206.0</v>
      </c>
      <c r="B3" s="14" t="s">
        <v>5</v>
      </c>
      <c r="C3" s="14"/>
      <c r="D3" s="15" t="s">
        <v>7</v>
      </c>
      <c r="E3" s="15">
        <v>1.0</v>
      </c>
      <c r="F3" s="15">
        <v>1.0</v>
      </c>
      <c r="G3" s="15">
        <v>1.0</v>
      </c>
      <c r="H3" s="15">
        <v>1.0</v>
      </c>
      <c r="I3" s="15">
        <v>1.0</v>
      </c>
      <c r="J3" s="15">
        <v>1.0</v>
      </c>
      <c r="K3" s="15">
        <v>1.0</v>
      </c>
      <c r="L3" s="15">
        <v>1.0</v>
      </c>
      <c r="M3" s="15">
        <v>1.0</v>
      </c>
      <c r="N3" s="15">
        <v>1.0</v>
      </c>
      <c r="O3" s="15">
        <v>1.0</v>
      </c>
      <c r="P3" s="15">
        <v>1.0</v>
      </c>
      <c r="Q3" s="15">
        <v>1.0</v>
      </c>
      <c r="R3" s="15">
        <v>1.0</v>
      </c>
      <c r="S3" s="15">
        <v>1.0</v>
      </c>
      <c r="T3" s="15">
        <v>1.0</v>
      </c>
      <c r="U3" s="15">
        <v>1.0</v>
      </c>
      <c r="V3" s="15">
        <v>1.0</v>
      </c>
      <c r="W3" s="15">
        <v>1.0</v>
      </c>
      <c r="X3" s="15">
        <v>1.0</v>
      </c>
      <c r="Y3" s="15">
        <v>1.0</v>
      </c>
      <c r="Z3" s="15">
        <v>1.0</v>
      </c>
      <c r="AA3" s="15">
        <v>1.0</v>
      </c>
      <c r="AB3" s="15">
        <v>1.0</v>
      </c>
      <c r="AC3" s="15">
        <v>1.0</v>
      </c>
      <c r="AD3" s="15">
        <v>1.0</v>
      </c>
      <c r="AE3" s="15">
        <v>1.0</v>
      </c>
      <c r="AF3" s="15">
        <v>1.0</v>
      </c>
      <c r="AG3" s="15">
        <v>1.0</v>
      </c>
      <c r="AH3" s="15">
        <v>1.0</v>
      </c>
      <c r="AI3" s="15">
        <v>1.0</v>
      </c>
      <c r="AJ3" s="16">
        <f t="shared" ref="AJ3:AJ71" si="1">SUM(E3:AI3)</f>
        <v>31</v>
      </c>
      <c r="AK3" s="16">
        <f>330*AJ3</f>
        <v>10230</v>
      </c>
      <c r="AL3" s="17"/>
      <c r="AM3" s="3"/>
      <c r="AN3" s="3"/>
      <c r="AO3" s="3"/>
      <c r="AP3" s="3"/>
      <c r="AQ3" s="3"/>
      <c r="AR3" s="3"/>
      <c r="AS3" s="3"/>
      <c r="AT3" s="3"/>
      <c r="AU3" s="3"/>
    </row>
    <row r="4">
      <c r="A4" s="18"/>
      <c r="B4" s="18"/>
      <c r="C4" s="18"/>
      <c r="D4" s="15" t="s">
        <v>8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1.0</v>
      </c>
      <c r="M4" s="15">
        <v>1.0</v>
      </c>
      <c r="N4" s="15">
        <v>1.0</v>
      </c>
      <c r="O4" s="15">
        <v>1.0</v>
      </c>
      <c r="P4" s="15">
        <v>1.0</v>
      </c>
      <c r="Q4" s="15">
        <v>1.0</v>
      </c>
      <c r="R4" s="15">
        <v>1.0</v>
      </c>
      <c r="S4" s="15">
        <v>1.0</v>
      </c>
      <c r="T4" s="15">
        <v>1.0</v>
      </c>
      <c r="U4" s="15">
        <v>1.0</v>
      </c>
      <c r="V4" s="15">
        <v>1.0</v>
      </c>
      <c r="W4" s="15">
        <v>1.0</v>
      </c>
      <c r="X4" s="15">
        <v>1.0</v>
      </c>
      <c r="Y4" s="15">
        <v>1.0</v>
      </c>
      <c r="Z4" s="15">
        <v>1.0</v>
      </c>
      <c r="AA4" s="15">
        <v>1.0</v>
      </c>
      <c r="AB4" s="15">
        <v>1.0</v>
      </c>
      <c r="AC4" s="15">
        <v>1.0</v>
      </c>
      <c r="AD4" s="15">
        <v>1.0</v>
      </c>
      <c r="AE4" s="15">
        <v>1.0</v>
      </c>
      <c r="AF4" s="15">
        <v>1.0</v>
      </c>
      <c r="AG4" s="15">
        <v>1.0</v>
      </c>
      <c r="AH4" s="15">
        <v>1.0</v>
      </c>
      <c r="AI4" s="15">
        <v>1.0</v>
      </c>
      <c r="AJ4" s="16">
        <f t="shared" si="1"/>
        <v>31</v>
      </c>
      <c r="AK4" s="16">
        <f t="shared" ref="AK4:AK5" si="2">550*AJ4</f>
        <v>17050</v>
      </c>
      <c r="AL4" s="19"/>
      <c r="AM4" s="3"/>
      <c r="AN4" s="3"/>
      <c r="AO4" s="3"/>
      <c r="AP4" s="3"/>
      <c r="AQ4" s="3"/>
      <c r="AR4" s="3"/>
      <c r="AS4" s="3"/>
      <c r="AT4" s="3"/>
      <c r="AU4" s="3"/>
    </row>
    <row r="5">
      <c r="A5" s="10"/>
      <c r="B5" s="10"/>
      <c r="C5" s="10"/>
      <c r="D5" s="15" t="s">
        <v>9</v>
      </c>
      <c r="E5" s="15">
        <v>1.0</v>
      </c>
      <c r="F5" s="15">
        <v>1.0</v>
      </c>
      <c r="G5" s="15">
        <v>1.0</v>
      </c>
      <c r="H5" s="15">
        <v>1.0</v>
      </c>
      <c r="I5" s="15">
        <v>1.0</v>
      </c>
      <c r="J5" s="15">
        <v>1.0</v>
      </c>
      <c r="K5" s="15">
        <v>1.0</v>
      </c>
      <c r="L5" s="15">
        <v>1.0</v>
      </c>
      <c r="M5" s="15">
        <v>1.0</v>
      </c>
      <c r="N5" s="15">
        <v>1.0</v>
      </c>
      <c r="O5" s="15">
        <v>1.0</v>
      </c>
      <c r="P5" s="15">
        <v>1.0</v>
      </c>
      <c r="Q5" s="15">
        <v>1.0</v>
      </c>
      <c r="R5" s="15">
        <v>1.0</v>
      </c>
      <c r="S5" s="15">
        <v>1.0</v>
      </c>
      <c r="T5" s="15">
        <v>1.0</v>
      </c>
      <c r="U5" s="15">
        <v>1.0</v>
      </c>
      <c r="V5" s="15">
        <v>1.0</v>
      </c>
      <c r="W5" s="15">
        <v>1.0</v>
      </c>
      <c r="X5" s="15">
        <v>1.0</v>
      </c>
      <c r="Y5" s="15">
        <v>1.0</v>
      </c>
      <c r="Z5" s="15">
        <v>1.0</v>
      </c>
      <c r="AA5" s="15">
        <v>1.0</v>
      </c>
      <c r="AB5" s="15">
        <v>1.0</v>
      </c>
      <c r="AC5" s="15">
        <v>1.0</v>
      </c>
      <c r="AD5" s="15">
        <v>1.0</v>
      </c>
      <c r="AE5" s="15">
        <v>1.0</v>
      </c>
      <c r="AF5" s="15">
        <v>1.0</v>
      </c>
      <c r="AG5" s="15">
        <v>1.0</v>
      </c>
      <c r="AH5" s="15">
        <v>1.0</v>
      </c>
      <c r="AI5" s="15">
        <v>1.0</v>
      </c>
      <c r="AJ5" s="16">
        <f t="shared" si="1"/>
        <v>31</v>
      </c>
      <c r="AK5" s="16">
        <f t="shared" si="2"/>
        <v>17050</v>
      </c>
      <c r="AL5" s="21">
        <f>SUM(AK3:AK5)</f>
        <v>44330</v>
      </c>
      <c r="AM5" s="3"/>
      <c r="AN5" s="3"/>
      <c r="AO5" s="3"/>
      <c r="AP5" s="3"/>
      <c r="AQ5" s="3"/>
      <c r="AR5" s="3"/>
      <c r="AS5" s="3"/>
      <c r="AT5" s="3"/>
      <c r="AU5" s="3"/>
    </row>
    <row r="6">
      <c r="A6" s="23">
        <v>212.0</v>
      </c>
      <c r="B6" s="23" t="s">
        <v>10</v>
      </c>
      <c r="C6" s="23"/>
      <c r="D6" s="24" t="s">
        <v>7</v>
      </c>
      <c r="E6" s="24">
        <v>1.0</v>
      </c>
      <c r="F6" s="24">
        <v>1.0</v>
      </c>
      <c r="G6" s="24">
        <v>1.0</v>
      </c>
      <c r="H6" s="24">
        <v>1.0</v>
      </c>
      <c r="I6" s="24">
        <v>1.0</v>
      </c>
      <c r="J6" s="24">
        <v>1.0</v>
      </c>
      <c r="K6" s="24">
        <v>1.0</v>
      </c>
      <c r="L6" s="24">
        <v>1.0</v>
      </c>
      <c r="M6" s="24">
        <v>1.0</v>
      </c>
      <c r="N6" s="24">
        <v>1.0</v>
      </c>
      <c r="O6" s="24">
        <v>1.0</v>
      </c>
      <c r="P6" s="24">
        <v>1.0</v>
      </c>
      <c r="Q6" s="24">
        <v>1.0</v>
      </c>
      <c r="R6" s="24">
        <v>1.0</v>
      </c>
      <c r="S6" s="24">
        <v>1.0</v>
      </c>
      <c r="T6" s="24">
        <v>1.0</v>
      </c>
      <c r="U6" s="24">
        <v>1.0</v>
      </c>
      <c r="V6" s="24">
        <v>1.0</v>
      </c>
      <c r="W6" s="24">
        <v>1.0</v>
      </c>
      <c r="X6" s="24">
        <v>1.0</v>
      </c>
      <c r="Y6" s="24">
        <v>1.0</v>
      </c>
      <c r="Z6" s="24">
        <v>1.0</v>
      </c>
      <c r="AA6" s="24">
        <v>1.0</v>
      </c>
      <c r="AB6" s="24">
        <v>1.0</v>
      </c>
      <c r="AC6" s="24">
        <v>1.0</v>
      </c>
      <c r="AD6" s="24">
        <v>1.0</v>
      </c>
      <c r="AE6" s="24">
        <v>1.0</v>
      </c>
      <c r="AF6" s="24">
        <v>1.0</v>
      </c>
      <c r="AG6" s="24">
        <v>1.0</v>
      </c>
      <c r="AH6" s="24">
        <v>1.0</v>
      </c>
      <c r="AI6" s="24">
        <v>1.0</v>
      </c>
      <c r="AJ6" s="25">
        <f t="shared" si="1"/>
        <v>31</v>
      </c>
      <c r="AK6" s="25">
        <f>330*AJ6</f>
        <v>10230</v>
      </c>
      <c r="AL6" s="26"/>
      <c r="AM6" s="3"/>
      <c r="AN6" s="3"/>
      <c r="AO6" s="3"/>
      <c r="AP6" s="3"/>
      <c r="AQ6" s="3"/>
      <c r="AR6" s="3"/>
      <c r="AS6" s="3"/>
      <c r="AT6" s="3"/>
      <c r="AU6" s="3"/>
    </row>
    <row r="7">
      <c r="A7" s="18"/>
      <c r="B7" s="18"/>
      <c r="C7" s="18"/>
      <c r="D7" s="24" t="s">
        <v>8</v>
      </c>
      <c r="E7" s="24">
        <v>1.0</v>
      </c>
      <c r="F7" s="24">
        <v>1.0</v>
      </c>
      <c r="G7" s="24">
        <v>1.0</v>
      </c>
      <c r="H7" s="24">
        <v>1.0</v>
      </c>
      <c r="I7" s="24">
        <v>1.0</v>
      </c>
      <c r="J7" s="24">
        <v>1.0</v>
      </c>
      <c r="K7" s="24">
        <v>1.0</v>
      </c>
      <c r="L7" s="24">
        <v>1.0</v>
      </c>
      <c r="M7" s="24">
        <v>1.0</v>
      </c>
      <c r="N7" s="24">
        <v>1.0</v>
      </c>
      <c r="O7" s="24">
        <v>1.0</v>
      </c>
      <c r="P7" s="24">
        <v>1.0</v>
      </c>
      <c r="Q7" s="24">
        <v>1.0</v>
      </c>
      <c r="R7" s="24">
        <v>1.0</v>
      </c>
      <c r="S7" s="24">
        <v>1.0</v>
      </c>
      <c r="T7" s="24">
        <v>1.0</v>
      </c>
      <c r="U7" s="24">
        <v>1.0</v>
      </c>
      <c r="V7" s="24">
        <v>1.0</v>
      </c>
      <c r="W7" s="24">
        <v>1.0</v>
      </c>
      <c r="X7" s="24">
        <v>1.0</v>
      </c>
      <c r="Y7" s="24">
        <v>1.0</v>
      </c>
      <c r="Z7" s="24">
        <v>1.0</v>
      </c>
      <c r="AA7" s="24">
        <v>1.0</v>
      </c>
      <c r="AB7" s="24">
        <v>1.0</v>
      </c>
      <c r="AC7" s="24">
        <v>1.0</v>
      </c>
      <c r="AD7" s="24">
        <v>1.0</v>
      </c>
      <c r="AE7" s="24">
        <v>1.0</v>
      </c>
      <c r="AF7" s="24">
        <v>1.0</v>
      </c>
      <c r="AG7" s="24">
        <v>1.0</v>
      </c>
      <c r="AH7" s="24">
        <v>1.0</v>
      </c>
      <c r="AI7" s="24">
        <v>1.0</v>
      </c>
      <c r="AJ7" s="25">
        <f t="shared" si="1"/>
        <v>31</v>
      </c>
      <c r="AK7" s="25">
        <f t="shared" ref="AK7:AK8" si="3">550*AJ7</f>
        <v>17050</v>
      </c>
      <c r="AL7" s="26"/>
      <c r="AM7" s="3"/>
      <c r="AN7" s="3"/>
      <c r="AO7" s="3"/>
      <c r="AP7" s="3"/>
      <c r="AQ7" s="3"/>
      <c r="AR7" s="3"/>
      <c r="AS7" s="3"/>
      <c r="AT7" s="3"/>
      <c r="AU7" s="3"/>
    </row>
    <row r="8">
      <c r="A8" s="10"/>
      <c r="B8" s="10"/>
      <c r="C8" s="10"/>
      <c r="D8" s="24" t="s">
        <v>9</v>
      </c>
      <c r="E8" s="24">
        <v>1.0</v>
      </c>
      <c r="F8" s="24">
        <v>1.0</v>
      </c>
      <c r="G8" s="24">
        <v>1.0</v>
      </c>
      <c r="H8" s="24">
        <v>1.0</v>
      </c>
      <c r="I8" s="24">
        <v>1.0</v>
      </c>
      <c r="J8" s="24">
        <v>1.0</v>
      </c>
      <c r="K8" s="24">
        <v>1.0</v>
      </c>
      <c r="L8" s="24">
        <v>1.0</v>
      </c>
      <c r="M8" s="24">
        <v>1.0</v>
      </c>
      <c r="N8" s="24">
        <v>1.0</v>
      </c>
      <c r="O8" s="24">
        <v>1.0</v>
      </c>
      <c r="P8" s="24">
        <v>1.0</v>
      </c>
      <c r="Q8" s="24">
        <v>1.0</v>
      </c>
      <c r="R8" s="24">
        <v>1.0</v>
      </c>
      <c r="S8" s="24">
        <v>1.0</v>
      </c>
      <c r="T8" s="24">
        <v>1.0</v>
      </c>
      <c r="U8" s="24">
        <v>1.0</v>
      </c>
      <c r="V8" s="24">
        <v>1.0</v>
      </c>
      <c r="W8" s="24">
        <v>1.0</v>
      </c>
      <c r="X8" s="24">
        <v>1.0</v>
      </c>
      <c r="Y8" s="24">
        <v>1.0</v>
      </c>
      <c r="Z8" s="24">
        <v>1.0</v>
      </c>
      <c r="AA8" s="24">
        <v>1.0</v>
      </c>
      <c r="AB8" s="24">
        <v>1.0</v>
      </c>
      <c r="AC8" s="24">
        <v>1.0</v>
      </c>
      <c r="AD8" s="24">
        <v>1.0</v>
      </c>
      <c r="AE8" s="24">
        <v>1.0</v>
      </c>
      <c r="AF8" s="24">
        <v>1.0</v>
      </c>
      <c r="AG8" s="24">
        <v>1.0</v>
      </c>
      <c r="AH8" s="24">
        <v>1.0</v>
      </c>
      <c r="AI8" s="24">
        <v>1.0</v>
      </c>
      <c r="AJ8" s="25">
        <f t="shared" si="1"/>
        <v>31</v>
      </c>
      <c r="AK8" s="25">
        <f t="shared" si="3"/>
        <v>17050</v>
      </c>
      <c r="AL8" s="27">
        <f>SUM(AK6:AK8)</f>
        <v>44330</v>
      </c>
      <c r="AM8" s="3"/>
      <c r="AN8" s="3"/>
      <c r="AO8" s="3"/>
      <c r="AP8" s="3"/>
      <c r="AQ8" s="3"/>
      <c r="AR8" s="3"/>
      <c r="AS8" s="3"/>
      <c r="AT8" s="3"/>
      <c r="AU8" s="3"/>
    </row>
    <row r="9">
      <c r="A9" s="14">
        <v>402.0</v>
      </c>
      <c r="B9" s="14" t="s">
        <v>12</v>
      </c>
      <c r="C9" s="14"/>
      <c r="D9" s="15" t="s">
        <v>7</v>
      </c>
      <c r="E9" s="15">
        <v>1.0</v>
      </c>
      <c r="F9" s="15">
        <v>1.0</v>
      </c>
      <c r="G9" s="15">
        <v>1.0</v>
      </c>
      <c r="H9" s="15">
        <v>1.0</v>
      </c>
      <c r="I9" s="15">
        <v>1.0</v>
      </c>
      <c r="J9" s="15">
        <v>1.0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1.0</v>
      </c>
      <c r="T9" s="15">
        <v>1.0</v>
      </c>
      <c r="U9" s="15">
        <v>1.0</v>
      </c>
      <c r="V9" s="15">
        <v>1.0</v>
      </c>
      <c r="W9" s="15">
        <v>1.0</v>
      </c>
      <c r="X9" s="15">
        <v>1.0</v>
      </c>
      <c r="Y9" s="15">
        <v>1.0</v>
      </c>
      <c r="Z9" s="15">
        <v>1.0</v>
      </c>
      <c r="AA9" s="15">
        <v>1.0</v>
      </c>
      <c r="AB9" s="15">
        <v>1.0</v>
      </c>
      <c r="AC9" s="15">
        <v>1.0</v>
      </c>
      <c r="AD9" s="15">
        <v>1.0</v>
      </c>
      <c r="AE9" s="15">
        <v>1.0</v>
      </c>
      <c r="AF9" s="15">
        <v>1.0</v>
      </c>
      <c r="AG9" s="15">
        <v>1.0</v>
      </c>
      <c r="AH9" s="15">
        <v>1.0</v>
      </c>
      <c r="AI9" s="15">
        <v>1.0</v>
      </c>
      <c r="AJ9" s="16">
        <f t="shared" si="1"/>
        <v>31</v>
      </c>
      <c r="AK9" s="16">
        <f>330*AJ9</f>
        <v>10230</v>
      </c>
      <c r="AL9" s="19"/>
      <c r="AM9" s="3"/>
      <c r="AN9" s="3"/>
      <c r="AO9" s="3"/>
      <c r="AP9" s="3"/>
      <c r="AQ9" s="3"/>
      <c r="AR9" s="3"/>
      <c r="AS9" s="3"/>
      <c r="AT9" s="3"/>
      <c r="AU9" s="3"/>
    </row>
    <row r="10">
      <c r="A10" s="18"/>
      <c r="B10" s="18"/>
      <c r="C10" s="18"/>
      <c r="D10" s="15" t="s">
        <v>8</v>
      </c>
      <c r="E10" s="15">
        <v>1.0</v>
      </c>
      <c r="F10" s="15">
        <v>1.0</v>
      </c>
      <c r="G10" s="15">
        <v>1.0</v>
      </c>
      <c r="H10" s="15">
        <v>1.0</v>
      </c>
      <c r="I10" s="15">
        <v>1.0</v>
      </c>
      <c r="J10" s="15">
        <v>1.0</v>
      </c>
      <c r="K10" s="15">
        <v>1.0</v>
      </c>
      <c r="L10" s="15">
        <v>1.0</v>
      </c>
      <c r="M10" s="15">
        <v>1.0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1.0</v>
      </c>
      <c r="T10" s="15">
        <v>1.0</v>
      </c>
      <c r="U10" s="15">
        <v>1.0</v>
      </c>
      <c r="V10" s="15">
        <v>1.0</v>
      </c>
      <c r="W10" s="15">
        <v>1.0</v>
      </c>
      <c r="X10" s="15">
        <v>1.0</v>
      </c>
      <c r="Y10" s="15">
        <v>1.0</v>
      </c>
      <c r="Z10" s="15">
        <v>1.0</v>
      </c>
      <c r="AA10" s="15">
        <v>1.0</v>
      </c>
      <c r="AB10" s="15">
        <v>1.0</v>
      </c>
      <c r="AC10" s="15">
        <v>1.0</v>
      </c>
      <c r="AD10" s="15">
        <v>1.0</v>
      </c>
      <c r="AE10" s="15">
        <v>1.0</v>
      </c>
      <c r="AF10" s="15">
        <v>1.0</v>
      </c>
      <c r="AG10" s="15">
        <v>1.0</v>
      </c>
      <c r="AH10" s="15">
        <v>1.0</v>
      </c>
      <c r="AI10" s="15">
        <v>1.0</v>
      </c>
      <c r="AJ10" s="16">
        <f t="shared" si="1"/>
        <v>31</v>
      </c>
      <c r="AK10" s="16">
        <f t="shared" ref="AK10:AK11" si="4">550*AJ10</f>
        <v>17050</v>
      </c>
      <c r="AL10" s="19"/>
      <c r="AM10" s="3"/>
      <c r="AN10" s="3"/>
      <c r="AO10" s="3"/>
      <c r="AP10" s="3"/>
      <c r="AQ10" s="3"/>
      <c r="AR10" s="3"/>
      <c r="AS10" s="3"/>
      <c r="AT10" s="3"/>
      <c r="AU10" s="3"/>
    </row>
    <row r="11">
      <c r="A11" s="10"/>
      <c r="B11" s="10"/>
      <c r="C11" s="10"/>
      <c r="D11" s="15" t="s">
        <v>9</v>
      </c>
      <c r="E11" s="15">
        <v>1.0</v>
      </c>
      <c r="F11" s="15">
        <v>1.0</v>
      </c>
      <c r="G11" s="15">
        <v>1.0</v>
      </c>
      <c r="H11" s="15">
        <v>1.0</v>
      </c>
      <c r="I11" s="15">
        <v>1.0</v>
      </c>
      <c r="J11" s="15">
        <v>1.0</v>
      </c>
      <c r="K11" s="15">
        <v>1.0</v>
      </c>
      <c r="L11" s="15">
        <v>1.0</v>
      </c>
      <c r="M11" s="15">
        <v>1.0</v>
      </c>
      <c r="N11" s="15">
        <v>1.0</v>
      </c>
      <c r="O11" s="15">
        <v>1.0</v>
      </c>
      <c r="P11" s="15">
        <v>1.0</v>
      </c>
      <c r="Q11" s="15">
        <v>1.0</v>
      </c>
      <c r="R11" s="15">
        <v>1.0</v>
      </c>
      <c r="S11" s="15">
        <v>1.0</v>
      </c>
      <c r="T11" s="15">
        <v>1.0</v>
      </c>
      <c r="U11" s="15">
        <v>1.0</v>
      </c>
      <c r="V11" s="15">
        <v>1.0</v>
      </c>
      <c r="W11" s="15">
        <v>1.0</v>
      </c>
      <c r="X11" s="15">
        <v>1.0</v>
      </c>
      <c r="Y11" s="15">
        <v>1.0</v>
      </c>
      <c r="Z11" s="15">
        <v>1.0</v>
      </c>
      <c r="AA11" s="15">
        <v>1.0</v>
      </c>
      <c r="AB11" s="15">
        <v>1.0</v>
      </c>
      <c r="AC11" s="15">
        <v>1.0</v>
      </c>
      <c r="AD11" s="15">
        <v>1.0</v>
      </c>
      <c r="AE11" s="15">
        <v>1.0</v>
      </c>
      <c r="AF11" s="15">
        <v>1.0</v>
      </c>
      <c r="AG11" s="15">
        <v>1.0</v>
      </c>
      <c r="AH11" s="15">
        <v>1.0</v>
      </c>
      <c r="AI11" s="15">
        <v>1.0</v>
      </c>
      <c r="AJ11" s="16">
        <f t="shared" si="1"/>
        <v>31</v>
      </c>
      <c r="AK11" s="16">
        <f t="shared" si="4"/>
        <v>17050</v>
      </c>
      <c r="AL11" s="21">
        <f>SUM(AK9:AK11)</f>
        <v>44330</v>
      </c>
      <c r="AM11" s="3"/>
      <c r="AN11" s="3"/>
      <c r="AO11" s="3"/>
      <c r="AP11" s="3"/>
      <c r="AQ11" s="3"/>
      <c r="AR11" s="3"/>
      <c r="AS11" s="3"/>
      <c r="AT11" s="3"/>
      <c r="AU11" s="3"/>
    </row>
    <row r="12">
      <c r="A12" s="23">
        <v>403.0</v>
      </c>
      <c r="B12" s="23" t="s">
        <v>13</v>
      </c>
      <c r="C12" s="23"/>
      <c r="D12" s="24" t="s">
        <v>7</v>
      </c>
      <c r="E12" s="24">
        <v>1.0</v>
      </c>
      <c r="F12" s="24">
        <v>1.0</v>
      </c>
      <c r="G12" s="24">
        <v>1.0</v>
      </c>
      <c r="H12" s="24">
        <v>1.0</v>
      </c>
      <c r="I12" s="24">
        <v>1.0</v>
      </c>
      <c r="J12" s="24">
        <v>1.0</v>
      </c>
      <c r="K12" s="24">
        <v>1.0</v>
      </c>
      <c r="L12" s="24">
        <v>1.0</v>
      </c>
      <c r="M12" s="24">
        <v>1.0</v>
      </c>
      <c r="N12" s="24">
        <v>1.0</v>
      </c>
      <c r="O12" s="24">
        <v>1.0</v>
      </c>
      <c r="P12" s="24">
        <v>1.0</v>
      </c>
      <c r="Q12" s="24">
        <v>1.0</v>
      </c>
      <c r="R12" s="24">
        <v>1.0</v>
      </c>
      <c r="S12" s="24">
        <v>1.0</v>
      </c>
      <c r="T12" s="24">
        <v>1.0</v>
      </c>
      <c r="U12" s="24">
        <v>1.0</v>
      </c>
      <c r="V12" s="24">
        <v>1.0</v>
      </c>
      <c r="W12" s="24">
        <v>1.0</v>
      </c>
      <c r="X12" s="24">
        <v>1.0</v>
      </c>
      <c r="Y12" s="24">
        <v>1.0</v>
      </c>
      <c r="Z12" s="24">
        <v>1.0</v>
      </c>
      <c r="AA12" s="24">
        <v>1.0</v>
      </c>
      <c r="AB12" s="24">
        <v>1.0</v>
      </c>
      <c r="AC12" s="24">
        <v>1.0</v>
      </c>
      <c r="AD12" s="24">
        <v>1.0</v>
      </c>
      <c r="AE12" s="24">
        <v>1.0</v>
      </c>
      <c r="AF12" s="24">
        <v>1.0</v>
      </c>
      <c r="AG12" s="24">
        <v>1.0</v>
      </c>
      <c r="AH12" s="24">
        <v>1.0</v>
      </c>
      <c r="AI12" s="24">
        <v>1.0</v>
      </c>
      <c r="AJ12" s="25">
        <f t="shared" si="1"/>
        <v>31</v>
      </c>
      <c r="AK12" s="25">
        <f>330*AJ12</f>
        <v>10230</v>
      </c>
      <c r="AL12" s="26"/>
      <c r="AM12" s="3"/>
      <c r="AN12" s="3"/>
      <c r="AO12" s="3"/>
      <c r="AP12" s="3"/>
      <c r="AQ12" s="3"/>
      <c r="AR12" s="3"/>
      <c r="AS12" s="3"/>
      <c r="AT12" s="3"/>
      <c r="AU12" s="3"/>
    </row>
    <row r="13">
      <c r="A13" s="18"/>
      <c r="B13" s="18"/>
      <c r="C13" s="18"/>
      <c r="D13" s="24" t="s">
        <v>8</v>
      </c>
      <c r="E13" s="24">
        <v>1.0</v>
      </c>
      <c r="F13" s="24">
        <v>1.0</v>
      </c>
      <c r="G13" s="24">
        <v>1.0</v>
      </c>
      <c r="H13" s="24">
        <v>1.0</v>
      </c>
      <c r="I13" s="24">
        <v>1.0</v>
      </c>
      <c r="J13" s="24">
        <v>1.0</v>
      </c>
      <c r="K13" s="24">
        <v>1.0</v>
      </c>
      <c r="L13" s="24">
        <v>1.0</v>
      </c>
      <c r="M13" s="24">
        <v>1.0</v>
      </c>
      <c r="N13" s="24">
        <v>1.0</v>
      </c>
      <c r="O13" s="24">
        <v>1.0</v>
      </c>
      <c r="P13" s="24">
        <v>1.0</v>
      </c>
      <c r="Q13" s="24">
        <v>1.0</v>
      </c>
      <c r="R13" s="24">
        <v>1.0</v>
      </c>
      <c r="S13" s="24">
        <v>1.0</v>
      </c>
      <c r="T13" s="24">
        <v>1.0</v>
      </c>
      <c r="U13" s="24">
        <v>1.0</v>
      </c>
      <c r="V13" s="24">
        <v>1.0</v>
      </c>
      <c r="W13" s="24">
        <v>1.0</v>
      </c>
      <c r="X13" s="24">
        <v>1.0</v>
      </c>
      <c r="Y13" s="24">
        <v>1.0</v>
      </c>
      <c r="Z13" s="24">
        <v>1.0</v>
      </c>
      <c r="AA13" s="24">
        <v>1.0</v>
      </c>
      <c r="AB13" s="24">
        <v>1.0</v>
      </c>
      <c r="AC13" s="24">
        <v>1.0</v>
      </c>
      <c r="AD13" s="24">
        <v>1.0</v>
      </c>
      <c r="AE13" s="24">
        <v>1.0</v>
      </c>
      <c r="AF13" s="24">
        <v>1.0</v>
      </c>
      <c r="AG13" s="24">
        <v>1.0</v>
      </c>
      <c r="AH13" s="24">
        <v>1.0</v>
      </c>
      <c r="AI13" s="24">
        <v>1.0</v>
      </c>
      <c r="AJ13" s="25">
        <f t="shared" si="1"/>
        <v>31</v>
      </c>
      <c r="AK13" s="25">
        <f t="shared" ref="AK13:AK14" si="5">550*AJ13</f>
        <v>17050</v>
      </c>
      <c r="AL13" s="26"/>
      <c r="AM13" s="3"/>
      <c r="AN13" s="3"/>
      <c r="AO13" s="3"/>
      <c r="AP13" s="3"/>
      <c r="AQ13" s="3"/>
      <c r="AR13" s="3"/>
      <c r="AS13" s="3"/>
      <c r="AT13" s="3"/>
      <c r="AU13" s="3"/>
    </row>
    <row r="14">
      <c r="A14" s="10"/>
      <c r="B14" s="10"/>
      <c r="C14" s="10"/>
      <c r="D14" s="24" t="s">
        <v>9</v>
      </c>
      <c r="E14" s="24">
        <v>1.0</v>
      </c>
      <c r="F14" s="24">
        <v>1.0</v>
      </c>
      <c r="G14" s="24">
        <v>1.0</v>
      </c>
      <c r="H14" s="24">
        <v>1.0</v>
      </c>
      <c r="I14" s="24">
        <v>1.0</v>
      </c>
      <c r="J14" s="24">
        <v>1.0</v>
      </c>
      <c r="K14" s="24">
        <v>1.0</v>
      </c>
      <c r="L14" s="24">
        <v>1.0</v>
      </c>
      <c r="M14" s="24">
        <v>1.0</v>
      </c>
      <c r="N14" s="24">
        <v>1.0</v>
      </c>
      <c r="O14" s="24">
        <v>1.0</v>
      </c>
      <c r="P14" s="24">
        <v>1.0</v>
      </c>
      <c r="Q14" s="24">
        <v>1.0</v>
      </c>
      <c r="R14" s="24">
        <v>1.0</v>
      </c>
      <c r="S14" s="24">
        <v>1.0</v>
      </c>
      <c r="T14" s="24">
        <v>1.0</v>
      </c>
      <c r="U14" s="24">
        <v>1.0</v>
      </c>
      <c r="V14" s="24">
        <v>1.0</v>
      </c>
      <c r="W14" s="24">
        <v>1.0</v>
      </c>
      <c r="X14" s="24">
        <v>1.0</v>
      </c>
      <c r="Y14" s="24">
        <v>1.0</v>
      </c>
      <c r="Z14" s="24">
        <v>1.0</v>
      </c>
      <c r="AA14" s="24">
        <v>1.0</v>
      </c>
      <c r="AB14" s="24">
        <v>1.0</v>
      </c>
      <c r="AC14" s="24">
        <v>1.0</v>
      </c>
      <c r="AD14" s="24">
        <v>1.0</v>
      </c>
      <c r="AE14" s="24">
        <v>1.0</v>
      </c>
      <c r="AF14" s="24">
        <v>1.0</v>
      </c>
      <c r="AG14" s="24">
        <v>1.0</v>
      </c>
      <c r="AH14" s="24">
        <v>1.0</v>
      </c>
      <c r="AI14" s="24">
        <v>1.0</v>
      </c>
      <c r="AJ14" s="25">
        <f t="shared" si="1"/>
        <v>31</v>
      </c>
      <c r="AK14" s="25">
        <f t="shared" si="5"/>
        <v>17050</v>
      </c>
      <c r="AL14" s="27">
        <f>SUM(AK12:AK14)</f>
        <v>44330</v>
      </c>
      <c r="AM14" s="3"/>
      <c r="AN14" s="3"/>
      <c r="AO14" s="3"/>
      <c r="AP14" s="3"/>
      <c r="AQ14" s="3"/>
      <c r="AR14" s="3"/>
      <c r="AS14" s="3"/>
      <c r="AT14" s="3"/>
      <c r="AU14" s="3"/>
    </row>
    <row r="15">
      <c r="A15" s="14">
        <v>405.0</v>
      </c>
      <c r="B15" s="14" t="s">
        <v>15</v>
      </c>
      <c r="C15" s="14"/>
      <c r="D15" s="15" t="s">
        <v>7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5">
        <v>1.0</v>
      </c>
      <c r="K15" s="15">
        <v>1.0</v>
      </c>
      <c r="L15" s="15">
        <v>1.0</v>
      </c>
      <c r="M15" s="15">
        <v>1.0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5">
        <v>1.0</v>
      </c>
      <c r="V15" s="15">
        <v>1.0</v>
      </c>
      <c r="W15" s="15">
        <v>1.0</v>
      </c>
      <c r="X15" s="15">
        <v>1.0</v>
      </c>
      <c r="Y15" s="15">
        <v>1.0</v>
      </c>
      <c r="Z15" s="15">
        <v>1.0</v>
      </c>
      <c r="AA15" s="15">
        <v>1.0</v>
      </c>
      <c r="AB15" s="15">
        <v>1.0</v>
      </c>
      <c r="AC15" s="15">
        <v>1.0</v>
      </c>
      <c r="AD15" s="15">
        <v>1.0</v>
      </c>
      <c r="AE15" s="15">
        <v>1.0</v>
      </c>
      <c r="AF15" s="15">
        <v>1.0</v>
      </c>
      <c r="AG15" s="15">
        <v>1.0</v>
      </c>
      <c r="AH15" s="15">
        <v>1.0</v>
      </c>
      <c r="AI15" s="15">
        <v>1.0</v>
      </c>
      <c r="AJ15" s="16">
        <f t="shared" si="1"/>
        <v>31</v>
      </c>
      <c r="AK15" s="16">
        <f>330*AJ15</f>
        <v>10230</v>
      </c>
      <c r="AL15" s="19"/>
      <c r="AM15" s="3"/>
      <c r="AN15" s="3"/>
      <c r="AO15" s="3"/>
      <c r="AP15" s="3"/>
      <c r="AQ15" s="3"/>
      <c r="AR15" s="3"/>
      <c r="AS15" s="3"/>
      <c r="AT15" s="3"/>
      <c r="AU15" s="3"/>
    </row>
    <row r="16">
      <c r="A16" s="18"/>
      <c r="B16" s="18"/>
      <c r="C16" s="18"/>
      <c r="D16" s="15" t="s">
        <v>8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5">
        <v>1.0</v>
      </c>
      <c r="L16" s="15">
        <v>1.0</v>
      </c>
      <c r="M16" s="15">
        <v>1.0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5">
        <v>1.0</v>
      </c>
      <c r="V16" s="15">
        <v>1.0</v>
      </c>
      <c r="W16" s="15">
        <v>1.0</v>
      </c>
      <c r="X16" s="15">
        <v>1.0</v>
      </c>
      <c r="Y16" s="15">
        <v>1.0</v>
      </c>
      <c r="Z16" s="15">
        <v>1.0</v>
      </c>
      <c r="AA16" s="15">
        <v>1.0</v>
      </c>
      <c r="AB16" s="15">
        <v>1.0</v>
      </c>
      <c r="AC16" s="15">
        <v>1.0</v>
      </c>
      <c r="AD16" s="15">
        <v>1.0</v>
      </c>
      <c r="AE16" s="15">
        <v>1.0</v>
      </c>
      <c r="AF16" s="15">
        <v>1.0</v>
      </c>
      <c r="AG16" s="15">
        <v>1.0</v>
      </c>
      <c r="AH16" s="15">
        <v>1.0</v>
      </c>
      <c r="AI16" s="15">
        <v>1.0</v>
      </c>
      <c r="AJ16" s="16">
        <f t="shared" si="1"/>
        <v>31</v>
      </c>
      <c r="AK16" s="16">
        <f t="shared" ref="AK16:AK17" si="6">550*AJ16</f>
        <v>17050</v>
      </c>
      <c r="AL16" s="19"/>
      <c r="AM16" s="3"/>
      <c r="AN16" s="3"/>
      <c r="AO16" s="3"/>
      <c r="AP16" s="3"/>
      <c r="AQ16" s="3"/>
      <c r="AR16" s="3"/>
      <c r="AS16" s="3"/>
      <c r="AT16" s="3"/>
      <c r="AU16" s="3"/>
    </row>
    <row r="17">
      <c r="A17" s="10"/>
      <c r="B17" s="10"/>
      <c r="C17" s="10"/>
      <c r="D17" s="15" t="s">
        <v>9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5">
        <v>1.0</v>
      </c>
      <c r="V17" s="15">
        <v>1.0</v>
      </c>
      <c r="W17" s="15">
        <v>1.0</v>
      </c>
      <c r="X17" s="15">
        <v>1.0</v>
      </c>
      <c r="Y17" s="15">
        <v>1.0</v>
      </c>
      <c r="Z17" s="15">
        <v>1.0</v>
      </c>
      <c r="AA17" s="15">
        <v>1.0</v>
      </c>
      <c r="AB17" s="15">
        <v>1.0</v>
      </c>
      <c r="AC17" s="15">
        <v>1.0</v>
      </c>
      <c r="AD17" s="15">
        <v>1.0</v>
      </c>
      <c r="AE17" s="15">
        <v>1.0</v>
      </c>
      <c r="AF17" s="15">
        <v>1.0</v>
      </c>
      <c r="AG17" s="15">
        <v>1.0</v>
      </c>
      <c r="AH17" s="15">
        <v>1.0</v>
      </c>
      <c r="AI17" s="15">
        <v>1.0</v>
      </c>
      <c r="AJ17" s="16">
        <f t="shared" si="1"/>
        <v>31</v>
      </c>
      <c r="AK17" s="16">
        <f t="shared" si="6"/>
        <v>17050</v>
      </c>
      <c r="AL17" s="21">
        <f>SUM(AK15:AK17)</f>
        <v>44330</v>
      </c>
      <c r="AM17" s="3"/>
      <c r="AN17" s="3"/>
      <c r="AO17" s="3"/>
      <c r="AP17" s="3"/>
      <c r="AQ17" s="3"/>
      <c r="AR17" s="3"/>
      <c r="AS17" s="3"/>
      <c r="AT17" s="3"/>
      <c r="AU17" s="3"/>
    </row>
    <row r="18">
      <c r="A18" s="23">
        <v>407.0</v>
      </c>
      <c r="B18" s="23" t="s">
        <v>16</v>
      </c>
      <c r="C18" s="23"/>
      <c r="D18" s="24" t="s">
        <v>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>
        <v>1.0</v>
      </c>
      <c r="V18" s="24">
        <v>1.0</v>
      </c>
      <c r="W18" s="24">
        <v>1.0</v>
      </c>
      <c r="X18" s="24">
        <v>1.0</v>
      </c>
      <c r="Y18" s="24">
        <v>1.0</v>
      </c>
      <c r="Z18" s="24">
        <v>1.0</v>
      </c>
      <c r="AA18" s="24">
        <v>1.0</v>
      </c>
      <c r="AB18" s="24">
        <v>1.0</v>
      </c>
      <c r="AC18" s="24">
        <v>1.0</v>
      </c>
      <c r="AD18" s="24">
        <v>1.0</v>
      </c>
      <c r="AE18" s="24">
        <v>1.0</v>
      </c>
      <c r="AF18" s="24">
        <v>1.0</v>
      </c>
      <c r="AG18" s="24">
        <v>1.0</v>
      </c>
      <c r="AH18" s="24">
        <v>1.0</v>
      </c>
      <c r="AI18" s="24">
        <v>1.0</v>
      </c>
      <c r="AJ18" s="25">
        <f t="shared" si="1"/>
        <v>15</v>
      </c>
      <c r="AK18" s="25">
        <f>330*AJ18</f>
        <v>4950</v>
      </c>
      <c r="AL18" s="26"/>
      <c r="AM18" s="3"/>
      <c r="AN18" s="3"/>
      <c r="AO18" s="3"/>
      <c r="AP18" s="3"/>
      <c r="AQ18" s="3"/>
      <c r="AR18" s="3"/>
      <c r="AS18" s="3"/>
      <c r="AT18" s="3"/>
      <c r="AU18" s="3"/>
    </row>
    <row r="19">
      <c r="A19" s="18"/>
      <c r="B19" s="18"/>
      <c r="C19" s="18"/>
      <c r="D19" s="24" t="s">
        <v>8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1.0</v>
      </c>
      <c r="U19" s="24">
        <v>1.0</v>
      </c>
      <c r="V19" s="24">
        <v>1.0</v>
      </c>
      <c r="W19" s="24">
        <v>1.0</v>
      </c>
      <c r="X19" s="24">
        <v>1.0</v>
      </c>
      <c r="Y19" s="24">
        <v>1.0</v>
      </c>
      <c r="Z19" s="24">
        <v>1.0</v>
      </c>
      <c r="AA19" s="24">
        <v>1.0</v>
      </c>
      <c r="AB19" s="24">
        <v>1.0</v>
      </c>
      <c r="AC19" s="24">
        <v>1.0</v>
      </c>
      <c r="AD19" s="24">
        <v>1.0</v>
      </c>
      <c r="AE19" s="24">
        <v>1.0</v>
      </c>
      <c r="AF19" s="24">
        <v>1.0</v>
      </c>
      <c r="AG19" s="24">
        <v>1.0</v>
      </c>
      <c r="AH19" s="24">
        <v>1.0</v>
      </c>
      <c r="AI19" s="24">
        <v>1.0</v>
      </c>
      <c r="AJ19" s="25">
        <f t="shared" si="1"/>
        <v>16</v>
      </c>
      <c r="AK19" s="25">
        <f t="shared" ref="AK19:AK20" si="7">550*AJ19</f>
        <v>8800</v>
      </c>
      <c r="AL19" s="26"/>
      <c r="AM19" s="3"/>
      <c r="AN19" s="3"/>
      <c r="AO19" s="3"/>
      <c r="AP19" s="3"/>
      <c r="AQ19" s="3"/>
      <c r="AR19" s="3"/>
      <c r="AS19" s="3"/>
      <c r="AT19" s="3"/>
      <c r="AU19" s="3"/>
    </row>
    <row r="20">
      <c r="A20" s="10"/>
      <c r="B20" s="10"/>
      <c r="C20" s="10"/>
      <c r="D20" s="24" t="s">
        <v>9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>
        <v>1.0</v>
      </c>
      <c r="U20" s="24">
        <v>1.0</v>
      </c>
      <c r="V20" s="24">
        <v>1.0</v>
      </c>
      <c r="W20" s="24">
        <v>1.0</v>
      </c>
      <c r="X20" s="24">
        <v>1.0</v>
      </c>
      <c r="Y20" s="24">
        <v>1.0</v>
      </c>
      <c r="Z20" s="24">
        <v>1.0</v>
      </c>
      <c r="AA20" s="24">
        <v>1.0</v>
      </c>
      <c r="AB20" s="24">
        <v>1.0</v>
      </c>
      <c r="AC20" s="24">
        <v>1.0</v>
      </c>
      <c r="AD20" s="24">
        <v>1.0</v>
      </c>
      <c r="AE20" s="24">
        <v>1.0</v>
      </c>
      <c r="AF20" s="24">
        <v>1.0</v>
      </c>
      <c r="AG20" s="24">
        <v>1.0</v>
      </c>
      <c r="AH20" s="24">
        <v>1.0</v>
      </c>
      <c r="AI20" s="24">
        <v>1.0</v>
      </c>
      <c r="AJ20" s="25">
        <f t="shared" si="1"/>
        <v>16</v>
      </c>
      <c r="AK20" s="25">
        <f t="shared" si="7"/>
        <v>8800</v>
      </c>
      <c r="AL20" s="27">
        <f>SUM(AK18:AK20)</f>
        <v>22550</v>
      </c>
      <c r="AM20" s="3"/>
      <c r="AN20" s="3"/>
      <c r="AO20" s="3"/>
      <c r="AP20" s="3"/>
      <c r="AQ20" s="3"/>
      <c r="AR20" s="3"/>
      <c r="AS20" s="3"/>
      <c r="AT20" s="3"/>
      <c r="AU20" s="3"/>
    </row>
    <row r="21">
      <c r="A21" s="14">
        <v>413.0</v>
      </c>
      <c r="B21" s="14" t="s">
        <v>50</v>
      </c>
      <c r="C21" s="14"/>
      <c r="D21" s="15" t="s">
        <v>7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5">
        <v>1.0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5">
        <v>1.0</v>
      </c>
      <c r="V21" s="15">
        <v>1.0</v>
      </c>
      <c r="W21" s="15">
        <v>1.0</v>
      </c>
      <c r="X21" s="15">
        <v>1.0</v>
      </c>
      <c r="Y21" s="15">
        <v>1.0</v>
      </c>
      <c r="Z21" s="15">
        <v>1.0</v>
      </c>
      <c r="AA21" s="15">
        <v>1.0</v>
      </c>
      <c r="AB21" s="15">
        <v>1.0</v>
      </c>
      <c r="AC21" s="15">
        <v>1.0</v>
      </c>
      <c r="AD21" s="15">
        <v>1.0</v>
      </c>
      <c r="AE21" s="15">
        <v>1.0</v>
      </c>
      <c r="AF21" s="15">
        <v>1.0</v>
      </c>
      <c r="AG21" s="15">
        <v>1.0</v>
      </c>
      <c r="AH21" s="15">
        <v>1.0</v>
      </c>
      <c r="AI21" s="15">
        <v>1.0</v>
      </c>
      <c r="AJ21" s="16">
        <f t="shared" si="1"/>
        <v>31</v>
      </c>
      <c r="AK21" s="16">
        <f>330*AJ21</f>
        <v>10230</v>
      </c>
      <c r="AL21" s="19"/>
      <c r="AM21" s="3"/>
      <c r="AN21" s="3"/>
      <c r="AO21" s="3"/>
      <c r="AP21" s="3"/>
      <c r="AQ21" s="3"/>
      <c r="AR21" s="3"/>
      <c r="AS21" s="3"/>
      <c r="AT21" s="3"/>
      <c r="AU21" s="3"/>
    </row>
    <row r="22">
      <c r="A22" s="18"/>
      <c r="B22" s="18"/>
      <c r="C22" s="18"/>
      <c r="D22" s="15" t="s">
        <v>8</v>
      </c>
      <c r="E22" s="15">
        <v>1.0</v>
      </c>
      <c r="F22" s="15">
        <v>1.0</v>
      </c>
      <c r="G22" s="15">
        <v>1.0</v>
      </c>
      <c r="H22" s="15">
        <v>1.0</v>
      </c>
      <c r="I22" s="15">
        <v>1.0</v>
      </c>
      <c r="J22" s="15">
        <v>1.0</v>
      </c>
      <c r="K22" s="15">
        <v>1.0</v>
      </c>
      <c r="L22" s="15">
        <v>1.0</v>
      </c>
      <c r="M22" s="15">
        <v>1.0</v>
      </c>
      <c r="N22" s="15">
        <v>1.0</v>
      </c>
      <c r="O22" s="15">
        <v>1.0</v>
      </c>
      <c r="P22" s="15">
        <v>1.0</v>
      </c>
      <c r="Q22" s="15">
        <v>1.0</v>
      </c>
      <c r="R22" s="15">
        <v>1.0</v>
      </c>
      <c r="S22" s="15">
        <v>1.0</v>
      </c>
      <c r="T22" s="15">
        <v>1.0</v>
      </c>
      <c r="U22" s="15">
        <v>1.0</v>
      </c>
      <c r="V22" s="15">
        <v>1.0</v>
      </c>
      <c r="W22" s="15">
        <v>1.0</v>
      </c>
      <c r="X22" s="15">
        <v>1.0</v>
      </c>
      <c r="Y22" s="15">
        <v>1.0</v>
      </c>
      <c r="Z22" s="15">
        <v>1.0</v>
      </c>
      <c r="AA22" s="15">
        <v>1.0</v>
      </c>
      <c r="AB22" s="15">
        <v>1.0</v>
      </c>
      <c r="AC22" s="15">
        <v>1.0</v>
      </c>
      <c r="AD22" s="15">
        <v>1.0</v>
      </c>
      <c r="AE22" s="15">
        <v>1.0</v>
      </c>
      <c r="AF22" s="15">
        <v>1.0</v>
      </c>
      <c r="AG22" s="15">
        <v>1.0</v>
      </c>
      <c r="AH22" s="15">
        <v>1.0</v>
      </c>
      <c r="AI22" s="15">
        <v>1.0</v>
      </c>
      <c r="AJ22" s="16">
        <f t="shared" si="1"/>
        <v>31</v>
      </c>
      <c r="AK22" s="16">
        <f t="shared" ref="AK22:AK23" si="8">550*AJ22</f>
        <v>17050</v>
      </c>
      <c r="AL22" s="19"/>
      <c r="AM22" s="3"/>
      <c r="AN22" s="3"/>
      <c r="AO22" s="3"/>
      <c r="AP22" s="3"/>
      <c r="AQ22" s="3"/>
      <c r="AR22" s="3"/>
      <c r="AS22" s="3"/>
      <c r="AT22" s="3"/>
      <c r="AU22" s="3"/>
    </row>
    <row r="23">
      <c r="A23" s="10"/>
      <c r="B23" s="10"/>
      <c r="C23" s="10"/>
      <c r="D23" s="15" t="s">
        <v>9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5">
        <v>1.0</v>
      </c>
      <c r="O23" s="15">
        <v>1.0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5">
        <v>1.0</v>
      </c>
      <c r="V23" s="15">
        <v>1.0</v>
      </c>
      <c r="W23" s="15">
        <v>1.0</v>
      </c>
      <c r="X23" s="15">
        <v>1.0</v>
      </c>
      <c r="Y23" s="15">
        <v>1.0</v>
      </c>
      <c r="Z23" s="15">
        <v>1.0</v>
      </c>
      <c r="AA23" s="15">
        <v>1.0</v>
      </c>
      <c r="AB23" s="15">
        <v>1.0</v>
      </c>
      <c r="AC23" s="15">
        <v>1.0</v>
      </c>
      <c r="AD23" s="15">
        <v>1.0</v>
      </c>
      <c r="AE23" s="15">
        <v>1.0</v>
      </c>
      <c r="AF23" s="15">
        <v>1.0</v>
      </c>
      <c r="AG23" s="15">
        <v>1.0</v>
      </c>
      <c r="AH23" s="15">
        <v>1.0</v>
      </c>
      <c r="AI23" s="15">
        <v>1.0</v>
      </c>
      <c r="AJ23" s="16">
        <f t="shared" si="1"/>
        <v>31</v>
      </c>
      <c r="AK23" s="16">
        <f t="shared" si="8"/>
        <v>17050</v>
      </c>
      <c r="AL23" s="21">
        <f>SUM(AK21:AK23)</f>
        <v>44330</v>
      </c>
      <c r="AM23" s="3"/>
      <c r="AN23" s="3"/>
      <c r="AO23" s="3"/>
      <c r="AP23" s="3"/>
      <c r="AQ23" s="3"/>
      <c r="AR23" s="3"/>
      <c r="AS23" s="3"/>
      <c r="AT23" s="3"/>
      <c r="AU23" s="3"/>
    </row>
    <row r="24">
      <c r="A24" s="23">
        <v>703.0</v>
      </c>
      <c r="B24" s="23" t="s">
        <v>19</v>
      </c>
      <c r="C24" s="23"/>
      <c r="D24" s="24" t="s">
        <v>7</v>
      </c>
      <c r="E24" s="24">
        <v>1.0</v>
      </c>
      <c r="F24" s="24">
        <v>1.0</v>
      </c>
      <c r="G24" s="24">
        <v>1.0</v>
      </c>
      <c r="H24" s="24">
        <v>1.0</v>
      </c>
      <c r="I24" s="24">
        <v>1.0</v>
      </c>
      <c r="J24" s="24">
        <v>1.0</v>
      </c>
      <c r="K24" s="24">
        <v>1.0</v>
      </c>
      <c r="L24" s="24">
        <v>1.0</v>
      </c>
      <c r="M24" s="24">
        <v>1.0</v>
      </c>
      <c r="N24" s="24">
        <v>1.0</v>
      </c>
      <c r="O24" s="24">
        <v>1.0</v>
      </c>
      <c r="P24" s="24">
        <v>1.0</v>
      </c>
      <c r="Q24" s="24">
        <v>1.0</v>
      </c>
      <c r="R24" s="24">
        <v>1.0</v>
      </c>
      <c r="S24" s="24">
        <v>1.0</v>
      </c>
      <c r="T24" s="24">
        <v>1.0</v>
      </c>
      <c r="U24" s="24">
        <v>1.0</v>
      </c>
      <c r="V24" s="24">
        <v>1.0</v>
      </c>
      <c r="W24" s="24">
        <v>1.0</v>
      </c>
      <c r="X24" s="24">
        <v>1.0</v>
      </c>
      <c r="Y24" s="24">
        <v>1.0</v>
      </c>
      <c r="Z24" s="24">
        <v>1.0</v>
      </c>
      <c r="AA24" s="24">
        <v>1.0</v>
      </c>
      <c r="AB24" s="24">
        <v>1.0</v>
      </c>
      <c r="AC24" s="24">
        <v>1.0</v>
      </c>
      <c r="AD24" s="24">
        <v>1.0</v>
      </c>
      <c r="AE24" s="24">
        <v>1.0</v>
      </c>
      <c r="AF24" s="24">
        <v>1.0</v>
      </c>
      <c r="AG24" s="24">
        <v>1.0</v>
      </c>
      <c r="AH24" s="24">
        <v>1.0</v>
      </c>
      <c r="AI24" s="24">
        <v>1.0</v>
      </c>
      <c r="AJ24" s="25">
        <f t="shared" si="1"/>
        <v>31</v>
      </c>
      <c r="AK24" s="25">
        <f>330*AJ24</f>
        <v>10230</v>
      </c>
      <c r="AL24" s="26"/>
      <c r="AM24" s="3"/>
      <c r="AN24" s="3"/>
      <c r="AO24" s="3"/>
      <c r="AP24" s="3"/>
      <c r="AQ24" s="3"/>
      <c r="AR24" s="3"/>
      <c r="AS24" s="3"/>
      <c r="AT24" s="3"/>
      <c r="AU24" s="3"/>
    </row>
    <row r="25">
      <c r="A25" s="18"/>
      <c r="B25" s="18"/>
      <c r="C25" s="18"/>
      <c r="D25" s="24" t="s">
        <v>8</v>
      </c>
      <c r="E25" s="24">
        <v>1.0</v>
      </c>
      <c r="F25" s="24">
        <v>1.0</v>
      </c>
      <c r="G25" s="24">
        <v>1.0</v>
      </c>
      <c r="H25" s="24">
        <v>1.0</v>
      </c>
      <c r="I25" s="24">
        <v>1.0</v>
      </c>
      <c r="J25" s="24">
        <v>1.0</v>
      </c>
      <c r="K25" s="24">
        <v>1.0</v>
      </c>
      <c r="L25" s="24">
        <v>1.0</v>
      </c>
      <c r="M25" s="24">
        <v>1.0</v>
      </c>
      <c r="N25" s="24">
        <v>1.0</v>
      </c>
      <c r="O25" s="24">
        <v>1.0</v>
      </c>
      <c r="P25" s="24">
        <v>1.0</v>
      </c>
      <c r="Q25" s="24">
        <v>1.0</v>
      </c>
      <c r="R25" s="24">
        <v>1.0</v>
      </c>
      <c r="S25" s="24">
        <v>1.0</v>
      </c>
      <c r="T25" s="24">
        <v>1.0</v>
      </c>
      <c r="U25" s="24">
        <v>1.0</v>
      </c>
      <c r="V25" s="24">
        <v>1.0</v>
      </c>
      <c r="W25" s="24">
        <v>1.0</v>
      </c>
      <c r="X25" s="24">
        <v>1.0</v>
      </c>
      <c r="Y25" s="24">
        <v>1.0</v>
      </c>
      <c r="Z25" s="24">
        <v>1.0</v>
      </c>
      <c r="AA25" s="24">
        <v>1.0</v>
      </c>
      <c r="AB25" s="24">
        <v>1.0</v>
      </c>
      <c r="AC25" s="24">
        <v>1.0</v>
      </c>
      <c r="AD25" s="24">
        <v>1.0</v>
      </c>
      <c r="AE25" s="24">
        <v>1.0</v>
      </c>
      <c r="AF25" s="24">
        <v>1.0</v>
      </c>
      <c r="AG25" s="24">
        <v>1.0</v>
      </c>
      <c r="AH25" s="24">
        <v>1.0</v>
      </c>
      <c r="AI25" s="24">
        <v>1.0</v>
      </c>
      <c r="AJ25" s="25">
        <f t="shared" si="1"/>
        <v>31</v>
      </c>
      <c r="AK25" s="25">
        <f t="shared" ref="AK25:AK26" si="9">550*AJ25</f>
        <v>17050</v>
      </c>
      <c r="AL25" s="26"/>
      <c r="AM25" s="3"/>
      <c r="AN25" s="3"/>
      <c r="AO25" s="3"/>
      <c r="AP25" s="3"/>
      <c r="AQ25" s="3"/>
      <c r="AR25" s="3"/>
      <c r="AS25" s="3"/>
      <c r="AT25" s="3"/>
      <c r="AU25" s="3"/>
    </row>
    <row r="26">
      <c r="A26" s="10"/>
      <c r="B26" s="10"/>
      <c r="C26" s="10"/>
      <c r="D26" s="24" t="s">
        <v>9</v>
      </c>
      <c r="E26" s="24">
        <v>1.0</v>
      </c>
      <c r="F26" s="24">
        <v>1.0</v>
      </c>
      <c r="G26" s="24">
        <v>1.0</v>
      </c>
      <c r="H26" s="24">
        <v>1.0</v>
      </c>
      <c r="I26" s="24">
        <v>1.0</v>
      </c>
      <c r="J26" s="24">
        <v>1.0</v>
      </c>
      <c r="K26" s="24">
        <v>1.0</v>
      </c>
      <c r="L26" s="24">
        <v>1.0</v>
      </c>
      <c r="M26" s="24">
        <v>1.0</v>
      </c>
      <c r="N26" s="24">
        <v>1.0</v>
      </c>
      <c r="O26" s="24">
        <v>1.0</v>
      </c>
      <c r="P26" s="24">
        <v>1.0</v>
      </c>
      <c r="Q26" s="24">
        <v>1.0</v>
      </c>
      <c r="R26" s="24">
        <v>1.0</v>
      </c>
      <c r="S26" s="24">
        <v>1.0</v>
      </c>
      <c r="T26" s="24">
        <v>1.0</v>
      </c>
      <c r="U26" s="24">
        <v>1.0</v>
      </c>
      <c r="V26" s="24">
        <v>1.0</v>
      </c>
      <c r="W26" s="24">
        <v>1.0</v>
      </c>
      <c r="X26" s="24">
        <v>1.0</v>
      </c>
      <c r="Y26" s="24">
        <v>1.0</v>
      </c>
      <c r="Z26" s="24">
        <v>1.0</v>
      </c>
      <c r="AA26" s="24">
        <v>1.0</v>
      </c>
      <c r="AB26" s="24">
        <v>1.0</v>
      </c>
      <c r="AC26" s="24">
        <v>1.0</v>
      </c>
      <c r="AD26" s="24">
        <v>1.0</v>
      </c>
      <c r="AE26" s="24">
        <v>1.0</v>
      </c>
      <c r="AF26" s="24">
        <v>1.0</v>
      </c>
      <c r="AG26" s="24">
        <v>1.0</v>
      </c>
      <c r="AH26" s="24">
        <v>1.0</v>
      </c>
      <c r="AI26" s="24">
        <v>1.0</v>
      </c>
      <c r="AJ26" s="25">
        <f t="shared" si="1"/>
        <v>31</v>
      </c>
      <c r="AK26" s="25">
        <f t="shared" si="9"/>
        <v>17050</v>
      </c>
      <c r="AL26" s="27">
        <f>SUM(AK24:AK26)</f>
        <v>44330</v>
      </c>
      <c r="AM26" s="3"/>
      <c r="AN26" s="3"/>
      <c r="AO26" s="3"/>
      <c r="AP26" s="3"/>
      <c r="AQ26" s="3"/>
      <c r="AR26" s="3"/>
      <c r="AS26" s="3"/>
      <c r="AT26" s="3"/>
      <c r="AU26" s="3"/>
    </row>
    <row r="27">
      <c r="A27" s="14">
        <v>715.0</v>
      </c>
      <c r="B27" s="14" t="s">
        <v>20</v>
      </c>
      <c r="C27" s="14"/>
      <c r="D27" s="15" t="s">
        <v>7</v>
      </c>
      <c r="E27" s="15">
        <v>1.0</v>
      </c>
      <c r="F27" s="15">
        <v>1.0</v>
      </c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5">
        <v>1.0</v>
      </c>
      <c r="R27" s="15">
        <v>1.0</v>
      </c>
      <c r="S27" s="15">
        <v>1.0</v>
      </c>
      <c r="T27" s="15">
        <v>1.0</v>
      </c>
      <c r="U27" s="15">
        <v>1.0</v>
      </c>
      <c r="V27" s="15">
        <v>1.0</v>
      </c>
      <c r="W27" s="15">
        <v>1.0</v>
      </c>
      <c r="X27" s="15">
        <v>1.0</v>
      </c>
      <c r="Y27" s="15">
        <v>1.0</v>
      </c>
      <c r="Z27" s="15">
        <v>1.0</v>
      </c>
      <c r="AA27" s="15">
        <v>1.0</v>
      </c>
      <c r="AB27" s="15">
        <v>1.0</v>
      </c>
      <c r="AC27" s="15">
        <v>1.0</v>
      </c>
      <c r="AD27" s="15">
        <v>1.0</v>
      </c>
      <c r="AE27" s="15">
        <v>1.0</v>
      </c>
      <c r="AF27" s="15">
        <v>1.0</v>
      </c>
      <c r="AG27" s="15">
        <v>1.0</v>
      </c>
      <c r="AH27" s="15">
        <v>1.0</v>
      </c>
      <c r="AI27" s="15">
        <v>1.0</v>
      </c>
      <c r="AJ27" s="16">
        <f t="shared" si="1"/>
        <v>31</v>
      </c>
      <c r="AK27" s="16">
        <f>330*AJ27</f>
        <v>10230</v>
      </c>
      <c r="AL27" s="19"/>
      <c r="AM27" s="3"/>
      <c r="AN27" s="3"/>
      <c r="AO27" s="3"/>
      <c r="AP27" s="3"/>
      <c r="AQ27" s="3"/>
      <c r="AR27" s="3"/>
      <c r="AS27" s="3"/>
      <c r="AT27" s="3"/>
      <c r="AU27" s="3"/>
    </row>
    <row r="28">
      <c r="A28" s="18"/>
      <c r="B28" s="18"/>
      <c r="C28" s="18"/>
      <c r="D28" s="15" t="s">
        <v>8</v>
      </c>
      <c r="E28" s="15">
        <v>1.0</v>
      </c>
      <c r="F28" s="15">
        <v>1.0</v>
      </c>
      <c r="G28" s="15">
        <v>1.0</v>
      </c>
      <c r="H28" s="15">
        <v>1.0</v>
      </c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1.0</v>
      </c>
      <c r="O28" s="15">
        <v>1.0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5">
        <v>1.0</v>
      </c>
      <c r="V28" s="15">
        <v>1.0</v>
      </c>
      <c r="W28" s="15">
        <v>1.0</v>
      </c>
      <c r="X28" s="15">
        <v>1.0</v>
      </c>
      <c r="Y28" s="15">
        <v>1.0</v>
      </c>
      <c r="Z28" s="15">
        <v>1.0</v>
      </c>
      <c r="AA28" s="15">
        <v>1.0</v>
      </c>
      <c r="AB28" s="15">
        <v>1.0</v>
      </c>
      <c r="AC28" s="15">
        <v>1.0</v>
      </c>
      <c r="AD28" s="15">
        <v>1.0</v>
      </c>
      <c r="AE28" s="15">
        <v>1.0</v>
      </c>
      <c r="AF28" s="15">
        <v>1.0</v>
      </c>
      <c r="AG28" s="15">
        <v>1.0</v>
      </c>
      <c r="AH28" s="15">
        <v>1.0</v>
      </c>
      <c r="AI28" s="15">
        <v>1.0</v>
      </c>
      <c r="AJ28" s="16">
        <f t="shared" si="1"/>
        <v>31</v>
      </c>
      <c r="AK28" s="16">
        <f t="shared" ref="AK28:AK29" si="10">550*AJ28</f>
        <v>17050</v>
      </c>
      <c r="AL28" s="19"/>
      <c r="AM28" s="3"/>
      <c r="AN28" s="3"/>
      <c r="AO28" s="3"/>
      <c r="AP28" s="3"/>
      <c r="AQ28" s="3"/>
      <c r="AR28" s="3"/>
      <c r="AS28" s="3"/>
      <c r="AT28" s="3"/>
      <c r="AU28" s="3"/>
    </row>
    <row r="29">
      <c r="A29" s="10"/>
      <c r="B29" s="10"/>
      <c r="C29" s="10"/>
      <c r="D29" s="15" t="s">
        <v>9</v>
      </c>
      <c r="E29" s="15">
        <v>1.0</v>
      </c>
      <c r="F29" s="15">
        <v>1.0</v>
      </c>
      <c r="G29" s="15">
        <v>1.0</v>
      </c>
      <c r="H29" s="15">
        <v>1.0</v>
      </c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1.0</v>
      </c>
      <c r="U29" s="15">
        <v>1.0</v>
      </c>
      <c r="V29" s="15">
        <v>1.0</v>
      </c>
      <c r="W29" s="15">
        <v>1.0</v>
      </c>
      <c r="X29" s="15">
        <v>1.0</v>
      </c>
      <c r="Y29" s="15">
        <v>1.0</v>
      </c>
      <c r="Z29" s="15">
        <v>1.0</v>
      </c>
      <c r="AA29" s="15">
        <v>1.0</v>
      </c>
      <c r="AB29" s="15">
        <v>1.0</v>
      </c>
      <c r="AC29" s="15">
        <v>1.0</v>
      </c>
      <c r="AD29" s="15">
        <v>1.0</v>
      </c>
      <c r="AE29" s="15">
        <v>1.0</v>
      </c>
      <c r="AF29" s="15">
        <v>1.0</v>
      </c>
      <c r="AG29" s="15">
        <v>1.0</v>
      </c>
      <c r="AH29" s="15">
        <v>1.0</v>
      </c>
      <c r="AI29" s="15">
        <v>1.0</v>
      </c>
      <c r="AJ29" s="16">
        <f t="shared" si="1"/>
        <v>31</v>
      </c>
      <c r="AK29" s="16">
        <f t="shared" si="10"/>
        <v>17050</v>
      </c>
      <c r="AL29" s="21">
        <f>SUM(AK27:AK29)</f>
        <v>44330</v>
      </c>
      <c r="AM29" s="3"/>
      <c r="AN29" s="3"/>
      <c r="AO29" s="3"/>
      <c r="AP29" s="3"/>
      <c r="AQ29" s="3"/>
      <c r="AR29" s="3"/>
      <c r="AS29" s="3"/>
      <c r="AT29" s="3"/>
      <c r="AU29" s="3"/>
    </row>
    <row r="30">
      <c r="A30" s="23">
        <v>716.0</v>
      </c>
      <c r="B30" s="23" t="s">
        <v>21</v>
      </c>
      <c r="C30" s="23"/>
      <c r="D30" s="24" t="s">
        <v>7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5">
        <f t="shared" si="1"/>
        <v>0</v>
      </c>
      <c r="AK30" s="25">
        <f>330*AJ30</f>
        <v>0</v>
      </c>
      <c r="AL30" s="26"/>
      <c r="AM30" s="3"/>
      <c r="AN30" s="3"/>
      <c r="AO30" s="3"/>
      <c r="AP30" s="3"/>
      <c r="AQ30" s="3"/>
      <c r="AR30" s="3"/>
      <c r="AS30" s="3"/>
      <c r="AT30" s="3"/>
      <c r="AU30" s="3"/>
    </row>
    <row r="31">
      <c r="A31" s="18"/>
      <c r="B31" s="18"/>
      <c r="C31" s="18"/>
      <c r="D31" s="24" t="s">
        <v>8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5">
        <f t="shared" si="1"/>
        <v>0</v>
      </c>
      <c r="AK31" s="25">
        <f t="shared" ref="AK31:AK32" si="11">550*AJ31</f>
        <v>0</v>
      </c>
      <c r="AL31" s="26"/>
      <c r="AM31" s="3"/>
      <c r="AN31" s="3"/>
      <c r="AO31" s="3"/>
      <c r="AP31" s="3"/>
      <c r="AQ31" s="3"/>
      <c r="AR31" s="3"/>
      <c r="AS31" s="3"/>
      <c r="AT31" s="3"/>
      <c r="AU31" s="3"/>
    </row>
    <row r="32">
      <c r="A32" s="10"/>
      <c r="B32" s="10"/>
      <c r="C32" s="10"/>
      <c r="D32" s="24" t="s">
        <v>9</v>
      </c>
      <c r="E32" s="24">
        <v>0.0</v>
      </c>
      <c r="F32" s="24">
        <v>1.0</v>
      </c>
      <c r="G32" s="24">
        <v>1.0</v>
      </c>
      <c r="H32" s="24">
        <v>1.0</v>
      </c>
      <c r="I32" s="24">
        <v>1.0</v>
      </c>
      <c r="J32" s="24">
        <v>1.0</v>
      </c>
      <c r="K32" s="24">
        <v>0.0</v>
      </c>
      <c r="L32" s="24">
        <v>0.0</v>
      </c>
      <c r="M32" s="24">
        <v>1.0</v>
      </c>
      <c r="N32" s="24">
        <v>1.0</v>
      </c>
      <c r="O32" s="24">
        <v>1.0</v>
      </c>
      <c r="P32" s="24">
        <v>1.0</v>
      </c>
      <c r="Q32" s="24">
        <v>1.0</v>
      </c>
      <c r="R32" s="24">
        <v>0.0</v>
      </c>
      <c r="S32" s="24">
        <v>0.0</v>
      </c>
      <c r="T32" s="24">
        <v>1.0</v>
      </c>
      <c r="U32" s="24">
        <v>1.0</v>
      </c>
      <c r="V32" s="24">
        <v>1.0</v>
      </c>
      <c r="W32" s="24">
        <v>1.0</v>
      </c>
      <c r="X32" s="24">
        <v>1.0</v>
      </c>
      <c r="Y32" s="24">
        <v>0.0</v>
      </c>
      <c r="Z32" s="24">
        <v>0.0</v>
      </c>
      <c r="AA32" s="24">
        <v>1.0</v>
      </c>
      <c r="AB32" s="24">
        <v>1.0</v>
      </c>
      <c r="AC32" s="24">
        <v>1.0</v>
      </c>
      <c r="AD32" s="24">
        <v>1.0</v>
      </c>
      <c r="AE32" s="24">
        <v>1.0</v>
      </c>
      <c r="AF32" s="24">
        <v>0.0</v>
      </c>
      <c r="AG32" s="24">
        <v>0.0</v>
      </c>
      <c r="AH32" s="24">
        <v>1.0</v>
      </c>
      <c r="AI32" s="24">
        <v>1.0</v>
      </c>
      <c r="AJ32" s="25">
        <f t="shared" si="1"/>
        <v>22</v>
      </c>
      <c r="AK32" s="25">
        <f t="shared" si="11"/>
        <v>12100</v>
      </c>
      <c r="AL32" s="27">
        <f>SUM(AK30:AK32)</f>
        <v>12100</v>
      </c>
      <c r="AM32" s="49" t="s">
        <v>44</v>
      </c>
      <c r="AN32" s="3"/>
      <c r="AO32" s="3"/>
      <c r="AP32" s="3"/>
      <c r="AQ32" s="3"/>
      <c r="AR32" s="3"/>
      <c r="AS32" s="3"/>
      <c r="AT32" s="3"/>
      <c r="AU32" s="3"/>
    </row>
    <row r="33">
      <c r="A33" s="39"/>
      <c r="B33" s="39"/>
      <c r="C33" s="14"/>
      <c r="D33" s="15" t="s">
        <v>7</v>
      </c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>
        <f t="shared" si="1"/>
        <v>0</v>
      </c>
      <c r="AK33" s="16">
        <f>330*AJ33</f>
        <v>0</v>
      </c>
      <c r="AL33" s="19"/>
      <c r="AM33" s="3"/>
      <c r="AN33" s="3"/>
      <c r="AO33" s="3"/>
      <c r="AP33" s="3"/>
      <c r="AQ33" s="3"/>
      <c r="AR33" s="3"/>
      <c r="AS33" s="3"/>
      <c r="AT33" s="3"/>
      <c r="AU33" s="3"/>
    </row>
    <row r="34">
      <c r="A34" s="18"/>
      <c r="B34" s="18"/>
      <c r="C34" s="18"/>
      <c r="D34" s="15" t="s">
        <v>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>
        <f t="shared" si="1"/>
        <v>0</v>
      </c>
      <c r="AK34" s="16">
        <f t="shared" ref="AK34:AK35" si="12">550*AJ34</f>
        <v>0</v>
      </c>
      <c r="AL34" s="19"/>
      <c r="AM34" s="3"/>
      <c r="AN34" s="3"/>
      <c r="AO34" s="3"/>
      <c r="AP34" s="3"/>
      <c r="AQ34" s="3"/>
      <c r="AR34" s="3"/>
      <c r="AS34" s="3"/>
      <c r="AT34" s="3"/>
      <c r="AU34" s="3"/>
    </row>
    <row r="35">
      <c r="A35" s="10"/>
      <c r="B35" s="10"/>
      <c r="C35" s="10"/>
      <c r="D35" s="15" t="s">
        <v>9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>
        <f t="shared" si="1"/>
        <v>0</v>
      </c>
      <c r="AK35" s="16">
        <f t="shared" si="12"/>
        <v>0</v>
      </c>
      <c r="AL35" s="21">
        <f>SUM(AK33:AK35)</f>
        <v>0</v>
      </c>
      <c r="AM35" s="3"/>
      <c r="AN35" s="3"/>
      <c r="AO35" s="3"/>
      <c r="AP35" s="3"/>
      <c r="AQ35" s="3"/>
      <c r="AR35" s="3"/>
      <c r="AS35" s="3"/>
      <c r="AT35" s="3"/>
      <c r="AU35" s="3"/>
    </row>
    <row r="36">
      <c r="A36" s="39"/>
      <c r="B36" s="39"/>
      <c r="C36" s="14"/>
      <c r="D36" s="15" t="s">
        <v>7</v>
      </c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>
        <f t="shared" si="1"/>
        <v>0</v>
      </c>
      <c r="AK36" s="16">
        <f>330*AJ36</f>
        <v>0</v>
      </c>
      <c r="AL36" s="19"/>
      <c r="AM36" s="3"/>
      <c r="AN36" s="3"/>
      <c r="AO36" s="3"/>
      <c r="AP36" s="3"/>
      <c r="AQ36" s="3"/>
      <c r="AR36" s="3"/>
      <c r="AS36" s="3"/>
      <c r="AT36" s="3"/>
      <c r="AU36" s="3"/>
    </row>
    <row r="37">
      <c r="A37" s="18"/>
      <c r="B37" s="18"/>
      <c r="C37" s="18"/>
      <c r="D37" s="15" t="s">
        <v>8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>
        <f t="shared" si="1"/>
        <v>0</v>
      </c>
      <c r="AK37" s="16">
        <f t="shared" ref="AK37:AK38" si="13">550*AJ37</f>
        <v>0</v>
      </c>
      <c r="AL37" s="19"/>
      <c r="AM37" s="3"/>
      <c r="AN37" s="3"/>
      <c r="AO37" s="3"/>
      <c r="AP37" s="3"/>
      <c r="AQ37" s="3"/>
      <c r="AR37" s="3"/>
      <c r="AS37" s="3"/>
      <c r="AT37" s="3"/>
      <c r="AU37" s="3"/>
    </row>
    <row r="38">
      <c r="A38" s="10"/>
      <c r="B38" s="10"/>
      <c r="C38" s="10"/>
      <c r="D38" s="15" t="s">
        <v>9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>
        <f t="shared" si="1"/>
        <v>0</v>
      </c>
      <c r="AK38" s="16">
        <f t="shared" si="13"/>
        <v>0</v>
      </c>
      <c r="AL38" s="21">
        <f>SUM(AK36:AK38)</f>
        <v>0</v>
      </c>
      <c r="AM38" s="3"/>
      <c r="AN38" s="3"/>
      <c r="AO38" s="3"/>
      <c r="AP38" s="3"/>
      <c r="AQ38" s="3"/>
      <c r="AR38" s="3"/>
      <c r="AS38" s="3"/>
      <c r="AT38" s="3"/>
      <c r="AU38" s="3"/>
    </row>
    <row r="39">
      <c r="A39" s="39"/>
      <c r="B39" s="39"/>
      <c r="C39" s="14"/>
      <c r="D39" s="15" t="s">
        <v>7</v>
      </c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>
        <f t="shared" si="1"/>
        <v>0</v>
      </c>
      <c r="AK39" s="16">
        <f>330*AJ39</f>
        <v>0</v>
      </c>
      <c r="AL39" s="19"/>
      <c r="AM39" s="3"/>
      <c r="AN39" s="3"/>
      <c r="AO39" s="3"/>
      <c r="AP39" s="3"/>
      <c r="AQ39" s="3"/>
      <c r="AR39" s="3"/>
      <c r="AS39" s="3"/>
      <c r="AT39" s="3"/>
      <c r="AU39" s="3"/>
    </row>
    <row r="40">
      <c r="A40" s="18"/>
      <c r="B40" s="18"/>
      <c r="C40" s="18"/>
      <c r="D40" s="15" t="s">
        <v>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>
        <f t="shared" si="1"/>
        <v>0</v>
      </c>
      <c r="AK40" s="16">
        <f t="shared" ref="AK40:AK41" si="14">550*AJ40</f>
        <v>0</v>
      </c>
      <c r="AL40" s="19"/>
      <c r="AM40" s="3"/>
      <c r="AN40" s="3"/>
      <c r="AO40" s="3"/>
      <c r="AP40" s="3"/>
      <c r="AQ40" s="3"/>
      <c r="AR40" s="3"/>
      <c r="AS40" s="3"/>
      <c r="AT40" s="3"/>
      <c r="AU40" s="3"/>
    </row>
    <row r="41">
      <c r="A41" s="10"/>
      <c r="B41" s="10"/>
      <c r="C41" s="10"/>
      <c r="D41" s="15" t="s">
        <v>9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>
        <f t="shared" si="1"/>
        <v>0</v>
      </c>
      <c r="AK41" s="16">
        <f t="shared" si="14"/>
        <v>0</v>
      </c>
      <c r="AL41" s="21">
        <f>SUM(AK39:AK41)</f>
        <v>0</v>
      </c>
      <c r="AM41" s="3"/>
      <c r="AN41" s="3"/>
      <c r="AO41" s="3"/>
      <c r="AP41" s="3"/>
      <c r="AQ41" s="3"/>
      <c r="AR41" s="3"/>
      <c r="AS41" s="3"/>
      <c r="AT41" s="3"/>
      <c r="AU41" s="3"/>
    </row>
    <row r="42">
      <c r="A42" s="39"/>
      <c r="B42" s="39"/>
      <c r="C42" s="14"/>
      <c r="D42" s="15" t="s">
        <v>7</v>
      </c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>
        <f t="shared" si="1"/>
        <v>0</v>
      </c>
      <c r="AK42" s="16">
        <f>330*AJ42</f>
        <v>0</v>
      </c>
      <c r="AL42" s="19"/>
      <c r="AM42" s="3"/>
      <c r="AN42" s="3"/>
      <c r="AO42" s="3"/>
      <c r="AP42" s="3"/>
      <c r="AQ42" s="3"/>
      <c r="AR42" s="3"/>
      <c r="AS42" s="3"/>
      <c r="AT42" s="3"/>
      <c r="AU42" s="3"/>
    </row>
    <row r="43">
      <c r="A43" s="18"/>
      <c r="B43" s="18"/>
      <c r="C43" s="18"/>
      <c r="D43" s="15" t="s">
        <v>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>
        <f t="shared" si="1"/>
        <v>0</v>
      </c>
      <c r="AK43" s="16">
        <f t="shared" ref="AK43:AK44" si="15">550*AJ43</f>
        <v>0</v>
      </c>
      <c r="AL43" s="19"/>
      <c r="AM43" s="3"/>
      <c r="AN43" s="3"/>
      <c r="AO43" s="3"/>
      <c r="AP43" s="3"/>
      <c r="AQ43" s="3"/>
      <c r="AR43" s="3"/>
      <c r="AS43" s="3"/>
      <c r="AT43" s="3"/>
      <c r="AU43" s="3"/>
    </row>
    <row r="44">
      <c r="A44" s="10"/>
      <c r="B44" s="10"/>
      <c r="C44" s="10"/>
      <c r="D44" s="15" t="s">
        <v>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>
        <f t="shared" si="1"/>
        <v>0</v>
      </c>
      <c r="AK44" s="16">
        <f t="shared" si="15"/>
        <v>0</v>
      </c>
      <c r="AL44" s="21">
        <f>SUM(AK42:AK44)</f>
        <v>0</v>
      </c>
      <c r="AM44" s="3"/>
      <c r="AN44" s="3"/>
      <c r="AO44" s="3"/>
      <c r="AP44" s="3"/>
      <c r="AQ44" s="3"/>
      <c r="AR44" s="3"/>
      <c r="AS44" s="3"/>
      <c r="AT44" s="3"/>
      <c r="AU44" s="3"/>
    </row>
    <row r="45">
      <c r="A45" s="39"/>
      <c r="B45" s="39"/>
      <c r="C45" s="14"/>
      <c r="D45" s="15" t="s">
        <v>7</v>
      </c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f t="shared" si="1"/>
        <v>0</v>
      </c>
      <c r="AK45" s="16">
        <f>330*AJ45</f>
        <v>0</v>
      </c>
      <c r="AL45" s="19"/>
      <c r="AM45" s="3"/>
      <c r="AN45" s="3"/>
      <c r="AO45" s="3"/>
      <c r="AP45" s="3"/>
      <c r="AQ45" s="3"/>
      <c r="AR45" s="3"/>
      <c r="AS45" s="3"/>
      <c r="AT45" s="3"/>
      <c r="AU45" s="3"/>
    </row>
    <row r="46">
      <c r="A46" s="18"/>
      <c r="B46" s="18"/>
      <c r="C46" s="18"/>
      <c r="D46" s="15" t="s">
        <v>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f t="shared" si="1"/>
        <v>0</v>
      </c>
      <c r="AK46" s="16">
        <f t="shared" ref="AK46:AK47" si="16">550*AJ46</f>
        <v>0</v>
      </c>
      <c r="AL46" s="19"/>
      <c r="AM46" s="3"/>
      <c r="AN46" s="3"/>
      <c r="AO46" s="3"/>
      <c r="AP46" s="3"/>
      <c r="AQ46" s="3"/>
      <c r="AR46" s="3"/>
      <c r="AS46" s="3"/>
      <c r="AT46" s="3"/>
      <c r="AU46" s="3"/>
    </row>
    <row r="47">
      <c r="A47" s="10"/>
      <c r="B47" s="10"/>
      <c r="C47" s="10"/>
      <c r="D47" s="15" t="s">
        <v>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>
        <f t="shared" si="1"/>
        <v>0</v>
      </c>
      <c r="AK47" s="16">
        <f t="shared" si="16"/>
        <v>0</v>
      </c>
      <c r="AL47" s="21">
        <f>SUM(AK45:AK47)</f>
        <v>0</v>
      </c>
      <c r="AM47" s="3"/>
      <c r="AN47" s="3"/>
      <c r="AO47" s="3"/>
      <c r="AP47" s="3"/>
      <c r="AQ47" s="3"/>
      <c r="AR47" s="3"/>
      <c r="AS47" s="3"/>
      <c r="AT47" s="3"/>
      <c r="AU47" s="3"/>
    </row>
    <row r="48">
      <c r="A48" s="39"/>
      <c r="B48" s="39"/>
      <c r="C48" s="14"/>
      <c r="D48" s="15" t="s">
        <v>7</v>
      </c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>
        <f t="shared" si="1"/>
        <v>0</v>
      </c>
      <c r="AK48" s="16">
        <f>330*AJ48</f>
        <v>0</v>
      </c>
      <c r="AL48" s="19"/>
      <c r="AM48" s="3"/>
      <c r="AN48" s="3"/>
      <c r="AO48" s="3"/>
      <c r="AP48" s="3"/>
      <c r="AQ48" s="3"/>
      <c r="AR48" s="3"/>
      <c r="AS48" s="3"/>
      <c r="AT48" s="3"/>
      <c r="AU48" s="3"/>
    </row>
    <row r="49">
      <c r="A49" s="18"/>
      <c r="B49" s="18"/>
      <c r="C49" s="18"/>
      <c r="D49" s="15" t="s">
        <v>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>
        <f t="shared" si="1"/>
        <v>0</v>
      </c>
      <c r="AK49" s="16">
        <f t="shared" ref="AK49:AK50" si="17">550*AJ49</f>
        <v>0</v>
      </c>
      <c r="AL49" s="19"/>
      <c r="AM49" s="3"/>
      <c r="AN49" s="3"/>
      <c r="AO49" s="3"/>
      <c r="AP49" s="3"/>
      <c r="AQ49" s="3"/>
      <c r="AR49" s="3"/>
      <c r="AS49" s="3"/>
      <c r="AT49" s="3"/>
      <c r="AU49" s="3"/>
    </row>
    <row r="50">
      <c r="A50" s="10"/>
      <c r="B50" s="10"/>
      <c r="C50" s="10"/>
      <c r="D50" s="15" t="s">
        <v>9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f t="shared" si="1"/>
        <v>0</v>
      </c>
      <c r="AK50" s="16">
        <f t="shared" si="17"/>
        <v>0</v>
      </c>
      <c r="AL50" s="21">
        <f>SUM(AK48:AK50)</f>
        <v>0</v>
      </c>
      <c r="AM50" s="3"/>
      <c r="AN50" s="3"/>
      <c r="AO50" s="3"/>
      <c r="AP50" s="3"/>
      <c r="AQ50" s="3"/>
      <c r="AR50" s="3"/>
      <c r="AS50" s="3"/>
      <c r="AT50" s="3"/>
      <c r="AU50" s="3"/>
    </row>
    <row r="51">
      <c r="A51" s="39"/>
      <c r="B51" s="39"/>
      <c r="C51" s="14"/>
      <c r="D51" s="15" t="s">
        <v>7</v>
      </c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>
        <f t="shared" si="1"/>
        <v>0</v>
      </c>
      <c r="AK51" s="16">
        <f>330*AJ51</f>
        <v>0</v>
      </c>
      <c r="AL51" s="19"/>
      <c r="AM51" s="3"/>
      <c r="AN51" s="3"/>
      <c r="AO51" s="3"/>
      <c r="AP51" s="3"/>
      <c r="AQ51" s="3"/>
      <c r="AR51" s="3"/>
      <c r="AS51" s="3"/>
      <c r="AT51" s="3"/>
      <c r="AU51" s="3"/>
    </row>
    <row r="52">
      <c r="A52" s="18"/>
      <c r="B52" s="18"/>
      <c r="C52" s="18"/>
      <c r="D52" s="15" t="s">
        <v>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>
        <f t="shared" si="1"/>
        <v>0</v>
      </c>
      <c r="AK52" s="16">
        <f t="shared" ref="AK52:AK53" si="18">550*AJ52</f>
        <v>0</v>
      </c>
      <c r="AL52" s="19"/>
      <c r="AM52" s="3"/>
      <c r="AN52" s="3"/>
      <c r="AO52" s="3"/>
      <c r="AP52" s="3"/>
      <c r="AQ52" s="3"/>
      <c r="AR52" s="3"/>
      <c r="AS52" s="3"/>
      <c r="AT52" s="3"/>
      <c r="AU52" s="3"/>
    </row>
    <row r="53">
      <c r="A53" s="10"/>
      <c r="B53" s="10"/>
      <c r="C53" s="10"/>
      <c r="D53" s="15" t="s">
        <v>9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>
        <f t="shared" si="1"/>
        <v>0</v>
      </c>
      <c r="AK53" s="16">
        <f t="shared" si="18"/>
        <v>0</v>
      </c>
      <c r="AL53" s="21">
        <f>SUM(AK51:AK53)</f>
        <v>0</v>
      </c>
      <c r="AM53" s="3"/>
      <c r="AN53" s="3"/>
      <c r="AO53" s="3"/>
      <c r="AP53" s="3"/>
      <c r="AQ53" s="3"/>
      <c r="AR53" s="3"/>
      <c r="AS53" s="3"/>
      <c r="AT53" s="3"/>
      <c r="AU53" s="3"/>
    </row>
    <row r="54">
      <c r="A54" s="39"/>
      <c r="B54" s="39"/>
      <c r="C54" s="14"/>
      <c r="D54" s="15" t="s">
        <v>7</v>
      </c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>
        <f t="shared" si="1"/>
        <v>0</v>
      </c>
      <c r="AK54" s="16">
        <f>330*AJ54</f>
        <v>0</v>
      </c>
      <c r="AL54" s="19"/>
      <c r="AM54" s="3"/>
      <c r="AN54" s="3"/>
      <c r="AO54" s="3"/>
      <c r="AP54" s="3"/>
      <c r="AQ54" s="3"/>
      <c r="AR54" s="3"/>
      <c r="AS54" s="3"/>
      <c r="AT54" s="3"/>
      <c r="AU54" s="3"/>
    </row>
    <row r="55">
      <c r="A55" s="18"/>
      <c r="B55" s="18"/>
      <c r="C55" s="18"/>
      <c r="D55" s="15" t="s">
        <v>8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>
        <f t="shared" si="1"/>
        <v>0</v>
      </c>
      <c r="AK55" s="16">
        <f t="shared" ref="AK55:AK56" si="19">550*AJ55</f>
        <v>0</v>
      </c>
      <c r="AL55" s="19"/>
      <c r="AM55" s="3"/>
      <c r="AN55" s="3"/>
      <c r="AO55" s="3"/>
      <c r="AP55" s="3"/>
      <c r="AQ55" s="3"/>
      <c r="AR55" s="3"/>
      <c r="AS55" s="3"/>
      <c r="AT55" s="3"/>
      <c r="AU55" s="3"/>
    </row>
    <row r="56">
      <c r="A56" s="10"/>
      <c r="B56" s="10"/>
      <c r="C56" s="10"/>
      <c r="D56" s="15" t="s">
        <v>9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>
        <f t="shared" si="1"/>
        <v>0</v>
      </c>
      <c r="AK56" s="16">
        <f t="shared" si="19"/>
        <v>0</v>
      </c>
      <c r="AL56" s="21">
        <f>SUM(AK54:AK56)</f>
        <v>0</v>
      </c>
      <c r="AM56" s="3"/>
      <c r="AN56" s="3"/>
      <c r="AO56" s="3"/>
      <c r="AP56" s="3"/>
      <c r="AQ56" s="3"/>
      <c r="AR56" s="3"/>
      <c r="AS56" s="3"/>
      <c r="AT56" s="3"/>
      <c r="AU56" s="3"/>
    </row>
    <row r="57">
      <c r="A57" s="39"/>
      <c r="B57" s="39"/>
      <c r="C57" s="14"/>
      <c r="D57" s="15" t="s">
        <v>7</v>
      </c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>
        <f t="shared" si="1"/>
        <v>0</v>
      </c>
      <c r="AK57" s="16">
        <f>330*AJ57</f>
        <v>0</v>
      </c>
      <c r="AL57" s="19"/>
      <c r="AM57" s="3"/>
      <c r="AN57" s="3"/>
      <c r="AO57" s="3"/>
      <c r="AP57" s="3"/>
      <c r="AQ57" s="3"/>
      <c r="AR57" s="3"/>
      <c r="AS57" s="3"/>
      <c r="AT57" s="3"/>
      <c r="AU57" s="3"/>
    </row>
    <row r="58">
      <c r="A58" s="18"/>
      <c r="B58" s="18"/>
      <c r="C58" s="18"/>
      <c r="D58" s="15" t="s">
        <v>8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>
        <f t="shared" si="1"/>
        <v>0</v>
      </c>
      <c r="AK58" s="16">
        <f t="shared" ref="AK58:AK59" si="20">550*AJ58</f>
        <v>0</v>
      </c>
      <c r="AL58" s="19"/>
      <c r="AM58" s="3"/>
      <c r="AN58" s="3"/>
      <c r="AO58" s="3"/>
      <c r="AP58" s="3"/>
      <c r="AQ58" s="3"/>
      <c r="AR58" s="3"/>
      <c r="AS58" s="3"/>
      <c r="AT58" s="3"/>
      <c r="AU58" s="3"/>
    </row>
    <row r="59">
      <c r="A59" s="10"/>
      <c r="B59" s="10"/>
      <c r="C59" s="10"/>
      <c r="D59" s="15" t="s">
        <v>9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>
        <f t="shared" si="1"/>
        <v>0</v>
      </c>
      <c r="AK59" s="16">
        <f t="shared" si="20"/>
        <v>0</v>
      </c>
      <c r="AL59" s="21">
        <f>SUM(AK57:AK59)</f>
        <v>0</v>
      </c>
      <c r="AM59" s="3"/>
      <c r="AN59" s="3"/>
      <c r="AO59" s="3"/>
      <c r="AP59" s="3"/>
      <c r="AQ59" s="3"/>
      <c r="AR59" s="3"/>
      <c r="AS59" s="3"/>
      <c r="AT59" s="3"/>
      <c r="AU59" s="3"/>
    </row>
    <row r="60">
      <c r="A60" s="39"/>
      <c r="B60" s="39"/>
      <c r="C60" s="14"/>
      <c r="D60" s="15" t="s">
        <v>7</v>
      </c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>
        <f t="shared" si="1"/>
        <v>0</v>
      </c>
      <c r="AK60" s="16">
        <f>330*AJ60</f>
        <v>0</v>
      </c>
      <c r="AL60" s="19"/>
      <c r="AM60" s="3"/>
      <c r="AN60" s="3"/>
      <c r="AO60" s="3"/>
      <c r="AP60" s="3"/>
      <c r="AQ60" s="3"/>
      <c r="AR60" s="3"/>
      <c r="AS60" s="3"/>
      <c r="AT60" s="3"/>
      <c r="AU60" s="3"/>
    </row>
    <row r="61">
      <c r="A61" s="18"/>
      <c r="B61" s="18"/>
      <c r="C61" s="18"/>
      <c r="D61" s="15" t="s">
        <v>8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>
        <f t="shared" si="1"/>
        <v>0</v>
      </c>
      <c r="AK61" s="16">
        <f t="shared" ref="AK61:AK62" si="21">550*AJ61</f>
        <v>0</v>
      </c>
      <c r="AL61" s="19"/>
      <c r="AM61" s="3"/>
      <c r="AN61" s="3"/>
      <c r="AO61" s="3"/>
      <c r="AP61" s="3"/>
      <c r="AQ61" s="3"/>
      <c r="AR61" s="3"/>
      <c r="AS61" s="3"/>
      <c r="AT61" s="3"/>
      <c r="AU61" s="3"/>
    </row>
    <row r="62">
      <c r="A62" s="10"/>
      <c r="B62" s="10"/>
      <c r="C62" s="10"/>
      <c r="D62" s="15" t="s">
        <v>9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>
        <f t="shared" si="1"/>
        <v>0</v>
      </c>
      <c r="AK62" s="16">
        <f t="shared" si="21"/>
        <v>0</v>
      </c>
      <c r="AL62" s="21">
        <f>SUM(AK60:AK62)</f>
        <v>0</v>
      </c>
      <c r="AM62" s="3"/>
      <c r="AN62" s="3"/>
      <c r="AO62" s="3"/>
      <c r="AP62" s="3"/>
      <c r="AQ62" s="3"/>
      <c r="AR62" s="3"/>
      <c r="AS62" s="3"/>
      <c r="AT62" s="3"/>
      <c r="AU62" s="3"/>
    </row>
    <row r="63">
      <c r="A63" s="39"/>
      <c r="B63" s="39"/>
      <c r="C63" s="14"/>
      <c r="D63" s="15" t="s">
        <v>7</v>
      </c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f t="shared" si="1"/>
        <v>0</v>
      </c>
      <c r="AK63" s="16">
        <f>330*AJ63</f>
        <v>0</v>
      </c>
      <c r="AL63" s="19"/>
      <c r="AM63" s="3"/>
      <c r="AN63" s="3"/>
      <c r="AO63" s="3"/>
      <c r="AP63" s="3"/>
      <c r="AQ63" s="3"/>
      <c r="AR63" s="3"/>
      <c r="AS63" s="3"/>
      <c r="AT63" s="3"/>
      <c r="AU63" s="3"/>
    </row>
    <row r="64">
      <c r="A64" s="18"/>
      <c r="B64" s="18"/>
      <c r="C64" s="18"/>
      <c r="D64" s="15" t="s">
        <v>8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>
        <f t="shared" si="1"/>
        <v>0</v>
      </c>
      <c r="AK64" s="16">
        <f t="shared" ref="AK64:AK65" si="22">550*AJ64</f>
        <v>0</v>
      </c>
      <c r="AL64" s="19"/>
      <c r="AM64" s="3"/>
      <c r="AN64" s="3"/>
      <c r="AO64" s="3"/>
      <c r="AP64" s="3"/>
      <c r="AQ64" s="3"/>
      <c r="AR64" s="3"/>
      <c r="AS64" s="3"/>
      <c r="AT64" s="3"/>
      <c r="AU64" s="3"/>
    </row>
    <row r="65">
      <c r="A65" s="10"/>
      <c r="B65" s="10"/>
      <c r="C65" s="10"/>
      <c r="D65" s="15" t="s">
        <v>9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>
        <f t="shared" si="1"/>
        <v>0</v>
      </c>
      <c r="AK65" s="16">
        <f t="shared" si="22"/>
        <v>0</v>
      </c>
      <c r="AL65" s="21">
        <f>SUM(AK63:AK65)</f>
        <v>0</v>
      </c>
      <c r="AM65" s="3"/>
      <c r="AN65" s="3"/>
      <c r="AO65" s="3"/>
      <c r="AP65" s="3"/>
      <c r="AQ65" s="3"/>
      <c r="AR65" s="3"/>
      <c r="AS65" s="3"/>
      <c r="AT65" s="3"/>
      <c r="AU65" s="3"/>
    </row>
    <row r="66">
      <c r="A66" s="39"/>
      <c r="B66" s="39"/>
      <c r="C66" s="14"/>
      <c r="D66" s="15" t="s">
        <v>7</v>
      </c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>
        <f t="shared" si="1"/>
        <v>0</v>
      </c>
      <c r="AK66" s="16">
        <f>330*AJ66</f>
        <v>0</v>
      </c>
      <c r="AL66" s="19"/>
      <c r="AM66" s="3"/>
      <c r="AN66" s="3"/>
      <c r="AO66" s="3"/>
      <c r="AP66" s="3"/>
      <c r="AQ66" s="3"/>
      <c r="AR66" s="3"/>
      <c r="AS66" s="3"/>
      <c r="AT66" s="3"/>
      <c r="AU66" s="3"/>
    </row>
    <row r="67">
      <c r="A67" s="18"/>
      <c r="B67" s="18"/>
      <c r="C67" s="18"/>
      <c r="D67" s="15" t="s">
        <v>8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>
        <f t="shared" si="1"/>
        <v>0</v>
      </c>
      <c r="AK67" s="16">
        <f t="shared" ref="AK67:AK68" si="23">550*AJ67</f>
        <v>0</v>
      </c>
      <c r="AL67" s="19"/>
      <c r="AM67" s="3"/>
      <c r="AN67" s="3"/>
      <c r="AO67" s="3"/>
      <c r="AP67" s="3"/>
      <c r="AQ67" s="3"/>
      <c r="AR67" s="3"/>
      <c r="AS67" s="3"/>
      <c r="AT67" s="3"/>
      <c r="AU67" s="3"/>
    </row>
    <row r="68">
      <c r="A68" s="10"/>
      <c r="B68" s="10"/>
      <c r="C68" s="10"/>
      <c r="D68" s="15" t="s">
        <v>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>
        <f t="shared" si="1"/>
        <v>0</v>
      </c>
      <c r="AK68" s="16">
        <f t="shared" si="23"/>
        <v>0</v>
      </c>
      <c r="AL68" s="21">
        <f>SUM(AK66:AK68)</f>
        <v>0</v>
      </c>
      <c r="AM68" s="3"/>
      <c r="AN68" s="3"/>
      <c r="AO68" s="3"/>
      <c r="AP68" s="3"/>
      <c r="AQ68" s="3"/>
      <c r="AR68" s="3"/>
      <c r="AS68" s="3"/>
      <c r="AT68" s="3"/>
      <c r="AU68" s="3"/>
    </row>
    <row r="69">
      <c r="A69" s="39"/>
      <c r="B69" s="39"/>
      <c r="C69" s="14"/>
      <c r="D69" s="15" t="s">
        <v>7</v>
      </c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>
        <f t="shared" si="1"/>
        <v>0</v>
      </c>
      <c r="AK69" s="16">
        <f>330*AJ69</f>
        <v>0</v>
      </c>
      <c r="AL69" s="19"/>
      <c r="AM69" s="3"/>
      <c r="AN69" s="3"/>
      <c r="AO69" s="3"/>
      <c r="AP69" s="3"/>
      <c r="AQ69" s="3"/>
      <c r="AR69" s="3"/>
      <c r="AS69" s="3"/>
      <c r="AT69" s="3"/>
      <c r="AU69" s="3"/>
    </row>
    <row r="70">
      <c r="A70" s="18"/>
      <c r="B70" s="18"/>
      <c r="C70" s="18"/>
      <c r="D70" s="15" t="s">
        <v>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>
        <f t="shared" si="1"/>
        <v>0</v>
      </c>
      <c r="AK70" s="16">
        <f t="shared" ref="AK70:AK71" si="24">550*AJ70</f>
        <v>0</v>
      </c>
      <c r="AL70" s="19"/>
      <c r="AM70" s="3"/>
      <c r="AN70" s="3"/>
      <c r="AO70" s="3"/>
      <c r="AP70" s="3"/>
      <c r="AQ70" s="3"/>
      <c r="AR70" s="3"/>
      <c r="AS70" s="3"/>
      <c r="AT70" s="3"/>
      <c r="AU70" s="3"/>
    </row>
    <row r="71">
      <c r="A71" s="10"/>
      <c r="B71" s="10"/>
      <c r="C71" s="10"/>
      <c r="D71" s="15" t="s">
        <v>9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>
        <f t="shared" si="1"/>
        <v>0</v>
      </c>
      <c r="AK71" s="16">
        <f t="shared" si="24"/>
        <v>0</v>
      </c>
      <c r="AL71" s="21">
        <f>SUM(AK69:AK71)</f>
        <v>0</v>
      </c>
      <c r="AM71" s="3"/>
      <c r="AN71" s="3"/>
      <c r="AO71" s="3"/>
      <c r="AP71" s="3"/>
      <c r="AQ71" s="3"/>
      <c r="AR71" s="3"/>
      <c r="AS71" s="3"/>
      <c r="AT71" s="3"/>
      <c r="AU71" s="3"/>
    </row>
    <row r="72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